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BA_WIMI\1_TriSto\"/>
    </mc:Choice>
  </mc:AlternateContent>
  <xr:revisionPtr revIDLastSave="0" documentId="13_ncr:1_{B3773111-C4DF-4D42-B862-5D1B872CA384}" xr6:coauthVersionLast="47" xr6:coauthVersionMax="47" xr10:uidLastSave="{00000000-0000-0000-0000-000000000000}"/>
  <bookViews>
    <workbookView xWindow="28680" yWindow="405" windowWidth="25440" windowHeight="15390" xr2:uid="{FBF17087-1F32-4920-9E03-D09155D8D988}"/>
  </bookViews>
  <sheets>
    <sheet name="aki" sheetId="22" r:id="rId1"/>
    <sheet name="DE" sheetId="21" r:id="rId2"/>
    <sheet name="BB" sheetId="17" r:id="rId3"/>
    <sheet name="BW" sheetId="13" r:id="rId4"/>
    <sheet name="BY" sheetId="20" r:id="rId5"/>
    <sheet name="BE" sheetId="14" r:id="rId6"/>
    <sheet name="HB" sheetId="11" r:id="rId7"/>
    <sheet name="HE" sheetId="12" r:id="rId8"/>
    <sheet name="HH" sheetId="3" r:id="rId9"/>
    <sheet name="MV" sheetId="15" r:id="rId10"/>
    <sheet name="NI" sheetId="8" r:id="rId11"/>
    <sheet name="NW_neu" sheetId="19" r:id="rId12"/>
    <sheet name="RP" sheetId="18" r:id="rId13"/>
    <sheet name="SH" sheetId="4" r:id="rId14"/>
    <sheet name="SL" sheetId="5" r:id="rId15"/>
    <sheet name="SN" sheetId="6" r:id="rId16"/>
    <sheet name="TH" sheetId="9" r:id="rId17"/>
    <sheet name="ST" sheetId="10" r:id="rId18"/>
    <sheet name="Tabelle2" sheetId="2" r:id="rId19"/>
    <sheet name="Auswertung " sheetId="23" r:id="rId20"/>
  </sheets>
  <definedNames>
    <definedName name="_xlnm._FilterDatabase" localSheetId="0" hidden="1">aki!#REF!</definedName>
    <definedName name="_xlnm._FilterDatabase" localSheetId="2" hidden="1">BB!#REF!</definedName>
    <definedName name="_xlnm._FilterDatabase" localSheetId="3" hidden="1">BW!$A$3:$F$509</definedName>
    <definedName name="_xlnm._FilterDatabase" localSheetId="4" hidden="1">BY!#REF!</definedName>
    <definedName name="_xlnm._FilterDatabase" localSheetId="1" hidden="1">DE!$A$12:$M$12</definedName>
    <definedName name="_xlnm._FilterDatabase" localSheetId="7" hidden="1">HE!#REF!</definedName>
    <definedName name="_xlnm._FilterDatabase" localSheetId="9" hidden="1">MV!#REF!</definedName>
    <definedName name="_xlnm._FilterDatabase" localSheetId="10" hidden="1">NI!$D$1:$F$261</definedName>
    <definedName name="_xlnm._FilterDatabase" localSheetId="11" hidden="1">NW_neu!#REF!</definedName>
    <definedName name="_xlnm._FilterDatabase" localSheetId="12" hidden="1">RP!#REF!</definedName>
    <definedName name="_xlnm._FilterDatabase" localSheetId="13" hidden="1">SH!$A$1:$G$89</definedName>
    <definedName name="_xlnm._FilterDatabase" localSheetId="15" hidden="1">SN!$A$1:$E$73</definedName>
    <definedName name="_xlnm._FilterDatabase" localSheetId="17" hidden="1">ST!#REF!</definedName>
    <definedName name="_xlnm._FilterDatabase" localSheetId="16" hidden="1">TH!#REF!</definedName>
    <definedName name="_xlnm.Print_Titles" localSheetId="0">aki!#REF!</definedName>
    <definedName name="_xlnm.Print_Titles" localSheetId="1">DE!$11:$12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2" i="21" l="1"/>
  <c r="T41" i="21"/>
  <c r="T40" i="21"/>
  <c r="T39" i="21"/>
  <c r="T38" i="21"/>
  <c r="T37" i="21"/>
  <c r="T35" i="21"/>
  <c r="T34" i="21"/>
  <c r="T33" i="21"/>
  <c r="F23" i="21" l="1"/>
  <c r="F31" i="21"/>
  <c r="F33" i="21"/>
  <c r="F47" i="21"/>
  <c r="F49" i="21"/>
  <c r="F54" i="21"/>
  <c r="F60" i="21"/>
  <c r="F63" i="21"/>
  <c r="F68" i="21"/>
  <c r="F70" i="21"/>
  <c r="F78" i="21"/>
  <c r="F83" i="21"/>
  <c r="F91" i="21"/>
  <c r="F93" i="21"/>
  <c r="F100" i="21"/>
  <c r="F102" i="21"/>
  <c r="F108" i="21"/>
  <c r="F111" i="21"/>
  <c r="F116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3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29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5" i="21"/>
  <c r="F1046" i="21"/>
  <c r="F1047" i="21"/>
  <c r="F1048" i="21"/>
  <c r="F1049" i="21"/>
  <c r="F1050" i="21"/>
  <c r="F1051" i="21"/>
  <c r="F1052" i="21"/>
  <c r="F1053" i="21"/>
  <c r="F1054" i="21"/>
  <c r="F1055" i="21"/>
  <c r="F1056" i="21"/>
  <c r="F1057" i="21"/>
  <c r="F1058" i="21"/>
  <c r="F1059" i="21"/>
  <c r="F1060" i="21"/>
  <c r="F1061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7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2" i="21"/>
  <c r="F1093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08" i="21"/>
  <c r="F1109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4" i="21"/>
  <c r="F1125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0" i="21"/>
  <c r="F1141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7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2" i="21"/>
  <c r="F1173" i="21"/>
  <c r="F1174" i="21"/>
  <c r="F1175" i="21"/>
  <c r="F1176" i="21"/>
  <c r="F1177" i="21"/>
  <c r="F1178" i="21"/>
  <c r="F1179" i="21"/>
  <c r="F1180" i="21"/>
  <c r="F1181" i="21"/>
  <c r="F1182" i="21"/>
  <c r="F1183" i="21"/>
  <c r="F1184" i="21"/>
  <c r="F1185" i="21"/>
  <c r="F1186" i="21"/>
  <c r="F1187" i="21"/>
  <c r="F1188" i="21"/>
  <c r="F1189" i="21"/>
  <c r="F1190" i="21"/>
  <c r="F1191" i="21"/>
  <c r="F1192" i="21"/>
  <c r="F1193" i="21"/>
  <c r="F1194" i="21"/>
  <c r="F1195" i="21"/>
  <c r="F1196" i="21"/>
  <c r="F1197" i="21"/>
  <c r="F1198" i="21"/>
  <c r="F1199" i="21"/>
  <c r="F1200" i="21"/>
  <c r="F1201" i="21"/>
  <c r="F1202" i="21"/>
  <c r="F1203" i="21"/>
  <c r="F1204" i="21"/>
  <c r="F1205" i="21"/>
  <c r="F1206" i="21"/>
  <c r="F1207" i="21"/>
  <c r="F1208" i="21"/>
  <c r="F1209" i="21"/>
  <c r="F1210" i="21"/>
  <c r="F1211" i="21"/>
  <c r="F1212" i="21"/>
  <c r="F1213" i="21"/>
  <c r="F1214" i="21"/>
  <c r="F1215" i="21"/>
  <c r="F1216" i="21"/>
  <c r="F1217" i="21"/>
  <c r="F1218" i="21"/>
  <c r="F1219" i="21"/>
  <c r="F1220" i="21"/>
  <c r="F1221" i="21"/>
  <c r="F1222" i="21"/>
  <c r="F1223" i="21"/>
  <c r="F1224" i="21"/>
  <c r="F1225" i="21"/>
  <c r="F1226" i="21"/>
  <c r="F1227" i="21"/>
  <c r="F1228" i="21"/>
  <c r="F1229" i="21"/>
  <c r="F1230" i="21"/>
  <c r="F1231" i="21"/>
  <c r="F1232" i="21"/>
  <c r="F1233" i="21"/>
  <c r="F1234" i="21"/>
  <c r="F1235" i="21"/>
  <c r="F1236" i="21"/>
  <c r="F1237" i="21"/>
  <c r="F1238" i="21"/>
  <c r="F1239" i="21"/>
  <c r="F1240" i="21"/>
  <c r="F1241" i="21"/>
  <c r="F1242" i="21"/>
  <c r="F1243" i="21"/>
  <c r="F1244" i="21"/>
  <c r="F1245" i="21"/>
  <c r="F1246" i="21"/>
  <c r="F1247" i="21"/>
  <c r="F1248" i="21"/>
  <c r="F1249" i="21"/>
  <c r="F1250" i="21"/>
  <c r="F1251" i="21"/>
  <c r="F1252" i="21"/>
  <c r="F1253" i="21"/>
  <c r="F1254" i="21"/>
  <c r="F1255" i="21"/>
  <c r="F1256" i="21"/>
  <c r="F1257" i="21"/>
  <c r="F1258" i="21"/>
  <c r="F1259" i="21"/>
  <c r="F1260" i="21"/>
  <c r="F1261" i="21"/>
  <c r="F1262" i="21"/>
  <c r="F1263" i="21"/>
  <c r="F1264" i="21"/>
  <c r="F1265" i="21"/>
  <c r="F1266" i="21"/>
  <c r="F1267" i="21"/>
  <c r="F1268" i="21"/>
  <c r="F1269" i="21"/>
  <c r="F1270" i="21"/>
  <c r="F1271" i="21"/>
  <c r="F1272" i="21"/>
  <c r="F1273" i="21"/>
  <c r="F1274" i="21"/>
  <c r="F1275" i="21"/>
  <c r="F1276" i="21"/>
  <c r="F1277" i="21"/>
  <c r="F1278" i="21"/>
  <c r="F1279" i="21"/>
  <c r="F1280" i="21"/>
  <c r="F1281" i="21"/>
  <c r="F1282" i="21"/>
  <c r="F1283" i="21"/>
  <c r="F1284" i="21"/>
  <c r="F1285" i="21"/>
  <c r="F1286" i="21"/>
  <c r="F1287" i="21"/>
  <c r="F1288" i="21"/>
  <c r="F1289" i="21"/>
  <c r="F1290" i="21"/>
  <c r="F1291" i="21"/>
  <c r="F1292" i="21"/>
  <c r="F1293" i="21"/>
  <c r="F1294" i="21"/>
  <c r="F1295" i="21"/>
  <c r="F1296" i="21"/>
  <c r="F1297" i="21"/>
  <c r="F1298" i="21"/>
  <c r="F1299" i="21"/>
  <c r="F1300" i="21"/>
  <c r="F1301" i="21"/>
  <c r="F1302" i="21"/>
  <c r="F1303" i="21"/>
  <c r="F1304" i="21"/>
  <c r="F1305" i="21"/>
  <c r="F1306" i="21"/>
  <c r="F1307" i="21"/>
  <c r="F1308" i="21"/>
  <c r="F1309" i="21"/>
  <c r="F1310" i="21"/>
  <c r="F1311" i="21"/>
  <c r="F1312" i="21"/>
  <c r="F1313" i="21"/>
  <c r="F1314" i="21"/>
  <c r="F1315" i="21"/>
  <c r="F1316" i="21"/>
  <c r="F1317" i="21"/>
  <c r="F1318" i="21"/>
  <c r="F1319" i="21"/>
  <c r="F1320" i="21"/>
  <c r="F1321" i="21"/>
  <c r="F1322" i="21"/>
  <c r="F1323" i="21"/>
  <c r="F1324" i="21"/>
  <c r="F1325" i="21"/>
  <c r="F1326" i="21"/>
  <c r="F1327" i="21"/>
  <c r="F1328" i="21"/>
  <c r="F1329" i="21"/>
  <c r="F1330" i="21"/>
  <c r="F1331" i="21"/>
  <c r="F1332" i="21"/>
  <c r="F1333" i="21"/>
  <c r="F1334" i="21"/>
  <c r="F1335" i="21"/>
  <c r="F1336" i="21"/>
  <c r="F1337" i="21"/>
  <c r="F1338" i="21"/>
  <c r="F1339" i="21"/>
  <c r="F1340" i="21"/>
  <c r="F1341" i="21"/>
  <c r="F1342" i="21"/>
  <c r="F1343" i="21"/>
  <c r="F1344" i="21"/>
  <c r="F1345" i="21"/>
  <c r="F1346" i="21"/>
  <c r="F1347" i="21"/>
  <c r="F1348" i="21"/>
  <c r="F1349" i="21"/>
  <c r="F1350" i="21"/>
  <c r="F1351" i="21"/>
  <c r="F1352" i="21"/>
  <c r="F1353" i="21"/>
  <c r="F1354" i="21"/>
  <c r="F1355" i="21"/>
  <c r="F1356" i="21"/>
  <c r="F1357" i="21"/>
  <c r="F1358" i="21"/>
  <c r="F1359" i="21"/>
  <c r="F1360" i="21"/>
  <c r="F1361" i="21"/>
  <c r="F1362" i="21"/>
  <c r="F1363" i="21"/>
  <c r="F1364" i="21"/>
  <c r="F1365" i="21"/>
  <c r="F1366" i="21"/>
  <c r="F1367" i="21"/>
  <c r="F1368" i="21"/>
  <c r="F1369" i="21"/>
  <c r="F1370" i="21"/>
  <c r="F1371" i="21"/>
  <c r="F1372" i="21"/>
  <c r="F1373" i="21"/>
  <c r="F1374" i="21"/>
  <c r="F1375" i="21"/>
  <c r="F1376" i="21"/>
  <c r="F1377" i="21"/>
  <c r="F1378" i="21"/>
  <c r="F1379" i="21"/>
  <c r="F1380" i="21"/>
  <c r="F1381" i="21"/>
  <c r="F1382" i="21"/>
  <c r="F1383" i="21"/>
  <c r="F1384" i="21"/>
  <c r="F1385" i="21"/>
  <c r="F1386" i="21"/>
  <c r="F1387" i="21"/>
  <c r="F1388" i="21"/>
  <c r="F1389" i="21"/>
  <c r="F1390" i="21"/>
  <c r="F1391" i="21"/>
  <c r="F1392" i="21"/>
  <c r="F1393" i="21"/>
  <c r="F1394" i="21"/>
  <c r="F1395" i="21"/>
  <c r="F1396" i="21"/>
  <c r="F1397" i="21"/>
  <c r="F1398" i="21"/>
  <c r="F1399" i="21"/>
  <c r="F1400" i="21"/>
  <c r="F1401" i="21"/>
  <c r="F1402" i="21"/>
  <c r="F1403" i="21"/>
  <c r="F1404" i="21"/>
  <c r="F1405" i="21"/>
  <c r="F1406" i="21"/>
  <c r="F1407" i="21"/>
  <c r="F1408" i="21"/>
  <c r="F1409" i="21"/>
  <c r="F1410" i="21"/>
  <c r="F1411" i="21"/>
  <c r="F1412" i="21"/>
  <c r="F1413" i="21"/>
  <c r="F1414" i="21"/>
  <c r="F1415" i="21"/>
  <c r="F1416" i="21"/>
  <c r="F1417" i="21"/>
  <c r="F1418" i="21"/>
  <c r="F1419" i="21"/>
  <c r="F1420" i="21"/>
  <c r="F1421" i="21"/>
  <c r="F1422" i="21"/>
  <c r="F1423" i="21"/>
  <c r="F1424" i="21"/>
  <c r="F1425" i="21"/>
  <c r="F1426" i="21"/>
  <c r="F1427" i="21"/>
  <c r="F1428" i="21"/>
  <c r="F1429" i="21"/>
  <c r="F1430" i="21"/>
  <c r="F1431" i="21"/>
  <c r="F1432" i="21"/>
  <c r="F1433" i="21"/>
  <c r="F1434" i="21"/>
  <c r="F1435" i="21"/>
  <c r="F1436" i="21"/>
  <c r="F1437" i="21"/>
  <c r="F1438" i="21"/>
  <c r="F1439" i="21"/>
  <c r="F1440" i="21"/>
  <c r="F1441" i="21"/>
  <c r="F1442" i="21"/>
  <c r="F1443" i="21"/>
  <c r="F1444" i="21"/>
  <c r="F1445" i="21"/>
  <c r="F1446" i="21"/>
  <c r="F1447" i="21"/>
  <c r="F1448" i="21"/>
  <c r="F1449" i="21"/>
  <c r="F1450" i="21"/>
  <c r="F1451" i="21"/>
  <c r="F1452" i="21"/>
  <c r="F1453" i="21"/>
  <c r="F1454" i="21"/>
  <c r="F1455" i="21"/>
  <c r="F1456" i="21"/>
  <c r="F1457" i="21"/>
  <c r="F1458" i="21"/>
  <c r="F1459" i="21"/>
  <c r="F1460" i="21"/>
  <c r="F1461" i="21"/>
  <c r="F1462" i="21"/>
  <c r="F1463" i="21"/>
  <c r="F1464" i="21"/>
  <c r="F1465" i="21"/>
  <c r="F1466" i="21"/>
  <c r="F1467" i="21"/>
  <c r="F1468" i="21"/>
  <c r="F1469" i="21"/>
  <c r="F1470" i="21"/>
  <c r="F1471" i="21"/>
  <c r="F1472" i="21"/>
  <c r="F1473" i="21"/>
  <c r="F1474" i="21"/>
  <c r="F1475" i="21"/>
  <c r="F1476" i="21"/>
  <c r="F1477" i="21"/>
  <c r="F1478" i="21"/>
  <c r="F1479" i="21"/>
  <c r="F1480" i="21"/>
  <c r="F1481" i="21"/>
  <c r="F1482" i="21"/>
  <c r="F1483" i="21"/>
  <c r="F1484" i="21"/>
  <c r="F1485" i="21"/>
  <c r="F1486" i="21"/>
  <c r="F1487" i="21"/>
  <c r="F1488" i="21"/>
  <c r="F1489" i="21"/>
  <c r="F1490" i="21"/>
  <c r="F1491" i="21"/>
  <c r="F1492" i="21"/>
  <c r="F1493" i="21"/>
  <c r="F1494" i="21"/>
  <c r="F1495" i="21"/>
  <c r="F1496" i="21"/>
  <c r="F1497" i="21"/>
  <c r="F1498" i="21"/>
  <c r="F1499" i="21"/>
  <c r="F1500" i="21"/>
  <c r="F1501" i="21"/>
  <c r="F1502" i="21"/>
  <c r="F1503" i="21"/>
  <c r="F1504" i="21"/>
  <c r="F1505" i="21"/>
  <c r="F1506" i="21"/>
  <c r="F1507" i="21"/>
  <c r="F1508" i="21"/>
  <c r="F1509" i="21"/>
  <c r="F1510" i="21"/>
  <c r="F1511" i="21"/>
  <c r="F1512" i="21"/>
  <c r="F1513" i="21"/>
  <c r="F1514" i="21"/>
  <c r="F1515" i="21"/>
  <c r="F1516" i="21"/>
  <c r="F1517" i="21"/>
  <c r="F1518" i="21"/>
  <c r="F1519" i="21"/>
  <c r="F1520" i="21"/>
  <c r="F1521" i="21"/>
  <c r="F1522" i="21"/>
  <c r="F1523" i="21"/>
  <c r="F1524" i="21"/>
  <c r="F1525" i="21"/>
  <c r="F1526" i="21"/>
  <c r="F1527" i="21"/>
  <c r="F1528" i="21"/>
  <c r="F1529" i="21"/>
  <c r="F1530" i="21"/>
  <c r="F1531" i="21"/>
  <c r="F1532" i="21"/>
  <c r="F1533" i="21"/>
  <c r="F1534" i="21"/>
  <c r="F1535" i="21"/>
  <c r="F1536" i="21"/>
  <c r="F1537" i="21"/>
  <c r="F1538" i="21"/>
  <c r="F1539" i="21"/>
  <c r="F1540" i="21"/>
  <c r="F1541" i="21"/>
  <c r="F1542" i="21"/>
  <c r="F1543" i="21"/>
  <c r="F1544" i="21"/>
  <c r="F1545" i="21"/>
  <c r="F1546" i="21"/>
  <c r="F1547" i="21"/>
  <c r="F1548" i="21"/>
  <c r="F1549" i="21"/>
  <c r="F1550" i="21"/>
  <c r="F1551" i="21"/>
  <c r="F1552" i="21"/>
  <c r="F1553" i="21"/>
  <c r="F1554" i="21"/>
  <c r="F1555" i="21"/>
  <c r="F1556" i="21"/>
  <c r="F1557" i="21"/>
  <c r="F1558" i="21"/>
  <c r="F1559" i="21"/>
  <c r="F1560" i="21"/>
  <c r="F1561" i="21"/>
  <c r="F1562" i="21"/>
  <c r="F1563" i="21"/>
  <c r="F1564" i="21"/>
  <c r="F1565" i="21"/>
  <c r="F1566" i="21"/>
  <c r="F1567" i="21"/>
  <c r="F1568" i="21"/>
  <c r="F1569" i="21"/>
  <c r="F1570" i="21"/>
  <c r="F1571" i="21"/>
  <c r="F1572" i="21"/>
  <c r="F1573" i="21"/>
  <c r="F1574" i="21"/>
  <c r="F1575" i="21"/>
  <c r="F1576" i="21"/>
  <c r="F1577" i="21"/>
  <c r="F1578" i="21"/>
  <c r="F1579" i="21"/>
  <c r="F1580" i="21"/>
  <c r="F1581" i="21"/>
  <c r="F1582" i="21"/>
  <c r="F1583" i="21"/>
  <c r="F1584" i="21"/>
  <c r="F1585" i="21"/>
  <c r="F1586" i="21"/>
  <c r="F1587" i="21"/>
  <c r="F1588" i="21"/>
  <c r="F1589" i="21"/>
  <c r="F1590" i="21"/>
  <c r="F1591" i="21"/>
  <c r="F1592" i="21"/>
  <c r="F1593" i="21"/>
  <c r="F1594" i="21"/>
  <c r="F1595" i="21"/>
  <c r="F1596" i="21"/>
  <c r="F1597" i="21"/>
  <c r="F1598" i="21"/>
  <c r="F1599" i="21"/>
  <c r="F1600" i="21"/>
  <c r="F1601" i="21"/>
  <c r="F1602" i="21"/>
  <c r="F1603" i="21"/>
  <c r="F1604" i="21"/>
  <c r="F1605" i="21"/>
  <c r="F1606" i="21"/>
  <c r="F1607" i="21"/>
  <c r="F1608" i="21"/>
  <c r="F1609" i="21"/>
  <c r="F1610" i="21"/>
  <c r="F1611" i="21"/>
  <c r="F1612" i="21"/>
  <c r="F1613" i="21"/>
  <c r="F1614" i="21"/>
  <c r="F1615" i="21"/>
  <c r="F1616" i="21"/>
  <c r="F1617" i="21"/>
  <c r="F1618" i="21"/>
  <c r="F1619" i="21"/>
  <c r="F1620" i="21"/>
  <c r="F1621" i="21"/>
  <c r="F1622" i="21"/>
  <c r="F1623" i="21"/>
  <c r="F1624" i="21"/>
  <c r="F1625" i="21"/>
  <c r="F1626" i="21"/>
  <c r="F1627" i="21"/>
  <c r="F1628" i="21"/>
  <c r="F1629" i="21"/>
  <c r="F1630" i="21"/>
  <c r="F1631" i="21"/>
  <c r="F1632" i="21"/>
  <c r="F1633" i="21"/>
  <c r="F1634" i="21"/>
  <c r="F1635" i="21"/>
  <c r="F1636" i="21"/>
  <c r="F1637" i="21"/>
  <c r="F1638" i="21"/>
  <c r="F1639" i="21"/>
  <c r="F1640" i="21"/>
  <c r="F1641" i="21"/>
  <c r="F1642" i="21"/>
  <c r="F1643" i="21"/>
  <c r="F1644" i="21"/>
  <c r="F1645" i="21"/>
  <c r="F1646" i="21"/>
  <c r="F1647" i="21"/>
  <c r="F1648" i="21"/>
  <c r="F1649" i="21"/>
  <c r="F1650" i="21"/>
  <c r="F1651" i="21"/>
  <c r="F1652" i="21"/>
  <c r="F1653" i="21"/>
  <c r="F1654" i="21"/>
  <c r="F1655" i="21"/>
  <c r="F1656" i="21"/>
  <c r="F1657" i="21"/>
  <c r="F1658" i="21"/>
  <c r="F1659" i="21"/>
  <c r="F1660" i="21"/>
  <c r="F1661" i="21"/>
  <c r="F1662" i="21"/>
  <c r="F1663" i="21"/>
  <c r="F1664" i="21"/>
  <c r="F1665" i="21"/>
  <c r="F1666" i="21"/>
  <c r="F1667" i="21"/>
  <c r="F1668" i="21"/>
  <c r="F1669" i="21"/>
  <c r="F1670" i="21"/>
  <c r="F1671" i="21"/>
  <c r="F1672" i="21"/>
  <c r="F1673" i="21"/>
  <c r="F1674" i="21"/>
  <c r="F1675" i="21"/>
  <c r="F1676" i="21"/>
  <c r="F1677" i="21"/>
  <c r="F1678" i="21"/>
  <c r="F1679" i="21"/>
  <c r="F1680" i="21"/>
  <c r="F1681" i="21"/>
  <c r="F1682" i="21"/>
  <c r="F1683" i="21"/>
  <c r="F1684" i="21"/>
  <c r="F1685" i="21"/>
  <c r="F1686" i="21"/>
  <c r="F1687" i="21"/>
  <c r="F1688" i="21"/>
  <c r="F1689" i="21"/>
  <c r="F1690" i="21"/>
  <c r="F1691" i="21"/>
  <c r="F1692" i="21"/>
  <c r="F1693" i="21"/>
  <c r="F1694" i="21"/>
  <c r="F1695" i="21"/>
  <c r="F1696" i="21"/>
  <c r="F1697" i="21"/>
  <c r="F1698" i="21"/>
  <c r="F1699" i="21"/>
  <c r="F1700" i="21"/>
  <c r="F1701" i="21"/>
  <c r="F1702" i="21"/>
  <c r="F1703" i="21"/>
  <c r="F1704" i="21"/>
  <c r="F1705" i="21"/>
  <c r="F1706" i="21"/>
  <c r="F1707" i="21"/>
  <c r="F1708" i="21"/>
  <c r="F1709" i="21"/>
  <c r="F1710" i="21"/>
  <c r="F1711" i="21"/>
  <c r="F1712" i="21"/>
  <c r="F1713" i="21"/>
  <c r="F1714" i="21"/>
  <c r="F1715" i="21"/>
  <c r="F1716" i="21"/>
  <c r="F1717" i="21"/>
  <c r="F1718" i="21"/>
  <c r="F1719" i="21"/>
  <c r="F1720" i="21"/>
  <c r="F1721" i="21"/>
  <c r="F1722" i="21"/>
  <c r="F1723" i="21"/>
  <c r="F1724" i="21"/>
  <c r="F1725" i="21"/>
  <c r="F1726" i="21"/>
  <c r="F1727" i="21"/>
  <c r="F1728" i="21"/>
  <c r="F1729" i="21"/>
  <c r="F1730" i="21"/>
  <c r="F1731" i="21"/>
  <c r="F1732" i="21"/>
  <c r="F1733" i="21"/>
  <c r="F1734" i="21"/>
  <c r="F1735" i="21"/>
  <c r="F1736" i="21"/>
  <c r="F1737" i="21"/>
  <c r="F1738" i="21"/>
  <c r="F1739" i="21"/>
  <c r="F1740" i="21"/>
  <c r="F1741" i="21"/>
  <c r="F1742" i="21"/>
  <c r="F1743" i="21"/>
  <c r="F1744" i="21"/>
  <c r="F1745" i="21"/>
  <c r="F1746" i="21"/>
  <c r="F1747" i="21"/>
  <c r="F1748" i="21"/>
  <c r="F1749" i="21"/>
  <c r="F1750" i="21"/>
  <c r="F1751" i="21"/>
  <c r="F1752" i="21"/>
  <c r="F1753" i="21"/>
  <c r="F1754" i="21"/>
  <c r="F1755" i="21"/>
  <c r="F1756" i="21"/>
  <c r="F1757" i="21"/>
  <c r="F1758" i="21"/>
  <c r="F1759" i="21"/>
  <c r="F1760" i="21"/>
  <c r="F1761" i="21"/>
  <c r="F1762" i="21"/>
  <c r="F1763" i="21"/>
  <c r="F1764" i="21"/>
  <c r="F1765" i="21"/>
  <c r="F1766" i="21"/>
  <c r="F1767" i="21"/>
  <c r="F1768" i="21"/>
  <c r="F1769" i="21"/>
  <c r="F1770" i="21"/>
  <c r="F1771" i="21"/>
  <c r="F1772" i="21"/>
  <c r="F1773" i="21"/>
  <c r="F1774" i="21"/>
  <c r="F1775" i="21"/>
  <c r="F1776" i="21"/>
  <c r="F1777" i="21"/>
  <c r="F1778" i="21"/>
  <c r="F1779" i="21"/>
  <c r="F1780" i="21"/>
  <c r="F1781" i="21"/>
  <c r="F1782" i="21"/>
  <c r="F1783" i="21"/>
  <c r="F1784" i="21"/>
  <c r="F1785" i="21"/>
  <c r="F1786" i="21"/>
  <c r="F1787" i="21"/>
  <c r="F1788" i="21"/>
  <c r="F1789" i="21"/>
  <c r="F1790" i="21"/>
  <c r="F1791" i="21"/>
  <c r="F1792" i="21"/>
  <c r="F1793" i="21"/>
  <c r="F1794" i="21"/>
  <c r="F1795" i="21"/>
  <c r="F1796" i="21"/>
  <c r="F1797" i="21"/>
  <c r="F1798" i="21"/>
  <c r="F1799" i="21"/>
  <c r="F1800" i="21"/>
  <c r="F1801" i="21"/>
  <c r="F1802" i="21"/>
  <c r="F1803" i="21"/>
  <c r="F1804" i="21"/>
  <c r="F1805" i="21"/>
  <c r="F1806" i="21"/>
  <c r="F1807" i="21"/>
  <c r="F1808" i="21"/>
  <c r="F1809" i="21"/>
  <c r="F1810" i="21"/>
  <c r="F1811" i="21"/>
  <c r="F1812" i="21"/>
  <c r="F1813" i="21"/>
  <c r="F1814" i="21"/>
  <c r="F1815" i="21"/>
  <c r="F1816" i="21"/>
  <c r="F1817" i="21"/>
  <c r="F1818" i="21"/>
  <c r="F1819" i="21"/>
  <c r="F1820" i="21"/>
  <c r="F1821" i="21"/>
  <c r="F1822" i="21"/>
  <c r="F1823" i="21"/>
  <c r="F1824" i="21"/>
  <c r="F1825" i="21"/>
  <c r="F1826" i="21"/>
  <c r="F1827" i="21"/>
  <c r="F1828" i="21"/>
  <c r="F1829" i="21"/>
  <c r="F1830" i="21"/>
  <c r="F1831" i="21"/>
  <c r="F1832" i="21"/>
  <c r="F1833" i="21"/>
  <c r="F1834" i="21"/>
  <c r="F1835" i="21"/>
  <c r="F1836" i="21"/>
  <c r="F1837" i="21"/>
  <c r="F1838" i="21"/>
  <c r="F1839" i="21"/>
  <c r="F1840" i="21"/>
  <c r="F1841" i="21"/>
  <c r="F1842" i="21"/>
  <c r="F1843" i="21"/>
  <c r="F1844" i="21"/>
  <c r="F1845" i="21"/>
  <c r="F1846" i="21"/>
  <c r="F1847" i="21"/>
  <c r="F1848" i="21"/>
  <c r="F1849" i="21"/>
  <c r="F1850" i="21"/>
  <c r="F1851" i="21"/>
  <c r="F1852" i="21"/>
  <c r="F1853" i="21"/>
  <c r="F1854" i="21"/>
  <c r="F1855" i="21"/>
  <c r="F1856" i="21"/>
  <c r="F1857" i="21"/>
  <c r="F1858" i="21"/>
  <c r="F1859" i="21"/>
  <c r="F1860" i="21"/>
  <c r="F1861" i="21"/>
  <c r="F1862" i="21"/>
  <c r="F1863" i="21"/>
  <c r="F1864" i="21"/>
  <c r="F1865" i="21"/>
  <c r="F1866" i="21"/>
  <c r="F1867" i="21"/>
  <c r="F1868" i="21"/>
  <c r="F1869" i="21"/>
  <c r="F1870" i="21"/>
  <c r="F1871" i="21"/>
  <c r="F1872" i="21"/>
  <c r="F1873" i="21"/>
  <c r="F1874" i="21"/>
  <c r="F1875" i="21"/>
  <c r="F1876" i="21"/>
  <c r="F1877" i="21"/>
  <c r="F1878" i="21"/>
  <c r="F1879" i="21"/>
  <c r="F1880" i="21"/>
  <c r="F1881" i="21"/>
  <c r="F1882" i="21"/>
  <c r="F1883" i="21"/>
  <c r="F1884" i="21"/>
  <c r="F1885" i="21"/>
  <c r="F1886" i="21"/>
  <c r="F1887" i="21"/>
  <c r="F1888" i="21"/>
  <c r="F1889" i="21"/>
  <c r="F1890" i="21"/>
  <c r="F1891" i="21"/>
  <c r="F1892" i="21"/>
  <c r="F1893" i="21"/>
  <c r="F1894" i="21"/>
  <c r="F1895" i="21"/>
  <c r="F1896" i="21"/>
  <c r="F1897" i="21"/>
  <c r="F1898" i="21"/>
  <c r="F1899" i="21"/>
  <c r="F1900" i="21"/>
  <c r="F1901" i="21"/>
  <c r="F1902" i="21"/>
  <c r="F1903" i="21"/>
  <c r="F1904" i="21"/>
  <c r="F1905" i="21"/>
  <c r="F1906" i="21"/>
  <c r="F1907" i="21"/>
  <c r="F1908" i="21"/>
  <c r="F1909" i="21"/>
  <c r="F1910" i="21"/>
  <c r="F1911" i="21"/>
  <c r="F1912" i="21"/>
  <c r="F1913" i="21"/>
  <c r="F1914" i="21"/>
  <c r="F1915" i="21"/>
  <c r="F1916" i="21"/>
  <c r="F1917" i="21"/>
  <c r="F1918" i="21"/>
  <c r="F1919" i="21"/>
  <c r="F1920" i="21"/>
  <c r="F1921" i="21"/>
  <c r="F1922" i="21"/>
  <c r="F1923" i="21"/>
  <c r="F1924" i="21"/>
  <c r="F1925" i="21"/>
  <c r="F1926" i="21"/>
  <c r="F1927" i="21"/>
  <c r="F1928" i="21"/>
  <c r="F1929" i="21"/>
  <c r="F1930" i="21"/>
  <c r="F1931" i="21"/>
  <c r="F1932" i="21"/>
  <c r="F1933" i="21"/>
  <c r="F1934" i="21"/>
  <c r="F1935" i="21"/>
  <c r="F1936" i="21"/>
  <c r="F1937" i="21"/>
  <c r="F1938" i="21"/>
  <c r="F1939" i="21"/>
  <c r="F1940" i="21"/>
  <c r="F1941" i="21"/>
  <c r="F1942" i="21"/>
  <c r="F1943" i="21"/>
  <c r="F1944" i="21"/>
  <c r="F1945" i="21"/>
  <c r="F1946" i="21"/>
  <c r="F1947" i="21"/>
  <c r="F1948" i="21"/>
  <c r="F1949" i="21"/>
  <c r="F1950" i="21"/>
  <c r="F1951" i="21"/>
  <c r="F1952" i="21"/>
  <c r="F1953" i="21"/>
  <c r="F1954" i="21"/>
  <c r="F1955" i="21"/>
  <c r="F1956" i="21"/>
  <c r="F1957" i="21"/>
  <c r="F1958" i="21"/>
  <c r="F1959" i="21"/>
  <c r="F1960" i="21"/>
  <c r="F1961" i="21"/>
  <c r="F1962" i="21"/>
  <c r="F1963" i="21"/>
  <c r="F1964" i="21"/>
  <c r="F1965" i="21"/>
  <c r="F1966" i="21"/>
  <c r="F1967" i="21"/>
  <c r="F1968" i="21"/>
  <c r="F1969" i="21"/>
  <c r="F1970" i="21"/>
  <c r="F1971" i="21"/>
  <c r="F1972" i="21"/>
  <c r="F1973" i="21"/>
  <c r="F1974" i="21"/>
  <c r="F1975" i="21"/>
  <c r="F1976" i="21"/>
  <c r="F1977" i="21"/>
  <c r="F1978" i="21"/>
  <c r="F1979" i="21"/>
  <c r="F1980" i="21"/>
  <c r="F1981" i="21"/>
  <c r="F1982" i="21"/>
  <c r="F1983" i="21"/>
  <c r="F1984" i="21"/>
  <c r="F1985" i="21"/>
  <c r="F1986" i="21"/>
  <c r="F1987" i="21"/>
  <c r="F1988" i="21"/>
  <c r="F1989" i="21"/>
  <c r="F1990" i="21"/>
  <c r="F1991" i="21"/>
  <c r="F1992" i="21"/>
  <c r="F1993" i="21"/>
  <c r="F1994" i="21"/>
  <c r="F1995" i="21"/>
  <c r="F1996" i="21"/>
  <c r="F1997" i="21"/>
  <c r="F1998" i="21"/>
  <c r="F1999" i="21"/>
  <c r="F2000" i="21"/>
  <c r="F2001" i="21"/>
  <c r="F2002" i="21"/>
  <c r="F2003" i="21"/>
  <c r="F2004" i="21"/>
  <c r="F2005" i="21"/>
  <c r="F2006" i="21"/>
  <c r="F2007" i="21"/>
  <c r="F2008" i="21"/>
  <c r="F2009" i="21"/>
  <c r="F2010" i="21"/>
  <c r="F2011" i="21"/>
  <c r="F2012" i="21"/>
  <c r="F2013" i="21"/>
  <c r="F2014" i="21"/>
  <c r="F2015" i="21"/>
  <c r="F2016" i="21"/>
  <c r="F2017" i="21"/>
  <c r="F2018" i="21"/>
  <c r="F2019" i="21"/>
  <c r="F2020" i="21"/>
  <c r="F2021" i="21"/>
  <c r="F2022" i="21"/>
  <c r="F2023" i="21"/>
  <c r="F2024" i="21"/>
  <c r="F2025" i="21"/>
  <c r="F2026" i="21"/>
  <c r="F2027" i="21"/>
  <c r="F2028" i="21"/>
  <c r="F2029" i="21"/>
  <c r="F2030" i="21"/>
  <c r="F2031" i="21"/>
  <c r="F2032" i="21"/>
  <c r="F2033" i="21"/>
  <c r="F2034" i="21"/>
  <c r="F2035" i="21"/>
  <c r="F2036" i="21"/>
  <c r="F2037" i="21"/>
  <c r="F2038" i="21"/>
  <c r="F2039" i="21"/>
  <c r="F2040" i="21"/>
  <c r="F2041" i="21"/>
  <c r="F2042" i="21"/>
  <c r="F2043" i="21"/>
  <c r="F2044" i="21"/>
  <c r="F2045" i="21"/>
  <c r="F2046" i="21"/>
  <c r="F2047" i="21"/>
  <c r="F2048" i="21"/>
  <c r="F2049" i="21"/>
  <c r="F2050" i="21"/>
  <c r="F2051" i="21"/>
  <c r="F2052" i="21"/>
  <c r="F2053" i="21"/>
  <c r="F2054" i="21"/>
  <c r="F2055" i="21"/>
  <c r="F2056" i="21"/>
  <c r="F2057" i="21"/>
  <c r="F2058" i="21"/>
  <c r="F2059" i="21"/>
  <c r="F2060" i="21"/>
  <c r="F2061" i="21"/>
  <c r="F2062" i="21"/>
  <c r="F2063" i="21"/>
  <c r="F2064" i="21"/>
  <c r="F2065" i="21"/>
  <c r="F2066" i="21"/>
  <c r="F2067" i="21"/>
  <c r="F2068" i="21"/>
  <c r="F2069" i="21"/>
  <c r="F2070" i="21"/>
  <c r="F2071" i="21"/>
  <c r="F2072" i="21"/>
  <c r="F2073" i="21"/>
  <c r="F2074" i="21"/>
  <c r="F2075" i="21"/>
  <c r="F2076" i="21"/>
  <c r="F2077" i="21"/>
  <c r="F2078" i="21"/>
  <c r="F2079" i="21"/>
  <c r="F2080" i="21"/>
  <c r="F2081" i="21"/>
  <c r="F2082" i="21"/>
  <c r="F2083" i="21"/>
  <c r="F2084" i="21"/>
  <c r="F2085" i="21"/>
  <c r="F2086" i="21"/>
  <c r="F2087" i="21"/>
  <c r="F2088" i="21"/>
  <c r="F2089" i="21"/>
  <c r="F2090" i="21"/>
  <c r="F2091" i="21"/>
  <c r="F2092" i="21"/>
  <c r="F2093" i="21"/>
  <c r="F2094" i="21"/>
  <c r="F2095" i="21"/>
  <c r="F2096" i="21"/>
  <c r="F2097" i="21"/>
  <c r="F2098" i="21"/>
  <c r="F2099" i="21"/>
  <c r="F2100" i="21"/>
  <c r="F2101" i="21"/>
  <c r="F2102" i="21"/>
  <c r="F2103" i="21"/>
  <c r="F2104" i="21"/>
  <c r="F2105" i="21"/>
  <c r="F2106" i="21"/>
  <c r="F2107" i="21"/>
  <c r="F2108" i="21"/>
  <c r="F2109" i="21"/>
  <c r="F2110" i="21"/>
  <c r="F2111" i="21"/>
  <c r="F2112" i="21"/>
  <c r="F2113" i="21"/>
  <c r="F2114" i="21"/>
  <c r="F2115" i="21"/>
  <c r="F2116" i="21"/>
  <c r="F2117" i="21"/>
  <c r="F2118" i="21"/>
  <c r="F2119" i="21"/>
  <c r="F2120" i="21"/>
  <c r="F2121" i="21"/>
  <c r="F2122" i="21"/>
  <c r="F2123" i="21"/>
  <c r="F2124" i="21"/>
  <c r="F2125" i="21"/>
  <c r="F2126" i="21"/>
  <c r="F2127" i="21"/>
  <c r="F2128" i="21"/>
  <c r="F2129" i="21"/>
  <c r="F2130" i="21"/>
  <c r="F2131" i="21"/>
  <c r="F2132" i="21"/>
  <c r="F2133" i="21"/>
  <c r="F2134" i="21"/>
  <c r="F2135" i="21"/>
  <c r="F2136" i="21"/>
  <c r="F2137" i="21"/>
  <c r="F2138" i="21"/>
  <c r="F2139" i="21"/>
  <c r="F2140" i="21"/>
  <c r="F2141" i="21"/>
  <c r="F2142" i="21"/>
  <c r="F2143" i="21"/>
  <c r="F2144" i="21"/>
  <c r="F2145" i="21"/>
  <c r="F2146" i="21"/>
  <c r="F2147" i="21"/>
  <c r="F2148" i="21"/>
  <c r="F2149" i="21"/>
  <c r="F2150" i="21"/>
  <c r="F2151" i="21"/>
  <c r="F2152" i="21"/>
  <c r="F2153" i="21"/>
  <c r="F2154" i="21"/>
  <c r="F2155" i="21"/>
  <c r="F2156" i="21"/>
  <c r="F2157" i="21"/>
  <c r="F2158" i="21"/>
  <c r="F2159" i="21"/>
  <c r="F2160" i="21"/>
  <c r="F2161" i="21"/>
  <c r="F2162" i="21"/>
  <c r="F2163" i="21"/>
  <c r="F2164" i="21"/>
  <c r="F2165" i="21"/>
  <c r="F2166" i="21"/>
  <c r="F2167" i="21"/>
  <c r="F2168" i="21"/>
  <c r="F2169" i="21"/>
  <c r="F2170" i="21"/>
  <c r="F2171" i="21"/>
  <c r="F2172" i="21"/>
  <c r="F2173" i="21"/>
  <c r="F2174" i="21"/>
  <c r="F2175" i="21"/>
  <c r="F2176" i="21"/>
  <c r="F2177" i="21"/>
  <c r="F2178" i="21"/>
  <c r="F2179" i="21"/>
  <c r="F2180" i="21"/>
  <c r="F2181" i="21"/>
  <c r="F2182" i="21"/>
  <c r="F2183" i="21"/>
  <c r="F2184" i="21"/>
  <c r="F2185" i="21"/>
  <c r="F2186" i="21"/>
  <c r="F2187" i="21"/>
  <c r="F2188" i="21"/>
  <c r="F2189" i="21"/>
  <c r="F2190" i="21"/>
  <c r="F2191" i="21"/>
  <c r="F2192" i="21"/>
  <c r="F2193" i="21"/>
  <c r="F2194" i="21"/>
  <c r="F2195" i="21"/>
  <c r="F2196" i="21"/>
  <c r="F2197" i="21"/>
  <c r="F2198" i="21"/>
  <c r="F2199" i="21"/>
  <c r="F2200" i="21"/>
  <c r="F2201" i="21"/>
  <c r="F2202" i="21"/>
  <c r="F2203" i="21"/>
  <c r="F2204" i="21"/>
  <c r="F2205" i="21"/>
  <c r="F2206" i="21"/>
  <c r="F2207" i="21"/>
  <c r="F2208" i="21"/>
  <c r="F2209" i="21"/>
  <c r="F2210" i="21"/>
  <c r="F2211" i="21"/>
  <c r="F2212" i="21"/>
  <c r="F2213" i="21"/>
  <c r="F2214" i="21"/>
  <c r="F2215" i="21"/>
  <c r="F2216" i="21"/>
  <c r="F2217" i="21"/>
  <c r="F2218" i="21"/>
  <c r="F2219" i="21"/>
  <c r="F2220" i="21"/>
  <c r="F2221" i="21"/>
  <c r="F2222" i="21"/>
  <c r="F2223" i="21"/>
  <c r="F2224" i="21"/>
  <c r="F2225" i="21"/>
  <c r="F2226" i="21"/>
  <c r="F2227" i="21"/>
  <c r="F2228" i="21"/>
  <c r="F2229" i="21"/>
  <c r="F2230" i="21"/>
  <c r="F2231" i="21"/>
  <c r="F2232" i="21"/>
  <c r="F2233" i="21"/>
  <c r="F2234" i="21"/>
  <c r="F2235" i="21"/>
  <c r="F2236" i="21"/>
  <c r="F2237" i="21"/>
  <c r="F2238" i="21"/>
  <c r="F2239" i="21"/>
  <c r="F2240" i="21"/>
  <c r="F2241" i="21"/>
  <c r="F2242" i="21"/>
  <c r="F2243" i="21"/>
  <c r="F2244" i="21"/>
  <c r="F2245" i="21"/>
  <c r="F2246" i="21"/>
  <c r="F2247" i="21"/>
  <c r="F2248" i="21"/>
  <c r="F2249" i="21"/>
  <c r="F2250" i="21"/>
  <c r="F2251" i="21"/>
  <c r="F2252" i="21"/>
  <c r="F2253" i="21"/>
  <c r="F2254" i="21"/>
  <c r="F2255" i="21"/>
  <c r="F2256" i="21"/>
  <c r="F2257" i="21"/>
  <c r="F2258" i="21"/>
  <c r="F2259" i="21"/>
  <c r="F2260" i="21"/>
  <c r="F2261" i="21"/>
  <c r="F2262" i="21"/>
  <c r="F2263" i="21"/>
  <c r="F2264" i="21"/>
  <c r="F2265" i="21"/>
  <c r="F2266" i="21"/>
  <c r="F2267" i="21"/>
  <c r="F2268" i="21"/>
  <c r="F2269" i="21"/>
  <c r="F2270" i="21"/>
  <c r="F2271" i="21"/>
  <c r="F2272" i="21"/>
  <c r="F2273" i="21"/>
  <c r="F2274" i="21"/>
  <c r="F2275" i="21"/>
  <c r="F2276" i="21"/>
  <c r="F2277" i="21"/>
  <c r="F2278" i="21"/>
  <c r="F2279" i="21"/>
  <c r="F2280" i="21"/>
  <c r="F2281" i="21"/>
  <c r="F2282" i="21"/>
  <c r="F2283" i="21"/>
  <c r="F2284" i="21"/>
  <c r="F2285" i="21"/>
  <c r="F2286" i="21"/>
  <c r="F2287" i="21"/>
  <c r="F2288" i="21"/>
  <c r="F2289" i="21"/>
  <c r="F2290" i="21"/>
  <c r="F2291" i="21"/>
  <c r="F2292" i="21"/>
  <c r="F2293" i="21"/>
  <c r="F2294" i="21"/>
  <c r="F2295" i="21"/>
  <c r="F2296" i="21"/>
  <c r="F2297" i="21"/>
  <c r="F2298" i="21"/>
  <c r="F2299" i="21"/>
  <c r="F2300" i="21"/>
  <c r="F2301" i="21"/>
  <c r="F2302" i="21"/>
  <c r="F2303" i="21"/>
  <c r="F2304" i="21"/>
  <c r="F2305" i="21"/>
  <c r="F2306" i="21"/>
  <c r="F2307" i="21"/>
  <c r="F2308" i="21"/>
  <c r="F2309" i="21"/>
  <c r="F2310" i="21"/>
  <c r="F2311" i="21"/>
  <c r="F2312" i="21"/>
  <c r="F2313" i="21"/>
  <c r="F2314" i="21"/>
  <c r="F2315" i="21"/>
  <c r="F2316" i="21"/>
  <c r="F2317" i="21"/>
  <c r="F2318" i="21"/>
  <c r="F2319" i="21"/>
  <c r="F2320" i="21"/>
  <c r="F2321" i="21"/>
  <c r="F2322" i="21"/>
  <c r="F2323" i="21"/>
  <c r="F2324" i="21"/>
  <c r="F2325" i="21"/>
  <c r="F2326" i="21"/>
  <c r="F2327" i="21"/>
  <c r="F2328" i="21"/>
  <c r="F2329" i="21"/>
  <c r="F2330" i="21"/>
  <c r="F2331" i="21"/>
  <c r="F2332" i="21"/>
  <c r="F2333" i="21"/>
  <c r="F2334" i="21"/>
  <c r="F2335" i="21"/>
  <c r="F2336" i="21"/>
  <c r="F2337" i="21"/>
  <c r="F2338" i="21"/>
  <c r="F2339" i="21"/>
  <c r="F2340" i="21"/>
  <c r="F2341" i="21"/>
  <c r="F2342" i="21"/>
  <c r="F2343" i="21"/>
  <c r="F2344" i="21"/>
  <c r="F2345" i="21"/>
  <c r="F2346" i="21"/>
  <c r="F2347" i="21"/>
  <c r="F2348" i="21"/>
  <c r="F2349" i="21"/>
  <c r="F2350" i="21"/>
  <c r="F2351" i="21"/>
  <c r="F2352" i="21"/>
  <c r="F2353" i="21"/>
  <c r="F2354" i="21"/>
  <c r="F2355" i="21"/>
  <c r="F2356" i="21"/>
  <c r="F2357" i="21"/>
  <c r="F2358" i="21"/>
  <c r="F2359" i="21"/>
  <c r="F2360" i="21"/>
  <c r="F2361" i="21"/>
  <c r="F2362" i="21"/>
  <c r="F2363" i="21"/>
  <c r="F2364" i="21"/>
  <c r="F2365" i="21"/>
  <c r="F2366" i="21"/>
  <c r="F2367" i="21"/>
  <c r="F2368" i="21"/>
  <c r="F2369" i="21"/>
  <c r="F2370" i="21"/>
  <c r="F2371" i="21"/>
  <c r="F2372" i="21"/>
  <c r="F2373" i="21"/>
  <c r="F2374" i="21"/>
  <c r="F2375" i="21"/>
  <c r="F2376" i="21"/>
  <c r="F2377" i="21"/>
  <c r="F2378" i="21"/>
  <c r="F2379" i="21"/>
  <c r="F2380" i="21"/>
  <c r="F2381" i="21"/>
  <c r="F2382" i="21"/>
  <c r="F2383" i="21"/>
  <c r="F2384" i="21"/>
  <c r="F2385" i="21"/>
  <c r="F2386" i="21"/>
  <c r="F2387" i="21"/>
  <c r="F2388" i="21"/>
  <c r="F2389" i="21"/>
  <c r="F2390" i="21"/>
  <c r="F2391" i="21"/>
  <c r="F2392" i="21"/>
  <c r="F2393" i="21"/>
  <c r="F2394" i="21"/>
  <c r="F2395" i="21"/>
  <c r="F2396" i="21"/>
  <c r="F2397" i="21"/>
  <c r="F2398" i="21"/>
  <c r="F2399" i="21"/>
  <c r="F2400" i="21"/>
  <c r="F2401" i="21"/>
  <c r="F2402" i="21"/>
  <c r="F2403" i="21"/>
  <c r="F2404" i="21"/>
  <c r="F2405" i="21"/>
  <c r="F2406" i="21"/>
  <c r="F2407" i="21"/>
  <c r="F2408" i="21"/>
  <c r="F2409" i="21"/>
  <c r="F2410" i="21"/>
  <c r="F2411" i="21"/>
  <c r="F2412" i="21"/>
  <c r="F2413" i="21"/>
  <c r="F2414" i="21"/>
  <c r="F2415" i="21"/>
  <c r="F2416" i="21"/>
  <c r="F2417" i="21"/>
  <c r="F2418" i="21"/>
  <c r="F2419" i="21"/>
  <c r="F2420" i="21"/>
  <c r="F2421" i="21"/>
  <c r="F2422" i="21"/>
  <c r="F2423" i="21"/>
  <c r="F2424" i="21"/>
  <c r="F2425" i="21"/>
  <c r="F2426" i="21"/>
  <c r="F2427" i="21"/>
  <c r="F2428" i="21"/>
  <c r="F2429" i="21"/>
  <c r="F2430" i="21"/>
  <c r="F2431" i="21"/>
  <c r="F2432" i="21"/>
  <c r="F2433" i="21"/>
  <c r="F2434" i="21"/>
  <c r="F2435" i="21"/>
  <c r="F2436" i="21"/>
  <c r="F2437" i="21"/>
  <c r="F2438" i="21"/>
  <c r="F2439" i="21"/>
  <c r="F2440" i="21"/>
  <c r="F2441" i="21"/>
  <c r="F2442" i="21"/>
  <c r="F2443" i="21"/>
  <c r="F2444" i="21"/>
  <c r="F2445" i="21"/>
  <c r="F2446" i="21"/>
  <c r="F2447" i="21"/>
  <c r="F2448" i="21"/>
  <c r="F2449" i="21"/>
  <c r="F2450" i="21"/>
  <c r="F2451" i="21"/>
  <c r="F2452" i="21"/>
  <c r="F2453" i="21"/>
  <c r="F2454" i="21"/>
  <c r="F2455" i="21"/>
  <c r="F2456" i="21"/>
  <c r="F2457" i="21"/>
  <c r="F2458" i="21"/>
  <c r="F2459" i="21"/>
  <c r="F2460" i="21"/>
  <c r="F2461" i="21"/>
  <c r="F2462" i="21"/>
  <c r="F2463" i="21"/>
  <c r="F2464" i="21"/>
  <c r="F2465" i="21"/>
  <c r="F2466" i="21"/>
  <c r="F2467" i="21"/>
  <c r="F2468" i="21"/>
  <c r="F2469" i="21"/>
  <c r="F2470" i="21"/>
  <c r="F2471" i="21"/>
  <c r="F2472" i="21"/>
  <c r="F2473" i="21"/>
  <c r="F2474" i="21"/>
  <c r="F2475" i="21"/>
  <c r="F2476" i="21"/>
  <c r="F2477" i="21"/>
  <c r="F2478" i="21"/>
  <c r="F2479" i="21"/>
  <c r="F2480" i="21"/>
  <c r="F2481" i="21"/>
  <c r="F2482" i="21"/>
  <c r="F2483" i="21"/>
  <c r="F2484" i="21"/>
  <c r="F2485" i="21"/>
  <c r="F2486" i="21"/>
  <c r="F2487" i="21"/>
  <c r="F2488" i="21"/>
  <c r="F2489" i="21"/>
  <c r="F2490" i="21"/>
  <c r="F2491" i="21"/>
  <c r="F2492" i="21"/>
  <c r="F2493" i="21"/>
  <c r="F2494" i="21"/>
  <c r="F2495" i="21"/>
  <c r="F2496" i="21"/>
  <c r="F2497" i="21"/>
  <c r="F2498" i="21"/>
  <c r="F2499" i="21"/>
  <c r="F2500" i="21"/>
  <c r="F2501" i="21"/>
  <c r="F2502" i="21"/>
  <c r="F2503" i="21"/>
  <c r="F2504" i="21"/>
  <c r="F2505" i="21"/>
  <c r="F2506" i="21"/>
  <c r="F2507" i="21"/>
  <c r="F2508" i="21"/>
  <c r="F2509" i="21"/>
  <c r="F2510" i="21"/>
  <c r="F2511" i="21"/>
  <c r="F2512" i="21"/>
  <c r="F2513" i="21"/>
  <c r="F2514" i="21"/>
  <c r="F2515" i="21"/>
  <c r="F2516" i="21"/>
  <c r="F2517" i="21"/>
  <c r="F2518" i="21"/>
  <c r="F2519" i="21"/>
  <c r="F2520" i="21"/>
  <c r="F2521" i="21"/>
  <c r="F2522" i="21"/>
  <c r="F2523" i="21"/>
  <c r="F2524" i="21"/>
  <c r="F2525" i="21"/>
  <c r="F2526" i="21"/>
  <c r="F2527" i="21"/>
  <c r="F2528" i="21"/>
  <c r="F2529" i="21"/>
  <c r="F2530" i="21"/>
  <c r="F2531" i="21"/>
  <c r="F2532" i="21"/>
  <c r="F2533" i="21"/>
  <c r="F2534" i="21"/>
  <c r="F2535" i="21"/>
  <c r="F2536" i="21"/>
  <c r="F2537" i="21"/>
  <c r="F2538" i="21"/>
  <c r="F2539" i="21"/>
  <c r="F2540" i="21"/>
  <c r="F2541" i="21"/>
  <c r="F2542" i="21"/>
  <c r="F2543" i="21"/>
  <c r="F2544" i="21"/>
  <c r="F2545" i="21"/>
  <c r="F2546" i="21"/>
  <c r="F2547" i="21"/>
  <c r="F2548" i="21"/>
  <c r="F2549" i="21"/>
  <c r="F2550" i="21"/>
  <c r="F2551" i="21"/>
  <c r="F2552" i="21"/>
  <c r="F2553" i="21"/>
  <c r="F2554" i="21"/>
  <c r="F2555" i="21"/>
  <c r="F2556" i="21"/>
  <c r="F2557" i="21"/>
  <c r="F2558" i="21"/>
  <c r="F2559" i="21"/>
  <c r="F2560" i="21"/>
  <c r="F2561" i="21"/>
  <c r="F2562" i="21"/>
  <c r="F2563" i="21"/>
  <c r="F2564" i="21"/>
  <c r="F2565" i="21"/>
  <c r="F2566" i="21"/>
  <c r="F2567" i="21"/>
  <c r="F2568" i="21"/>
  <c r="F2569" i="21"/>
  <c r="F2570" i="21"/>
  <c r="F2571" i="21"/>
  <c r="F2572" i="21"/>
  <c r="F2573" i="21"/>
  <c r="F2574" i="21"/>
  <c r="F2575" i="21"/>
  <c r="F2576" i="21"/>
  <c r="F2577" i="21"/>
  <c r="F2578" i="21"/>
  <c r="F2579" i="21"/>
  <c r="F2580" i="21"/>
  <c r="F2581" i="21"/>
  <c r="F2582" i="21"/>
  <c r="F2583" i="21"/>
  <c r="F2584" i="21"/>
  <c r="F2585" i="21"/>
  <c r="F13" i="21"/>
  <c r="K2209" i="22" l="1"/>
  <c r="K2053" i="22"/>
  <c r="K1687" i="22"/>
  <c r="K1654" i="22"/>
  <c r="K1542" i="22"/>
  <c r="K2407" i="22"/>
  <c r="K1785" i="22"/>
  <c r="K1797" i="22"/>
  <c r="K2428" i="22"/>
  <c r="K2022" i="22"/>
  <c r="K2060" i="22"/>
  <c r="K2387" i="22"/>
  <c r="K1982" i="22"/>
  <c r="K2386" i="22"/>
  <c r="K1947" i="22"/>
  <c r="K1560" i="22"/>
  <c r="K1484" i="22"/>
  <c r="K2253" i="22"/>
  <c r="K2423" i="22"/>
  <c r="K2035" i="22"/>
  <c r="K1897" i="22"/>
  <c r="K2038" i="22"/>
  <c r="K1792" i="22"/>
  <c r="K2379" i="22"/>
  <c r="K1206" i="22"/>
  <c r="K2160" i="22"/>
  <c r="K2376" i="22"/>
  <c r="K2377" i="22"/>
  <c r="K2151" i="22"/>
  <c r="K1741" i="22"/>
  <c r="K1587" i="22"/>
  <c r="K2085" i="22"/>
  <c r="K1970" i="22"/>
  <c r="K2107" i="22"/>
  <c r="K1751" i="22"/>
  <c r="K2243" i="22"/>
  <c r="K1805" i="22"/>
  <c r="K1960" i="22"/>
  <c r="K1448" i="22"/>
  <c r="K1356" i="22"/>
  <c r="K1854" i="22"/>
  <c r="K1676" i="22"/>
  <c r="K1639" i="22"/>
  <c r="K1596" i="22"/>
  <c r="K1984" i="22"/>
  <c r="K1622" i="22"/>
  <c r="K1881" i="22"/>
  <c r="K1912" i="22"/>
  <c r="K1768" i="22"/>
  <c r="K1700" i="22"/>
  <c r="K1699" i="22"/>
  <c r="K2351" i="22"/>
  <c r="K1780" i="22"/>
  <c r="K1811" i="22"/>
  <c r="K2158" i="22"/>
  <c r="K2342" i="22"/>
  <c r="K2343" i="22"/>
  <c r="K2444" i="22"/>
  <c r="K2000" i="22"/>
  <c r="K2447" i="22"/>
  <c r="K1607" i="22"/>
  <c r="K1794" i="22"/>
  <c r="K2434" i="22"/>
  <c r="K1686" i="22"/>
  <c r="K2446" i="22"/>
  <c r="K2404" i="22"/>
  <c r="K2330" i="22"/>
  <c r="K2283" i="22"/>
  <c r="K1963" i="22"/>
  <c r="K1575" i="22"/>
  <c r="K1955" i="22"/>
  <c r="K1720" i="22"/>
  <c r="K2441" i="22"/>
  <c r="K1921" i="22"/>
  <c r="K1749" i="22"/>
  <c r="K2181" i="22"/>
  <c r="K1909" i="22"/>
  <c r="K2487" i="22"/>
  <c r="K1740" i="22"/>
  <c r="K2420" i="22"/>
  <c r="K1812" i="22"/>
  <c r="K2056" i="22"/>
  <c r="K2316" i="22"/>
  <c r="K2317" i="22"/>
  <c r="K1952" i="22"/>
  <c r="K2192" i="22"/>
  <c r="K1612" i="22"/>
  <c r="K1423" i="22"/>
  <c r="K1608" i="22"/>
  <c r="K1653" i="22"/>
  <c r="K1908" i="22"/>
  <c r="K2071" i="22"/>
  <c r="K2115" i="22"/>
  <c r="K1766" i="22"/>
  <c r="K2415" i="22"/>
  <c r="K2303" i="22"/>
  <c r="K1442" i="22"/>
  <c r="K2302" i="22"/>
  <c r="K2299" i="22"/>
  <c r="K2249" i="22"/>
  <c r="K1674" i="22"/>
  <c r="K2294" i="22"/>
  <c r="K1490" i="22"/>
  <c r="K2287" i="22"/>
  <c r="K2436" i="22"/>
  <c r="K2418" i="22"/>
  <c r="K1834" i="22"/>
  <c r="K2239" i="22"/>
  <c r="K2050" i="22"/>
  <c r="K1681" i="22"/>
  <c r="K2402" i="22"/>
  <c r="K2401" i="22"/>
  <c r="K1789" i="22"/>
  <c r="K1808" i="22"/>
  <c r="K1760" i="22"/>
  <c r="K2411" i="22"/>
  <c r="K2486" i="22"/>
  <c r="K2397" i="22"/>
  <c r="K1665" i="22"/>
  <c r="K1585" i="22"/>
  <c r="K1161" i="22"/>
  <c r="K2267" i="22"/>
  <c r="K2034" i="22"/>
  <c r="K1813" i="22"/>
  <c r="K2286" i="22"/>
  <c r="K2257" i="22"/>
  <c r="K2258" i="22"/>
  <c r="K2259" i="22"/>
  <c r="K2233" i="22"/>
  <c r="K2120" i="22"/>
  <c r="K1930" i="22"/>
  <c r="K1896" i="22"/>
  <c r="K1823" i="22"/>
  <c r="K1574" i="22"/>
  <c r="K917" i="22"/>
  <c r="K1624" i="22"/>
  <c r="K1562" i="22"/>
  <c r="K1579" i="22"/>
  <c r="K2102" i="22"/>
  <c r="K1718" i="22"/>
  <c r="K1750" i="22"/>
  <c r="K2055" i="22"/>
  <c r="K2414" i="22"/>
  <c r="K1793" i="22"/>
  <c r="K1302" i="22"/>
  <c r="K1969" i="22"/>
  <c r="K1605" i="22"/>
  <c r="K1386" i="22"/>
  <c r="K1711" i="22"/>
  <c r="K1731" i="22"/>
  <c r="K2101" i="22"/>
  <c r="K1507" i="22"/>
  <c r="K2270" i="22"/>
  <c r="K1693" i="22"/>
  <c r="K1876" i="22"/>
  <c r="K2220" i="22"/>
  <c r="K1864" i="22"/>
  <c r="K1558" i="22"/>
  <c r="K1962" i="22"/>
  <c r="K1820" i="22"/>
  <c r="K1617" i="22"/>
  <c r="K2210" i="22"/>
  <c r="K2023" i="22"/>
  <c r="K1610" i="22"/>
  <c r="K1363" i="22"/>
  <c r="K1959" i="22"/>
  <c r="K1810" i="22"/>
  <c r="K1601" i="22"/>
  <c r="K2198" i="22"/>
  <c r="K2199" i="22"/>
  <c r="K2200" i="22"/>
  <c r="K1582" i="22"/>
  <c r="K2412" i="22"/>
  <c r="K1853" i="22"/>
  <c r="K1773" i="22"/>
  <c r="K2416" i="22"/>
  <c r="K1791" i="22"/>
  <c r="K1555" i="22"/>
  <c r="K1619" i="22"/>
  <c r="K2485" i="22"/>
  <c r="K2437" i="22"/>
  <c r="K1698" i="22"/>
  <c r="K1602" i="22"/>
  <c r="K1928" i="22"/>
  <c r="K1528" i="22"/>
  <c r="K1264" i="22"/>
  <c r="K2215" i="22"/>
  <c r="K1537" i="22"/>
  <c r="K2137" i="22"/>
  <c r="K1372" i="22"/>
  <c r="K1389" i="22"/>
  <c r="K1638" i="22"/>
  <c r="K1508" i="22"/>
  <c r="K1493" i="22"/>
  <c r="K1546" i="22"/>
  <c r="K1673" i="22"/>
  <c r="K2403" i="22"/>
  <c r="K2172" i="22"/>
  <c r="K1506" i="22"/>
  <c r="K1371" i="22"/>
  <c r="K2417" i="22"/>
  <c r="K1973" i="22"/>
  <c r="K2081" i="22"/>
  <c r="K1867" i="22"/>
  <c r="K1771" i="22"/>
  <c r="K1627" i="22"/>
  <c r="K2431" i="22"/>
  <c r="K2432" i="22"/>
  <c r="K1503" i="22"/>
  <c r="K1538" i="22"/>
  <c r="K1521" i="22"/>
  <c r="K1758" i="22"/>
  <c r="K1473" i="22"/>
  <c r="K1515" i="22"/>
  <c r="K1783" i="22"/>
  <c r="K1531" i="22"/>
  <c r="K1752" i="22"/>
  <c r="K2090" i="22"/>
  <c r="K1804" i="22"/>
  <c r="K2361" i="22"/>
  <c r="K1938" i="22"/>
  <c r="K1400" i="22"/>
  <c r="K1781" i="22"/>
  <c r="K2119" i="22"/>
  <c r="K1730" i="22"/>
  <c r="K1504" i="22"/>
  <c r="K1844" i="22"/>
  <c r="K1701" i="22"/>
  <c r="K1642" i="22"/>
  <c r="K1480" i="22"/>
  <c r="K1690" i="22"/>
  <c r="K1465" i="22"/>
  <c r="K2396" i="22"/>
  <c r="K1695" i="22"/>
  <c r="K2354" i="22"/>
  <c r="K2484" i="22"/>
  <c r="K2424" i="22"/>
  <c r="K2116" i="22"/>
  <c r="K2117" i="22"/>
  <c r="K2118" i="22"/>
  <c r="K1895" i="22"/>
  <c r="K1651" i="22"/>
  <c r="K1652" i="22"/>
  <c r="K1361" i="22"/>
  <c r="K1424" i="22"/>
  <c r="K2483" i="22"/>
  <c r="K2398" i="22"/>
  <c r="K1894" i="22"/>
  <c r="K1663" i="22"/>
  <c r="K1660" i="22"/>
  <c r="K1370" i="22"/>
  <c r="K1342" i="22"/>
  <c r="K1479" i="22"/>
  <c r="K1852" i="22"/>
  <c r="K1550" i="22"/>
  <c r="K1761" i="22"/>
  <c r="K619" i="22"/>
  <c r="K2482" i="22"/>
  <c r="K1266" i="22"/>
  <c r="K2197" i="22"/>
  <c r="K1779" i="22"/>
  <c r="K1564" i="22"/>
  <c r="K1345" i="22"/>
  <c r="K2443" i="22"/>
  <c r="K1705" i="22"/>
  <c r="K1691" i="22"/>
  <c r="K1441" i="22"/>
  <c r="K1965" i="22"/>
  <c r="K2438" i="22"/>
  <c r="K1614" i="22"/>
  <c r="K1926" i="22"/>
  <c r="K1620" i="22"/>
  <c r="K1489" i="22"/>
  <c r="K1246" i="22"/>
  <c r="K2083" i="22"/>
  <c r="K1764" i="22"/>
  <c r="K1722" i="22"/>
  <c r="K1611" i="22"/>
  <c r="K1589" i="22"/>
  <c r="K2048" i="22"/>
  <c r="K1915" i="22"/>
  <c r="K2069" i="22"/>
  <c r="K2070" i="22"/>
  <c r="K1373" i="22"/>
  <c r="K2357" i="22"/>
  <c r="K1534" i="22"/>
  <c r="K1679" i="22"/>
  <c r="K1553" i="22"/>
  <c r="K2065" i="22"/>
  <c r="K1770" i="22"/>
  <c r="K2400" i="22"/>
  <c r="K1443" i="22"/>
  <c r="K2111" i="22"/>
  <c r="K1623" i="22"/>
  <c r="K2033" i="22"/>
  <c r="K1918" i="22"/>
  <c r="K1637" i="22"/>
  <c r="K2399" i="22"/>
  <c r="K1557" i="22"/>
  <c r="K1446" i="22"/>
  <c r="K2481" i="22"/>
  <c r="K2452" i="22"/>
  <c r="K2032" i="22"/>
  <c r="K1860" i="22"/>
  <c r="K1541" i="22"/>
  <c r="K1193" i="22"/>
  <c r="K1540" i="22"/>
  <c r="K2380" i="22"/>
  <c r="K2112" i="22"/>
  <c r="K2042" i="22"/>
  <c r="K2043" i="22"/>
  <c r="K1292" i="22"/>
  <c r="K2410" i="22"/>
  <c r="K1341" i="22"/>
  <c r="K1778" i="22"/>
  <c r="K1815" i="22"/>
  <c r="K1824" i="22"/>
  <c r="K1634" i="22"/>
  <c r="K2031" i="22"/>
  <c r="K1530" i="22"/>
  <c r="K2036" i="22"/>
  <c r="K2017" i="22"/>
  <c r="K1533" i="22"/>
  <c r="K2021" i="22"/>
  <c r="K1729" i="22"/>
  <c r="K1628" i="22"/>
  <c r="K1525" i="22"/>
  <c r="K1775" i="22"/>
  <c r="K1849" i="22"/>
  <c r="K2463" i="22"/>
  <c r="K1410" i="22"/>
  <c r="K1464" i="22"/>
  <c r="K1236" i="22"/>
  <c r="K1526" i="22"/>
  <c r="K1994" i="22"/>
  <c r="K1995" i="22"/>
  <c r="K1996" i="22"/>
  <c r="K1997" i="22"/>
  <c r="K1998" i="22"/>
  <c r="K1999" i="22"/>
  <c r="K1685" i="22"/>
  <c r="K1519" i="22"/>
  <c r="K1518" i="22"/>
  <c r="K1498" i="22"/>
  <c r="K1355" i="22"/>
  <c r="K847" i="22"/>
  <c r="K1556" i="22"/>
  <c r="K1539" i="22"/>
  <c r="K1485" i="22"/>
  <c r="K70" i="22"/>
  <c r="K1463" i="22"/>
  <c r="K2134" i="22"/>
  <c r="K1662" i="22"/>
  <c r="K1831" i="22"/>
  <c r="K1282" i="22"/>
  <c r="K1658" i="22"/>
  <c r="K1641" i="22"/>
  <c r="K1626" i="22"/>
  <c r="K1474" i="22"/>
  <c r="K1703" i="22"/>
  <c r="K1408" i="22"/>
  <c r="K1359" i="22"/>
  <c r="K1840" i="22"/>
  <c r="K1478" i="22"/>
  <c r="K1967" i="22"/>
  <c r="K1968" i="22"/>
  <c r="K1666" i="22"/>
  <c r="K1461" i="22"/>
  <c r="K2480" i="22"/>
  <c r="K1893" i="22"/>
  <c r="K1603" i="22"/>
  <c r="K1977" i="22"/>
  <c r="K1964" i="22"/>
  <c r="K1814" i="22"/>
  <c r="K1422" i="22"/>
  <c r="K1447" i="22"/>
  <c r="K1454" i="22"/>
  <c r="K1993" i="22"/>
  <c r="K1273" i="22"/>
  <c r="K1803" i="22"/>
  <c r="K1669" i="22"/>
  <c r="K1481" i="22"/>
  <c r="K1933" i="22"/>
  <c r="K1407" i="22"/>
  <c r="K1374" i="22"/>
  <c r="K1309" i="22"/>
  <c r="K1719" i="22"/>
  <c r="K1981" i="22"/>
  <c r="K2139" i="22"/>
  <c r="K1931" i="22"/>
  <c r="K1932" i="22"/>
  <c r="K1842" i="22"/>
  <c r="K2430" i="22"/>
  <c r="K1708" i="22"/>
  <c r="K1314" i="22"/>
  <c r="K1310" i="22"/>
  <c r="K1394" i="22"/>
  <c r="K2171" i="22"/>
  <c r="K1470" i="22"/>
  <c r="K1352" i="22"/>
  <c r="K1353" i="22"/>
  <c r="K1807" i="22"/>
  <c r="K1514" i="22"/>
  <c r="K2462" i="22"/>
  <c r="K1802" i="22"/>
  <c r="K1684" i="22"/>
  <c r="K1573" i="22"/>
  <c r="K1488" i="22"/>
  <c r="K1306" i="22"/>
  <c r="K1380" i="22"/>
  <c r="K1413" i="22"/>
  <c r="K2395" i="22"/>
  <c r="K1765" i="22"/>
  <c r="K1917" i="22"/>
  <c r="K1524" i="22"/>
  <c r="K1483" i="22"/>
  <c r="K1347" i="22"/>
  <c r="K1487" i="22"/>
  <c r="K1182" i="22"/>
  <c r="K1419" i="22"/>
  <c r="K1826" i="22"/>
  <c r="K1759" i="22"/>
  <c r="K1640" i="22"/>
  <c r="K1736" i="22"/>
  <c r="K1505" i="22"/>
  <c r="K1196" i="22"/>
  <c r="K1469" i="22"/>
  <c r="K1675" i="22"/>
  <c r="K1552" i="22"/>
  <c r="K2223" i="22"/>
  <c r="K1889" i="22"/>
  <c r="K1890" i="22"/>
  <c r="K1891" i="22"/>
  <c r="K1892" i="22"/>
  <c r="K1728" i="22"/>
  <c r="K1412" i="22"/>
  <c r="K1376" i="22"/>
  <c r="K1061" i="22"/>
  <c r="K1391" i="22"/>
  <c r="K1472" i="22"/>
  <c r="K1769" i="22"/>
  <c r="K2307" i="22"/>
  <c r="K1880" i="22"/>
  <c r="K1868" i="22"/>
  <c r="K1561" i="22"/>
  <c r="K1727" i="22"/>
  <c r="K1513" i="22"/>
  <c r="K1606" i="22"/>
  <c r="K1323" i="22"/>
  <c r="K1237" i="22"/>
  <c r="K1683" i="22"/>
  <c r="K1787" i="22"/>
  <c r="K1869" i="22"/>
  <c r="K2440" i="22"/>
  <c r="K1395" i="22"/>
  <c r="K1357" i="22"/>
  <c r="K2421" i="22"/>
  <c r="K1862" i="22"/>
  <c r="K1861" i="22"/>
  <c r="K1242" i="22"/>
  <c r="K1744" i="22"/>
  <c r="K1650" i="22"/>
  <c r="K1649" i="22"/>
  <c r="K1320" i="22"/>
  <c r="K1858" i="22"/>
  <c r="K1833" i="22"/>
  <c r="K1578" i="22"/>
  <c r="K1230" i="22"/>
  <c r="K1415" i="22"/>
  <c r="K1953" i="22"/>
  <c r="K1477" i="22"/>
  <c r="K1263" i="22"/>
  <c r="K1311" i="22"/>
  <c r="K2479" i="22"/>
  <c r="K1262" i="22"/>
  <c r="K1024" i="22"/>
  <c r="K1786" i="22"/>
  <c r="K1385" i="22"/>
  <c r="K1396" i="22"/>
  <c r="K1549" i="22"/>
  <c r="K2341" i="22"/>
  <c r="K1616" i="22"/>
  <c r="K1559" i="22"/>
  <c r="K1629" i="22"/>
  <c r="K789" i="22"/>
  <c r="K1462" i="22"/>
  <c r="K1636" i="22"/>
  <c r="K1199" i="22"/>
  <c r="K1819" i="22"/>
  <c r="K1208" i="22"/>
  <c r="K2422" i="22"/>
  <c r="K1754" i="22"/>
  <c r="K2324" i="22"/>
  <c r="K1598" i="22"/>
  <c r="K2427" i="22"/>
  <c r="K1816" i="22"/>
  <c r="K1613" i="22"/>
  <c r="K1468" i="22"/>
  <c r="K1291" i="22"/>
  <c r="K1249" i="22"/>
  <c r="K2226" i="22"/>
  <c r="K1762" i="22"/>
  <c r="K2478" i="22"/>
  <c r="K1948" i="22"/>
  <c r="K1735" i="22"/>
  <c r="K1315" i="22"/>
  <c r="K1535" i="22"/>
  <c r="K1936" i="22"/>
  <c r="K1226" i="22"/>
  <c r="K1381" i="22"/>
  <c r="K1351" i="22"/>
  <c r="K1239" i="22"/>
  <c r="K1799" i="22"/>
  <c r="K1800" i="22"/>
  <c r="K1801" i="22"/>
  <c r="K824" i="22"/>
  <c r="K1122" i="22"/>
  <c r="K1207" i="22"/>
  <c r="K2426" i="22"/>
  <c r="K2477" i="22"/>
  <c r="K1790" i="22"/>
  <c r="K1572" i="22"/>
  <c r="K1788" i="22"/>
  <c r="K1784" i="22"/>
  <c r="K2080" i="22"/>
  <c r="K1358" i="22"/>
  <c r="K1183" i="22"/>
  <c r="K1132" i="22"/>
  <c r="K1609" i="22"/>
  <c r="K1362" i="22"/>
  <c r="K1717" i="22"/>
  <c r="K1941" i="22"/>
  <c r="K1776" i="22"/>
  <c r="K1216" i="22"/>
  <c r="K1888" i="22"/>
  <c r="K1523" i="22"/>
  <c r="K1065" i="22"/>
  <c r="K1190" i="22"/>
  <c r="K1763" i="22"/>
  <c r="K1332" i="22"/>
  <c r="K1511" i="22"/>
  <c r="K1221" i="22"/>
  <c r="K2138" i="22"/>
  <c r="K1113" i="22"/>
  <c r="K839" i="22"/>
  <c r="K1451" i="22"/>
  <c r="K1277" i="22"/>
  <c r="K1756" i="22"/>
  <c r="K1757" i="22"/>
  <c r="K1220" i="22"/>
  <c r="K1261" i="22"/>
  <c r="K1293" i="22"/>
  <c r="K1147" i="22"/>
  <c r="K1440" i="22"/>
  <c r="K1992" i="22"/>
  <c r="K2170" i="22"/>
  <c r="K1850" i="22"/>
  <c r="K1313" i="22"/>
  <c r="K1726" i="22"/>
  <c r="K1186" i="22"/>
  <c r="K1547" i="22"/>
  <c r="K1459" i="22"/>
  <c r="K1322" i="22"/>
  <c r="K2150" i="22"/>
  <c r="K1331" i="22"/>
  <c r="K945" i="22"/>
  <c r="K2391" i="22"/>
  <c r="K1304" i="22"/>
  <c r="K1211" i="22"/>
  <c r="K2039" i="22"/>
  <c r="K1554" i="22"/>
  <c r="K1618" i="22"/>
  <c r="K1723" i="22"/>
  <c r="K1724" i="22"/>
  <c r="K1725" i="22"/>
  <c r="K1384" i="22"/>
  <c r="K1312" i="22"/>
  <c r="K1301" i="22"/>
  <c r="K1243" i="22"/>
  <c r="K825" i="22"/>
  <c r="K1377" i="22"/>
  <c r="K1571" i="22"/>
  <c r="K1143" i="22"/>
  <c r="K1689" i="22"/>
  <c r="K1288" i="22"/>
  <c r="K1280" i="22"/>
  <c r="K2449" i="22"/>
  <c r="K1308" i="22"/>
  <c r="K1225" i="22"/>
  <c r="K1682" i="22"/>
  <c r="K1716" i="22"/>
  <c r="K2255" i="22"/>
  <c r="K1334" i="22"/>
  <c r="K1284" i="22"/>
  <c r="K1174" i="22"/>
  <c r="K1887" i="22"/>
  <c r="K1710" i="22"/>
  <c r="K1661" i="22"/>
  <c r="K2445" i="22"/>
  <c r="K1482" i="22"/>
  <c r="K1439" i="22"/>
  <c r="K1210" i="22"/>
  <c r="K1460" i="22"/>
  <c r="K1260" i="22"/>
  <c r="K1011" i="22"/>
  <c r="K2476" i="22"/>
  <c r="K2406" i="22"/>
  <c r="K1696" i="22"/>
  <c r="K1486" i="22"/>
  <c r="K1452" i="22"/>
  <c r="K1450" i="22"/>
  <c r="K1300" i="22"/>
  <c r="K1175" i="22"/>
  <c r="K1694" i="22"/>
  <c r="K1476" i="22"/>
  <c r="K1189" i="22"/>
  <c r="K1337" i="22"/>
  <c r="K1149" i="22"/>
  <c r="K1240" i="22"/>
  <c r="K1188" i="22"/>
  <c r="K1344" i="22"/>
  <c r="K1795" i="22"/>
  <c r="K1285" i="22"/>
  <c r="K1680" i="22"/>
  <c r="K1581" i="22"/>
  <c r="K1399" i="22"/>
  <c r="K1115" i="22"/>
  <c r="K1205" i="22"/>
  <c r="K1390" i="22"/>
  <c r="K2461" i="22"/>
  <c r="K1079" i="22"/>
  <c r="K1597" i="22"/>
  <c r="K1404" i="22"/>
  <c r="K896" i="22"/>
  <c r="K1105" i="22"/>
  <c r="K2456" i="22"/>
  <c r="K1418" i="22"/>
  <c r="K1155" i="22"/>
  <c r="K1067" i="22"/>
  <c r="K1748" i="22"/>
  <c r="K2475" i="22"/>
  <c r="K1259" i="22"/>
  <c r="K1438" i="22"/>
  <c r="K1583" i="22"/>
  <c r="K2474" i="22"/>
  <c r="K1234" i="22"/>
  <c r="K1646" i="22"/>
  <c r="K1647" i="22"/>
  <c r="K1648" i="22"/>
  <c r="K1350" i="22"/>
  <c r="K1275" i="22"/>
  <c r="K1258" i="22"/>
  <c r="K1002" i="22"/>
  <c r="K1209" i="22"/>
  <c r="K1456" i="22"/>
  <c r="K1453" i="22"/>
  <c r="K1299" i="22"/>
  <c r="K1215" i="22"/>
  <c r="K1326" i="22"/>
  <c r="K1630" i="22"/>
  <c r="K1644" i="22"/>
  <c r="K1437" i="22"/>
  <c r="K1625" i="22"/>
  <c r="K1202" i="22"/>
  <c r="K1165" i="22"/>
  <c r="K1821" i="22"/>
  <c r="K1012" i="22"/>
  <c r="K1172" i="22"/>
  <c r="K1158" i="22"/>
  <c r="K1195" i="22"/>
  <c r="K1886" i="22"/>
  <c r="K1276" i="22"/>
  <c r="K1229" i="22"/>
  <c r="K1604" i="22"/>
  <c r="K1594" i="22"/>
  <c r="K2217" i="22"/>
  <c r="K1349" i="22"/>
  <c r="K1223" i="22"/>
  <c r="K1164" i="22"/>
  <c r="K1866" i="22"/>
  <c r="K1032" i="22"/>
  <c r="K1445" i="22"/>
  <c r="K1668" i="22"/>
  <c r="K1593" i="22"/>
  <c r="K1171" i="22"/>
  <c r="K1238" i="22"/>
  <c r="K1203" i="22"/>
  <c r="K1588" i="22"/>
  <c r="K1257" i="22"/>
  <c r="K1333" i="22"/>
  <c r="K1405" i="22"/>
  <c r="K2024" i="22"/>
  <c r="K1294" i="22"/>
  <c r="K871" i="22"/>
  <c r="K1325" i="22"/>
  <c r="K1197" i="22"/>
  <c r="K1107" i="22"/>
  <c r="K1497" i="22"/>
  <c r="K1591" i="22"/>
  <c r="K1715" i="22"/>
  <c r="K1569" i="22"/>
  <c r="K1570" i="22"/>
  <c r="K1517" i="22"/>
  <c r="K1411" i="22"/>
  <c r="K1375" i="22"/>
  <c r="K570" i="22"/>
  <c r="K1697" i="22"/>
  <c r="K1830" i="22"/>
  <c r="K1402" i="22"/>
  <c r="K1340" i="22"/>
  <c r="K745" i="22"/>
  <c r="K2232" i="22"/>
  <c r="K1245" i="22"/>
  <c r="K1097" i="22"/>
  <c r="K1548" i="22"/>
  <c r="K1233" i="22"/>
  <c r="K1336" i="22"/>
  <c r="K1879" i="22"/>
  <c r="K1383" i="22"/>
  <c r="K1020" i="22"/>
  <c r="K777" i="22"/>
  <c r="K1545" i="22"/>
  <c r="K1274" i="22"/>
  <c r="K1021" i="22"/>
  <c r="K1231" i="22"/>
  <c r="K1063" i="22"/>
  <c r="K942" i="22"/>
  <c r="K1082" i="22"/>
  <c r="K907" i="22"/>
  <c r="K1721" i="22"/>
  <c r="K1536" i="22"/>
  <c r="K1085" i="22"/>
  <c r="K1403" i="22"/>
  <c r="K1187" i="22"/>
  <c r="K1004" i="22"/>
  <c r="K2390" i="22"/>
  <c r="K944" i="22"/>
  <c r="K1532" i="22"/>
  <c r="K1522" i="22"/>
  <c r="K1136" i="22"/>
  <c r="K1131" i="22"/>
  <c r="K849" i="22"/>
  <c r="K1828" i="22"/>
  <c r="K1645" i="22"/>
  <c r="K2405" i="22"/>
  <c r="K1092" i="22"/>
  <c r="K2455" i="22"/>
  <c r="K1222" i="22"/>
  <c r="K1214" i="22"/>
  <c r="K1580" i="22"/>
  <c r="K1520" i="22"/>
  <c r="K1139" i="22"/>
  <c r="K1081" i="22"/>
  <c r="K886" i="22"/>
  <c r="K1406" i="22"/>
  <c r="K939" i="22"/>
  <c r="K1200" i="22"/>
  <c r="K1704" i="22"/>
  <c r="K1516" i="22"/>
  <c r="K1003" i="22"/>
  <c r="K1527" i="22"/>
  <c r="K1152" i="22"/>
  <c r="K1091" i="22"/>
  <c r="K500" i="22"/>
  <c r="K1321" i="22"/>
  <c r="K1000" i="22"/>
  <c r="K1219" i="22"/>
  <c r="K439" i="22"/>
  <c r="K2266" i="22"/>
  <c r="K1228" i="22"/>
  <c r="K1134" i="22"/>
  <c r="K1502" i="22"/>
  <c r="K1501" i="22"/>
  <c r="K1563" i="22"/>
  <c r="K834" i="22"/>
  <c r="K2425" i="22"/>
  <c r="K1496" i="22"/>
  <c r="K1104" i="22"/>
  <c r="K898" i="22"/>
  <c r="K813" i="22"/>
  <c r="K1298" i="22"/>
  <c r="K1495" i="22"/>
  <c r="K1283" i="22"/>
  <c r="K1093" i="22"/>
  <c r="K1100" i="22"/>
  <c r="K1692" i="22"/>
  <c r="K1491" i="22"/>
  <c r="K1305" i="22"/>
  <c r="K2419" i="22"/>
  <c r="K1180" i="22"/>
  <c r="K1181" i="22"/>
  <c r="K1044" i="22"/>
  <c r="K1176" i="22"/>
  <c r="K1289" i="22"/>
  <c r="K1436" i="22"/>
  <c r="K2408" i="22"/>
  <c r="K1191" i="22"/>
  <c r="K1667" i="22"/>
  <c r="K1185" i="22"/>
  <c r="K1475" i="22"/>
  <c r="K1279" i="22"/>
  <c r="K1656" i="22"/>
  <c r="K1268" i="22"/>
  <c r="K1307" i="22"/>
  <c r="K1937" i="22"/>
  <c r="K1098" i="22"/>
  <c r="K1455" i="22"/>
  <c r="K938" i="22"/>
  <c r="K785" i="22"/>
  <c r="K1458" i="22"/>
  <c r="K987" i="22"/>
  <c r="K1154" i="22"/>
  <c r="K1087" i="22"/>
  <c r="K826" i="22"/>
  <c r="K1449" i="22"/>
  <c r="K2439" i="22"/>
  <c r="K2338" i="22"/>
  <c r="K1059" i="22"/>
  <c r="K1157" i="22"/>
  <c r="K903" i="22"/>
  <c r="K1071" i="22"/>
  <c r="K955" i="22"/>
  <c r="K1005" i="22"/>
  <c r="K2451" i="22"/>
  <c r="K2193" i="22"/>
  <c r="K1457" i="22"/>
  <c r="K1427" i="22"/>
  <c r="K1428" i="22"/>
  <c r="K1429" i="22"/>
  <c r="K1430" i="22"/>
  <c r="K1431" i="22"/>
  <c r="K1432" i="22"/>
  <c r="K1433" i="22"/>
  <c r="K1434" i="22"/>
  <c r="K1435" i="22"/>
  <c r="K1272" i="22"/>
  <c r="K1256" i="22"/>
  <c r="K1128" i="22"/>
  <c r="K1042" i="22"/>
  <c r="K932" i="22"/>
  <c r="K819" i="22"/>
  <c r="K937" i="22"/>
  <c r="K1089" i="22"/>
  <c r="K1417" i="22"/>
  <c r="K2068" i="22"/>
  <c r="K874" i="22"/>
  <c r="K1140" i="22"/>
  <c r="K1755" i="22"/>
  <c r="K1420" i="22"/>
  <c r="K1146" i="22"/>
  <c r="K1133" i="22"/>
  <c r="K1127" i="22"/>
  <c r="K1126" i="22"/>
  <c r="K1179" i="22"/>
  <c r="K1168" i="22"/>
  <c r="K1414" i="22"/>
  <c r="K1077" i="22"/>
  <c r="K1048" i="22"/>
  <c r="K1108" i="22"/>
  <c r="K1151" i="22"/>
  <c r="K1130" i="22"/>
  <c r="K958" i="22"/>
  <c r="K866" i="22"/>
  <c r="K985" i="22"/>
  <c r="K1244" i="22"/>
  <c r="K1099" i="22"/>
  <c r="K1125" i="22"/>
  <c r="K1008" i="22"/>
  <c r="K954" i="22"/>
  <c r="K1014" i="22"/>
  <c r="K1142" i="22"/>
  <c r="K1013" i="22"/>
  <c r="K1121" i="22"/>
  <c r="K941" i="22"/>
  <c r="K1227" i="22"/>
  <c r="K1382" i="22"/>
  <c r="K2089" i="22"/>
  <c r="K878" i="22"/>
  <c r="K1467" i="22"/>
  <c r="K1116" i="22"/>
  <c r="K1045" i="22"/>
  <c r="K2473" i="22"/>
  <c r="K1271" i="22"/>
  <c r="K984" i="22"/>
  <c r="K884" i="22"/>
  <c r="K677" i="22"/>
  <c r="K1425" i="22"/>
  <c r="K1586" i="22"/>
  <c r="K986" i="22"/>
  <c r="K1255" i="22"/>
  <c r="K1064" i="22"/>
  <c r="K2472" i="22"/>
  <c r="K1192" i="22"/>
  <c r="K1083" i="22"/>
  <c r="K1076" i="22"/>
  <c r="K1592" i="22"/>
  <c r="K1316" i="22"/>
  <c r="K998" i="22"/>
  <c r="K1798" i="22"/>
  <c r="K1120" i="22"/>
  <c r="K755" i="22"/>
  <c r="K1366" i="22"/>
  <c r="K1367" i="22"/>
  <c r="K1368" i="22"/>
  <c r="K1365" i="22"/>
  <c r="K1303" i="22"/>
  <c r="K1075" i="22"/>
  <c r="K883" i="22"/>
  <c r="K885" i="22"/>
  <c r="K1360" i="22"/>
  <c r="K1034" i="22"/>
  <c r="K1348" i="22"/>
  <c r="K1509" i="22"/>
  <c r="K1156" i="22"/>
  <c r="K1010" i="22"/>
  <c r="K1290" i="22"/>
  <c r="K953" i="22"/>
  <c r="K887" i="22"/>
  <c r="K902" i="22"/>
  <c r="K867" i="22"/>
  <c r="K855" i="22"/>
  <c r="K1327" i="22"/>
  <c r="K2471" i="22"/>
  <c r="K1343" i="22"/>
  <c r="K1041" i="22"/>
  <c r="K1254" i="22"/>
  <c r="K1054" i="22"/>
  <c r="K1338" i="22"/>
  <c r="K1339" i="22"/>
  <c r="K1201" i="22"/>
  <c r="K916" i="22"/>
  <c r="K732" i="22"/>
  <c r="K1832" i="22"/>
  <c r="K1297" i="22"/>
  <c r="K994" i="22"/>
  <c r="K1335" i="22"/>
  <c r="K968" i="22"/>
  <c r="K1031" i="22"/>
  <c r="K1101" i="22"/>
  <c r="K1150" i="22"/>
  <c r="K923" i="22"/>
  <c r="K924" i="22"/>
  <c r="K1194" i="22"/>
  <c r="K1329" i="22"/>
  <c r="K1018" i="22"/>
  <c r="K1069" i="22"/>
  <c r="K2256" i="22"/>
  <c r="K1364" i="22"/>
  <c r="K1324" i="22"/>
  <c r="K1028" i="22"/>
  <c r="K854" i="22"/>
  <c r="K1062" i="22"/>
  <c r="K1040" i="22"/>
  <c r="K1354" i="22"/>
  <c r="K1318" i="22"/>
  <c r="K1319" i="22"/>
  <c r="K798" i="22"/>
  <c r="K1015" i="22"/>
  <c r="K498" i="22"/>
  <c r="K675" i="22"/>
  <c r="K1702" i="22"/>
  <c r="K1046" i="22"/>
  <c r="K983" i="22"/>
  <c r="K862" i="22"/>
  <c r="K1017" i="22"/>
  <c r="K962" i="22"/>
  <c r="K894" i="22"/>
  <c r="K1253" i="22"/>
  <c r="K1218" i="22"/>
  <c r="K969" i="22"/>
  <c r="K1138" i="22"/>
  <c r="K800" i="22"/>
  <c r="K869" i="22"/>
  <c r="K792" i="22"/>
  <c r="K1295" i="22"/>
  <c r="K1296" i="22"/>
  <c r="K1287" i="22"/>
  <c r="K620" i="22"/>
  <c r="K853" i="22"/>
  <c r="K1707" i="22"/>
  <c r="K1117" i="22"/>
  <c r="K1346" i="22"/>
  <c r="K2460" i="22"/>
  <c r="K1001" i="22"/>
  <c r="K859" i="22"/>
  <c r="K1213" i="22"/>
  <c r="K982" i="22"/>
  <c r="K1281" i="22"/>
  <c r="K574" i="22"/>
  <c r="K992" i="22"/>
  <c r="K949" i="22"/>
  <c r="K1328" i="22"/>
  <c r="K830" i="22"/>
  <c r="K1270" i="22"/>
  <c r="K1286" i="22"/>
  <c r="K865" i="22"/>
  <c r="K553" i="22"/>
  <c r="K1055" i="22"/>
  <c r="K915" i="22"/>
  <c r="K1051" i="22"/>
  <c r="K1090" i="22"/>
  <c r="K1049" i="22"/>
  <c r="K993" i="22"/>
  <c r="K846" i="22"/>
  <c r="K1657" i="22"/>
  <c r="K1178" i="22"/>
  <c r="K2149" i="22"/>
  <c r="K1615" i="22"/>
  <c r="K1251" i="22"/>
  <c r="K1252" i="22"/>
  <c r="K1148" i="22"/>
  <c r="K1135" i="22"/>
  <c r="K778" i="22"/>
  <c r="K1859" i="22"/>
  <c r="K959" i="22"/>
  <c r="K1471" i="22"/>
  <c r="K1217" i="22"/>
  <c r="K1584" i="22"/>
  <c r="K921" i="22"/>
  <c r="K988" i="22"/>
  <c r="K1595" i="22"/>
  <c r="K1241" i="22"/>
  <c r="K877" i="22"/>
  <c r="K840" i="22"/>
  <c r="K782" i="22"/>
  <c r="K922" i="22"/>
  <c r="K1095" i="22"/>
  <c r="K1123" i="22"/>
  <c r="K780" i="22"/>
  <c r="K873" i="22"/>
  <c r="K981" i="22"/>
  <c r="K812" i="22"/>
  <c r="K952" i="22"/>
  <c r="K1232" i="22"/>
  <c r="K870" i="22"/>
  <c r="K1369" i="22"/>
  <c r="K1173" i="22"/>
  <c r="K2063" i="22"/>
  <c r="K875" i="22"/>
  <c r="K2092" i="22"/>
  <c r="K1050" i="22"/>
  <c r="K1026" i="22"/>
  <c r="K828" i="22"/>
  <c r="K444" i="22"/>
  <c r="K407" i="22"/>
  <c r="K1070" i="22"/>
  <c r="K995" i="22"/>
  <c r="K1267" i="22"/>
  <c r="K966" i="22"/>
  <c r="K815" i="22"/>
  <c r="K660" i="22"/>
  <c r="K2459" i="22"/>
  <c r="K1393" i="22"/>
  <c r="K1068" i="22"/>
  <c r="K706" i="22"/>
  <c r="K852" i="22"/>
  <c r="K1529" i="22"/>
  <c r="K1212" i="22"/>
  <c r="K1169" i="22"/>
  <c r="K1023" i="22"/>
  <c r="K918" i="22"/>
  <c r="K2365" i="22"/>
  <c r="K622" i="22"/>
  <c r="K1114" i="22"/>
  <c r="K1019" i="22"/>
  <c r="K1269" i="22"/>
  <c r="K1047" i="22"/>
  <c r="K929" i="22"/>
  <c r="K1317" i="22"/>
  <c r="K790" i="22"/>
  <c r="K1250" i="22"/>
  <c r="K1204" i="22"/>
  <c r="K2011" i="22"/>
  <c r="K914" i="22"/>
  <c r="K842" i="22"/>
  <c r="K1102" i="22"/>
  <c r="K2470" i="22"/>
  <c r="K977" i="22"/>
  <c r="K743" i="22"/>
  <c r="K711" i="22"/>
  <c r="K989" i="22"/>
  <c r="K718" i="22"/>
  <c r="K897" i="22"/>
  <c r="K2454" i="22"/>
  <c r="K2469" i="22"/>
  <c r="K1177" i="22"/>
  <c r="K468" i="22"/>
  <c r="K991" i="22"/>
  <c r="K2327" i="22"/>
  <c r="K1066" i="22"/>
  <c r="K814" i="22"/>
  <c r="K805" i="22"/>
  <c r="K583" i="22"/>
  <c r="K930" i="22"/>
  <c r="K965" i="22"/>
  <c r="K1039" i="22"/>
  <c r="K856" i="22"/>
  <c r="K1248" i="22"/>
  <c r="K758" i="22"/>
  <c r="K776" i="22"/>
  <c r="K1027" i="22"/>
  <c r="K719" i="22"/>
  <c r="K811" i="22"/>
  <c r="K1159" i="22"/>
  <c r="K1022" i="22"/>
  <c r="K1118" i="22"/>
  <c r="K920" i="22"/>
  <c r="K796" i="22"/>
  <c r="K980" i="22"/>
  <c r="K1145" i="22"/>
  <c r="K909" i="22"/>
  <c r="K964" i="22"/>
  <c r="K1141" i="22"/>
  <c r="K913" i="22"/>
  <c r="K1568" i="22"/>
  <c r="K526" i="22"/>
  <c r="K971" i="22"/>
  <c r="K717" i="22"/>
  <c r="K857" i="22"/>
  <c r="K893" i="22"/>
  <c r="K694" i="22"/>
  <c r="K701" i="22"/>
  <c r="K999" i="22"/>
  <c r="K970" i="22"/>
  <c r="K900" i="22"/>
  <c r="K503" i="22"/>
  <c r="K919" i="22"/>
  <c r="K775" i="22"/>
  <c r="K582" i="22"/>
  <c r="K979" i="22"/>
  <c r="K963" i="22"/>
  <c r="K1124" i="22"/>
  <c r="K1247" i="22"/>
  <c r="K594" i="22"/>
  <c r="K1119" i="22"/>
  <c r="K933" i="22"/>
  <c r="K709" i="22"/>
  <c r="K1080" i="22"/>
  <c r="K817" i="22"/>
  <c r="K740" i="22"/>
  <c r="K1416" i="22"/>
  <c r="K1052" i="22"/>
  <c r="K823" i="22"/>
  <c r="K1112" i="22"/>
  <c r="K791" i="22"/>
  <c r="K1111" i="22"/>
  <c r="K832" i="22"/>
  <c r="K899" i="22"/>
  <c r="K1599" i="22"/>
  <c r="K891" i="22"/>
  <c r="K821" i="22"/>
  <c r="K788" i="22"/>
  <c r="K721" i="22"/>
  <c r="K845" i="22"/>
  <c r="K1094" i="22"/>
  <c r="K804" i="22"/>
  <c r="K644" i="22"/>
  <c r="K1106" i="22"/>
  <c r="K861" i="22"/>
  <c r="K1084" i="22"/>
  <c r="K747" i="22"/>
  <c r="K739" i="22"/>
  <c r="K1025" i="22"/>
  <c r="K2329" i="22"/>
  <c r="K1078" i="22"/>
  <c r="K901" i="22"/>
  <c r="K816" i="22"/>
  <c r="K1567" i="22"/>
  <c r="K1074" i="22"/>
  <c r="K1043" i="22"/>
  <c r="K1072" i="22"/>
  <c r="K649" i="22"/>
  <c r="K749" i="22"/>
  <c r="K895" i="22"/>
  <c r="K838" i="22"/>
  <c r="K837" i="22"/>
  <c r="K1029" i="22"/>
  <c r="K927" i="22"/>
  <c r="K872" i="22"/>
  <c r="K602" i="22"/>
  <c r="K759" i="22"/>
  <c r="K1398" i="22"/>
  <c r="K1058" i="22"/>
  <c r="K926" i="22"/>
  <c r="K682" i="22"/>
  <c r="K1163" i="22"/>
  <c r="K1056" i="22"/>
  <c r="K748" i="22"/>
  <c r="K724" i="22"/>
  <c r="K697" i="22"/>
  <c r="K850" i="22"/>
  <c r="K797" i="22"/>
  <c r="K851" i="22"/>
  <c r="K714" i="22"/>
  <c r="K1038" i="22"/>
  <c r="K655" i="22"/>
  <c r="K695" i="22"/>
  <c r="K905" i="22"/>
  <c r="K710" i="22"/>
  <c r="K781" i="22"/>
  <c r="K888" i="22"/>
  <c r="K1224" i="22"/>
  <c r="K890" i="22"/>
  <c r="K1566" i="22"/>
  <c r="K1162" i="22"/>
  <c r="K1037" i="22"/>
  <c r="K1030" i="22"/>
  <c r="K1184" i="22"/>
  <c r="K2468" i="22"/>
  <c r="K810" i="22"/>
  <c r="K725" i="22"/>
  <c r="K1036" i="22"/>
  <c r="K787" i="22"/>
  <c r="K1137" i="22"/>
  <c r="K734" i="22"/>
  <c r="K876" i="22"/>
  <c r="K693" i="22"/>
  <c r="K803" i="22"/>
  <c r="K831" i="22"/>
  <c r="K904" i="22"/>
  <c r="K1016" i="22"/>
  <c r="K1330" i="22"/>
  <c r="K647" i="22"/>
  <c r="K737" i="22"/>
  <c r="K1235" i="22"/>
  <c r="K1401" i="22"/>
  <c r="K2409" i="22"/>
  <c r="K1426" i="22"/>
  <c r="K806" i="22"/>
  <c r="K670" i="22"/>
  <c r="K1009" i="22"/>
  <c r="K858" i="22"/>
  <c r="K2467" i="22"/>
  <c r="K1007" i="22"/>
  <c r="K715" i="22"/>
  <c r="K722" i="22"/>
  <c r="K637" i="22"/>
  <c r="K1144" i="22"/>
  <c r="K1086" i="22"/>
  <c r="K684" i="22"/>
  <c r="K704" i="22"/>
  <c r="K822" i="22"/>
  <c r="K799" i="22"/>
  <c r="K699" i="22"/>
  <c r="K560" i="22"/>
  <c r="K940" i="22"/>
  <c r="K996" i="22"/>
  <c r="K488" i="22"/>
  <c r="K1035" i="22"/>
  <c r="K586" i="22"/>
  <c r="K501" i="22"/>
  <c r="K2429" i="22"/>
  <c r="K1379" i="22"/>
  <c r="K978" i="22"/>
  <c r="K751" i="22"/>
  <c r="K607" i="22"/>
  <c r="K713" i="22"/>
  <c r="K692" i="22"/>
  <c r="K908" i="22"/>
  <c r="K555" i="22"/>
  <c r="K950" i="22"/>
  <c r="K820" i="22"/>
  <c r="K651" i="22"/>
  <c r="K973" i="22"/>
  <c r="K794" i="22"/>
  <c r="K736" i="22"/>
  <c r="K641" i="22"/>
  <c r="K696" i="22"/>
  <c r="K841" i="22"/>
  <c r="K967" i="22"/>
  <c r="K575" i="22"/>
  <c r="K2458" i="22"/>
  <c r="K634" i="22"/>
  <c r="K1278" i="22"/>
  <c r="K960" i="22"/>
  <c r="K956" i="22"/>
  <c r="K686" i="22"/>
  <c r="K542" i="22"/>
  <c r="K606" i="22"/>
  <c r="K1392" i="22"/>
  <c r="K630" i="22"/>
  <c r="K512" i="22"/>
  <c r="K2413" i="22"/>
  <c r="K596" i="22"/>
  <c r="K935" i="22"/>
  <c r="K678" i="22"/>
  <c r="K705" i="22"/>
  <c r="K931" i="22"/>
  <c r="K961" i="22"/>
  <c r="K928" i="22"/>
  <c r="K540" i="22"/>
  <c r="K680" i="22"/>
  <c r="K892" i="22"/>
  <c r="K643" i="22"/>
  <c r="K1956" i="22"/>
  <c r="K774" i="22"/>
  <c r="K490" i="22"/>
  <c r="K733" i="22"/>
  <c r="K1110" i="22"/>
  <c r="K906" i="22"/>
  <c r="K716" i="22"/>
  <c r="K673" i="22"/>
  <c r="K652" i="22"/>
  <c r="K691" i="22"/>
  <c r="K735" i="22"/>
  <c r="K1129" i="22"/>
  <c r="K544" i="22"/>
  <c r="K912" i="22"/>
  <c r="K571" i="22"/>
  <c r="K2466" i="22"/>
  <c r="K1088" i="22"/>
  <c r="K882" i="22"/>
  <c r="K609" i="22"/>
  <c r="K786" i="22"/>
  <c r="K879" i="22"/>
  <c r="K676" i="22"/>
  <c r="K1057" i="22"/>
  <c r="K1510" i="22"/>
  <c r="K1378" i="22"/>
  <c r="K654" i="22"/>
  <c r="K990" i="22"/>
  <c r="K753" i="22"/>
  <c r="K972" i="22"/>
  <c r="K1033" i="22"/>
  <c r="K720" i="22"/>
  <c r="K681" i="22"/>
  <c r="K685" i="22"/>
  <c r="K1170" i="22"/>
  <c r="K783" i="22"/>
  <c r="K629" i="22"/>
  <c r="K702" i="22"/>
  <c r="K860" i="22"/>
  <c r="K1198" i="22"/>
  <c r="K2394" i="22"/>
  <c r="K863" i="22"/>
  <c r="K773" i="22"/>
  <c r="K600" i="22"/>
  <c r="K645" i="22"/>
  <c r="K668" i="22"/>
  <c r="K1388" i="22"/>
  <c r="K844" i="22"/>
  <c r="K741" i="22"/>
  <c r="K974" i="22"/>
  <c r="K889" i="22"/>
  <c r="K779" i="22"/>
  <c r="K519" i="22"/>
  <c r="K976" i="22"/>
  <c r="K2457" i="22"/>
  <c r="K843" i="22"/>
  <c r="K593" i="22"/>
  <c r="K667" i="22"/>
  <c r="K636" i="22"/>
  <c r="K833" i="22"/>
  <c r="K541" i="22"/>
  <c r="K801" i="22"/>
  <c r="K674" i="22"/>
  <c r="K761" i="22"/>
  <c r="K726" i="22"/>
  <c r="K727" i="22"/>
  <c r="K708" i="22"/>
  <c r="K881" i="22"/>
  <c r="K818" i="22"/>
  <c r="K672" i="22"/>
  <c r="K472" i="22"/>
  <c r="K1153" i="22"/>
  <c r="K997" i="22"/>
  <c r="K752" i="22"/>
  <c r="K568" i="22"/>
  <c r="K569" i="22"/>
  <c r="K599" i="22"/>
  <c r="K610" i="22"/>
  <c r="K658" i="22"/>
  <c r="K530" i="22"/>
  <c r="K1600" i="22"/>
  <c r="K640" i="22"/>
  <c r="K595" i="22"/>
  <c r="K809" i="22"/>
  <c r="K639" i="22"/>
  <c r="K700" i="22"/>
  <c r="K533" i="22"/>
  <c r="K807" i="22"/>
  <c r="K802" i="22"/>
  <c r="K772" i="22"/>
  <c r="K423" i="22"/>
  <c r="K1160" i="22"/>
  <c r="K746" i="22"/>
  <c r="K618" i="22"/>
  <c r="K671" i="22"/>
  <c r="K1911" i="22"/>
  <c r="K925" i="22"/>
  <c r="K646" i="22"/>
  <c r="K520" i="22"/>
  <c r="K771" i="22"/>
  <c r="K868" i="22"/>
  <c r="K549" i="22"/>
  <c r="K598" i="22"/>
  <c r="K441" i="22"/>
  <c r="K608" i="22"/>
  <c r="K2465" i="22"/>
  <c r="K2450" i="22"/>
  <c r="K784" i="22"/>
  <c r="K687" i="22"/>
  <c r="K491" i="22"/>
  <c r="K1512" i="22"/>
  <c r="K703" i="22"/>
  <c r="K729" i="22"/>
  <c r="K1103" i="22"/>
  <c r="K764" i="22"/>
  <c r="K765" i="22"/>
  <c r="K766" i="22"/>
  <c r="K767" i="22"/>
  <c r="K768" i="22"/>
  <c r="K769" i="22"/>
  <c r="K770" i="22"/>
  <c r="K669" i="22"/>
  <c r="K447" i="22"/>
  <c r="K573" i="22"/>
  <c r="K627" i="22"/>
  <c r="K601" i="22"/>
  <c r="K757" i="22"/>
  <c r="K442" i="22"/>
  <c r="K653" i="22"/>
  <c r="K572" i="22"/>
  <c r="K698" i="22"/>
  <c r="K690" i="22"/>
  <c r="K467" i="22"/>
  <c r="K648" i="22"/>
  <c r="K624" i="22"/>
  <c r="K934" i="22"/>
  <c r="K551" i="22"/>
  <c r="K880" i="22"/>
  <c r="K589" i="22"/>
  <c r="K580" i="22"/>
  <c r="K499" i="22"/>
  <c r="K744" i="22"/>
  <c r="K590" i="22"/>
  <c r="K514" i="22"/>
  <c r="K470" i="22"/>
  <c r="K443" i="22"/>
  <c r="K742" i="22"/>
  <c r="K169" i="22"/>
  <c r="K642" i="22"/>
  <c r="K665" i="22"/>
  <c r="K738" i="22"/>
  <c r="K513" i="22"/>
  <c r="K578" i="22"/>
  <c r="K731" i="22"/>
  <c r="K576" i="22"/>
  <c r="K545" i="22"/>
  <c r="K793" i="22"/>
  <c r="K454" i="22"/>
  <c r="K536" i="22"/>
  <c r="K730" i="22"/>
  <c r="K836" i="22"/>
  <c r="K723" i="22"/>
  <c r="K410" i="22"/>
  <c r="K635" i="22"/>
  <c r="K561" i="22"/>
  <c r="K418" i="22"/>
  <c r="K459" i="22"/>
  <c r="K679" i="22"/>
  <c r="K750" i="22"/>
  <c r="K336" i="22"/>
  <c r="K457" i="22"/>
  <c r="K554" i="22"/>
  <c r="K2435" i="22"/>
  <c r="K524" i="22"/>
  <c r="K504" i="22"/>
  <c r="K617" i="22"/>
  <c r="K631" i="22"/>
  <c r="K911" i="22"/>
  <c r="K688" i="22"/>
  <c r="K534" i="22"/>
  <c r="K564" i="22"/>
  <c r="K621" i="22"/>
  <c r="K1109" i="22"/>
  <c r="K951" i="22"/>
  <c r="K489" i="22"/>
  <c r="K616" i="22"/>
  <c r="K683" i="22"/>
  <c r="K756" i="22"/>
  <c r="K486" i="22"/>
  <c r="K402" i="22"/>
  <c r="K471" i="22"/>
  <c r="K936" i="22"/>
  <c r="K356" i="22"/>
  <c r="K539" i="22"/>
  <c r="K587" i="22"/>
  <c r="K1060" i="22"/>
  <c r="K864" i="22"/>
  <c r="K509" i="22"/>
  <c r="K450" i="22"/>
  <c r="K473" i="22"/>
  <c r="K518" i="22"/>
  <c r="K508" i="22"/>
  <c r="K664" i="22"/>
  <c r="K707" i="22"/>
  <c r="K383" i="22"/>
  <c r="K338" i="22"/>
  <c r="K497" i="22"/>
  <c r="K448" i="22"/>
  <c r="K516" i="22"/>
  <c r="K626" i="22"/>
  <c r="K632" i="22"/>
  <c r="K763" i="22"/>
  <c r="K528" i="22"/>
  <c r="K656" i="22"/>
  <c r="K712" i="22"/>
  <c r="K605" i="22"/>
  <c r="K762" i="22"/>
  <c r="K363" i="22"/>
  <c r="K371" i="22"/>
  <c r="K428" i="22"/>
  <c r="K478" i="22"/>
  <c r="K493" i="22"/>
  <c r="K456" i="22"/>
  <c r="K650" i="22"/>
  <c r="K449" i="22"/>
  <c r="K2442" i="22"/>
  <c r="K547" i="22"/>
  <c r="K466" i="22"/>
  <c r="K638" i="22"/>
  <c r="K663" i="22"/>
  <c r="K458" i="22"/>
  <c r="K760" i="22"/>
  <c r="K494" i="22"/>
  <c r="K379" i="22"/>
  <c r="K633" i="22"/>
  <c r="K462" i="22"/>
  <c r="K546" i="22"/>
  <c r="K469" i="22"/>
  <c r="K625" i="22"/>
  <c r="K558" i="22"/>
  <c r="K333" i="22"/>
  <c r="K659" i="22"/>
  <c r="K405" i="22"/>
  <c r="K340" i="22"/>
  <c r="K531" i="22"/>
  <c r="K324" i="22"/>
  <c r="K437" i="22"/>
  <c r="K396" i="22"/>
  <c r="K1421" i="22"/>
  <c r="K1073" i="22"/>
  <c r="K623" i="22"/>
  <c r="K398" i="22"/>
  <c r="K367" i="22"/>
  <c r="K293" i="22"/>
  <c r="K535" i="22"/>
  <c r="K429" i="22"/>
  <c r="K559" i="22"/>
  <c r="K548" i="22"/>
  <c r="K614" i="22"/>
  <c r="K615" i="22"/>
  <c r="K483" i="22"/>
  <c r="K36" i="22"/>
  <c r="K309" i="22"/>
  <c r="K657" i="22"/>
  <c r="K550" i="22"/>
  <c r="K943" i="22"/>
  <c r="K46" i="22"/>
  <c r="K415" i="22"/>
  <c r="K476" i="22"/>
  <c r="K581" i="22"/>
  <c r="K321" i="22"/>
  <c r="K385" i="22"/>
  <c r="K848" i="22"/>
  <c r="K417" i="22"/>
  <c r="K592" i="22"/>
  <c r="K387" i="22"/>
  <c r="K474" i="22"/>
  <c r="K507" i="22"/>
  <c r="K591" i="22"/>
  <c r="K368" i="22"/>
  <c r="K525" i="22"/>
  <c r="K523" i="22"/>
  <c r="K485" i="22"/>
  <c r="K172" i="22"/>
  <c r="K529" i="22"/>
  <c r="K287" i="22"/>
  <c r="K585" i="22"/>
  <c r="K910" i="22"/>
  <c r="K451" i="22"/>
  <c r="K588" i="22"/>
  <c r="K412" i="22"/>
  <c r="K465" i="22"/>
  <c r="K392" i="22"/>
  <c r="K604" i="22"/>
  <c r="K577" i="22"/>
  <c r="K613" i="22"/>
  <c r="K495" i="22"/>
  <c r="K399" i="22"/>
  <c r="K506" i="22"/>
  <c r="K835" i="22"/>
  <c r="K603" i="22"/>
  <c r="K829" i="22"/>
  <c r="K269" i="22"/>
  <c r="K314" i="22"/>
  <c r="K612" i="22"/>
  <c r="K421" i="22"/>
  <c r="K348" i="22"/>
  <c r="K430" i="22"/>
  <c r="K567" i="22"/>
  <c r="K382" i="22"/>
  <c r="K380" i="22"/>
  <c r="K354" i="22"/>
  <c r="K532" i="22"/>
  <c r="K557" i="22"/>
  <c r="K311" i="22"/>
  <c r="K1006" i="22"/>
  <c r="K464" i="22"/>
  <c r="K455" i="22"/>
  <c r="K334" i="22"/>
  <c r="K827" i="22"/>
  <c r="K452" i="22"/>
  <c r="K477" i="22"/>
  <c r="K453" i="22"/>
  <c r="K391" i="22"/>
  <c r="K362" i="22"/>
  <c r="K105" i="22"/>
  <c r="K315" i="22"/>
  <c r="K365" i="22"/>
  <c r="K397" i="22"/>
  <c r="K538" i="22"/>
  <c r="K522" i="22"/>
  <c r="K366" i="22"/>
  <c r="K375" i="22"/>
  <c r="K543" i="22"/>
  <c r="K420" i="22"/>
  <c r="K537" i="22"/>
  <c r="K129" i="22"/>
  <c r="K378" i="22"/>
  <c r="K438" i="22"/>
  <c r="K408" i="22"/>
  <c r="K480" i="22"/>
  <c r="K400" i="22"/>
  <c r="K579" i="22"/>
  <c r="K482" i="22"/>
  <c r="K527" i="22"/>
  <c r="K395" i="22"/>
  <c r="K419" i="22"/>
  <c r="K556" i="22"/>
  <c r="K440" i="22"/>
  <c r="K975" i="22"/>
  <c r="K521" i="22"/>
  <c r="K284" i="22"/>
  <c r="K460" i="22"/>
  <c r="K274" i="22"/>
  <c r="K326" i="22"/>
  <c r="K517" i="22"/>
  <c r="K422" i="22"/>
  <c r="K278" i="22"/>
  <c r="K515" i="22"/>
  <c r="K431" i="22"/>
  <c r="K312" i="22"/>
  <c r="K295" i="22"/>
  <c r="K552" i="22"/>
  <c r="K511" i="22"/>
  <c r="K666" i="22"/>
  <c r="K505" i="22"/>
  <c r="K502" i="22"/>
  <c r="K327" i="22"/>
  <c r="K280" i="22"/>
  <c r="K372" i="22"/>
  <c r="K262" i="22"/>
  <c r="K404" i="22"/>
  <c r="K403" i="22"/>
  <c r="K496" i="22"/>
  <c r="K795" i="22"/>
  <c r="K337" i="22"/>
  <c r="K411" i="22"/>
  <c r="K364" i="22"/>
  <c r="K445" i="22"/>
  <c r="K492" i="22"/>
  <c r="K272" i="22"/>
  <c r="K335" i="22"/>
  <c r="K264" i="22"/>
  <c r="K306" i="22"/>
  <c r="K566" i="22"/>
  <c r="K301" i="22"/>
  <c r="K298" i="22"/>
  <c r="K265" i="22"/>
  <c r="K376" i="22"/>
  <c r="K344" i="22"/>
  <c r="K373" i="22"/>
  <c r="K331" i="22"/>
  <c r="K597" i="22"/>
  <c r="K276" i="22"/>
  <c r="K328" i="22"/>
  <c r="K308" i="22"/>
  <c r="K475" i="22"/>
  <c r="K434" i="22"/>
  <c r="K360" i="22"/>
  <c r="K317" i="22"/>
  <c r="K662" i="22"/>
  <c r="K461" i="22"/>
  <c r="K510" i="22"/>
  <c r="K584" i="22"/>
  <c r="K728" i="22"/>
  <c r="K957" i="22"/>
  <c r="K318" i="22"/>
  <c r="K361" i="22"/>
  <c r="K487" i="22"/>
  <c r="K277" i="22"/>
  <c r="K425" i="22"/>
  <c r="K808" i="22"/>
  <c r="K2464" i="22"/>
  <c r="K377" i="22"/>
  <c r="K628" i="22"/>
  <c r="K339" i="22"/>
  <c r="K374" i="22"/>
  <c r="K479" i="22"/>
  <c r="K435" i="22"/>
  <c r="K381" i="22"/>
  <c r="K484" i="22"/>
  <c r="K359" i="22"/>
  <c r="K332" i="22"/>
  <c r="K426" i="22"/>
  <c r="K565" i="22"/>
  <c r="K562" i="22"/>
  <c r="K432" i="22"/>
  <c r="K433" i="22"/>
  <c r="K258" i="22"/>
  <c r="K304" i="22"/>
  <c r="K611" i="22"/>
  <c r="K313" i="22"/>
  <c r="K297" i="22"/>
  <c r="K204" i="22"/>
  <c r="K424" i="22"/>
  <c r="K300" i="22"/>
  <c r="K299" i="22"/>
  <c r="K322" i="22"/>
  <c r="K414" i="22"/>
  <c r="K303" i="22"/>
  <c r="K388" i="22"/>
  <c r="K413" i="22"/>
  <c r="K409" i="22"/>
  <c r="K563" i="22"/>
  <c r="K345" i="22"/>
  <c r="K389" i="22"/>
  <c r="K427" i="22"/>
  <c r="K436" i="22"/>
  <c r="K275" i="22"/>
  <c r="K394" i="22"/>
  <c r="K393" i="22"/>
  <c r="K689" i="22"/>
  <c r="K358" i="22"/>
  <c r="K305" i="22"/>
  <c r="K446" i="22"/>
  <c r="K351" i="22"/>
  <c r="K384" i="22"/>
  <c r="K291" i="22"/>
  <c r="K353" i="22"/>
  <c r="K245" i="22"/>
  <c r="K350" i="22"/>
  <c r="K234" i="22"/>
  <c r="K357" i="22"/>
  <c r="K288" i="22"/>
  <c r="K225" i="22"/>
  <c r="K271" i="22"/>
  <c r="K224" i="22"/>
  <c r="K260" i="22"/>
  <c r="K247" i="22"/>
  <c r="K352" i="22"/>
  <c r="K370" i="22"/>
  <c r="K194" i="22"/>
  <c r="K325" i="22"/>
  <c r="K273" i="22"/>
  <c r="K220" i="22"/>
  <c r="K661" i="22"/>
  <c r="K342" i="22"/>
  <c r="K355" i="22"/>
  <c r="K406" i="22"/>
  <c r="K266" i="22"/>
  <c r="K369" i="22"/>
  <c r="K270" i="22"/>
  <c r="K323" i="22"/>
  <c r="K294" i="22"/>
  <c r="K401" i="22"/>
  <c r="K228" i="22"/>
  <c r="K239" i="22"/>
  <c r="K341" i="22"/>
  <c r="K216" i="22"/>
  <c r="K209" i="22"/>
  <c r="K343" i="22"/>
  <c r="K330" i="22"/>
  <c r="K160" i="22"/>
  <c r="K213" i="22"/>
  <c r="K292" i="22"/>
  <c r="K223" i="22"/>
  <c r="K347" i="22"/>
  <c r="K329" i="22"/>
  <c r="K203" i="22"/>
  <c r="K390" i="22"/>
  <c r="K290" i="22"/>
  <c r="K320" i="22"/>
  <c r="K242" i="22"/>
  <c r="K236" i="22"/>
  <c r="K463" i="22"/>
  <c r="K248" i="22"/>
  <c r="K231" i="22"/>
  <c r="K166" i="22"/>
  <c r="K171" i="22"/>
  <c r="K218" i="22"/>
  <c r="K310" i="22"/>
  <c r="K263" i="22"/>
  <c r="K286" i="22"/>
  <c r="K226" i="22"/>
  <c r="K268" i="22"/>
  <c r="K259" i="22"/>
  <c r="K349" i="22"/>
  <c r="K181" i="22"/>
  <c r="K386" i="22"/>
  <c r="K198" i="22"/>
  <c r="K197" i="22"/>
  <c r="K241" i="22"/>
  <c r="K3" i="22"/>
  <c r="K214" i="22"/>
  <c r="K283" i="22"/>
  <c r="K206" i="22"/>
  <c r="K281" i="22"/>
  <c r="K255" i="22"/>
  <c r="K243" i="22"/>
  <c r="K250" i="22"/>
  <c r="K211" i="22"/>
  <c r="K267" i="22"/>
  <c r="K139" i="22"/>
  <c r="K235" i="22"/>
  <c r="K296" i="22"/>
  <c r="K233" i="22"/>
  <c r="K219" i="22"/>
  <c r="K202" i="22"/>
  <c r="K256" i="22"/>
  <c r="K302" i="22"/>
  <c r="K289" i="22"/>
  <c r="K285" i="22"/>
  <c r="K254" i="22"/>
  <c r="K251" i="22"/>
  <c r="K49" i="22"/>
  <c r="K217" i="22"/>
  <c r="K279" i="22"/>
  <c r="K200" i="22"/>
  <c r="K319" i="22"/>
  <c r="K237" i="22"/>
  <c r="K195" i="22"/>
  <c r="K134" i="22"/>
  <c r="K190" i="22"/>
  <c r="K188" i="22"/>
  <c r="K282" i="22"/>
  <c r="K257" i="22"/>
  <c r="K180" i="22"/>
  <c r="K177" i="22"/>
  <c r="K221" i="22"/>
  <c r="K144" i="22"/>
  <c r="K232" i="22"/>
  <c r="K230" i="22"/>
  <c r="K193" i="22"/>
  <c r="K416" i="22"/>
  <c r="K178" i="22"/>
  <c r="K187" i="22"/>
  <c r="K156" i="22"/>
  <c r="K199" i="22"/>
  <c r="K229" i="22"/>
  <c r="K253" i="22"/>
  <c r="K238" i="22"/>
  <c r="K111" i="22"/>
  <c r="K249" i="22"/>
  <c r="K192" i="22"/>
  <c r="K167" i="22"/>
  <c r="K191" i="22"/>
  <c r="K185" i="22"/>
  <c r="K346" i="22"/>
  <c r="K161" i="22"/>
  <c r="K240" i="22"/>
  <c r="K179" i="22"/>
  <c r="K154" i="22"/>
  <c r="K145" i="22"/>
  <c r="K481" i="22"/>
  <c r="K261" i="22"/>
  <c r="K252" i="22"/>
  <c r="K175" i="22"/>
  <c r="K176" i="22"/>
  <c r="K215" i="22"/>
  <c r="K210" i="22"/>
  <c r="K307" i="22"/>
  <c r="K153" i="22"/>
  <c r="K127" i="22"/>
  <c r="K186" i="22"/>
  <c r="K162" i="22"/>
  <c r="K246" i="22"/>
  <c r="K96" i="22"/>
  <c r="K132" i="22"/>
  <c r="K141" i="22"/>
  <c r="K121" i="22"/>
  <c r="K222" i="22"/>
  <c r="K227" i="22"/>
  <c r="K184" i="22"/>
  <c r="K168" i="22"/>
  <c r="K316" i="22"/>
  <c r="K174" i="22"/>
  <c r="K128" i="22"/>
  <c r="K116" i="22"/>
  <c r="K165" i="22"/>
  <c r="K208" i="22"/>
  <c r="K205" i="22"/>
  <c r="K163" i="22"/>
  <c r="K126" i="22"/>
  <c r="K244" i="22"/>
  <c r="K117" i="22"/>
  <c r="K147" i="22"/>
  <c r="K189" i="22"/>
  <c r="K148" i="22"/>
  <c r="K173" i="22"/>
  <c r="K137" i="22"/>
  <c r="K130" i="22"/>
  <c r="K125" i="22"/>
  <c r="K108" i="22"/>
  <c r="K182" i="22"/>
  <c r="K136" i="22"/>
  <c r="K143" i="22"/>
  <c r="K212" i="22"/>
  <c r="K89" i="22"/>
  <c r="K159" i="22"/>
  <c r="K106" i="22"/>
  <c r="K150" i="22"/>
  <c r="K124" i="22"/>
  <c r="K196" i="22"/>
  <c r="K164" i="22"/>
  <c r="K183" i="22"/>
  <c r="K201" i="22"/>
  <c r="K157" i="22"/>
  <c r="K155" i="22"/>
  <c r="K120" i="22"/>
  <c r="K151" i="22"/>
  <c r="K152" i="22"/>
  <c r="K113" i="22"/>
  <c r="K146" i="22"/>
  <c r="K149" i="22"/>
  <c r="K97" i="22"/>
  <c r="K107" i="22"/>
  <c r="K109" i="22"/>
  <c r="K142" i="22"/>
  <c r="K123" i="22"/>
  <c r="K104" i="22"/>
  <c r="K138" i="22"/>
  <c r="K118" i="22"/>
  <c r="K101" i="22"/>
  <c r="K103" i="22"/>
  <c r="K83" i="22"/>
  <c r="K135" i="22"/>
  <c r="K85" i="22"/>
  <c r="K99" i="22"/>
  <c r="K131" i="22"/>
  <c r="K79" i="22"/>
  <c r="K88" i="22"/>
  <c r="K100" i="22"/>
  <c r="K71" i="22"/>
  <c r="K122" i="22"/>
  <c r="K102" i="22"/>
  <c r="K115" i="22"/>
  <c r="K58" i="22"/>
  <c r="K90" i="22"/>
  <c r="K119" i="22"/>
  <c r="K114" i="22"/>
  <c r="K98" i="22"/>
  <c r="K170" i="22"/>
  <c r="K112" i="22"/>
  <c r="K78" i="22"/>
  <c r="K84" i="22"/>
  <c r="K110" i="22"/>
  <c r="K81" i="22"/>
  <c r="K86" i="22"/>
  <c r="K41" i="22"/>
  <c r="K74" i="22"/>
  <c r="K59" i="22"/>
  <c r="K158" i="22"/>
  <c r="K73" i="22"/>
  <c r="K94" i="22"/>
  <c r="K140" i="22"/>
  <c r="K72" i="22"/>
  <c r="K87" i="22"/>
  <c r="K92" i="22"/>
  <c r="K56" i="22"/>
  <c r="K63" i="22"/>
  <c r="K66" i="22"/>
  <c r="K69" i="22"/>
  <c r="K80" i="22"/>
  <c r="K82" i="22"/>
  <c r="K75" i="22"/>
  <c r="K133" i="22"/>
  <c r="K64" i="22"/>
  <c r="K48" i="22"/>
  <c r="K93" i="22"/>
  <c r="K60" i="22"/>
  <c r="K62" i="22"/>
  <c r="K29" i="22"/>
  <c r="K68" i="22"/>
  <c r="K52" i="22"/>
  <c r="K65" i="22"/>
  <c r="K54" i="22"/>
  <c r="K67" i="22"/>
  <c r="K91" i="22"/>
  <c r="K57" i="22"/>
  <c r="K55" i="22"/>
  <c r="K76" i="22"/>
  <c r="K40" i="22"/>
  <c r="K207" i="22"/>
  <c r="K39" i="22"/>
  <c r="K45" i="22"/>
  <c r="K61" i="22"/>
  <c r="K32" i="22"/>
  <c r="K44" i="22"/>
  <c r="K43" i="22"/>
  <c r="K53" i="22"/>
  <c r="K51" i="22"/>
  <c r="K38" i="22"/>
  <c r="K47" i="22"/>
  <c r="K30" i="22"/>
  <c r="K77" i="22"/>
  <c r="K37" i="22"/>
  <c r="K33" i="22"/>
  <c r="K50" i="22"/>
  <c r="K35" i="22"/>
  <c r="K31" i="22"/>
  <c r="K22" i="22"/>
  <c r="K95" i="22"/>
  <c r="K42" i="22"/>
  <c r="K20" i="22"/>
  <c r="K26" i="22"/>
  <c r="K34" i="22"/>
  <c r="K2453" i="22"/>
  <c r="K25" i="22"/>
  <c r="K27" i="22"/>
  <c r="K14" i="22"/>
  <c r="K23" i="22"/>
  <c r="K24" i="22"/>
  <c r="K21" i="22"/>
  <c r="K15" i="22"/>
  <c r="K17" i="22"/>
  <c r="K19" i="22"/>
  <c r="K18" i="22"/>
  <c r="K16" i="22"/>
  <c r="K12" i="22"/>
  <c r="K11" i="22"/>
  <c r="K13" i="22"/>
  <c r="K28" i="22"/>
  <c r="K8" i="22"/>
  <c r="K9" i="22"/>
  <c r="K10" i="22"/>
  <c r="K5" i="22"/>
  <c r="K7" i="22"/>
  <c r="K6" i="22"/>
  <c r="K2448" i="22"/>
  <c r="K4" i="22"/>
  <c r="K2433" i="22"/>
  <c r="K2" i="22"/>
  <c r="K2213" i="22"/>
  <c r="L2496" i="22"/>
  <c r="H1577" i="22"/>
  <c r="H1631" i="22"/>
  <c r="H948" i="22"/>
  <c r="H1576" i="22"/>
  <c r="H2128" i="22"/>
  <c r="H1745" i="22"/>
  <c r="H2077" i="22"/>
  <c r="H2297" i="22"/>
  <c r="H2208" i="22"/>
  <c r="H2279" i="22"/>
  <c r="H2100" i="22"/>
  <c r="H2355" i="22"/>
  <c r="H2347" i="22"/>
  <c r="H1863" i="22"/>
  <c r="H2006" i="22"/>
  <c r="H947" i="22"/>
  <c r="H1409" i="22"/>
  <c r="H2148" i="22"/>
  <c r="H2005" i="22"/>
  <c r="H2059" i="22"/>
  <c r="H2264" i="22"/>
  <c r="H2353" i="22"/>
  <c r="H2075" i="22"/>
  <c r="H2131" i="22"/>
  <c r="H2156" i="22"/>
  <c r="H1777" i="22"/>
  <c r="H1945" i="22"/>
  <c r="H1939" i="22"/>
  <c r="H2127" i="22"/>
  <c r="H2300" i="22"/>
  <c r="H2236" i="22"/>
  <c r="H1167" i="22"/>
  <c r="H2359" i="22"/>
  <c r="H1920" i="22"/>
  <c r="H2196" i="22"/>
  <c r="H2265" i="22"/>
  <c r="H2177" i="22"/>
  <c r="H1738" i="22"/>
  <c r="H2308" i="22"/>
  <c r="H2378" i="22"/>
  <c r="H2363" i="22"/>
  <c r="H2207" i="22"/>
  <c r="H2136" i="22"/>
  <c r="H2333" i="22"/>
  <c r="H2348" i="22"/>
  <c r="H2335" i="22"/>
  <c r="H2293" i="22"/>
  <c r="H2126" i="22"/>
  <c r="H1166" i="22"/>
  <c r="H2383" i="22"/>
  <c r="H2135" i="22"/>
  <c r="H2352" i="22"/>
  <c r="H2332" i="22"/>
  <c r="H2319" i="22"/>
  <c r="H2371" i="22"/>
  <c r="H2388" i="22"/>
  <c r="H2339" i="22"/>
  <c r="H1565" i="22"/>
  <c r="H2320" i="22"/>
  <c r="H2367" i="22"/>
  <c r="H2049" i="22"/>
  <c r="H2231" i="22"/>
  <c r="H2221" i="22"/>
  <c r="H2337" i="22"/>
  <c r="H2246" i="22"/>
  <c r="H2393" i="22"/>
  <c r="H2358" i="22"/>
  <c r="H2277" i="22"/>
  <c r="H2298" i="22"/>
  <c r="H2129" i="22"/>
  <c r="H2194" i="22"/>
  <c r="H2323" i="22"/>
  <c r="H2240" i="22"/>
  <c r="H2010" i="22"/>
  <c r="H2315" i="22"/>
  <c r="H1466" i="22"/>
  <c r="H2140" i="22"/>
  <c r="H2274" i="22"/>
  <c r="H2225" i="22"/>
  <c r="H2143" i="22"/>
  <c r="H2254" i="22"/>
  <c r="H2280" i="22"/>
  <c r="H2271" i="22"/>
  <c r="H1905" i="22"/>
  <c r="H2374" i="22"/>
  <c r="H2235" i="22"/>
  <c r="H2202" i="22"/>
  <c r="H2373" i="22"/>
  <c r="H2370" i="22"/>
  <c r="H2311" i="22"/>
  <c r="H2064" i="22"/>
  <c r="H1942" i="22"/>
  <c r="H2392" i="22"/>
  <c r="H1940" i="22"/>
  <c r="H2318" i="22"/>
  <c r="H1972" i="22"/>
  <c r="H2366" i="22"/>
  <c r="H2125" i="22"/>
  <c r="H1096" i="22"/>
  <c r="H2212" i="22"/>
  <c r="H2124" i="22"/>
  <c r="H2051" i="22"/>
  <c r="H2247" i="22"/>
  <c r="H1796" i="22"/>
  <c r="H2346" i="22"/>
  <c r="H2099" i="22"/>
  <c r="H1709" i="22"/>
  <c r="H2195" i="22"/>
  <c r="H2334" i="22"/>
  <c r="H1822" i="22"/>
  <c r="H2313" i="22"/>
  <c r="H2314" i="22"/>
  <c r="H2292" i="22"/>
  <c r="H2230" i="22"/>
  <c r="H2201" i="22"/>
  <c r="H2169" i="22"/>
  <c r="H2123" i="22"/>
  <c r="H2030" i="22"/>
  <c r="H2004" i="22"/>
  <c r="H1734" i="22"/>
  <c r="H2162" i="22"/>
  <c r="H2340" i="22"/>
  <c r="H2263" i="22"/>
  <c r="H2381" i="22"/>
  <c r="H2142" i="22"/>
  <c r="H2084" i="22"/>
  <c r="H2309" i="22"/>
  <c r="H2305" i="22"/>
  <c r="H2281" i="22"/>
  <c r="H1919" i="22"/>
  <c r="H2167" i="22"/>
  <c r="H2012" i="22"/>
  <c r="H2093" i="22"/>
  <c r="H2008" i="22"/>
  <c r="H2312" i="22"/>
  <c r="H2157" i="22"/>
  <c r="H1053" i="22"/>
  <c r="H2205" i="22"/>
  <c r="H1954" i="22"/>
  <c r="H1904" i="22"/>
  <c r="H2248" i="22"/>
  <c r="H2234" i="22"/>
  <c r="H2179" i="22"/>
  <c r="H2364" i="22"/>
  <c r="H2113" i="22"/>
  <c r="H1985" i="22"/>
  <c r="H2350" i="22"/>
  <c r="H2088" i="22"/>
  <c r="H2103" i="22"/>
  <c r="H2295" i="22"/>
  <c r="H1856" i="22"/>
  <c r="H2272" i="22"/>
  <c r="H1986" i="22"/>
  <c r="H1935" i="22"/>
  <c r="H1671" i="22"/>
  <c r="H2037" i="22"/>
  <c r="H2227" i="22"/>
  <c r="H2326" i="22"/>
  <c r="H2360" i="22"/>
  <c r="H2155" i="22"/>
  <c r="H1878" i="22"/>
  <c r="H2185" i="22"/>
  <c r="H2273" i="22"/>
  <c r="H2245" i="22"/>
  <c r="H1841" i="22"/>
  <c r="H2238" i="22"/>
  <c r="H2045" i="22"/>
  <c r="H2262" i="22"/>
  <c r="H2356" i="22"/>
  <c r="H2291" i="22"/>
  <c r="H1743" i="22"/>
  <c r="H2368" i="22"/>
  <c r="H2310" i="22"/>
  <c r="H2250" i="22"/>
  <c r="H2252" i="22"/>
  <c r="H2078" i="22"/>
  <c r="H2044" i="22"/>
  <c r="H2211" i="22"/>
  <c r="H2164" i="22"/>
  <c r="H2095" i="22"/>
  <c r="H1943" i="22"/>
  <c r="H2375" i="22"/>
  <c r="H2076" i="22"/>
  <c r="H1990" i="22"/>
  <c r="H2184" i="22"/>
  <c r="H2110" i="22"/>
  <c r="H2389" i="22"/>
  <c r="H1551" i="22"/>
  <c r="H2382" i="22"/>
  <c r="H2229" i="22"/>
  <c r="H2097" i="22"/>
  <c r="H2385" i="22"/>
  <c r="H2183" i="22"/>
  <c r="H2161" i="22"/>
  <c r="H1950" i="22"/>
  <c r="H1980" i="22"/>
  <c r="H2331" i="22"/>
  <c r="H2074" i="22"/>
  <c r="H2040" i="22"/>
  <c r="H1925" i="22"/>
  <c r="H2219" i="22"/>
  <c r="H2203" i="22"/>
  <c r="H1733" i="22"/>
  <c r="H1838" i="22"/>
  <c r="H2094" i="22"/>
  <c r="H1825" i="22"/>
  <c r="H1884" i="22"/>
  <c r="H2082" i="22"/>
  <c r="H2145" i="22"/>
  <c r="H2062" i="22"/>
  <c r="H2016" i="22"/>
  <c r="H2178" i="22"/>
  <c r="H2282" i="22"/>
  <c r="H2261" i="22"/>
  <c r="H1809" i="22"/>
  <c r="H2141" i="22"/>
  <c r="H2108" i="22"/>
  <c r="H1875" i="22"/>
  <c r="H2009" i="22"/>
  <c r="H1976" i="22"/>
  <c r="H1974" i="22"/>
  <c r="H1829" i="22"/>
  <c r="H1753" i="22"/>
  <c r="H2345" i="22"/>
  <c r="H2306" i="22"/>
  <c r="H2222" i="22"/>
  <c r="H2278" i="22"/>
  <c r="H2176" i="22"/>
  <c r="H1806" i="22"/>
  <c r="H2321" i="22"/>
  <c r="H1988" i="22"/>
  <c r="H1961" i="22"/>
  <c r="H2132" i="22"/>
  <c r="H2328" i="22"/>
  <c r="H2276" i="22"/>
  <c r="H2187" i="22"/>
  <c r="H1914" i="22"/>
  <c r="H1903" i="22"/>
  <c r="H1872" i="22"/>
  <c r="H2154" i="22"/>
  <c r="H2204" i="22"/>
  <c r="H2106" i="22"/>
  <c r="H1871" i="22"/>
  <c r="H2260" i="22"/>
  <c r="H2175" i="22"/>
  <c r="H2096" i="22"/>
  <c r="H1934" i="22"/>
  <c r="H1635" i="22"/>
  <c r="H2003" i="22"/>
  <c r="H1989" i="22"/>
  <c r="H1902" i="22"/>
  <c r="H2275" i="22"/>
  <c r="H2122" i="22"/>
  <c r="H2188" i="22"/>
  <c r="H2047" i="22"/>
  <c r="H1901" i="22"/>
  <c r="H1494" i="22"/>
  <c r="H2322" i="22"/>
  <c r="H1590" i="22"/>
  <c r="H1987" i="22"/>
  <c r="H2087" i="22"/>
  <c r="H2073" i="22"/>
  <c r="H1870" i="22"/>
  <c r="H946" i="22"/>
  <c r="H1979" i="22"/>
  <c r="H1874" i="22"/>
  <c r="H2086" i="22"/>
  <c r="H2290" i="22"/>
  <c r="H1924" i="22"/>
  <c r="H2301" i="22"/>
  <c r="H2218" i="22"/>
  <c r="H2289" i="22"/>
  <c r="H2153" i="22"/>
  <c r="H2165" i="22"/>
  <c r="H2105" i="22"/>
  <c r="H2052" i="22"/>
  <c r="H1983" i="22"/>
  <c r="H1946" i="22"/>
  <c r="H2336" i="22"/>
  <c r="H1846" i="22"/>
  <c r="H2029" i="22"/>
  <c r="H2104" i="22"/>
  <c r="H2028" i="22"/>
  <c r="H2002" i="22"/>
  <c r="H1907" i="22"/>
  <c r="H1845" i="22"/>
  <c r="H2228" i="22"/>
  <c r="H2191" i="22"/>
  <c r="H1877" i="22"/>
  <c r="H2216" i="22"/>
  <c r="H2304" i="22"/>
  <c r="H2019" i="22"/>
  <c r="H2344" i="22"/>
  <c r="H2325" i="22"/>
  <c r="H2190" i="22"/>
  <c r="H2014" i="22"/>
  <c r="H1923" i="22"/>
  <c r="H1767" i="22"/>
  <c r="H2072" i="22"/>
  <c r="H2182" i="22"/>
  <c r="H2046" i="22"/>
  <c r="H2186" i="22"/>
  <c r="H2180" i="22"/>
  <c r="H2130" i="22"/>
  <c r="H1900" i="22"/>
  <c r="H1848" i="22"/>
  <c r="H1851" i="22"/>
  <c r="H2091" i="22"/>
  <c r="H1885" i="22"/>
  <c r="H2159" i="22"/>
  <c r="H1839" i="22"/>
  <c r="H2041" i="22"/>
  <c r="H1857" i="22"/>
  <c r="H2027" i="22"/>
  <c r="H1714" i="22"/>
  <c r="H1978" i="22"/>
  <c r="H2288" i="22"/>
  <c r="H2121" i="22"/>
  <c r="H2001" i="22"/>
  <c r="H1971" i="22"/>
  <c r="H2285" i="22"/>
  <c r="H2025" i="22"/>
  <c r="H1500" i="22"/>
  <c r="H2066" i="22"/>
  <c r="H1843" i="22"/>
  <c r="H1670" i="22"/>
  <c r="H1782" i="22"/>
  <c r="H2372" i="22"/>
  <c r="H1835" i="22"/>
  <c r="H1655" i="22"/>
  <c r="H2206" i="22"/>
  <c r="H1927" i="22"/>
  <c r="H2214" i="22"/>
  <c r="H2168" i="22"/>
  <c r="H2020" i="22"/>
  <c r="H1544" i="22"/>
  <c r="H1922" i="22"/>
  <c r="H2109" i="22"/>
  <c r="H1713" i="22"/>
  <c r="H2146" i="22"/>
  <c r="H1706" i="22"/>
  <c r="H1913" i="22"/>
  <c r="H1772" i="22"/>
  <c r="H1958" i="22"/>
  <c r="H1677" i="22"/>
  <c r="H1929" i="22"/>
  <c r="H2133" i="22"/>
  <c r="H2114" i="22"/>
  <c r="H2007" i="22"/>
  <c r="H1899" i="22"/>
  <c r="H1837" i="22"/>
  <c r="H2244" i="22"/>
  <c r="H2058" i="22"/>
  <c r="H1747" i="22"/>
  <c r="H1621" i="22"/>
  <c r="H2242" i="22"/>
  <c r="H2098" i="22"/>
  <c r="H1944" i="22"/>
  <c r="H1855" i="22"/>
  <c r="H1659" i="22"/>
  <c r="H2054" i="22"/>
  <c r="H2147" i="22"/>
  <c r="H1865" i="22"/>
  <c r="H2166" i="22"/>
  <c r="H2163" i="22"/>
  <c r="H2241" i="22"/>
  <c r="H2174" i="22"/>
  <c r="H1774" i="22"/>
  <c r="H1746" i="22"/>
  <c r="H1688" i="22"/>
  <c r="H754" i="22"/>
  <c r="H1827" i="22"/>
  <c r="H1643" i="22"/>
  <c r="H2369" i="22"/>
  <c r="H2173" i="22"/>
  <c r="H1818" i="22"/>
  <c r="H1739" i="22"/>
  <c r="H1664" i="22"/>
  <c r="H2013" i="22"/>
  <c r="H1991" i="22"/>
  <c r="H2362" i="22"/>
  <c r="H1672" i="22"/>
  <c r="H2224" i="22"/>
  <c r="H1951" i="22"/>
  <c r="H1898" i="22"/>
  <c r="H1906" i="22"/>
  <c r="H1543" i="22"/>
  <c r="H2189" i="22"/>
  <c r="H1957" i="22"/>
  <c r="H1882" i="22"/>
  <c r="H2026" i="22"/>
  <c r="H2284" i="22"/>
  <c r="H1817" i="22"/>
  <c r="H1732" i="22"/>
  <c r="H2384" i="22"/>
  <c r="H1873" i="22"/>
  <c r="H1742" i="22"/>
  <c r="H1633" i="22"/>
  <c r="H2296" i="22"/>
  <c r="H1492" i="22"/>
  <c r="H2152" i="22"/>
  <c r="H2061" i="22"/>
  <c r="H1949" i="22"/>
  <c r="H2269" i="22"/>
  <c r="H1712" i="22"/>
  <c r="H1499" i="22"/>
  <c r="H1397" i="22"/>
  <c r="H2079" i="22"/>
  <c r="H2057" i="22"/>
  <c r="H1444" i="22"/>
  <c r="H1975" i="22"/>
  <c r="H1678" i="22"/>
  <c r="H1836" i="22"/>
  <c r="H2067" i="22"/>
  <c r="H1883" i="22"/>
  <c r="H1737" i="22"/>
  <c r="H2349" i="22"/>
  <c r="H2268" i="22"/>
  <c r="H2237" i="22"/>
  <c r="H2018" i="22"/>
  <c r="H1910" i="22"/>
  <c r="H1387" i="22"/>
  <c r="H2015" i="22"/>
  <c r="H1916" i="22"/>
  <c r="H1632" i="22"/>
  <c r="H1966" i="22"/>
  <c r="H2251" i="22"/>
  <c r="H1847" i="22"/>
  <c r="H2144" i="22"/>
  <c r="H2213" i="22"/>
  <c r="H2209" i="22"/>
  <c r="H2053" i="22"/>
  <c r="H1687" i="22"/>
  <c r="H1654" i="22"/>
  <c r="H1542" i="22"/>
  <c r="H2407" i="22"/>
  <c r="H1785" i="22"/>
  <c r="H1797" i="22"/>
  <c r="H2428" i="22"/>
  <c r="H2022" i="22"/>
  <c r="H2060" i="22"/>
  <c r="H2387" i="22"/>
  <c r="H1982" i="22"/>
  <c r="H2386" i="22"/>
  <c r="H1947" i="22"/>
  <c r="H1560" i="22"/>
  <c r="H1484" i="22"/>
  <c r="H2253" i="22"/>
  <c r="H2423" i="22"/>
  <c r="H2035" i="22"/>
  <c r="H1897" i="22"/>
  <c r="H2038" i="22"/>
  <c r="H1792" i="22"/>
  <c r="H2379" i="22"/>
  <c r="H1206" i="22"/>
  <c r="H2160" i="22"/>
  <c r="H2376" i="22"/>
  <c r="H2377" i="22"/>
  <c r="H2151" i="22"/>
  <c r="H1741" i="22"/>
  <c r="H1587" i="22"/>
  <c r="H2085" i="22"/>
  <c r="H1970" i="22"/>
  <c r="H2107" i="22"/>
  <c r="H1751" i="22"/>
  <c r="H2243" i="22"/>
  <c r="H1805" i="22"/>
  <c r="H1960" i="22"/>
  <c r="H1448" i="22"/>
  <c r="H1356" i="22"/>
  <c r="H1854" i="22"/>
  <c r="H1676" i="22"/>
  <c r="H1639" i="22"/>
  <c r="H1596" i="22"/>
  <c r="H1984" i="22"/>
  <c r="H1622" i="22"/>
  <c r="H1881" i="22"/>
  <c r="H1912" i="22"/>
  <c r="H1768" i="22"/>
  <c r="H1700" i="22"/>
  <c r="H1699" i="22"/>
  <c r="H2351" i="22"/>
  <c r="H1780" i="22"/>
  <c r="H1811" i="22"/>
  <c r="H2158" i="22"/>
  <c r="H2342" i="22"/>
  <c r="H2343" i="22"/>
  <c r="H2444" i="22"/>
  <c r="H2000" i="22"/>
  <c r="H2447" i="22"/>
  <c r="H1607" i="22"/>
  <c r="H1794" i="22"/>
  <c r="H2434" i="22"/>
  <c r="H1686" i="22"/>
  <c r="H2446" i="22"/>
  <c r="H2404" i="22"/>
  <c r="H2330" i="22"/>
  <c r="H2283" i="22"/>
  <c r="H1963" i="22"/>
  <c r="H1575" i="22"/>
  <c r="H1955" i="22"/>
  <c r="H1720" i="22"/>
  <c r="H2441" i="22"/>
  <c r="H1921" i="22"/>
  <c r="H1749" i="22"/>
  <c r="H2181" i="22"/>
  <c r="H1909" i="22"/>
  <c r="H2487" i="22"/>
  <c r="H1740" i="22"/>
  <c r="H2420" i="22"/>
  <c r="H1812" i="22"/>
  <c r="H2056" i="22"/>
  <c r="H2316" i="22"/>
  <c r="H2317" i="22"/>
  <c r="H1952" i="22"/>
  <c r="H2192" i="22"/>
  <c r="H1612" i="22"/>
  <c r="H1423" i="22"/>
  <c r="H1608" i="22"/>
  <c r="H1653" i="22"/>
  <c r="H1908" i="22"/>
  <c r="H2071" i="22"/>
  <c r="H2115" i="22"/>
  <c r="H1766" i="22"/>
  <c r="H2415" i="22"/>
  <c r="H2303" i="22"/>
  <c r="H1442" i="22"/>
  <c r="H2302" i="22"/>
  <c r="H2299" i="22"/>
  <c r="H2249" i="22"/>
  <c r="H1674" i="22"/>
  <c r="H2294" i="22"/>
  <c r="H1490" i="22"/>
  <c r="H2287" i="22"/>
  <c r="H2436" i="22"/>
  <c r="H2418" i="22"/>
  <c r="H1834" i="22"/>
  <c r="H2239" i="22"/>
  <c r="H2050" i="22"/>
  <c r="H1681" i="22"/>
  <c r="H2402" i="22"/>
  <c r="H2401" i="22"/>
  <c r="H1789" i="22"/>
  <c r="H1808" i="22"/>
  <c r="H1760" i="22"/>
  <c r="H2411" i="22"/>
  <c r="H2486" i="22"/>
  <c r="H2397" i="22"/>
  <c r="H1665" i="22"/>
  <c r="H1585" i="22"/>
  <c r="H1161" i="22"/>
  <c r="H2267" i="22"/>
  <c r="H2034" i="22"/>
  <c r="H1813" i="22"/>
  <c r="H2286" i="22"/>
  <c r="H2257" i="22"/>
  <c r="H2258" i="22"/>
  <c r="H2259" i="22"/>
  <c r="H2233" i="22"/>
  <c r="H2120" i="22"/>
  <c r="H1930" i="22"/>
  <c r="H1896" i="22"/>
  <c r="H1823" i="22"/>
  <c r="H1574" i="22"/>
  <c r="H917" i="22"/>
  <c r="H1624" i="22"/>
  <c r="H1562" i="22"/>
  <c r="H1579" i="22"/>
  <c r="H2102" i="22"/>
  <c r="H1718" i="22"/>
  <c r="H1750" i="22"/>
  <c r="H2055" i="22"/>
  <c r="H2414" i="22"/>
  <c r="H1793" i="22"/>
  <c r="H1302" i="22"/>
  <c r="H1969" i="22"/>
  <c r="H1605" i="22"/>
  <c r="H1386" i="22"/>
  <c r="H1711" i="22"/>
  <c r="H1731" i="22"/>
  <c r="H2101" i="22"/>
  <c r="H1507" i="22"/>
  <c r="H2270" i="22"/>
  <c r="H1693" i="22"/>
  <c r="H1876" i="22"/>
  <c r="H2220" i="22"/>
  <c r="H1864" i="22"/>
  <c r="H1558" i="22"/>
  <c r="H1962" i="22"/>
  <c r="H1820" i="22"/>
  <c r="H1617" i="22"/>
  <c r="H2210" i="22"/>
  <c r="H2023" i="22"/>
  <c r="H1610" i="22"/>
  <c r="H1363" i="22"/>
  <c r="H1959" i="22"/>
  <c r="H1810" i="22"/>
  <c r="H1601" i="22"/>
  <c r="H2198" i="22"/>
  <c r="H2199" i="22"/>
  <c r="H2200" i="22"/>
  <c r="H1582" i="22"/>
  <c r="H2412" i="22"/>
  <c r="H1853" i="22"/>
  <c r="H1773" i="22"/>
  <c r="H2416" i="22"/>
  <c r="H1791" i="22"/>
  <c r="H1555" i="22"/>
  <c r="H1619" i="22"/>
  <c r="H2485" i="22"/>
  <c r="H2437" i="22"/>
  <c r="H1698" i="22"/>
  <c r="H1602" i="22"/>
  <c r="H1928" i="22"/>
  <c r="H1528" i="22"/>
  <c r="H1264" i="22"/>
  <c r="H2215" i="22"/>
  <c r="H1537" i="22"/>
  <c r="H2137" i="22"/>
  <c r="H1372" i="22"/>
  <c r="H1389" i="22"/>
  <c r="H1638" i="22"/>
  <c r="H1508" i="22"/>
  <c r="H1493" i="22"/>
  <c r="H1546" i="22"/>
  <c r="H1673" i="22"/>
  <c r="H2403" i="22"/>
  <c r="H2172" i="22"/>
  <c r="H1506" i="22"/>
  <c r="H1371" i="22"/>
  <c r="H2417" i="22"/>
  <c r="H1973" i="22"/>
  <c r="H2081" i="22"/>
  <c r="H1867" i="22"/>
  <c r="H1771" i="22"/>
  <c r="H1627" i="22"/>
  <c r="H2431" i="22"/>
  <c r="H2432" i="22"/>
  <c r="H1503" i="22"/>
  <c r="H1538" i="22"/>
  <c r="H1521" i="22"/>
  <c r="H1758" i="22"/>
  <c r="H1473" i="22"/>
  <c r="H1515" i="22"/>
  <c r="H1783" i="22"/>
  <c r="H1531" i="22"/>
  <c r="H1752" i="22"/>
  <c r="H2090" i="22"/>
  <c r="H1804" i="22"/>
  <c r="H2361" i="22"/>
  <c r="H1938" i="22"/>
  <c r="H1400" i="22"/>
  <c r="H1781" i="22"/>
  <c r="H2119" i="22"/>
  <c r="H1730" i="22"/>
  <c r="H1504" i="22"/>
  <c r="H1844" i="22"/>
  <c r="H1701" i="22"/>
  <c r="H1642" i="22"/>
  <c r="H1480" i="22"/>
  <c r="H1690" i="22"/>
  <c r="H1465" i="22"/>
  <c r="H2396" i="22"/>
  <c r="H1695" i="22"/>
  <c r="H2354" i="22"/>
  <c r="H2484" i="22"/>
  <c r="H2424" i="22"/>
  <c r="H2116" i="22"/>
  <c r="H2117" i="22"/>
  <c r="H2118" i="22"/>
  <c r="H1895" i="22"/>
  <c r="H1651" i="22"/>
  <c r="H1652" i="22"/>
  <c r="H1361" i="22"/>
  <c r="H1424" i="22"/>
  <c r="H2483" i="22"/>
  <c r="H2398" i="22"/>
  <c r="H1894" i="22"/>
  <c r="H1663" i="22"/>
  <c r="H1660" i="22"/>
  <c r="H1370" i="22"/>
  <c r="H1342" i="22"/>
  <c r="H1479" i="22"/>
  <c r="H1852" i="22"/>
  <c r="H1550" i="22"/>
  <c r="H1761" i="22"/>
  <c r="H619" i="22"/>
  <c r="H2482" i="22"/>
  <c r="H1266" i="22"/>
  <c r="H2197" i="22"/>
  <c r="H1779" i="22"/>
  <c r="H1564" i="22"/>
  <c r="H1345" i="22"/>
  <c r="H2443" i="22"/>
  <c r="H1705" i="22"/>
  <c r="H1691" i="22"/>
  <c r="H1441" i="22"/>
  <c r="H1965" i="22"/>
  <c r="H2438" i="22"/>
  <c r="H1614" i="22"/>
  <c r="H1926" i="22"/>
  <c r="H1620" i="22"/>
  <c r="H1489" i="22"/>
  <c r="H1246" i="22"/>
  <c r="H2083" i="22"/>
  <c r="H1764" i="22"/>
  <c r="H1722" i="22"/>
  <c r="H1611" i="22"/>
  <c r="H1589" i="22"/>
  <c r="H2048" i="22"/>
  <c r="H1915" i="22"/>
  <c r="H2069" i="22"/>
  <c r="H2070" i="22"/>
  <c r="H1373" i="22"/>
  <c r="H2357" i="22"/>
  <c r="H1534" i="22"/>
  <c r="H1679" i="22"/>
  <c r="H1553" i="22"/>
  <c r="H2065" i="22"/>
  <c r="H1770" i="22"/>
  <c r="H2400" i="22"/>
  <c r="H1443" i="22"/>
  <c r="H2111" i="22"/>
  <c r="H1623" i="22"/>
  <c r="H2033" i="22"/>
  <c r="H1918" i="22"/>
  <c r="H1637" i="22"/>
  <c r="H2399" i="22"/>
  <c r="H1557" i="22"/>
  <c r="H1446" i="22"/>
  <c r="H2481" i="22"/>
  <c r="H2452" i="22"/>
  <c r="H2032" i="22"/>
  <c r="H1860" i="22"/>
  <c r="H1541" i="22"/>
  <c r="H1193" i="22"/>
  <c r="H1540" i="22"/>
  <c r="H2380" i="22"/>
  <c r="H2112" i="22"/>
  <c r="H2042" i="22"/>
  <c r="H2043" i="22"/>
  <c r="H1292" i="22"/>
  <c r="H2410" i="22"/>
  <c r="H1341" i="22"/>
  <c r="H1778" i="22"/>
  <c r="H1815" i="22"/>
  <c r="H1824" i="22"/>
  <c r="H1634" i="22"/>
  <c r="H2031" i="22"/>
  <c r="H1530" i="22"/>
  <c r="H2036" i="22"/>
  <c r="H2017" i="22"/>
  <c r="H1533" i="22"/>
  <c r="H2021" i="22"/>
  <c r="H1729" i="22"/>
  <c r="H1628" i="22"/>
  <c r="H1525" i="22"/>
  <c r="H1775" i="22"/>
  <c r="H1849" i="22"/>
  <c r="H2463" i="22"/>
  <c r="H1410" i="22"/>
  <c r="H1464" i="22"/>
  <c r="H1236" i="22"/>
  <c r="H1526" i="22"/>
  <c r="H1994" i="22"/>
  <c r="H1995" i="22"/>
  <c r="H1996" i="22"/>
  <c r="H1997" i="22"/>
  <c r="H1998" i="22"/>
  <c r="H1999" i="22"/>
  <c r="H1685" i="22"/>
  <c r="H1519" i="22"/>
  <c r="H1518" i="22"/>
  <c r="H1498" i="22"/>
  <c r="H1355" i="22"/>
  <c r="H847" i="22"/>
  <c r="H1556" i="22"/>
  <c r="H1539" i="22"/>
  <c r="H1485" i="22"/>
  <c r="H70" i="22"/>
  <c r="H1463" i="22"/>
  <c r="H2134" i="22"/>
  <c r="H1662" i="22"/>
  <c r="H1831" i="22"/>
  <c r="H1282" i="22"/>
  <c r="H1658" i="22"/>
  <c r="H1641" i="22"/>
  <c r="H1626" i="22"/>
  <c r="H1474" i="22"/>
  <c r="H1703" i="22"/>
  <c r="H1408" i="22"/>
  <c r="H1359" i="22"/>
  <c r="H1840" i="22"/>
  <c r="H1478" i="22"/>
  <c r="H1967" i="22"/>
  <c r="H1968" i="22"/>
  <c r="H1666" i="22"/>
  <c r="H1461" i="22"/>
  <c r="H2480" i="22"/>
  <c r="H1893" i="22"/>
  <c r="H1603" i="22"/>
  <c r="H1977" i="22"/>
  <c r="H1964" i="22"/>
  <c r="H1814" i="22"/>
  <c r="H1422" i="22"/>
  <c r="H1447" i="22"/>
  <c r="H1454" i="22"/>
  <c r="H1993" i="22"/>
  <c r="H1273" i="22"/>
  <c r="H1803" i="22"/>
  <c r="H1669" i="22"/>
  <c r="H1481" i="22"/>
  <c r="H1933" i="22"/>
  <c r="H1407" i="22"/>
  <c r="H1374" i="22"/>
  <c r="H1309" i="22"/>
  <c r="H1719" i="22"/>
  <c r="H1981" i="22"/>
  <c r="H2139" i="22"/>
  <c r="H1931" i="22"/>
  <c r="H1932" i="22"/>
  <c r="H1842" i="22"/>
  <c r="H2430" i="22"/>
  <c r="H1708" i="22"/>
  <c r="H1314" i="22"/>
  <c r="H1310" i="22"/>
  <c r="H1394" i="22"/>
  <c r="H2171" i="22"/>
  <c r="H1470" i="22"/>
  <c r="H1352" i="22"/>
  <c r="H1353" i="22"/>
  <c r="H1807" i="22"/>
  <c r="H1514" i="22"/>
  <c r="H2462" i="22"/>
  <c r="H1802" i="22"/>
  <c r="H1684" i="22"/>
  <c r="H1573" i="22"/>
  <c r="H1488" i="22"/>
  <c r="H1306" i="22"/>
  <c r="H1380" i="22"/>
  <c r="H1413" i="22"/>
  <c r="H2395" i="22"/>
  <c r="H1765" i="22"/>
  <c r="H1917" i="22"/>
  <c r="H1524" i="22"/>
  <c r="H1483" i="22"/>
  <c r="H1347" i="22"/>
  <c r="H1487" i="22"/>
  <c r="H1182" i="22"/>
  <c r="H1419" i="22"/>
  <c r="H1826" i="22"/>
  <c r="H1759" i="22"/>
  <c r="H1640" i="22"/>
  <c r="H1736" i="22"/>
  <c r="H1505" i="22"/>
  <c r="H1196" i="22"/>
  <c r="H1469" i="22"/>
  <c r="H1675" i="22"/>
  <c r="H1552" i="22"/>
  <c r="H2223" i="22"/>
  <c r="H1889" i="22"/>
  <c r="H1890" i="22"/>
  <c r="H1891" i="22"/>
  <c r="H1892" i="22"/>
  <c r="H1728" i="22"/>
  <c r="H1412" i="22"/>
  <c r="H1376" i="22"/>
  <c r="H1061" i="22"/>
  <c r="H1391" i="22"/>
  <c r="H1472" i="22"/>
  <c r="H1769" i="22"/>
  <c r="H2307" i="22"/>
  <c r="H1880" i="22"/>
  <c r="H1868" i="22"/>
  <c r="H1561" i="22"/>
  <c r="H1727" i="22"/>
  <c r="H1513" i="22"/>
  <c r="H1606" i="22"/>
  <c r="H1323" i="22"/>
  <c r="H1237" i="22"/>
  <c r="H1683" i="22"/>
  <c r="H1787" i="22"/>
  <c r="H1869" i="22"/>
  <c r="H2440" i="22"/>
  <c r="H1395" i="22"/>
  <c r="H1357" i="22"/>
  <c r="H2421" i="22"/>
  <c r="H1862" i="22"/>
  <c r="H1861" i="22"/>
  <c r="H1242" i="22"/>
  <c r="H1744" i="22"/>
  <c r="H1650" i="22"/>
  <c r="H1649" i="22"/>
  <c r="H1320" i="22"/>
  <c r="H1858" i="22"/>
  <c r="H1833" i="22"/>
  <c r="H1578" i="22"/>
  <c r="H1230" i="22"/>
  <c r="H1415" i="22"/>
  <c r="H1953" i="22"/>
  <c r="H1477" i="22"/>
  <c r="H1263" i="22"/>
  <c r="H1311" i="22"/>
  <c r="H2479" i="22"/>
  <c r="H1262" i="22"/>
  <c r="H1024" i="22"/>
  <c r="H1786" i="22"/>
  <c r="H1385" i="22"/>
  <c r="H1396" i="22"/>
  <c r="H1549" i="22"/>
  <c r="H2341" i="22"/>
  <c r="H1616" i="22"/>
  <c r="H1559" i="22"/>
  <c r="H1629" i="22"/>
  <c r="H789" i="22"/>
  <c r="H1462" i="22"/>
  <c r="H1636" i="22"/>
  <c r="H1199" i="22"/>
  <c r="H1819" i="22"/>
  <c r="H1208" i="22"/>
  <c r="H2422" i="22"/>
  <c r="H1754" i="22"/>
  <c r="H2324" i="22"/>
  <c r="H1598" i="22"/>
  <c r="H2427" i="22"/>
  <c r="H1816" i="22"/>
  <c r="H1613" i="22"/>
  <c r="H1468" i="22"/>
  <c r="H1291" i="22"/>
  <c r="H1249" i="22"/>
  <c r="H2226" i="22"/>
  <c r="H1762" i="22"/>
  <c r="H2478" i="22"/>
  <c r="H1948" i="22"/>
  <c r="H1735" i="22"/>
  <c r="H1315" i="22"/>
  <c r="H1535" i="22"/>
  <c r="H1936" i="22"/>
  <c r="H1226" i="22"/>
  <c r="H1381" i="22"/>
  <c r="H1351" i="22"/>
  <c r="H1239" i="22"/>
  <c r="H1799" i="22"/>
  <c r="H1800" i="22"/>
  <c r="H1801" i="22"/>
  <c r="H824" i="22"/>
  <c r="H1122" i="22"/>
  <c r="H1207" i="22"/>
  <c r="H2426" i="22"/>
  <c r="H2477" i="22"/>
  <c r="H1790" i="22"/>
  <c r="H1572" i="22"/>
  <c r="H1788" i="22"/>
  <c r="H1784" i="22"/>
  <c r="H2080" i="22"/>
  <c r="H1358" i="22"/>
  <c r="H1183" i="22"/>
  <c r="H1132" i="22"/>
  <c r="H1609" i="22"/>
  <c r="H1362" i="22"/>
  <c r="H1717" i="22"/>
  <c r="H1941" i="22"/>
  <c r="H1776" i="22"/>
  <c r="H1216" i="22"/>
  <c r="H1888" i="22"/>
  <c r="H1523" i="22"/>
  <c r="H1065" i="22"/>
  <c r="H1190" i="22"/>
  <c r="H1763" i="22"/>
  <c r="H1332" i="22"/>
  <c r="H1511" i="22"/>
  <c r="H1221" i="22"/>
  <c r="H2138" i="22"/>
  <c r="H1113" i="22"/>
  <c r="H839" i="22"/>
  <c r="H1451" i="22"/>
  <c r="H1277" i="22"/>
  <c r="H1756" i="22"/>
  <c r="H1757" i="22"/>
  <c r="H1220" i="22"/>
  <c r="H1261" i="22"/>
  <c r="H1293" i="22"/>
  <c r="H1147" i="22"/>
  <c r="H1440" i="22"/>
  <c r="H1992" i="22"/>
  <c r="H2170" i="22"/>
  <c r="H1850" i="22"/>
  <c r="H1313" i="22"/>
  <c r="H1726" i="22"/>
  <c r="H1186" i="22"/>
  <c r="H1547" i="22"/>
  <c r="H1459" i="22"/>
  <c r="H1322" i="22"/>
  <c r="H2150" i="22"/>
  <c r="H1331" i="22"/>
  <c r="H945" i="22"/>
  <c r="H2391" i="22"/>
  <c r="H1304" i="22"/>
  <c r="H1211" i="22"/>
  <c r="H2039" i="22"/>
  <c r="H1554" i="22"/>
  <c r="H1618" i="22"/>
  <c r="H1723" i="22"/>
  <c r="H1724" i="22"/>
  <c r="H1725" i="22"/>
  <c r="H1384" i="22"/>
  <c r="H1312" i="22"/>
  <c r="H1301" i="22"/>
  <c r="H1243" i="22"/>
  <c r="H825" i="22"/>
  <c r="H1377" i="22"/>
  <c r="H1571" i="22"/>
  <c r="H1143" i="22"/>
  <c r="H1689" i="22"/>
  <c r="H1288" i="22"/>
  <c r="H1280" i="22"/>
  <c r="H2449" i="22"/>
  <c r="H1308" i="22"/>
  <c r="H1225" i="22"/>
  <c r="H1682" i="22"/>
  <c r="H1716" i="22"/>
  <c r="H2255" i="22"/>
  <c r="H1334" i="22"/>
  <c r="H1284" i="22"/>
  <c r="H1174" i="22"/>
  <c r="H1887" i="22"/>
  <c r="H1710" i="22"/>
  <c r="H1661" i="22"/>
  <c r="H2445" i="22"/>
  <c r="H1482" i="22"/>
  <c r="H1439" i="22"/>
  <c r="H1210" i="22"/>
  <c r="H1460" i="22"/>
  <c r="H1260" i="22"/>
  <c r="H1011" i="22"/>
  <c r="H2476" i="22"/>
  <c r="H2406" i="22"/>
  <c r="H1696" i="22"/>
  <c r="H1486" i="22"/>
  <c r="H1452" i="22"/>
  <c r="H1450" i="22"/>
  <c r="H1300" i="22"/>
  <c r="H1175" i="22"/>
  <c r="H1694" i="22"/>
  <c r="H1476" i="22"/>
  <c r="H1189" i="22"/>
  <c r="H1337" i="22"/>
  <c r="H1149" i="22"/>
  <c r="H1240" i="22"/>
  <c r="H1188" i="22"/>
  <c r="H1344" i="22"/>
  <c r="H1795" i="22"/>
  <c r="H1285" i="22"/>
  <c r="H1680" i="22"/>
  <c r="H1581" i="22"/>
  <c r="H1399" i="22"/>
  <c r="H1115" i="22"/>
  <c r="H1205" i="22"/>
  <c r="H1390" i="22"/>
  <c r="H2461" i="22"/>
  <c r="H1079" i="22"/>
  <c r="H1597" i="22"/>
  <c r="H1404" i="22"/>
  <c r="H896" i="22"/>
  <c r="H1105" i="22"/>
  <c r="H2456" i="22"/>
  <c r="H1418" i="22"/>
  <c r="H1155" i="22"/>
  <c r="H1067" i="22"/>
  <c r="H1748" i="22"/>
  <c r="H2475" i="22"/>
  <c r="H1259" i="22"/>
  <c r="H1438" i="22"/>
  <c r="H1583" i="22"/>
  <c r="H2474" i="22"/>
  <c r="H1234" i="22"/>
  <c r="H1646" i="22"/>
  <c r="H1647" i="22"/>
  <c r="H1648" i="22"/>
  <c r="H1350" i="22"/>
  <c r="H1275" i="22"/>
  <c r="H1258" i="22"/>
  <c r="H1002" i="22"/>
  <c r="H1209" i="22"/>
  <c r="H1456" i="22"/>
  <c r="H1453" i="22"/>
  <c r="H1299" i="22"/>
  <c r="H1215" i="22"/>
  <c r="H1326" i="22"/>
  <c r="H1630" i="22"/>
  <c r="H1644" i="22"/>
  <c r="H1437" i="22"/>
  <c r="H1625" i="22"/>
  <c r="H1202" i="22"/>
  <c r="H1165" i="22"/>
  <c r="H1821" i="22"/>
  <c r="H1012" i="22"/>
  <c r="H1172" i="22"/>
  <c r="H1158" i="22"/>
  <c r="H1195" i="22"/>
  <c r="H1886" i="22"/>
  <c r="H1276" i="22"/>
  <c r="H1229" i="22"/>
  <c r="H1604" i="22"/>
  <c r="H1594" i="22"/>
  <c r="H2217" i="22"/>
  <c r="H1349" i="22"/>
  <c r="H1223" i="22"/>
  <c r="H1164" i="22"/>
  <c r="H1866" i="22"/>
  <c r="H1032" i="22"/>
  <c r="H1445" i="22"/>
  <c r="H1668" i="22"/>
  <c r="H1593" i="22"/>
  <c r="H1171" i="22"/>
  <c r="H1238" i="22"/>
  <c r="H1203" i="22"/>
  <c r="H1588" i="22"/>
  <c r="H1257" i="22"/>
  <c r="H1333" i="22"/>
  <c r="H1405" i="22"/>
  <c r="H2024" i="22"/>
  <c r="H1294" i="22"/>
  <c r="H871" i="22"/>
  <c r="H1325" i="22"/>
  <c r="H1197" i="22"/>
  <c r="H1107" i="22"/>
  <c r="H1497" i="22"/>
  <c r="H1591" i="22"/>
  <c r="H1715" i="22"/>
  <c r="H1569" i="22"/>
  <c r="H1570" i="22"/>
  <c r="H1517" i="22"/>
  <c r="H1411" i="22"/>
  <c r="H1375" i="22"/>
  <c r="H570" i="22"/>
  <c r="H1697" i="22"/>
  <c r="H1830" i="22"/>
  <c r="H1402" i="22"/>
  <c r="H1340" i="22"/>
  <c r="H745" i="22"/>
  <c r="H2232" i="22"/>
  <c r="H1245" i="22"/>
  <c r="H1097" i="22"/>
  <c r="H1548" i="22"/>
  <c r="H1233" i="22"/>
  <c r="H1336" i="22"/>
  <c r="H1879" i="22"/>
  <c r="H1383" i="22"/>
  <c r="H1020" i="22"/>
  <c r="H777" i="22"/>
  <c r="H1545" i="22"/>
  <c r="H1274" i="22"/>
  <c r="H1021" i="22"/>
  <c r="H1231" i="22"/>
  <c r="H1063" i="22"/>
  <c r="H942" i="22"/>
  <c r="H1082" i="22"/>
  <c r="H907" i="22"/>
  <c r="H1721" i="22"/>
  <c r="H1536" i="22"/>
  <c r="H1085" i="22"/>
  <c r="H1403" i="22"/>
  <c r="H1187" i="22"/>
  <c r="H1004" i="22"/>
  <c r="H2390" i="22"/>
  <c r="H944" i="22"/>
  <c r="H1532" i="22"/>
  <c r="H1522" i="22"/>
  <c r="H1136" i="22"/>
  <c r="H1131" i="22"/>
  <c r="H849" i="22"/>
  <c r="H1828" i="22"/>
  <c r="H1645" i="22"/>
  <c r="H2405" i="22"/>
  <c r="H1092" i="22"/>
  <c r="H2455" i="22"/>
  <c r="H1222" i="22"/>
  <c r="H1214" i="22"/>
  <c r="H1580" i="22"/>
  <c r="H1520" i="22"/>
  <c r="H1139" i="22"/>
  <c r="H1081" i="22"/>
  <c r="H886" i="22"/>
  <c r="H1406" i="22"/>
  <c r="H939" i="22"/>
  <c r="H1200" i="22"/>
  <c r="H1704" i="22"/>
  <c r="H1516" i="22"/>
  <c r="H1003" i="22"/>
  <c r="H1527" i="22"/>
  <c r="H1152" i="22"/>
  <c r="H1091" i="22"/>
  <c r="H500" i="22"/>
  <c r="H1321" i="22"/>
  <c r="H1000" i="22"/>
  <c r="H1219" i="22"/>
  <c r="H439" i="22"/>
  <c r="H2266" i="22"/>
  <c r="H1228" i="22"/>
  <c r="H1134" i="22"/>
  <c r="H1502" i="22"/>
  <c r="H1501" i="22"/>
  <c r="H1563" i="22"/>
  <c r="H834" i="22"/>
  <c r="H2425" i="22"/>
  <c r="H1496" i="22"/>
  <c r="H1104" i="22"/>
  <c r="H898" i="22"/>
  <c r="H813" i="22"/>
  <c r="H1298" i="22"/>
  <c r="H1495" i="22"/>
  <c r="H1283" i="22"/>
  <c r="H1093" i="22"/>
  <c r="H1100" i="22"/>
  <c r="H1692" i="22"/>
  <c r="H1491" i="22"/>
  <c r="H1305" i="22"/>
  <c r="H2419" i="22"/>
  <c r="H1180" i="22"/>
  <c r="H1181" i="22"/>
  <c r="H1044" i="22"/>
  <c r="H1176" i="22"/>
  <c r="H1289" i="22"/>
  <c r="H1436" i="22"/>
  <c r="H2408" i="22"/>
  <c r="H1191" i="22"/>
  <c r="H1667" i="22"/>
  <c r="H1185" i="22"/>
  <c r="H1475" i="22"/>
  <c r="H1279" i="22"/>
  <c r="H1656" i="22"/>
  <c r="H1268" i="22"/>
  <c r="H1307" i="22"/>
  <c r="H1937" i="22"/>
  <c r="H1098" i="22"/>
  <c r="H1455" i="22"/>
  <c r="H938" i="22"/>
  <c r="H785" i="22"/>
  <c r="H1458" i="22"/>
  <c r="H987" i="22"/>
  <c r="H1154" i="22"/>
  <c r="H1087" i="22"/>
  <c r="H826" i="22"/>
  <c r="H1449" i="22"/>
  <c r="H2439" i="22"/>
  <c r="H2338" i="22"/>
  <c r="H1059" i="22"/>
  <c r="H1157" i="22"/>
  <c r="H903" i="22"/>
  <c r="H1071" i="22"/>
  <c r="H955" i="22"/>
  <c r="H1005" i="22"/>
  <c r="H2451" i="22"/>
  <c r="H2193" i="22"/>
  <c r="H1457" i="22"/>
  <c r="H1427" i="22"/>
  <c r="H1428" i="22"/>
  <c r="H1429" i="22"/>
  <c r="H1430" i="22"/>
  <c r="H1431" i="22"/>
  <c r="H1432" i="22"/>
  <c r="H1433" i="22"/>
  <c r="H1434" i="22"/>
  <c r="H1435" i="22"/>
  <c r="H1272" i="22"/>
  <c r="H1256" i="22"/>
  <c r="H1128" i="22"/>
  <c r="H1042" i="22"/>
  <c r="H932" i="22"/>
  <c r="H819" i="22"/>
  <c r="H937" i="22"/>
  <c r="H1089" i="22"/>
  <c r="H1417" i="22"/>
  <c r="H2068" i="22"/>
  <c r="H874" i="22"/>
  <c r="H1140" i="22"/>
  <c r="H1755" i="22"/>
  <c r="H1420" i="22"/>
  <c r="H1146" i="22"/>
  <c r="H1133" i="22"/>
  <c r="H1127" i="22"/>
  <c r="H1126" i="22"/>
  <c r="H1179" i="22"/>
  <c r="H1168" i="22"/>
  <c r="H1414" i="22"/>
  <c r="H1077" i="22"/>
  <c r="H1048" i="22"/>
  <c r="H1108" i="22"/>
  <c r="H1151" i="22"/>
  <c r="H1130" i="22"/>
  <c r="H958" i="22"/>
  <c r="H866" i="22"/>
  <c r="H985" i="22"/>
  <c r="H1244" i="22"/>
  <c r="H1099" i="22"/>
  <c r="H1125" i="22"/>
  <c r="H1008" i="22"/>
  <c r="H954" i="22"/>
  <c r="H1014" i="22"/>
  <c r="H1142" i="22"/>
  <c r="H1013" i="22"/>
  <c r="H1121" i="22"/>
  <c r="H941" i="22"/>
  <c r="H1227" i="22"/>
  <c r="H1382" i="22"/>
  <c r="H2089" i="22"/>
  <c r="H878" i="22"/>
  <c r="H1467" i="22"/>
  <c r="H1116" i="22"/>
  <c r="H1045" i="22"/>
  <c r="H2473" i="22"/>
  <c r="H1271" i="22"/>
  <c r="H984" i="22"/>
  <c r="H884" i="22"/>
  <c r="H677" i="22"/>
  <c r="H1425" i="22"/>
  <c r="H1586" i="22"/>
  <c r="H986" i="22"/>
  <c r="H1255" i="22"/>
  <c r="H1064" i="22"/>
  <c r="H2472" i="22"/>
  <c r="H1192" i="22"/>
  <c r="H1083" i="22"/>
  <c r="H1076" i="22"/>
  <c r="H1592" i="22"/>
  <c r="H1316" i="22"/>
  <c r="H998" i="22"/>
  <c r="H1798" i="22"/>
  <c r="H1120" i="22"/>
  <c r="H755" i="22"/>
  <c r="H1366" i="22"/>
  <c r="H1367" i="22"/>
  <c r="H1368" i="22"/>
  <c r="H1365" i="22"/>
  <c r="H1303" i="22"/>
  <c r="H1075" i="22"/>
  <c r="H883" i="22"/>
  <c r="H885" i="22"/>
  <c r="H1360" i="22"/>
  <c r="H1034" i="22"/>
  <c r="H1348" i="22"/>
  <c r="H1509" i="22"/>
  <c r="H1156" i="22"/>
  <c r="H1010" i="22"/>
  <c r="H1290" i="22"/>
  <c r="H953" i="22"/>
  <c r="H887" i="22"/>
  <c r="H902" i="22"/>
  <c r="H867" i="22"/>
  <c r="H855" i="22"/>
  <c r="H1327" i="22"/>
  <c r="H2471" i="22"/>
  <c r="H1343" i="22"/>
  <c r="H1041" i="22"/>
  <c r="H1254" i="22"/>
  <c r="H1054" i="22"/>
  <c r="H1338" i="22"/>
  <c r="H1339" i="22"/>
  <c r="H1201" i="22"/>
  <c r="H916" i="22"/>
  <c r="H732" i="22"/>
  <c r="H1832" i="22"/>
  <c r="H1297" i="22"/>
  <c r="H994" i="22"/>
  <c r="H1335" i="22"/>
  <c r="H968" i="22"/>
  <c r="H1031" i="22"/>
  <c r="H1101" i="22"/>
  <c r="H1150" i="22"/>
  <c r="H923" i="22"/>
  <c r="H924" i="22"/>
  <c r="H1194" i="22"/>
  <c r="H1329" i="22"/>
  <c r="H1018" i="22"/>
  <c r="H1069" i="22"/>
  <c r="H2256" i="22"/>
  <c r="H1364" i="22"/>
  <c r="H1324" i="22"/>
  <c r="H1028" i="22"/>
  <c r="H854" i="22"/>
  <c r="H1062" i="22"/>
  <c r="H1040" i="22"/>
  <c r="H1354" i="22"/>
  <c r="H1318" i="22"/>
  <c r="H1319" i="22"/>
  <c r="H798" i="22"/>
  <c r="H1015" i="22"/>
  <c r="H498" i="22"/>
  <c r="H675" i="22"/>
  <c r="H1702" i="22"/>
  <c r="H1046" i="22"/>
  <c r="H983" i="22"/>
  <c r="H862" i="22"/>
  <c r="H1017" i="22"/>
  <c r="H962" i="22"/>
  <c r="H894" i="22"/>
  <c r="H1253" i="22"/>
  <c r="H1218" i="22"/>
  <c r="H969" i="22"/>
  <c r="H1138" i="22"/>
  <c r="H800" i="22"/>
  <c r="H869" i="22"/>
  <c r="H792" i="22"/>
  <c r="H1295" i="22"/>
  <c r="H1296" i="22"/>
  <c r="H1287" i="22"/>
  <c r="H620" i="22"/>
  <c r="H853" i="22"/>
  <c r="H1707" i="22"/>
  <c r="H1117" i="22"/>
  <c r="H1346" i="22"/>
  <c r="H2460" i="22"/>
  <c r="H1001" i="22"/>
  <c r="H859" i="22"/>
  <c r="H1213" i="22"/>
  <c r="H982" i="22"/>
  <c r="H1281" i="22"/>
  <c r="H574" i="22"/>
  <c r="H992" i="22"/>
  <c r="H949" i="22"/>
  <c r="H1328" i="22"/>
  <c r="H830" i="22"/>
  <c r="H1270" i="22"/>
  <c r="H1286" i="22"/>
  <c r="H865" i="22"/>
  <c r="H553" i="22"/>
  <c r="H1055" i="22"/>
  <c r="H915" i="22"/>
  <c r="H1051" i="22"/>
  <c r="H1090" i="22"/>
  <c r="H1049" i="22"/>
  <c r="H993" i="22"/>
  <c r="H846" i="22"/>
  <c r="H1657" i="22"/>
  <c r="H1178" i="22"/>
  <c r="H2149" i="22"/>
  <c r="H1615" i="22"/>
  <c r="H1251" i="22"/>
  <c r="H1252" i="22"/>
  <c r="H1148" i="22"/>
  <c r="H1135" i="22"/>
  <c r="H778" i="22"/>
  <c r="H1859" i="22"/>
  <c r="H959" i="22"/>
  <c r="H1471" i="22"/>
  <c r="H1217" i="22"/>
  <c r="H1584" i="22"/>
  <c r="H921" i="22"/>
  <c r="H988" i="22"/>
  <c r="H1595" i="22"/>
  <c r="H1241" i="22"/>
  <c r="H877" i="22"/>
  <c r="H840" i="22"/>
  <c r="H782" i="22"/>
  <c r="H922" i="22"/>
  <c r="H1095" i="22"/>
  <c r="H1123" i="22"/>
  <c r="H780" i="22"/>
  <c r="H873" i="22"/>
  <c r="H981" i="22"/>
  <c r="H812" i="22"/>
  <c r="H952" i="22"/>
  <c r="H1232" i="22"/>
  <c r="H870" i="22"/>
  <c r="H1369" i="22"/>
  <c r="H1173" i="22"/>
  <c r="H2063" i="22"/>
  <c r="H875" i="22"/>
  <c r="H2092" i="22"/>
  <c r="H1050" i="22"/>
  <c r="H1026" i="22"/>
  <c r="H828" i="22"/>
  <c r="H444" i="22"/>
  <c r="H407" i="22"/>
  <c r="H1070" i="22"/>
  <c r="H995" i="22"/>
  <c r="H1267" i="22"/>
  <c r="H966" i="22"/>
  <c r="H815" i="22"/>
  <c r="H660" i="22"/>
  <c r="H2459" i="22"/>
  <c r="H1393" i="22"/>
  <c r="H1068" i="22"/>
  <c r="H706" i="22"/>
  <c r="H852" i="22"/>
  <c r="H1529" i="22"/>
  <c r="H1212" i="22"/>
  <c r="H1169" i="22"/>
  <c r="H1023" i="22"/>
  <c r="H918" i="22"/>
  <c r="H2365" i="22"/>
  <c r="H622" i="22"/>
  <c r="H1114" i="22"/>
  <c r="H1019" i="22"/>
  <c r="H1269" i="22"/>
  <c r="H1047" i="22"/>
  <c r="H929" i="22"/>
  <c r="H1317" i="22"/>
  <c r="H790" i="22"/>
  <c r="H1250" i="22"/>
  <c r="H1204" i="22"/>
  <c r="H2011" i="22"/>
  <c r="H914" i="22"/>
  <c r="H842" i="22"/>
  <c r="H1102" i="22"/>
  <c r="H2470" i="22"/>
  <c r="H977" i="22"/>
  <c r="H743" i="22"/>
  <c r="H711" i="22"/>
  <c r="H989" i="22"/>
  <c r="H718" i="22"/>
  <c r="H897" i="22"/>
  <c r="H2454" i="22"/>
  <c r="H2469" i="22"/>
  <c r="H1177" i="22"/>
  <c r="H468" i="22"/>
  <c r="H991" i="22"/>
  <c r="H2327" i="22"/>
  <c r="H1066" i="22"/>
  <c r="H814" i="22"/>
  <c r="H805" i="22"/>
  <c r="H583" i="22"/>
  <c r="H930" i="22"/>
  <c r="H965" i="22"/>
  <c r="H1039" i="22"/>
  <c r="H856" i="22"/>
  <c r="H1248" i="22"/>
  <c r="H758" i="22"/>
  <c r="H776" i="22"/>
  <c r="H1027" i="22"/>
  <c r="H719" i="22"/>
  <c r="H811" i="22"/>
  <c r="H1159" i="22"/>
  <c r="H1022" i="22"/>
  <c r="H1118" i="22"/>
  <c r="H920" i="22"/>
  <c r="H796" i="22"/>
  <c r="H980" i="22"/>
  <c r="H1145" i="22"/>
  <c r="H909" i="22"/>
  <c r="H964" i="22"/>
  <c r="H1141" i="22"/>
  <c r="H913" i="22"/>
  <c r="H1568" i="22"/>
  <c r="H526" i="22"/>
  <c r="H971" i="22"/>
  <c r="H717" i="22"/>
  <c r="H857" i="22"/>
  <c r="H893" i="22"/>
  <c r="H694" i="22"/>
  <c r="H701" i="22"/>
  <c r="H999" i="22"/>
  <c r="H970" i="22"/>
  <c r="H900" i="22"/>
  <c r="H503" i="22"/>
  <c r="H919" i="22"/>
  <c r="H775" i="22"/>
  <c r="H582" i="22"/>
  <c r="H979" i="22"/>
  <c r="H963" i="22"/>
  <c r="H1124" i="22"/>
  <c r="H1247" i="22"/>
  <c r="H594" i="22"/>
  <c r="H1119" i="22"/>
  <c r="H933" i="22"/>
  <c r="H709" i="22"/>
  <c r="H1080" i="22"/>
  <c r="H817" i="22"/>
  <c r="H740" i="22"/>
  <c r="H1416" i="22"/>
  <c r="H1052" i="22"/>
  <c r="H823" i="22"/>
  <c r="H1112" i="22"/>
  <c r="H791" i="22"/>
  <c r="H1111" i="22"/>
  <c r="H832" i="22"/>
  <c r="H899" i="22"/>
  <c r="H1599" i="22"/>
  <c r="H891" i="22"/>
  <c r="H821" i="22"/>
  <c r="H788" i="22"/>
  <c r="H721" i="22"/>
  <c r="H845" i="22"/>
  <c r="H1094" i="22"/>
  <c r="H804" i="22"/>
  <c r="H644" i="22"/>
  <c r="H1106" i="22"/>
  <c r="H861" i="22"/>
  <c r="H1084" i="22"/>
  <c r="H747" i="22"/>
  <c r="H739" i="22"/>
  <c r="H1025" i="22"/>
  <c r="H2329" i="22"/>
  <c r="H1078" i="22"/>
  <c r="H901" i="22"/>
  <c r="H816" i="22"/>
  <c r="H1567" i="22"/>
  <c r="H1074" i="22"/>
  <c r="H1043" i="22"/>
  <c r="H1072" i="22"/>
  <c r="H649" i="22"/>
  <c r="H749" i="22"/>
  <c r="H895" i="22"/>
  <c r="H838" i="22"/>
  <c r="H837" i="22"/>
  <c r="H1029" i="22"/>
  <c r="H927" i="22"/>
  <c r="H872" i="22"/>
  <c r="H602" i="22"/>
  <c r="H759" i="22"/>
  <c r="H1398" i="22"/>
  <c r="H1058" i="22"/>
  <c r="H926" i="22"/>
  <c r="H682" i="22"/>
  <c r="H1163" i="22"/>
  <c r="H1056" i="22"/>
  <c r="H748" i="22"/>
  <c r="H724" i="22"/>
  <c r="H697" i="22"/>
  <c r="H850" i="22"/>
  <c r="H797" i="22"/>
  <c r="H851" i="22"/>
  <c r="H714" i="22"/>
  <c r="H1038" i="22"/>
  <c r="H655" i="22"/>
  <c r="H695" i="22"/>
  <c r="H905" i="22"/>
  <c r="H710" i="22"/>
  <c r="H781" i="22"/>
  <c r="H888" i="22"/>
  <c r="H1224" i="22"/>
  <c r="H890" i="22"/>
  <c r="H1566" i="22"/>
  <c r="H1162" i="22"/>
  <c r="H1037" i="22"/>
  <c r="H1030" i="22"/>
  <c r="H1184" i="22"/>
  <c r="H2468" i="22"/>
  <c r="H810" i="22"/>
  <c r="H725" i="22"/>
  <c r="H1036" i="22"/>
  <c r="H787" i="22"/>
  <c r="H1137" i="22"/>
  <c r="H734" i="22"/>
  <c r="H876" i="22"/>
  <c r="H693" i="22"/>
  <c r="H803" i="22"/>
  <c r="H831" i="22"/>
  <c r="H904" i="22"/>
  <c r="H1016" i="22"/>
  <c r="H1330" i="22"/>
  <c r="H647" i="22"/>
  <c r="H737" i="22"/>
  <c r="H1235" i="22"/>
  <c r="H1401" i="22"/>
  <c r="H2409" i="22"/>
  <c r="H1426" i="22"/>
  <c r="H806" i="22"/>
  <c r="H670" i="22"/>
  <c r="H1009" i="22"/>
  <c r="H858" i="22"/>
  <c r="H2467" i="22"/>
  <c r="H1007" i="22"/>
  <c r="H715" i="22"/>
  <c r="H722" i="22"/>
  <c r="H637" i="22"/>
  <c r="H1144" i="22"/>
  <c r="H1086" i="22"/>
  <c r="H684" i="22"/>
  <c r="H704" i="22"/>
  <c r="H822" i="22"/>
  <c r="H799" i="22"/>
  <c r="H699" i="22"/>
  <c r="H560" i="22"/>
  <c r="H940" i="22"/>
  <c r="H996" i="22"/>
  <c r="H488" i="22"/>
  <c r="H1035" i="22"/>
  <c r="H586" i="22"/>
  <c r="H501" i="22"/>
  <c r="H2429" i="22"/>
  <c r="H1379" i="22"/>
  <c r="H978" i="22"/>
  <c r="H751" i="22"/>
  <c r="H607" i="22"/>
  <c r="H713" i="22"/>
  <c r="H692" i="22"/>
  <c r="H908" i="22"/>
  <c r="H555" i="22"/>
  <c r="H950" i="22"/>
  <c r="H820" i="22"/>
  <c r="H651" i="22"/>
  <c r="H973" i="22"/>
  <c r="H794" i="22"/>
  <c r="H736" i="22"/>
  <c r="H641" i="22"/>
  <c r="H696" i="22"/>
  <c r="H841" i="22"/>
  <c r="H967" i="22"/>
  <c r="H575" i="22"/>
  <c r="H2458" i="22"/>
  <c r="H634" i="22"/>
  <c r="H1278" i="22"/>
  <c r="H960" i="22"/>
  <c r="H956" i="22"/>
  <c r="H686" i="22"/>
  <c r="H542" i="22"/>
  <c r="H606" i="22"/>
  <c r="H1392" i="22"/>
  <c r="H630" i="22"/>
  <c r="H512" i="22"/>
  <c r="H2413" i="22"/>
  <c r="H596" i="22"/>
  <c r="H935" i="22"/>
  <c r="H678" i="22"/>
  <c r="H705" i="22"/>
  <c r="H931" i="22"/>
  <c r="H961" i="22"/>
  <c r="H928" i="22"/>
  <c r="H540" i="22"/>
  <c r="H680" i="22"/>
  <c r="H892" i="22"/>
  <c r="H643" i="22"/>
  <c r="H1956" i="22"/>
  <c r="H774" i="22"/>
  <c r="H490" i="22"/>
  <c r="H733" i="22"/>
  <c r="H1110" i="22"/>
  <c r="H906" i="22"/>
  <c r="H716" i="22"/>
  <c r="H673" i="22"/>
  <c r="H652" i="22"/>
  <c r="H691" i="22"/>
  <c r="H735" i="22"/>
  <c r="H1129" i="22"/>
  <c r="H544" i="22"/>
  <c r="H912" i="22"/>
  <c r="H571" i="22"/>
  <c r="H2466" i="22"/>
  <c r="H1088" i="22"/>
  <c r="H882" i="22"/>
  <c r="H609" i="22"/>
  <c r="H786" i="22"/>
  <c r="H879" i="22"/>
  <c r="H676" i="22"/>
  <c r="H1057" i="22"/>
  <c r="H1510" i="22"/>
  <c r="H1378" i="22"/>
  <c r="H654" i="22"/>
  <c r="H990" i="22"/>
  <c r="H753" i="22"/>
  <c r="H972" i="22"/>
  <c r="H1033" i="22"/>
  <c r="H720" i="22"/>
  <c r="H681" i="22"/>
  <c r="H685" i="22"/>
  <c r="H1170" i="22"/>
  <c r="H783" i="22"/>
  <c r="H629" i="22"/>
  <c r="H702" i="22"/>
  <c r="H860" i="22"/>
  <c r="H1198" i="22"/>
  <c r="H2394" i="22"/>
  <c r="H863" i="22"/>
  <c r="H773" i="22"/>
  <c r="H600" i="22"/>
  <c r="H645" i="22"/>
  <c r="H668" i="22"/>
  <c r="H1388" i="22"/>
  <c r="H844" i="22"/>
  <c r="H741" i="22"/>
  <c r="H974" i="22"/>
  <c r="H889" i="22"/>
  <c r="H779" i="22"/>
  <c r="H519" i="22"/>
  <c r="H976" i="22"/>
  <c r="H2457" i="22"/>
  <c r="H843" i="22"/>
  <c r="H593" i="22"/>
  <c r="H667" i="22"/>
  <c r="H636" i="22"/>
  <c r="H833" i="22"/>
  <c r="H541" i="22"/>
  <c r="H801" i="22"/>
  <c r="H674" i="22"/>
  <c r="H761" i="22"/>
  <c r="H726" i="22"/>
  <c r="H727" i="22"/>
  <c r="H708" i="22"/>
  <c r="H881" i="22"/>
  <c r="H818" i="22"/>
  <c r="H672" i="22"/>
  <c r="H472" i="22"/>
  <c r="H1153" i="22"/>
  <c r="H997" i="22"/>
  <c r="H752" i="22"/>
  <c r="H568" i="22"/>
  <c r="H569" i="22"/>
  <c r="H599" i="22"/>
  <c r="H610" i="22"/>
  <c r="H658" i="22"/>
  <c r="H530" i="22"/>
  <c r="H1600" i="22"/>
  <c r="H640" i="22"/>
  <c r="H595" i="22"/>
  <c r="H809" i="22"/>
  <c r="H639" i="22"/>
  <c r="H700" i="22"/>
  <c r="H533" i="22"/>
  <c r="H807" i="22"/>
  <c r="H802" i="22"/>
  <c r="H772" i="22"/>
  <c r="H423" i="22"/>
  <c r="H1160" i="22"/>
  <c r="H746" i="22"/>
  <c r="H618" i="22"/>
  <c r="H671" i="22"/>
  <c r="H1911" i="22"/>
  <c r="H925" i="22"/>
  <c r="H646" i="22"/>
  <c r="H520" i="22"/>
  <c r="H771" i="22"/>
  <c r="H868" i="22"/>
  <c r="H549" i="22"/>
  <c r="H598" i="22"/>
  <c r="H441" i="22"/>
  <c r="H608" i="22"/>
  <c r="H2465" i="22"/>
  <c r="H2450" i="22"/>
  <c r="H784" i="22"/>
  <c r="H687" i="22"/>
  <c r="H491" i="22"/>
  <c r="H1512" i="22"/>
  <c r="H703" i="22"/>
  <c r="H729" i="22"/>
  <c r="H1103" i="22"/>
  <c r="H764" i="22"/>
  <c r="H765" i="22"/>
  <c r="H766" i="22"/>
  <c r="H767" i="22"/>
  <c r="H768" i="22"/>
  <c r="H769" i="22"/>
  <c r="H770" i="22"/>
  <c r="H669" i="22"/>
  <c r="H447" i="22"/>
  <c r="H573" i="22"/>
  <c r="H627" i="22"/>
  <c r="H601" i="22"/>
  <c r="H757" i="22"/>
  <c r="H442" i="22"/>
  <c r="H653" i="22"/>
  <c r="H572" i="22"/>
  <c r="H698" i="22"/>
  <c r="H690" i="22"/>
  <c r="H467" i="22"/>
  <c r="H648" i="22"/>
  <c r="H624" i="22"/>
  <c r="H934" i="22"/>
  <c r="H551" i="22"/>
  <c r="H880" i="22"/>
  <c r="H589" i="22"/>
  <c r="H580" i="22"/>
  <c r="H499" i="22"/>
  <c r="H744" i="22"/>
  <c r="H590" i="22"/>
  <c r="H514" i="22"/>
  <c r="H470" i="22"/>
  <c r="H443" i="22"/>
  <c r="H742" i="22"/>
  <c r="H169" i="22"/>
  <c r="H642" i="22"/>
  <c r="H665" i="22"/>
  <c r="H738" i="22"/>
  <c r="H513" i="22"/>
  <c r="H578" i="22"/>
  <c r="H731" i="22"/>
  <c r="H576" i="22"/>
  <c r="H545" i="22"/>
  <c r="H793" i="22"/>
  <c r="H454" i="22"/>
  <c r="H536" i="22"/>
  <c r="H730" i="22"/>
  <c r="H836" i="22"/>
  <c r="H723" i="22"/>
  <c r="H410" i="22"/>
  <c r="H635" i="22"/>
  <c r="H561" i="22"/>
  <c r="H418" i="22"/>
  <c r="H459" i="22"/>
  <c r="H679" i="22"/>
  <c r="H750" i="22"/>
  <c r="H336" i="22"/>
  <c r="H457" i="22"/>
  <c r="H554" i="22"/>
  <c r="H2435" i="22"/>
  <c r="H524" i="22"/>
  <c r="H504" i="22"/>
  <c r="H617" i="22"/>
  <c r="H631" i="22"/>
  <c r="H911" i="22"/>
  <c r="H688" i="22"/>
  <c r="H534" i="22"/>
  <c r="H564" i="22"/>
  <c r="H621" i="22"/>
  <c r="H1109" i="22"/>
  <c r="H951" i="22"/>
  <c r="H489" i="22"/>
  <c r="H616" i="22"/>
  <c r="H683" i="22"/>
  <c r="H756" i="22"/>
  <c r="H486" i="22"/>
  <c r="H402" i="22"/>
  <c r="H471" i="22"/>
  <c r="H936" i="22"/>
  <c r="H356" i="22"/>
  <c r="H539" i="22"/>
  <c r="H587" i="22"/>
  <c r="H1060" i="22"/>
  <c r="H864" i="22"/>
  <c r="H509" i="22"/>
  <c r="H450" i="22"/>
  <c r="H473" i="22"/>
  <c r="H518" i="22"/>
  <c r="H508" i="22"/>
  <c r="H664" i="22"/>
  <c r="H707" i="22"/>
  <c r="H383" i="22"/>
  <c r="H338" i="22"/>
  <c r="H497" i="22"/>
  <c r="H448" i="22"/>
  <c r="H516" i="22"/>
  <c r="H626" i="22"/>
  <c r="H632" i="22"/>
  <c r="H763" i="22"/>
  <c r="H528" i="22"/>
  <c r="H656" i="22"/>
  <c r="H712" i="22"/>
  <c r="H605" i="22"/>
  <c r="H762" i="22"/>
  <c r="H363" i="22"/>
  <c r="H371" i="22"/>
  <c r="H428" i="22"/>
  <c r="H478" i="22"/>
  <c r="H493" i="22"/>
  <c r="H456" i="22"/>
  <c r="H650" i="22"/>
  <c r="H449" i="22"/>
  <c r="H2442" i="22"/>
  <c r="H547" i="22"/>
  <c r="H466" i="22"/>
  <c r="H638" i="22"/>
  <c r="H663" i="22"/>
  <c r="H458" i="22"/>
  <c r="H760" i="22"/>
  <c r="H494" i="22"/>
  <c r="H379" i="22"/>
  <c r="H633" i="22"/>
  <c r="H462" i="22"/>
  <c r="H546" i="22"/>
  <c r="H469" i="22"/>
  <c r="H625" i="22"/>
  <c r="H558" i="22"/>
  <c r="H333" i="22"/>
  <c r="H659" i="22"/>
  <c r="H405" i="22"/>
  <c r="H340" i="22"/>
  <c r="H531" i="22"/>
  <c r="H324" i="22"/>
  <c r="H437" i="22"/>
  <c r="H396" i="22"/>
  <c r="H1421" i="22"/>
  <c r="H1073" i="22"/>
  <c r="H623" i="22"/>
  <c r="H398" i="22"/>
  <c r="H367" i="22"/>
  <c r="H293" i="22"/>
  <c r="H535" i="22"/>
  <c r="H429" i="22"/>
  <c r="H559" i="22"/>
  <c r="H548" i="22"/>
  <c r="H614" i="22"/>
  <c r="H615" i="22"/>
  <c r="H483" i="22"/>
  <c r="H36" i="22"/>
  <c r="H309" i="22"/>
  <c r="H657" i="22"/>
  <c r="H550" i="22"/>
  <c r="H943" i="22"/>
  <c r="H46" i="22"/>
  <c r="H415" i="22"/>
  <c r="H476" i="22"/>
  <c r="H581" i="22"/>
  <c r="H321" i="22"/>
  <c r="H385" i="22"/>
  <c r="H848" i="22"/>
  <c r="H417" i="22"/>
  <c r="H592" i="22"/>
  <c r="H387" i="22"/>
  <c r="H474" i="22"/>
  <c r="H507" i="22"/>
  <c r="H591" i="22"/>
  <c r="H368" i="22"/>
  <c r="H525" i="22"/>
  <c r="H523" i="22"/>
  <c r="H485" i="22"/>
  <c r="H172" i="22"/>
  <c r="H529" i="22"/>
  <c r="H287" i="22"/>
  <c r="H585" i="22"/>
  <c r="H910" i="22"/>
  <c r="H451" i="22"/>
  <c r="H588" i="22"/>
  <c r="H412" i="22"/>
  <c r="H465" i="22"/>
  <c r="H392" i="22"/>
  <c r="H604" i="22"/>
  <c r="H577" i="22"/>
  <c r="H613" i="22"/>
  <c r="H495" i="22"/>
  <c r="H399" i="22"/>
  <c r="H506" i="22"/>
  <c r="H835" i="22"/>
  <c r="H603" i="22"/>
  <c r="H829" i="22"/>
  <c r="H269" i="22"/>
  <c r="H314" i="22"/>
  <c r="H612" i="22"/>
  <c r="H421" i="22"/>
  <c r="H348" i="22"/>
  <c r="H430" i="22"/>
  <c r="H567" i="22"/>
  <c r="H382" i="22"/>
  <c r="H380" i="22"/>
  <c r="H354" i="22"/>
  <c r="H532" i="22"/>
  <c r="H557" i="22"/>
  <c r="H311" i="22"/>
  <c r="H1006" i="22"/>
  <c r="H464" i="22"/>
  <c r="H455" i="22"/>
  <c r="H334" i="22"/>
  <c r="H827" i="22"/>
  <c r="H452" i="22"/>
  <c r="H477" i="22"/>
  <c r="H453" i="22"/>
  <c r="H391" i="22"/>
  <c r="H362" i="22"/>
  <c r="H105" i="22"/>
  <c r="H315" i="22"/>
  <c r="H365" i="22"/>
  <c r="H397" i="22"/>
  <c r="H538" i="22"/>
  <c r="H522" i="22"/>
  <c r="H366" i="22"/>
  <c r="H375" i="22"/>
  <c r="H543" i="22"/>
  <c r="H420" i="22"/>
  <c r="H537" i="22"/>
  <c r="H129" i="22"/>
  <c r="H378" i="22"/>
  <c r="H438" i="22"/>
  <c r="H408" i="22"/>
  <c r="H480" i="22"/>
  <c r="H400" i="22"/>
  <c r="H579" i="22"/>
  <c r="H482" i="22"/>
  <c r="H527" i="22"/>
  <c r="H395" i="22"/>
  <c r="H419" i="22"/>
  <c r="H556" i="22"/>
  <c r="H440" i="22"/>
  <c r="H975" i="22"/>
  <c r="H521" i="22"/>
  <c r="H284" i="22"/>
  <c r="H460" i="22"/>
  <c r="H274" i="22"/>
  <c r="H326" i="22"/>
  <c r="H517" i="22"/>
  <c r="H422" i="22"/>
  <c r="H278" i="22"/>
  <c r="H515" i="22"/>
  <c r="H431" i="22"/>
  <c r="H312" i="22"/>
  <c r="H295" i="22"/>
  <c r="H552" i="22"/>
  <c r="H511" i="22"/>
  <c r="H666" i="22"/>
  <c r="H505" i="22"/>
  <c r="H502" i="22"/>
  <c r="H327" i="22"/>
  <c r="H280" i="22"/>
  <c r="H372" i="22"/>
  <c r="H262" i="22"/>
  <c r="H404" i="22"/>
  <c r="H403" i="22"/>
  <c r="H496" i="22"/>
  <c r="H795" i="22"/>
  <c r="H337" i="22"/>
  <c r="H411" i="22"/>
  <c r="H364" i="22"/>
  <c r="H445" i="22"/>
  <c r="H492" i="22"/>
  <c r="H272" i="22"/>
  <c r="H335" i="22"/>
  <c r="H264" i="22"/>
  <c r="H306" i="22"/>
  <c r="H566" i="22"/>
  <c r="H301" i="22"/>
  <c r="H298" i="22"/>
  <c r="H265" i="22"/>
  <c r="H376" i="22"/>
  <c r="H344" i="22"/>
  <c r="H373" i="22"/>
  <c r="H331" i="22"/>
  <c r="H597" i="22"/>
  <c r="H276" i="22"/>
  <c r="H328" i="22"/>
  <c r="H308" i="22"/>
  <c r="H475" i="22"/>
  <c r="H434" i="22"/>
  <c r="H360" i="22"/>
  <c r="H317" i="22"/>
  <c r="H662" i="22"/>
  <c r="H461" i="22"/>
  <c r="H510" i="22"/>
  <c r="H584" i="22"/>
  <c r="H728" i="22"/>
  <c r="H957" i="22"/>
  <c r="H318" i="22"/>
  <c r="H361" i="22"/>
  <c r="H487" i="22"/>
  <c r="H277" i="22"/>
  <c r="H425" i="22"/>
  <c r="H808" i="22"/>
  <c r="H2464" i="22"/>
  <c r="H377" i="22"/>
  <c r="H628" i="22"/>
  <c r="H339" i="22"/>
  <c r="H374" i="22"/>
  <c r="H479" i="22"/>
  <c r="H435" i="22"/>
  <c r="H381" i="22"/>
  <c r="H484" i="22"/>
  <c r="H359" i="22"/>
  <c r="H332" i="22"/>
  <c r="H426" i="22"/>
  <c r="H565" i="22"/>
  <c r="H562" i="22"/>
  <c r="H432" i="22"/>
  <c r="H433" i="22"/>
  <c r="H258" i="22"/>
  <c r="H304" i="22"/>
  <c r="H611" i="22"/>
  <c r="H313" i="22"/>
  <c r="H297" i="22"/>
  <c r="H204" i="22"/>
  <c r="H424" i="22"/>
  <c r="H300" i="22"/>
  <c r="H299" i="22"/>
  <c r="H322" i="22"/>
  <c r="H414" i="22"/>
  <c r="H303" i="22"/>
  <c r="H388" i="22"/>
  <c r="H413" i="22"/>
  <c r="H409" i="22"/>
  <c r="H563" i="22"/>
  <c r="H345" i="22"/>
  <c r="H389" i="22"/>
  <c r="H427" i="22"/>
  <c r="H436" i="22"/>
  <c r="H275" i="22"/>
  <c r="H394" i="22"/>
  <c r="H393" i="22"/>
  <c r="H689" i="22"/>
  <c r="H358" i="22"/>
  <c r="H305" i="22"/>
  <c r="H446" i="22"/>
  <c r="H351" i="22"/>
  <c r="H384" i="22"/>
  <c r="H291" i="22"/>
  <c r="H353" i="22"/>
  <c r="H245" i="22"/>
  <c r="H350" i="22"/>
  <c r="H234" i="22"/>
  <c r="H357" i="22"/>
  <c r="H288" i="22"/>
  <c r="H225" i="22"/>
  <c r="H271" i="22"/>
  <c r="H224" i="22"/>
  <c r="H260" i="22"/>
  <c r="H247" i="22"/>
  <c r="H352" i="22"/>
  <c r="H370" i="22"/>
  <c r="H194" i="22"/>
  <c r="H325" i="22"/>
  <c r="H273" i="22"/>
  <c r="H220" i="22"/>
  <c r="H661" i="22"/>
  <c r="H342" i="22"/>
  <c r="H355" i="22"/>
  <c r="H406" i="22"/>
  <c r="H266" i="22"/>
  <c r="H369" i="22"/>
  <c r="H270" i="22"/>
  <c r="H323" i="22"/>
  <c r="H294" i="22"/>
  <c r="H401" i="22"/>
  <c r="H228" i="22"/>
  <c r="H239" i="22"/>
  <c r="H341" i="22"/>
  <c r="H216" i="22"/>
  <c r="H209" i="22"/>
  <c r="H343" i="22"/>
  <c r="H330" i="22"/>
  <c r="H160" i="22"/>
  <c r="H213" i="22"/>
  <c r="H292" i="22"/>
  <c r="H223" i="22"/>
  <c r="H347" i="22"/>
  <c r="H329" i="22"/>
  <c r="H203" i="22"/>
  <c r="H390" i="22"/>
  <c r="H290" i="22"/>
  <c r="H320" i="22"/>
  <c r="H242" i="22"/>
  <c r="H236" i="22"/>
  <c r="H463" i="22"/>
  <c r="H248" i="22"/>
  <c r="H231" i="22"/>
  <c r="H166" i="22"/>
  <c r="H171" i="22"/>
  <c r="H218" i="22"/>
  <c r="H310" i="22"/>
  <c r="H263" i="22"/>
  <c r="H286" i="22"/>
  <c r="H226" i="22"/>
  <c r="H268" i="22"/>
  <c r="H259" i="22"/>
  <c r="H349" i="22"/>
  <c r="H181" i="22"/>
  <c r="H386" i="22"/>
  <c r="H198" i="22"/>
  <c r="H197" i="22"/>
  <c r="H241" i="22"/>
  <c r="H3" i="22"/>
  <c r="H214" i="22"/>
  <c r="H283" i="22"/>
  <c r="H206" i="22"/>
  <c r="H281" i="22"/>
  <c r="H255" i="22"/>
  <c r="H243" i="22"/>
  <c r="H250" i="22"/>
  <c r="H211" i="22"/>
  <c r="H267" i="22"/>
  <c r="H139" i="22"/>
  <c r="H235" i="22"/>
  <c r="H296" i="22"/>
  <c r="H233" i="22"/>
  <c r="H219" i="22"/>
  <c r="H202" i="22"/>
  <c r="H256" i="22"/>
  <c r="H302" i="22"/>
  <c r="H289" i="22"/>
  <c r="H285" i="22"/>
  <c r="H254" i="22"/>
  <c r="H251" i="22"/>
  <c r="H49" i="22"/>
  <c r="H217" i="22"/>
  <c r="H279" i="22"/>
  <c r="H200" i="22"/>
  <c r="H319" i="22"/>
  <c r="H237" i="22"/>
  <c r="H195" i="22"/>
  <c r="H134" i="22"/>
  <c r="H190" i="22"/>
  <c r="H188" i="22"/>
  <c r="H282" i="22"/>
  <c r="H257" i="22"/>
  <c r="H180" i="22"/>
  <c r="H177" i="22"/>
  <c r="H221" i="22"/>
  <c r="H144" i="22"/>
  <c r="H232" i="22"/>
  <c r="H230" i="22"/>
  <c r="H193" i="22"/>
  <c r="H416" i="22"/>
  <c r="H178" i="22"/>
  <c r="H187" i="22"/>
  <c r="H156" i="22"/>
  <c r="H199" i="22"/>
  <c r="H229" i="22"/>
  <c r="H253" i="22"/>
  <c r="H238" i="22"/>
  <c r="H111" i="22"/>
  <c r="H249" i="22"/>
  <c r="H192" i="22"/>
  <c r="H167" i="22"/>
  <c r="H191" i="22"/>
  <c r="H185" i="22"/>
  <c r="H346" i="22"/>
  <c r="H161" i="22"/>
  <c r="H240" i="22"/>
  <c r="H179" i="22"/>
  <c r="H154" i="22"/>
  <c r="H145" i="22"/>
  <c r="H481" i="22"/>
  <c r="H261" i="22"/>
  <c r="H252" i="22"/>
  <c r="H175" i="22"/>
  <c r="H176" i="22"/>
  <c r="H215" i="22"/>
  <c r="H210" i="22"/>
  <c r="H307" i="22"/>
  <c r="H153" i="22"/>
  <c r="H127" i="22"/>
  <c r="H186" i="22"/>
  <c r="H162" i="22"/>
  <c r="H246" i="22"/>
  <c r="H96" i="22"/>
  <c r="H132" i="22"/>
  <c r="H141" i="22"/>
  <c r="H121" i="22"/>
  <c r="H222" i="22"/>
  <c r="H227" i="22"/>
  <c r="H184" i="22"/>
  <c r="H168" i="22"/>
  <c r="H316" i="22"/>
  <c r="H174" i="22"/>
  <c r="H128" i="22"/>
  <c r="H116" i="22"/>
  <c r="H165" i="22"/>
  <c r="H208" i="22"/>
  <c r="H205" i="22"/>
  <c r="H163" i="22"/>
  <c r="H126" i="22"/>
  <c r="H244" i="22"/>
  <c r="H117" i="22"/>
  <c r="H147" i="22"/>
  <c r="H189" i="22"/>
  <c r="H148" i="22"/>
  <c r="H173" i="22"/>
  <c r="H137" i="22"/>
  <c r="H130" i="22"/>
  <c r="H125" i="22"/>
  <c r="H108" i="22"/>
  <c r="H182" i="22"/>
  <c r="H136" i="22"/>
  <c r="H143" i="22"/>
  <c r="H212" i="22"/>
  <c r="H89" i="22"/>
  <c r="H159" i="22"/>
  <c r="H106" i="22"/>
  <c r="H150" i="22"/>
  <c r="H124" i="22"/>
  <c r="H196" i="22"/>
  <c r="H164" i="22"/>
  <c r="H183" i="22"/>
  <c r="H201" i="22"/>
  <c r="H157" i="22"/>
  <c r="H155" i="22"/>
  <c r="H120" i="22"/>
  <c r="H151" i="22"/>
  <c r="H152" i="22"/>
  <c r="H113" i="22"/>
  <c r="H146" i="22"/>
  <c r="H149" i="22"/>
  <c r="H97" i="22"/>
  <c r="H107" i="22"/>
  <c r="H109" i="22"/>
  <c r="H142" i="22"/>
  <c r="H123" i="22"/>
  <c r="H104" i="22"/>
  <c r="H138" i="22"/>
  <c r="H118" i="22"/>
  <c r="H101" i="22"/>
  <c r="H103" i="22"/>
  <c r="H83" i="22"/>
  <c r="H135" i="22"/>
  <c r="H85" i="22"/>
  <c r="H99" i="22"/>
  <c r="H131" i="22"/>
  <c r="H79" i="22"/>
  <c r="H88" i="22"/>
  <c r="H100" i="22"/>
  <c r="H71" i="22"/>
  <c r="H122" i="22"/>
  <c r="H102" i="22"/>
  <c r="H115" i="22"/>
  <c r="H58" i="22"/>
  <c r="H90" i="22"/>
  <c r="H119" i="22"/>
  <c r="H114" i="22"/>
  <c r="H98" i="22"/>
  <c r="H170" i="22"/>
  <c r="H112" i="22"/>
  <c r="H78" i="22"/>
  <c r="H84" i="22"/>
  <c r="H110" i="22"/>
  <c r="H81" i="22"/>
  <c r="H86" i="22"/>
  <c r="H41" i="22"/>
  <c r="H74" i="22"/>
  <c r="H59" i="22"/>
  <c r="H158" i="22"/>
  <c r="H73" i="22"/>
  <c r="H94" i="22"/>
  <c r="H140" i="22"/>
  <c r="H72" i="22"/>
  <c r="H87" i="22"/>
  <c r="H92" i="22"/>
  <c r="H56" i="22"/>
  <c r="H63" i="22"/>
  <c r="H66" i="22"/>
  <c r="H69" i="22"/>
  <c r="H80" i="22"/>
  <c r="H82" i="22"/>
  <c r="H75" i="22"/>
  <c r="H133" i="22"/>
  <c r="H64" i="22"/>
  <c r="H48" i="22"/>
  <c r="H93" i="22"/>
  <c r="H60" i="22"/>
  <c r="H62" i="22"/>
  <c r="H29" i="22"/>
  <c r="H68" i="22"/>
  <c r="H52" i="22"/>
  <c r="H65" i="22"/>
  <c r="H54" i="22"/>
  <c r="H67" i="22"/>
  <c r="H91" i="22"/>
  <c r="H57" i="22"/>
  <c r="H55" i="22"/>
  <c r="H76" i="22"/>
  <c r="H40" i="22"/>
  <c r="H207" i="22"/>
  <c r="H39" i="22"/>
  <c r="H45" i="22"/>
  <c r="H61" i="22"/>
  <c r="H32" i="22"/>
  <c r="H44" i="22"/>
  <c r="H43" i="22"/>
  <c r="H53" i="22"/>
  <c r="H51" i="22"/>
  <c r="H38" i="22"/>
  <c r="H47" i="22"/>
  <c r="H30" i="22"/>
  <c r="H77" i="22"/>
  <c r="H37" i="22"/>
  <c r="H33" i="22"/>
  <c r="H50" i="22"/>
  <c r="H35" i="22"/>
  <c r="H31" i="22"/>
  <c r="H22" i="22"/>
  <c r="H95" i="22"/>
  <c r="H42" i="22"/>
  <c r="H20" i="22"/>
  <c r="H26" i="22"/>
  <c r="H34" i="22"/>
  <c r="H2453" i="22"/>
  <c r="H25" i="22"/>
  <c r="H27" i="22"/>
  <c r="H14" i="22"/>
  <c r="H23" i="22"/>
  <c r="H24" i="22"/>
  <c r="H21" i="22"/>
  <c r="H15" i="22"/>
  <c r="H17" i="22"/>
  <c r="H19" i="22"/>
  <c r="H18" i="22"/>
  <c r="H16" i="22"/>
  <c r="H12" i="22"/>
  <c r="H11" i="22"/>
  <c r="H13" i="22"/>
  <c r="H28" i="22"/>
  <c r="H8" i="22"/>
  <c r="H9" i="22"/>
  <c r="H10" i="22"/>
  <c r="H5" i="22"/>
  <c r="H7" i="22"/>
  <c r="H6" i="22"/>
  <c r="H2448" i="22"/>
  <c r="H4" i="22"/>
  <c r="H2433" i="22"/>
  <c r="H2" i="22"/>
  <c r="H1265" i="22"/>
  <c r="F1577" i="22"/>
  <c r="F1631" i="22"/>
  <c r="F948" i="22"/>
  <c r="F1576" i="22"/>
  <c r="F2128" i="22"/>
  <c r="F1745" i="22"/>
  <c r="F2077" i="22"/>
  <c r="F2297" i="22"/>
  <c r="F2208" i="22"/>
  <c r="F2279" i="22"/>
  <c r="F2100" i="22"/>
  <c r="F2355" i="22"/>
  <c r="F2347" i="22"/>
  <c r="F1863" i="22"/>
  <c r="F2006" i="22"/>
  <c r="F947" i="22"/>
  <c r="F1409" i="22"/>
  <c r="F2148" i="22"/>
  <c r="F2005" i="22"/>
  <c r="F2059" i="22"/>
  <c r="F2264" i="22"/>
  <c r="F2353" i="22"/>
  <c r="F2075" i="22"/>
  <c r="F2131" i="22"/>
  <c r="F2156" i="22"/>
  <c r="F1777" i="22"/>
  <c r="F1945" i="22"/>
  <c r="F1939" i="22"/>
  <c r="F2127" i="22"/>
  <c r="F2300" i="22"/>
  <c r="F2236" i="22"/>
  <c r="F1167" i="22"/>
  <c r="F2359" i="22"/>
  <c r="F1920" i="22"/>
  <c r="F2196" i="22"/>
  <c r="F2265" i="22"/>
  <c r="F2177" i="22"/>
  <c r="F1738" i="22"/>
  <c r="F2308" i="22"/>
  <c r="F2378" i="22"/>
  <c r="F2363" i="22"/>
  <c r="F2207" i="22"/>
  <c r="F2136" i="22"/>
  <c r="F2333" i="22"/>
  <c r="F2348" i="22"/>
  <c r="F2335" i="22"/>
  <c r="F2293" i="22"/>
  <c r="F2126" i="22"/>
  <c r="F1166" i="22"/>
  <c r="F2383" i="22"/>
  <c r="F2135" i="22"/>
  <c r="F2352" i="22"/>
  <c r="F2332" i="22"/>
  <c r="F2319" i="22"/>
  <c r="F2371" i="22"/>
  <c r="F2388" i="22"/>
  <c r="F2339" i="22"/>
  <c r="F1565" i="22"/>
  <c r="F2320" i="22"/>
  <c r="F2367" i="22"/>
  <c r="F2049" i="22"/>
  <c r="F2231" i="22"/>
  <c r="F2221" i="22"/>
  <c r="F2337" i="22"/>
  <c r="F2246" i="22"/>
  <c r="F2393" i="22"/>
  <c r="F2358" i="22"/>
  <c r="F2277" i="22"/>
  <c r="F2298" i="22"/>
  <c r="F2129" i="22"/>
  <c r="F2194" i="22"/>
  <c r="F2323" i="22"/>
  <c r="F2240" i="22"/>
  <c r="F2010" i="22"/>
  <c r="F2315" i="22"/>
  <c r="F1466" i="22"/>
  <c r="F2140" i="22"/>
  <c r="F2274" i="22"/>
  <c r="F2225" i="22"/>
  <c r="F2143" i="22"/>
  <c r="F2254" i="22"/>
  <c r="F2280" i="22"/>
  <c r="F2271" i="22"/>
  <c r="F1905" i="22"/>
  <c r="F2374" i="22"/>
  <c r="F2235" i="22"/>
  <c r="F2202" i="22"/>
  <c r="F2373" i="22"/>
  <c r="F2370" i="22"/>
  <c r="F2311" i="22"/>
  <c r="F2064" i="22"/>
  <c r="F1942" i="22"/>
  <c r="F2392" i="22"/>
  <c r="F1940" i="22"/>
  <c r="F2318" i="22"/>
  <c r="F1972" i="22"/>
  <c r="F2366" i="22"/>
  <c r="F2125" i="22"/>
  <c r="F1096" i="22"/>
  <c r="F2212" i="22"/>
  <c r="F2124" i="22"/>
  <c r="F2051" i="22"/>
  <c r="F2247" i="22"/>
  <c r="F1796" i="22"/>
  <c r="F2346" i="22"/>
  <c r="F2099" i="22"/>
  <c r="F1709" i="22"/>
  <c r="F2195" i="22"/>
  <c r="F2334" i="22"/>
  <c r="F1822" i="22"/>
  <c r="F2313" i="22"/>
  <c r="F2314" i="22"/>
  <c r="F2292" i="22"/>
  <c r="F2230" i="22"/>
  <c r="F2201" i="22"/>
  <c r="F2169" i="22"/>
  <c r="F2123" i="22"/>
  <c r="F2030" i="22"/>
  <c r="F2004" i="22"/>
  <c r="F1734" i="22"/>
  <c r="F2162" i="22"/>
  <c r="F2340" i="22"/>
  <c r="F2263" i="22"/>
  <c r="F2381" i="22"/>
  <c r="F2142" i="22"/>
  <c r="F2084" i="22"/>
  <c r="F2309" i="22"/>
  <c r="F2305" i="22"/>
  <c r="F2281" i="22"/>
  <c r="F1919" i="22"/>
  <c r="F2167" i="22"/>
  <c r="F2012" i="22"/>
  <c r="F2093" i="22"/>
  <c r="F2008" i="22"/>
  <c r="F2312" i="22"/>
  <c r="F2157" i="22"/>
  <c r="F1053" i="22"/>
  <c r="F2205" i="22"/>
  <c r="F1954" i="22"/>
  <c r="F1904" i="22"/>
  <c r="F2248" i="22"/>
  <c r="F2234" i="22"/>
  <c r="F2179" i="22"/>
  <c r="F2364" i="22"/>
  <c r="F2113" i="22"/>
  <c r="F1985" i="22"/>
  <c r="F2350" i="22"/>
  <c r="F2088" i="22"/>
  <c r="F2103" i="22"/>
  <c r="F2295" i="22"/>
  <c r="F1856" i="22"/>
  <c r="F2272" i="22"/>
  <c r="F1986" i="22"/>
  <c r="F1935" i="22"/>
  <c r="F1671" i="22"/>
  <c r="F2037" i="22"/>
  <c r="F2227" i="22"/>
  <c r="F2326" i="22"/>
  <c r="F2360" i="22"/>
  <c r="F2155" i="22"/>
  <c r="F1878" i="22"/>
  <c r="F2185" i="22"/>
  <c r="F2273" i="22"/>
  <c r="F2245" i="22"/>
  <c r="F1841" i="22"/>
  <c r="F2238" i="22"/>
  <c r="F2045" i="22"/>
  <c r="F2262" i="22"/>
  <c r="F2356" i="22"/>
  <c r="F2291" i="22"/>
  <c r="F1743" i="22"/>
  <c r="F2368" i="22"/>
  <c r="F2310" i="22"/>
  <c r="F2250" i="22"/>
  <c r="F2252" i="22"/>
  <c r="F2078" i="22"/>
  <c r="F2044" i="22"/>
  <c r="F2211" i="22"/>
  <c r="F2164" i="22"/>
  <c r="F2095" i="22"/>
  <c r="F1943" i="22"/>
  <c r="F2375" i="22"/>
  <c r="F2076" i="22"/>
  <c r="F1990" i="22"/>
  <c r="F2184" i="22"/>
  <c r="F2110" i="22"/>
  <c r="F2389" i="22"/>
  <c r="F1551" i="22"/>
  <c r="F2382" i="22"/>
  <c r="F2229" i="22"/>
  <c r="F2097" i="22"/>
  <c r="F2385" i="22"/>
  <c r="F2183" i="22"/>
  <c r="F2161" i="22"/>
  <c r="F1950" i="22"/>
  <c r="F1980" i="22"/>
  <c r="F2331" i="22"/>
  <c r="F2074" i="22"/>
  <c r="F2040" i="22"/>
  <c r="F1925" i="22"/>
  <c r="F2219" i="22"/>
  <c r="F2203" i="22"/>
  <c r="F1733" i="22"/>
  <c r="F1838" i="22"/>
  <c r="F2094" i="22"/>
  <c r="F1825" i="22"/>
  <c r="F1884" i="22"/>
  <c r="F2082" i="22"/>
  <c r="F2145" i="22"/>
  <c r="F2062" i="22"/>
  <c r="F2016" i="22"/>
  <c r="F2178" i="22"/>
  <c r="F2282" i="22"/>
  <c r="F2261" i="22"/>
  <c r="F1809" i="22"/>
  <c r="F2141" i="22"/>
  <c r="F2108" i="22"/>
  <c r="F1875" i="22"/>
  <c r="F2009" i="22"/>
  <c r="F1976" i="22"/>
  <c r="F1974" i="22"/>
  <c r="F1829" i="22"/>
  <c r="F1753" i="22"/>
  <c r="F2345" i="22"/>
  <c r="F2306" i="22"/>
  <c r="F2222" i="22"/>
  <c r="F2278" i="22"/>
  <c r="F2176" i="22"/>
  <c r="F1806" i="22"/>
  <c r="F2321" i="22"/>
  <c r="F1988" i="22"/>
  <c r="F1961" i="22"/>
  <c r="F2132" i="22"/>
  <c r="F2328" i="22"/>
  <c r="F2276" i="22"/>
  <c r="F2187" i="22"/>
  <c r="F1914" i="22"/>
  <c r="F1903" i="22"/>
  <c r="F1872" i="22"/>
  <c r="F2154" i="22"/>
  <c r="F2204" i="22"/>
  <c r="F2106" i="22"/>
  <c r="F1871" i="22"/>
  <c r="F2260" i="22"/>
  <c r="F2175" i="22"/>
  <c r="F2096" i="22"/>
  <c r="F1934" i="22"/>
  <c r="F1635" i="22"/>
  <c r="F2003" i="22"/>
  <c r="F1989" i="22"/>
  <c r="F1902" i="22"/>
  <c r="F2275" i="22"/>
  <c r="F2122" i="22"/>
  <c r="F2188" i="22"/>
  <c r="F2047" i="22"/>
  <c r="F1901" i="22"/>
  <c r="F1494" i="22"/>
  <c r="F2322" i="22"/>
  <c r="F1590" i="22"/>
  <c r="F1987" i="22"/>
  <c r="F2087" i="22"/>
  <c r="F2073" i="22"/>
  <c r="F1870" i="22"/>
  <c r="F946" i="22"/>
  <c r="F1979" i="22"/>
  <c r="F1874" i="22"/>
  <c r="F2086" i="22"/>
  <c r="F2290" i="22"/>
  <c r="F1924" i="22"/>
  <c r="F2301" i="22"/>
  <c r="F2218" i="22"/>
  <c r="F2289" i="22"/>
  <c r="F2153" i="22"/>
  <c r="F2165" i="22"/>
  <c r="F2105" i="22"/>
  <c r="F2052" i="22"/>
  <c r="F1983" i="22"/>
  <c r="F1946" i="22"/>
  <c r="F2336" i="22"/>
  <c r="F1846" i="22"/>
  <c r="F2029" i="22"/>
  <c r="F2104" i="22"/>
  <c r="F2028" i="22"/>
  <c r="F2002" i="22"/>
  <c r="F1907" i="22"/>
  <c r="F1845" i="22"/>
  <c r="F2228" i="22"/>
  <c r="F2191" i="22"/>
  <c r="F1877" i="22"/>
  <c r="F2216" i="22"/>
  <c r="F2304" i="22"/>
  <c r="F2019" i="22"/>
  <c r="F2344" i="22"/>
  <c r="F2325" i="22"/>
  <c r="F2190" i="22"/>
  <c r="F2014" i="22"/>
  <c r="F1923" i="22"/>
  <c r="F1767" i="22"/>
  <c r="F2072" i="22"/>
  <c r="F2182" i="22"/>
  <c r="F2046" i="22"/>
  <c r="F2186" i="22"/>
  <c r="F2180" i="22"/>
  <c r="F2130" i="22"/>
  <c r="F1900" i="22"/>
  <c r="F1848" i="22"/>
  <c r="F1851" i="22"/>
  <c r="F2091" i="22"/>
  <c r="F1885" i="22"/>
  <c r="F2159" i="22"/>
  <c r="F1839" i="22"/>
  <c r="F2041" i="22"/>
  <c r="F1857" i="22"/>
  <c r="F2027" i="22"/>
  <c r="F1714" i="22"/>
  <c r="F1978" i="22"/>
  <c r="F2288" i="22"/>
  <c r="F2121" i="22"/>
  <c r="F2001" i="22"/>
  <c r="F1971" i="22"/>
  <c r="F2285" i="22"/>
  <c r="F2025" i="22"/>
  <c r="F1500" i="22"/>
  <c r="F2066" i="22"/>
  <c r="F1843" i="22"/>
  <c r="F1670" i="22"/>
  <c r="F1782" i="22"/>
  <c r="F2372" i="22"/>
  <c r="F1835" i="22"/>
  <c r="F1655" i="22"/>
  <c r="F2206" i="22"/>
  <c r="F1927" i="22"/>
  <c r="F2214" i="22"/>
  <c r="F2168" i="22"/>
  <c r="F2020" i="22"/>
  <c r="F1544" i="22"/>
  <c r="F1922" i="22"/>
  <c r="F2109" i="22"/>
  <c r="F1713" i="22"/>
  <c r="F2146" i="22"/>
  <c r="F1706" i="22"/>
  <c r="F1913" i="22"/>
  <c r="F1772" i="22"/>
  <c r="F1958" i="22"/>
  <c r="F1677" i="22"/>
  <c r="F1929" i="22"/>
  <c r="F2133" i="22"/>
  <c r="F2114" i="22"/>
  <c r="F2007" i="22"/>
  <c r="F1899" i="22"/>
  <c r="F1837" i="22"/>
  <c r="F2244" i="22"/>
  <c r="F2058" i="22"/>
  <c r="F1747" i="22"/>
  <c r="F1621" i="22"/>
  <c r="F2242" i="22"/>
  <c r="F2098" i="22"/>
  <c r="F1944" i="22"/>
  <c r="F1855" i="22"/>
  <c r="F1659" i="22"/>
  <c r="F2054" i="22"/>
  <c r="F2147" i="22"/>
  <c r="F1865" i="22"/>
  <c r="F2166" i="22"/>
  <c r="F2163" i="22"/>
  <c r="F2241" i="22"/>
  <c r="F2174" i="22"/>
  <c r="F1774" i="22"/>
  <c r="F1746" i="22"/>
  <c r="F1688" i="22"/>
  <c r="F754" i="22"/>
  <c r="F1827" i="22"/>
  <c r="F1643" i="22"/>
  <c r="F2369" i="22"/>
  <c r="F2173" i="22"/>
  <c r="F1818" i="22"/>
  <c r="F1739" i="22"/>
  <c r="F1664" i="22"/>
  <c r="F2013" i="22"/>
  <c r="F1991" i="22"/>
  <c r="F2362" i="22"/>
  <c r="F1672" i="22"/>
  <c r="F2224" i="22"/>
  <c r="F1951" i="22"/>
  <c r="F1898" i="22"/>
  <c r="F1906" i="22"/>
  <c r="F1543" i="22"/>
  <c r="F2189" i="22"/>
  <c r="F1957" i="22"/>
  <c r="F1882" i="22"/>
  <c r="F2026" i="22"/>
  <c r="F2284" i="22"/>
  <c r="F1817" i="22"/>
  <c r="F1732" i="22"/>
  <c r="F2384" i="22"/>
  <c r="F1873" i="22"/>
  <c r="F1742" i="22"/>
  <c r="F1633" i="22"/>
  <c r="F2296" i="22"/>
  <c r="F1492" i="22"/>
  <c r="F2152" i="22"/>
  <c r="F2061" i="22"/>
  <c r="F1949" i="22"/>
  <c r="F2269" i="22"/>
  <c r="F1712" i="22"/>
  <c r="F1499" i="22"/>
  <c r="F1397" i="22"/>
  <c r="F2079" i="22"/>
  <c r="F2057" i="22"/>
  <c r="F1444" i="22"/>
  <c r="F1975" i="22"/>
  <c r="F1678" i="22"/>
  <c r="F1836" i="22"/>
  <c r="F2067" i="22"/>
  <c r="F1883" i="22"/>
  <c r="F1737" i="22"/>
  <c r="F2349" i="22"/>
  <c r="F2268" i="22"/>
  <c r="F2237" i="22"/>
  <c r="F2018" i="22"/>
  <c r="F1910" i="22"/>
  <c r="F1387" i="22"/>
  <c r="F2015" i="22"/>
  <c r="F1916" i="22"/>
  <c r="F1632" i="22"/>
  <c r="F1966" i="22"/>
  <c r="F2251" i="22"/>
  <c r="F1847" i="22"/>
  <c r="F2144" i="22"/>
  <c r="F2213" i="22"/>
  <c r="F2209" i="22"/>
  <c r="F2053" i="22"/>
  <c r="F1687" i="22"/>
  <c r="F1654" i="22"/>
  <c r="F1542" i="22"/>
  <c r="F2407" i="22"/>
  <c r="F1785" i="22"/>
  <c r="F1797" i="22"/>
  <c r="F2428" i="22"/>
  <c r="F2022" i="22"/>
  <c r="F2060" i="22"/>
  <c r="F2387" i="22"/>
  <c r="F1982" i="22"/>
  <c r="F2386" i="22"/>
  <c r="F1947" i="22"/>
  <c r="F1560" i="22"/>
  <c r="F1484" i="22"/>
  <c r="F2253" i="22"/>
  <c r="F2423" i="22"/>
  <c r="F2035" i="22"/>
  <c r="F1897" i="22"/>
  <c r="F2038" i="22"/>
  <c r="F1792" i="22"/>
  <c r="F2379" i="22"/>
  <c r="F1206" i="22"/>
  <c r="F2160" i="22"/>
  <c r="F2376" i="22"/>
  <c r="F2377" i="22"/>
  <c r="F2151" i="22"/>
  <c r="F1741" i="22"/>
  <c r="F1587" i="22"/>
  <c r="F2085" i="22"/>
  <c r="F1970" i="22"/>
  <c r="F2107" i="22"/>
  <c r="F1751" i="22"/>
  <c r="F2243" i="22"/>
  <c r="F1805" i="22"/>
  <c r="F1960" i="22"/>
  <c r="F1448" i="22"/>
  <c r="F1356" i="22"/>
  <c r="F1854" i="22"/>
  <c r="F1676" i="22"/>
  <c r="F1639" i="22"/>
  <c r="F1596" i="22"/>
  <c r="F1984" i="22"/>
  <c r="F1622" i="22"/>
  <c r="F1881" i="22"/>
  <c r="F1912" i="22"/>
  <c r="F1768" i="22"/>
  <c r="F1700" i="22"/>
  <c r="F1699" i="22"/>
  <c r="F2351" i="22"/>
  <c r="F1780" i="22"/>
  <c r="F1811" i="22"/>
  <c r="F2158" i="22"/>
  <c r="F2342" i="22"/>
  <c r="F2343" i="22"/>
  <c r="F2444" i="22"/>
  <c r="F2000" i="22"/>
  <c r="F2447" i="22"/>
  <c r="F1607" i="22"/>
  <c r="F1794" i="22"/>
  <c r="F2434" i="22"/>
  <c r="F1686" i="22"/>
  <c r="F2446" i="22"/>
  <c r="F2404" i="22"/>
  <c r="F2330" i="22"/>
  <c r="F2283" i="22"/>
  <c r="F1963" i="22"/>
  <c r="F1575" i="22"/>
  <c r="F1955" i="22"/>
  <c r="F1720" i="22"/>
  <c r="F2441" i="22"/>
  <c r="F1921" i="22"/>
  <c r="F1749" i="22"/>
  <c r="F2181" i="22"/>
  <c r="F1909" i="22"/>
  <c r="F2487" i="22"/>
  <c r="F1740" i="22"/>
  <c r="F2420" i="22"/>
  <c r="F1812" i="22"/>
  <c r="F2056" i="22"/>
  <c r="F2316" i="22"/>
  <c r="F2317" i="22"/>
  <c r="F1952" i="22"/>
  <c r="F2192" i="22"/>
  <c r="F1612" i="22"/>
  <c r="F1423" i="22"/>
  <c r="F1608" i="22"/>
  <c r="F1653" i="22"/>
  <c r="F1908" i="22"/>
  <c r="F2071" i="22"/>
  <c r="F2115" i="22"/>
  <c r="F1766" i="22"/>
  <c r="F2415" i="22"/>
  <c r="F2303" i="22"/>
  <c r="F1442" i="22"/>
  <c r="F2302" i="22"/>
  <c r="F2299" i="22"/>
  <c r="F2249" i="22"/>
  <c r="F1674" i="22"/>
  <c r="F2294" i="22"/>
  <c r="F1490" i="22"/>
  <c r="F2287" i="22"/>
  <c r="F2436" i="22"/>
  <c r="F2418" i="22"/>
  <c r="F1834" i="22"/>
  <c r="F2239" i="22"/>
  <c r="F2050" i="22"/>
  <c r="F1681" i="22"/>
  <c r="F2402" i="22"/>
  <c r="F2401" i="22"/>
  <c r="F1789" i="22"/>
  <c r="F1808" i="22"/>
  <c r="F1760" i="22"/>
  <c r="F2411" i="22"/>
  <c r="F2486" i="22"/>
  <c r="F2397" i="22"/>
  <c r="F1665" i="22"/>
  <c r="F1585" i="22"/>
  <c r="F1161" i="22"/>
  <c r="F2267" i="22"/>
  <c r="F2034" i="22"/>
  <c r="F1813" i="22"/>
  <c r="F2286" i="22"/>
  <c r="F2257" i="22"/>
  <c r="F2258" i="22"/>
  <c r="F2259" i="22"/>
  <c r="F2233" i="22"/>
  <c r="F2120" i="22"/>
  <c r="F1930" i="22"/>
  <c r="F1896" i="22"/>
  <c r="F1823" i="22"/>
  <c r="F1574" i="22"/>
  <c r="F917" i="22"/>
  <c r="F1624" i="22"/>
  <c r="F1562" i="22"/>
  <c r="F1579" i="22"/>
  <c r="F2102" i="22"/>
  <c r="F1718" i="22"/>
  <c r="F1750" i="22"/>
  <c r="F2055" i="22"/>
  <c r="F2414" i="22"/>
  <c r="F1793" i="22"/>
  <c r="F1302" i="22"/>
  <c r="F1969" i="22"/>
  <c r="F1605" i="22"/>
  <c r="F1386" i="22"/>
  <c r="F1711" i="22"/>
  <c r="F1731" i="22"/>
  <c r="F2101" i="22"/>
  <c r="F1507" i="22"/>
  <c r="F2270" i="22"/>
  <c r="F1693" i="22"/>
  <c r="F1876" i="22"/>
  <c r="F2220" i="22"/>
  <c r="F1864" i="22"/>
  <c r="F1558" i="22"/>
  <c r="F1962" i="22"/>
  <c r="F1820" i="22"/>
  <c r="F1617" i="22"/>
  <c r="F2210" i="22"/>
  <c r="F2023" i="22"/>
  <c r="F1610" i="22"/>
  <c r="F1363" i="22"/>
  <c r="F1959" i="22"/>
  <c r="F1810" i="22"/>
  <c r="F1601" i="22"/>
  <c r="F2198" i="22"/>
  <c r="F2199" i="22"/>
  <c r="F2200" i="22"/>
  <c r="F1582" i="22"/>
  <c r="F2412" i="22"/>
  <c r="F1853" i="22"/>
  <c r="F1773" i="22"/>
  <c r="F2416" i="22"/>
  <c r="F1791" i="22"/>
  <c r="F1555" i="22"/>
  <c r="F1619" i="22"/>
  <c r="F2485" i="22"/>
  <c r="F2437" i="22"/>
  <c r="F1698" i="22"/>
  <c r="F1602" i="22"/>
  <c r="F1928" i="22"/>
  <c r="F1528" i="22"/>
  <c r="F1264" i="22"/>
  <c r="F2215" i="22"/>
  <c r="F1537" i="22"/>
  <c r="F2137" i="22"/>
  <c r="F1372" i="22"/>
  <c r="F1389" i="22"/>
  <c r="F1638" i="22"/>
  <c r="F1508" i="22"/>
  <c r="F1493" i="22"/>
  <c r="F1546" i="22"/>
  <c r="F1673" i="22"/>
  <c r="F2403" i="22"/>
  <c r="F2172" i="22"/>
  <c r="F1506" i="22"/>
  <c r="F1371" i="22"/>
  <c r="F2417" i="22"/>
  <c r="F1973" i="22"/>
  <c r="F2081" i="22"/>
  <c r="F1867" i="22"/>
  <c r="F1771" i="22"/>
  <c r="F1627" i="22"/>
  <c r="F2431" i="22"/>
  <c r="F2432" i="22"/>
  <c r="F1503" i="22"/>
  <c r="F1538" i="22"/>
  <c r="F1521" i="22"/>
  <c r="F1758" i="22"/>
  <c r="F1473" i="22"/>
  <c r="F1515" i="22"/>
  <c r="F1783" i="22"/>
  <c r="F1531" i="22"/>
  <c r="F1752" i="22"/>
  <c r="F2090" i="22"/>
  <c r="F1804" i="22"/>
  <c r="F2361" i="22"/>
  <c r="F1938" i="22"/>
  <c r="F1400" i="22"/>
  <c r="F1781" i="22"/>
  <c r="F2119" i="22"/>
  <c r="F1730" i="22"/>
  <c r="F1504" i="22"/>
  <c r="F1844" i="22"/>
  <c r="F1701" i="22"/>
  <c r="F1642" i="22"/>
  <c r="F1480" i="22"/>
  <c r="F1690" i="22"/>
  <c r="F1465" i="22"/>
  <c r="F2396" i="22"/>
  <c r="F1695" i="22"/>
  <c r="F2354" i="22"/>
  <c r="F2484" i="22"/>
  <c r="F2424" i="22"/>
  <c r="F2116" i="22"/>
  <c r="F2117" i="22"/>
  <c r="F2118" i="22"/>
  <c r="F1895" i="22"/>
  <c r="F1651" i="22"/>
  <c r="F1652" i="22"/>
  <c r="F1361" i="22"/>
  <c r="F1424" i="22"/>
  <c r="F2483" i="22"/>
  <c r="F2398" i="22"/>
  <c r="F1894" i="22"/>
  <c r="F1663" i="22"/>
  <c r="F1660" i="22"/>
  <c r="F1370" i="22"/>
  <c r="F1342" i="22"/>
  <c r="F1479" i="22"/>
  <c r="F1852" i="22"/>
  <c r="F1550" i="22"/>
  <c r="F1761" i="22"/>
  <c r="F619" i="22"/>
  <c r="F2482" i="22"/>
  <c r="F1266" i="22"/>
  <c r="F2197" i="22"/>
  <c r="F1779" i="22"/>
  <c r="F1564" i="22"/>
  <c r="F1345" i="22"/>
  <c r="F2443" i="22"/>
  <c r="F1705" i="22"/>
  <c r="F1691" i="22"/>
  <c r="F1441" i="22"/>
  <c r="F1965" i="22"/>
  <c r="F2438" i="22"/>
  <c r="F1614" i="22"/>
  <c r="F1926" i="22"/>
  <c r="F1620" i="22"/>
  <c r="F1489" i="22"/>
  <c r="F1246" i="22"/>
  <c r="F2083" i="22"/>
  <c r="F1764" i="22"/>
  <c r="F1722" i="22"/>
  <c r="F1611" i="22"/>
  <c r="F1589" i="22"/>
  <c r="F2048" i="22"/>
  <c r="F1915" i="22"/>
  <c r="F2069" i="22"/>
  <c r="F2070" i="22"/>
  <c r="F1373" i="22"/>
  <c r="F2357" i="22"/>
  <c r="F1534" i="22"/>
  <c r="F1679" i="22"/>
  <c r="F1553" i="22"/>
  <c r="F2065" i="22"/>
  <c r="F1770" i="22"/>
  <c r="F2400" i="22"/>
  <c r="F1443" i="22"/>
  <c r="F2111" i="22"/>
  <c r="F1623" i="22"/>
  <c r="F2033" i="22"/>
  <c r="F1918" i="22"/>
  <c r="F1637" i="22"/>
  <c r="F2399" i="22"/>
  <c r="F1557" i="22"/>
  <c r="F1446" i="22"/>
  <c r="F2481" i="22"/>
  <c r="F2452" i="22"/>
  <c r="F2032" i="22"/>
  <c r="F1860" i="22"/>
  <c r="F1541" i="22"/>
  <c r="F1193" i="22"/>
  <c r="F1540" i="22"/>
  <c r="F2380" i="22"/>
  <c r="F2112" i="22"/>
  <c r="F2042" i="22"/>
  <c r="F2043" i="22"/>
  <c r="F1292" i="22"/>
  <c r="F2410" i="22"/>
  <c r="F1341" i="22"/>
  <c r="F1778" i="22"/>
  <c r="F1815" i="22"/>
  <c r="F1824" i="22"/>
  <c r="F1634" i="22"/>
  <c r="F2031" i="22"/>
  <c r="F1530" i="22"/>
  <c r="F2036" i="22"/>
  <c r="F2017" i="22"/>
  <c r="F1533" i="22"/>
  <c r="F2021" i="22"/>
  <c r="F1729" i="22"/>
  <c r="F1628" i="22"/>
  <c r="F1525" i="22"/>
  <c r="F1775" i="22"/>
  <c r="F1849" i="22"/>
  <c r="F2463" i="22"/>
  <c r="F1410" i="22"/>
  <c r="F1464" i="22"/>
  <c r="F1236" i="22"/>
  <c r="F1526" i="22"/>
  <c r="F1994" i="22"/>
  <c r="F1995" i="22"/>
  <c r="F1996" i="22"/>
  <c r="F1997" i="22"/>
  <c r="F1998" i="22"/>
  <c r="F1999" i="22"/>
  <c r="F1685" i="22"/>
  <c r="F1519" i="22"/>
  <c r="F1518" i="22"/>
  <c r="F1498" i="22"/>
  <c r="F1355" i="22"/>
  <c r="F847" i="22"/>
  <c r="F1556" i="22"/>
  <c r="F1539" i="22"/>
  <c r="F1485" i="22"/>
  <c r="F70" i="22"/>
  <c r="F1463" i="22"/>
  <c r="F2134" i="22"/>
  <c r="F1662" i="22"/>
  <c r="F1831" i="22"/>
  <c r="F1282" i="22"/>
  <c r="F1658" i="22"/>
  <c r="F1641" i="22"/>
  <c r="F1626" i="22"/>
  <c r="F1474" i="22"/>
  <c r="F1703" i="22"/>
  <c r="F1408" i="22"/>
  <c r="F1359" i="22"/>
  <c r="F1840" i="22"/>
  <c r="F1478" i="22"/>
  <c r="F1967" i="22"/>
  <c r="F1968" i="22"/>
  <c r="F1666" i="22"/>
  <c r="F1461" i="22"/>
  <c r="F2480" i="22"/>
  <c r="F1893" i="22"/>
  <c r="F1603" i="22"/>
  <c r="F1977" i="22"/>
  <c r="F1964" i="22"/>
  <c r="F1814" i="22"/>
  <c r="F1422" i="22"/>
  <c r="F1447" i="22"/>
  <c r="F1454" i="22"/>
  <c r="F1993" i="22"/>
  <c r="F1273" i="22"/>
  <c r="F1803" i="22"/>
  <c r="F1669" i="22"/>
  <c r="F1481" i="22"/>
  <c r="F1933" i="22"/>
  <c r="F1407" i="22"/>
  <c r="F1374" i="22"/>
  <c r="F1309" i="22"/>
  <c r="F1719" i="22"/>
  <c r="F1981" i="22"/>
  <c r="F2139" i="22"/>
  <c r="F1931" i="22"/>
  <c r="F1932" i="22"/>
  <c r="F1842" i="22"/>
  <c r="F2430" i="22"/>
  <c r="F1708" i="22"/>
  <c r="F1314" i="22"/>
  <c r="F1310" i="22"/>
  <c r="F1394" i="22"/>
  <c r="F2171" i="22"/>
  <c r="F1470" i="22"/>
  <c r="F1352" i="22"/>
  <c r="F1353" i="22"/>
  <c r="F1807" i="22"/>
  <c r="F1514" i="22"/>
  <c r="F2462" i="22"/>
  <c r="F1802" i="22"/>
  <c r="F1684" i="22"/>
  <c r="F1573" i="22"/>
  <c r="F1488" i="22"/>
  <c r="F1306" i="22"/>
  <c r="F1380" i="22"/>
  <c r="F1413" i="22"/>
  <c r="F2395" i="22"/>
  <c r="F1765" i="22"/>
  <c r="F1917" i="22"/>
  <c r="F1524" i="22"/>
  <c r="F1483" i="22"/>
  <c r="F1347" i="22"/>
  <c r="F1487" i="22"/>
  <c r="F1182" i="22"/>
  <c r="F1419" i="22"/>
  <c r="F1826" i="22"/>
  <c r="F1759" i="22"/>
  <c r="F1640" i="22"/>
  <c r="F1736" i="22"/>
  <c r="F1505" i="22"/>
  <c r="F1196" i="22"/>
  <c r="F1469" i="22"/>
  <c r="F1675" i="22"/>
  <c r="F1552" i="22"/>
  <c r="F2223" i="22"/>
  <c r="F1889" i="22"/>
  <c r="F1890" i="22"/>
  <c r="F1891" i="22"/>
  <c r="F1892" i="22"/>
  <c r="F1728" i="22"/>
  <c r="F1412" i="22"/>
  <c r="F1376" i="22"/>
  <c r="F1061" i="22"/>
  <c r="F1391" i="22"/>
  <c r="F1472" i="22"/>
  <c r="F1769" i="22"/>
  <c r="F2307" i="22"/>
  <c r="F1880" i="22"/>
  <c r="F1868" i="22"/>
  <c r="F1561" i="22"/>
  <c r="F1727" i="22"/>
  <c r="F1513" i="22"/>
  <c r="F1606" i="22"/>
  <c r="F1323" i="22"/>
  <c r="F1237" i="22"/>
  <c r="F1683" i="22"/>
  <c r="F1787" i="22"/>
  <c r="F1869" i="22"/>
  <c r="F2440" i="22"/>
  <c r="F1395" i="22"/>
  <c r="F1357" i="22"/>
  <c r="F2421" i="22"/>
  <c r="F1862" i="22"/>
  <c r="F1861" i="22"/>
  <c r="F1242" i="22"/>
  <c r="F1744" i="22"/>
  <c r="F1650" i="22"/>
  <c r="F1649" i="22"/>
  <c r="F1320" i="22"/>
  <c r="F1858" i="22"/>
  <c r="F1833" i="22"/>
  <c r="F1578" i="22"/>
  <c r="F1230" i="22"/>
  <c r="F1415" i="22"/>
  <c r="F1953" i="22"/>
  <c r="F1477" i="22"/>
  <c r="F1263" i="22"/>
  <c r="F1311" i="22"/>
  <c r="F2479" i="22"/>
  <c r="F1262" i="22"/>
  <c r="F1024" i="22"/>
  <c r="F1786" i="22"/>
  <c r="F1385" i="22"/>
  <c r="F1396" i="22"/>
  <c r="F1549" i="22"/>
  <c r="F2341" i="22"/>
  <c r="F1616" i="22"/>
  <c r="F1559" i="22"/>
  <c r="F1629" i="22"/>
  <c r="F789" i="22"/>
  <c r="F1462" i="22"/>
  <c r="F1636" i="22"/>
  <c r="F1199" i="22"/>
  <c r="F1819" i="22"/>
  <c r="F1208" i="22"/>
  <c r="F2422" i="22"/>
  <c r="F1754" i="22"/>
  <c r="F2324" i="22"/>
  <c r="F1598" i="22"/>
  <c r="F2427" i="22"/>
  <c r="F1816" i="22"/>
  <c r="F1613" i="22"/>
  <c r="F1468" i="22"/>
  <c r="F1291" i="22"/>
  <c r="F1249" i="22"/>
  <c r="F2226" i="22"/>
  <c r="F1762" i="22"/>
  <c r="F2478" i="22"/>
  <c r="F1948" i="22"/>
  <c r="F1735" i="22"/>
  <c r="F1315" i="22"/>
  <c r="F1535" i="22"/>
  <c r="F1936" i="22"/>
  <c r="F1226" i="22"/>
  <c r="F1381" i="22"/>
  <c r="F1351" i="22"/>
  <c r="F1239" i="22"/>
  <c r="F1799" i="22"/>
  <c r="F1800" i="22"/>
  <c r="F1801" i="22"/>
  <c r="F824" i="22"/>
  <c r="F1122" i="22"/>
  <c r="F1207" i="22"/>
  <c r="F2426" i="22"/>
  <c r="F2477" i="22"/>
  <c r="F1790" i="22"/>
  <c r="F1572" i="22"/>
  <c r="F1788" i="22"/>
  <c r="F1784" i="22"/>
  <c r="F2080" i="22"/>
  <c r="F1358" i="22"/>
  <c r="F1183" i="22"/>
  <c r="F1132" i="22"/>
  <c r="F1609" i="22"/>
  <c r="F1362" i="22"/>
  <c r="F1717" i="22"/>
  <c r="F1941" i="22"/>
  <c r="F1776" i="22"/>
  <c r="F1216" i="22"/>
  <c r="F1888" i="22"/>
  <c r="F1523" i="22"/>
  <c r="F1065" i="22"/>
  <c r="F1190" i="22"/>
  <c r="F1763" i="22"/>
  <c r="F1332" i="22"/>
  <c r="F1511" i="22"/>
  <c r="F1221" i="22"/>
  <c r="F2138" i="22"/>
  <c r="F1113" i="22"/>
  <c r="F839" i="22"/>
  <c r="F1451" i="22"/>
  <c r="F1277" i="22"/>
  <c r="F1756" i="22"/>
  <c r="F1757" i="22"/>
  <c r="F1220" i="22"/>
  <c r="F1261" i="22"/>
  <c r="F1293" i="22"/>
  <c r="F1147" i="22"/>
  <c r="F1440" i="22"/>
  <c r="F1992" i="22"/>
  <c r="F2170" i="22"/>
  <c r="F1850" i="22"/>
  <c r="F1313" i="22"/>
  <c r="F1726" i="22"/>
  <c r="F1186" i="22"/>
  <c r="F1547" i="22"/>
  <c r="F1459" i="22"/>
  <c r="F1322" i="22"/>
  <c r="F2150" i="22"/>
  <c r="F1331" i="22"/>
  <c r="F945" i="22"/>
  <c r="F2391" i="22"/>
  <c r="F1304" i="22"/>
  <c r="F1211" i="22"/>
  <c r="F2039" i="22"/>
  <c r="F1554" i="22"/>
  <c r="F1618" i="22"/>
  <c r="F1723" i="22"/>
  <c r="F1724" i="22"/>
  <c r="F1725" i="22"/>
  <c r="F1384" i="22"/>
  <c r="F1312" i="22"/>
  <c r="F1301" i="22"/>
  <c r="F1243" i="22"/>
  <c r="F825" i="22"/>
  <c r="F1377" i="22"/>
  <c r="F1571" i="22"/>
  <c r="F1143" i="22"/>
  <c r="F1689" i="22"/>
  <c r="F1288" i="22"/>
  <c r="F1280" i="22"/>
  <c r="F2449" i="22"/>
  <c r="F1308" i="22"/>
  <c r="F1225" i="22"/>
  <c r="F1682" i="22"/>
  <c r="F1716" i="22"/>
  <c r="F2255" i="22"/>
  <c r="F1334" i="22"/>
  <c r="F1284" i="22"/>
  <c r="F1174" i="22"/>
  <c r="F1887" i="22"/>
  <c r="F1710" i="22"/>
  <c r="F1661" i="22"/>
  <c r="F2445" i="22"/>
  <c r="F1482" i="22"/>
  <c r="F1439" i="22"/>
  <c r="F1210" i="22"/>
  <c r="F1460" i="22"/>
  <c r="F1260" i="22"/>
  <c r="F1011" i="22"/>
  <c r="F2476" i="22"/>
  <c r="F2406" i="22"/>
  <c r="F1696" i="22"/>
  <c r="F1486" i="22"/>
  <c r="F1452" i="22"/>
  <c r="F1450" i="22"/>
  <c r="F1300" i="22"/>
  <c r="F1175" i="22"/>
  <c r="F1694" i="22"/>
  <c r="F1476" i="22"/>
  <c r="F1189" i="22"/>
  <c r="F1337" i="22"/>
  <c r="F1149" i="22"/>
  <c r="F1240" i="22"/>
  <c r="F1188" i="22"/>
  <c r="F1344" i="22"/>
  <c r="F1795" i="22"/>
  <c r="F1285" i="22"/>
  <c r="F1680" i="22"/>
  <c r="F1581" i="22"/>
  <c r="F1399" i="22"/>
  <c r="F1115" i="22"/>
  <c r="F1205" i="22"/>
  <c r="F1390" i="22"/>
  <c r="F2461" i="22"/>
  <c r="F1079" i="22"/>
  <c r="F1597" i="22"/>
  <c r="F1404" i="22"/>
  <c r="F896" i="22"/>
  <c r="F1105" i="22"/>
  <c r="F2456" i="22"/>
  <c r="F1418" i="22"/>
  <c r="F1155" i="22"/>
  <c r="F1067" i="22"/>
  <c r="F1748" i="22"/>
  <c r="F2475" i="22"/>
  <c r="F1259" i="22"/>
  <c r="F1438" i="22"/>
  <c r="F1583" i="22"/>
  <c r="F2474" i="22"/>
  <c r="F1234" i="22"/>
  <c r="F1646" i="22"/>
  <c r="F1647" i="22"/>
  <c r="F1648" i="22"/>
  <c r="F1350" i="22"/>
  <c r="F1275" i="22"/>
  <c r="F1258" i="22"/>
  <c r="F1002" i="22"/>
  <c r="F1209" i="22"/>
  <c r="F1456" i="22"/>
  <c r="F1453" i="22"/>
  <c r="F1299" i="22"/>
  <c r="F1215" i="22"/>
  <c r="F1326" i="22"/>
  <c r="F1630" i="22"/>
  <c r="F1644" i="22"/>
  <c r="F1437" i="22"/>
  <c r="F1625" i="22"/>
  <c r="F1202" i="22"/>
  <c r="F1165" i="22"/>
  <c r="F1821" i="22"/>
  <c r="F1012" i="22"/>
  <c r="F1172" i="22"/>
  <c r="F1158" i="22"/>
  <c r="F1195" i="22"/>
  <c r="F1886" i="22"/>
  <c r="F1276" i="22"/>
  <c r="F1229" i="22"/>
  <c r="F1604" i="22"/>
  <c r="F1594" i="22"/>
  <c r="F2217" i="22"/>
  <c r="F1349" i="22"/>
  <c r="F1223" i="22"/>
  <c r="F1164" i="22"/>
  <c r="F1866" i="22"/>
  <c r="F1032" i="22"/>
  <c r="F1445" i="22"/>
  <c r="F1668" i="22"/>
  <c r="F1593" i="22"/>
  <c r="F1171" i="22"/>
  <c r="F1238" i="22"/>
  <c r="F1203" i="22"/>
  <c r="F1588" i="22"/>
  <c r="F1257" i="22"/>
  <c r="F1333" i="22"/>
  <c r="F1405" i="22"/>
  <c r="F2024" i="22"/>
  <c r="F1294" i="22"/>
  <c r="F871" i="22"/>
  <c r="F1325" i="22"/>
  <c r="F1197" i="22"/>
  <c r="F1107" i="22"/>
  <c r="F1497" i="22"/>
  <c r="F1591" i="22"/>
  <c r="F1715" i="22"/>
  <c r="F1569" i="22"/>
  <c r="F1570" i="22"/>
  <c r="F1517" i="22"/>
  <c r="F1411" i="22"/>
  <c r="F1375" i="22"/>
  <c r="F570" i="22"/>
  <c r="F1697" i="22"/>
  <c r="F1830" i="22"/>
  <c r="F1402" i="22"/>
  <c r="F1340" i="22"/>
  <c r="F745" i="22"/>
  <c r="F2232" i="22"/>
  <c r="F1245" i="22"/>
  <c r="F1097" i="22"/>
  <c r="F1548" i="22"/>
  <c r="F1233" i="22"/>
  <c r="F1336" i="22"/>
  <c r="F1879" i="22"/>
  <c r="F1383" i="22"/>
  <c r="F1020" i="22"/>
  <c r="F777" i="22"/>
  <c r="F1545" i="22"/>
  <c r="F1274" i="22"/>
  <c r="F1021" i="22"/>
  <c r="F1231" i="22"/>
  <c r="F1063" i="22"/>
  <c r="F942" i="22"/>
  <c r="F1082" i="22"/>
  <c r="F907" i="22"/>
  <c r="F1721" i="22"/>
  <c r="F1536" i="22"/>
  <c r="F1085" i="22"/>
  <c r="F1403" i="22"/>
  <c r="F1187" i="22"/>
  <c r="F1004" i="22"/>
  <c r="F2390" i="22"/>
  <c r="F944" i="22"/>
  <c r="F1532" i="22"/>
  <c r="F1522" i="22"/>
  <c r="F1136" i="22"/>
  <c r="F1131" i="22"/>
  <c r="F849" i="22"/>
  <c r="F1828" i="22"/>
  <c r="F1645" i="22"/>
  <c r="F2405" i="22"/>
  <c r="F1092" i="22"/>
  <c r="F2455" i="22"/>
  <c r="F1222" i="22"/>
  <c r="F1214" i="22"/>
  <c r="F1580" i="22"/>
  <c r="F1520" i="22"/>
  <c r="F1139" i="22"/>
  <c r="F1081" i="22"/>
  <c r="F886" i="22"/>
  <c r="F1406" i="22"/>
  <c r="F939" i="22"/>
  <c r="F1200" i="22"/>
  <c r="F1704" i="22"/>
  <c r="F1516" i="22"/>
  <c r="F1003" i="22"/>
  <c r="F1527" i="22"/>
  <c r="F1152" i="22"/>
  <c r="F1091" i="22"/>
  <c r="F500" i="22"/>
  <c r="F1321" i="22"/>
  <c r="F1000" i="22"/>
  <c r="F1219" i="22"/>
  <c r="F439" i="22"/>
  <c r="F2266" i="22"/>
  <c r="F1228" i="22"/>
  <c r="F1134" i="22"/>
  <c r="F1502" i="22"/>
  <c r="F1501" i="22"/>
  <c r="F1563" i="22"/>
  <c r="F834" i="22"/>
  <c r="F2425" i="22"/>
  <c r="F1496" i="22"/>
  <c r="F1104" i="22"/>
  <c r="F898" i="22"/>
  <c r="F813" i="22"/>
  <c r="F1298" i="22"/>
  <c r="F1495" i="22"/>
  <c r="F1283" i="22"/>
  <c r="F1093" i="22"/>
  <c r="F1100" i="22"/>
  <c r="F1692" i="22"/>
  <c r="F1491" i="22"/>
  <c r="F1305" i="22"/>
  <c r="F2419" i="22"/>
  <c r="F1180" i="22"/>
  <c r="F1181" i="22"/>
  <c r="F1044" i="22"/>
  <c r="F1176" i="22"/>
  <c r="F1289" i="22"/>
  <c r="F1436" i="22"/>
  <c r="F2408" i="22"/>
  <c r="F1191" i="22"/>
  <c r="F1667" i="22"/>
  <c r="F1185" i="22"/>
  <c r="F1475" i="22"/>
  <c r="F1279" i="22"/>
  <c r="F1656" i="22"/>
  <c r="F1268" i="22"/>
  <c r="F1307" i="22"/>
  <c r="F1937" i="22"/>
  <c r="F1098" i="22"/>
  <c r="F1455" i="22"/>
  <c r="F938" i="22"/>
  <c r="F785" i="22"/>
  <c r="F1458" i="22"/>
  <c r="F987" i="22"/>
  <c r="F1154" i="22"/>
  <c r="F1087" i="22"/>
  <c r="F826" i="22"/>
  <c r="F1449" i="22"/>
  <c r="F2439" i="22"/>
  <c r="F2338" i="22"/>
  <c r="F1059" i="22"/>
  <c r="F1157" i="22"/>
  <c r="F903" i="22"/>
  <c r="F1071" i="22"/>
  <c r="F955" i="22"/>
  <c r="F1005" i="22"/>
  <c r="F2451" i="22"/>
  <c r="F2193" i="22"/>
  <c r="F1457" i="22"/>
  <c r="F1427" i="22"/>
  <c r="F1428" i="22"/>
  <c r="F1429" i="22"/>
  <c r="F1430" i="22"/>
  <c r="F1431" i="22"/>
  <c r="F1432" i="22"/>
  <c r="F1433" i="22"/>
  <c r="F1434" i="22"/>
  <c r="F1435" i="22"/>
  <c r="F1272" i="22"/>
  <c r="F1256" i="22"/>
  <c r="F1128" i="22"/>
  <c r="F1042" i="22"/>
  <c r="F932" i="22"/>
  <c r="F819" i="22"/>
  <c r="F937" i="22"/>
  <c r="F1089" i="22"/>
  <c r="F1417" i="22"/>
  <c r="F2068" i="22"/>
  <c r="F874" i="22"/>
  <c r="F1140" i="22"/>
  <c r="F1755" i="22"/>
  <c r="F1420" i="22"/>
  <c r="F1146" i="22"/>
  <c r="F1133" i="22"/>
  <c r="F1127" i="22"/>
  <c r="F1126" i="22"/>
  <c r="F1179" i="22"/>
  <c r="F1168" i="22"/>
  <c r="F1414" i="22"/>
  <c r="F1077" i="22"/>
  <c r="F1048" i="22"/>
  <c r="F1108" i="22"/>
  <c r="F1151" i="22"/>
  <c r="F1130" i="22"/>
  <c r="F958" i="22"/>
  <c r="F866" i="22"/>
  <c r="F985" i="22"/>
  <c r="F1244" i="22"/>
  <c r="F1099" i="22"/>
  <c r="F1125" i="22"/>
  <c r="F1008" i="22"/>
  <c r="F954" i="22"/>
  <c r="F1014" i="22"/>
  <c r="F1142" i="22"/>
  <c r="F1013" i="22"/>
  <c r="F1121" i="22"/>
  <c r="F941" i="22"/>
  <c r="F1227" i="22"/>
  <c r="F1382" i="22"/>
  <c r="F2089" i="22"/>
  <c r="F878" i="22"/>
  <c r="F1467" i="22"/>
  <c r="F1116" i="22"/>
  <c r="F1045" i="22"/>
  <c r="F2473" i="22"/>
  <c r="F1271" i="22"/>
  <c r="F984" i="22"/>
  <c r="F884" i="22"/>
  <c r="F677" i="22"/>
  <c r="F1425" i="22"/>
  <c r="F1586" i="22"/>
  <c r="F986" i="22"/>
  <c r="F1255" i="22"/>
  <c r="F1064" i="22"/>
  <c r="F2472" i="22"/>
  <c r="F1192" i="22"/>
  <c r="F1083" i="22"/>
  <c r="F1076" i="22"/>
  <c r="F1592" i="22"/>
  <c r="F1316" i="22"/>
  <c r="F998" i="22"/>
  <c r="F1798" i="22"/>
  <c r="F1120" i="22"/>
  <c r="F755" i="22"/>
  <c r="F1366" i="22"/>
  <c r="F1367" i="22"/>
  <c r="F1368" i="22"/>
  <c r="F1365" i="22"/>
  <c r="F1303" i="22"/>
  <c r="F1075" i="22"/>
  <c r="F883" i="22"/>
  <c r="F885" i="22"/>
  <c r="F1360" i="22"/>
  <c r="F1034" i="22"/>
  <c r="F1348" i="22"/>
  <c r="F1509" i="22"/>
  <c r="F1156" i="22"/>
  <c r="F1010" i="22"/>
  <c r="F1290" i="22"/>
  <c r="F953" i="22"/>
  <c r="F887" i="22"/>
  <c r="F902" i="22"/>
  <c r="F867" i="22"/>
  <c r="F855" i="22"/>
  <c r="F1327" i="22"/>
  <c r="F2471" i="22"/>
  <c r="F1343" i="22"/>
  <c r="F1041" i="22"/>
  <c r="F1254" i="22"/>
  <c r="F1054" i="22"/>
  <c r="F1338" i="22"/>
  <c r="F1339" i="22"/>
  <c r="F1201" i="22"/>
  <c r="F916" i="22"/>
  <c r="F732" i="22"/>
  <c r="F1832" i="22"/>
  <c r="F1297" i="22"/>
  <c r="F994" i="22"/>
  <c r="F1335" i="22"/>
  <c r="F968" i="22"/>
  <c r="F1031" i="22"/>
  <c r="F1101" i="22"/>
  <c r="F1150" i="22"/>
  <c r="F923" i="22"/>
  <c r="F924" i="22"/>
  <c r="F1194" i="22"/>
  <c r="F1329" i="22"/>
  <c r="F1018" i="22"/>
  <c r="F1069" i="22"/>
  <c r="F2256" i="22"/>
  <c r="F1364" i="22"/>
  <c r="F1324" i="22"/>
  <c r="F1028" i="22"/>
  <c r="F854" i="22"/>
  <c r="F1062" i="22"/>
  <c r="F1040" i="22"/>
  <c r="F1354" i="22"/>
  <c r="F1318" i="22"/>
  <c r="F1319" i="22"/>
  <c r="F798" i="22"/>
  <c r="F1015" i="22"/>
  <c r="F498" i="22"/>
  <c r="F675" i="22"/>
  <c r="F1702" i="22"/>
  <c r="F1046" i="22"/>
  <c r="F983" i="22"/>
  <c r="F862" i="22"/>
  <c r="F1017" i="22"/>
  <c r="F962" i="22"/>
  <c r="F894" i="22"/>
  <c r="F1253" i="22"/>
  <c r="F1218" i="22"/>
  <c r="F969" i="22"/>
  <c r="F1138" i="22"/>
  <c r="F800" i="22"/>
  <c r="F869" i="22"/>
  <c r="F792" i="22"/>
  <c r="F1295" i="22"/>
  <c r="F1296" i="22"/>
  <c r="F1287" i="22"/>
  <c r="F620" i="22"/>
  <c r="F853" i="22"/>
  <c r="F1707" i="22"/>
  <c r="F1117" i="22"/>
  <c r="F1346" i="22"/>
  <c r="F2460" i="22"/>
  <c r="F1001" i="22"/>
  <c r="F859" i="22"/>
  <c r="F1213" i="22"/>
  <c r="F982" i="22"/>
  <c r="F1281" i="22"/>
  <c r="F574" i="22"/>
  <c r="F992" i="22"/>
  <c r="F949" i="22"/>
  <c r="F1328" i="22"/>
  <c r="F830" i="22"/>
  <c r="F1270" i="22"/>
  <c r="F1286" i="22"/>
  <c r="F865" i="22"/>
  <c r="F553" i="22"/>
  <c r="F1055" i="22"/>
  <c r="F915" i="22"/>
  <c r="F1051" i="22"/>
  <c r="F1090" i="22"/>
  <c r="F1049" i="22"/>
  <c r="F993" i="22"/>
  <c r="F846" i="22"/>
  <c r="F1657" i="22"/>
  <c r="F1178" i="22"/>
  <c r="F2149" i="22"/>
  <c r="F1615" i="22"/>
  <c r="F1251" i="22"/>
  <c r="F1252" i="22"/>
  <c r="F1148" i="22"/>
  <c r="F1135" i="22"/>
  <c r="F778" i="22"/>
  <c r="F1859" i="22"/>
  <c r="F959" i="22"/>
  <c r="F1471" i="22"/>
  <c r="F1217" i="22"/>
  <c r="F1584" i="22"/>
  <c r="F921" i="22"/>
  <c r="F988" i="22"/>
  <c r="F1595" i="22"/>
  <c r="F1241" i="22"/>
  <c r="F877" i="22"/>
  <c r="F840" i="22"/>
  <c r="F782" i="22"/>
  <c r="F922" i="22"/>
  <c r="F1095" i="22"/>
  <c r="F1123" i="22"/>
  <c r="F780" i="22"/>
  <c r="F873" i="22"/>
  <c r="F981" i="22"/>
  <c r="F812" i="22"/>
  <c r="F952" i="22"/>
  <c r="F1232" i="22"/>
  <c r="F870" i="22"/>
  <c r="F1369" i="22"/>
  <c r="F1173" i="22"/>
  <c r="F2063" i="22"/>
  <c r="F875" i="22"/>
  <c r="F2092" i="22"/>
  <c r="F1050" i="22"/>
  <c r="F1026" i="22"/>
  <c r="F828" i="22"/>
  <c r="F444" i="22"/>
  <c r="F407" i="22"/>
  <c r="F1070" i="22"/>
  <c r="F995" i="22"/>
  <c r="F1267" i="22"/>
  <c r="F966" i="22"/>
  <c r="F815" i="22"/>
  <c r="F660" i="22"/>
  <c r="F2459" i="22"/>
  <c r="F1393" i="22"/>
  <c r="F1068" i="22"/>
  <c r="F706" i="22"/>
  <c r="F852" i="22"/>
  <c r="F1529" i="22"/>
  <c r="F1212" i="22"/>
  <c r="F1169" i="22"/>
  <c r="F1023" i="22"/>
  <c r="F918" i="22"/>
  <c r="F2365" i="22"/>
  <c r="F622" i="22"/>
  <c r="F1114" i="22"/>
  <c r="F1019" i="22"/>
  <c r="F1269" i="22"/>
  <c r="F1047" i="22"/>
  <c r="F929" i="22"/>
  <c r="F1317" i="22"/>
  <c r="F790" i="22"/>
  <c r="F1250" i="22"/>
  <c r="F1204" i="22"/>
  <c r="F2011" i="22"/>
  <c r="F914" i="22"/>
  <c r="F842" i="22"/>
  <c r="F1102" i="22"/>
  <c r="F2470" i="22"/>
  <c r="F977" i="22"/>
  <c r="F743" i="22"/>
  <c r="F711" i="22"/>
  <c r="F989" i="22"/>
  <c r="F718" i="22"/>
  <c r="F897" i="22"/>
  <c r="F2454" i="22"/>
  <c r="F2469" i="22"/>
  <c r="F1177" i="22"/>
  <c r="F468" i="22"/>
  <c r="F991" i="22"/>
  <c r="F2327" i="22"/>
  <c r="F1066" i="22"/>
  <c r="F814" i="22"/>
  <c r="F805" i="22"/>
  <c r="F583" i="22"/>
  <c r="F930" i="22"/>
  <c r="F965" i="22"/>
  <c r="F1039" i="22"/>
  <c r="F856" i="22"/>
  <c r="F1248" i="22"/>
  <c r="F758" i="22"/>
  <c r="F776" i="22"/>
  <c r="F1027" i="22"/>
  <c r="F719" i="22"/>
  <c r="F811" i="22"/>
  <c r="F1159" i="22"/>
  <c r="F1022" i="22"/>
  <c r="F1118" i="22"/>
  <c r="F920" i="22"/>
  <c r="F796" i="22"/>
  <c r="F980" i="22"/>
  <c r="F1145" i="22"/>
  <c r="F909" i="22"/>
  <c r="F964" i="22"/>
  <c r="F1141" i="22"/>
  <c r="F913" i="22"/>
  <c r="F1568" i="22"/>
  <c r="F526" i="22"/>
  <c r="F971" i="22"/>
  <c r="F717" i="22"/>
  <c r="F857" i="22"/>
  <c r="F893" i="22"/>
  <c r="F694" i="22"/>
  <c r="F701" i="22"/>
  <c r="F999" i="22"/>
  <c r="F970" i="22"/>
  <c r="F900" i="22"/>
  <c r="F503" i="22"/>
  <c r="F919" i="22"/>
  <c r="F775" i="22"/>
  <c r="F582" i="22"/>
  <c r="F979" i="22"/>
  <c r="F963" i="22"/>
  <c r="F1124" i="22"/>
  <c r="F1247" i="22"/>
  <c r="F594" i="22"/>
  <c r="F1119" i="22"/>
  <c r="F933" i="22"/>
  <c r="F709" i="22"/>
  <c r="F1080" i="22"/>
  <c r="F817" i="22"/>
  <c r="F740" i="22"/>
  <c r="F1416" i="22"/>
  <c r="F1052" i="22"/>
  <c r="F823" i="22"/>
  <c r="F1112" i="22"/>
  <c r="F791" i="22"/>
  <c r="F1111" i="22"/>
  <c r="F832" i="22"/>
  <c r="F899" i="22"/>
  <c r="F1599" i="22"/>
  <c r="F891" i="22"/>
  <c r="F821" i="22"/>
  <c r="F788" i="22"/>
  <c r="F721" i="22"/>
  <c r="F845" i="22"/>
  <c r="F1094" i="22"/>
  <c r="F804" i="22"/>
  <c r="F644" i="22"/>
  <c r="F1106" i="22"/>
  <c r="F861" i="22"/>
  <c r="F1084" i="22"/>
  <c r="F747" i="22"/>
  <c r="F739" i="22"/>
  <c r="F1025" i="22"/>
  <c r="F2329" i="22"/>
  <c r="F1078" i="22"/>
  <c r="F901" i="22"/>
  <c r="F816" i="22"/>
  <c r="F1567" i="22"/>
  <c r="F1074" i="22"/>
  <c r="F1043" i="22"/>
  <c r="F1072" i="22"/>
  <c r="F649" i="22"/>
  <c r="F749" i="22"/>
  <c r="F895" i="22"/>
  <c r="F838" i="22"/>
  <c r="F837" i="22"/>
  <c r="F1029" i="22"/>
  <c r="F927" i="22"/>
  <c r="F872" i="22"/>
  <c r="F602" i="22"/>
  <c r="F759" i="22"/>
  <c r="F1398" i="22"/>
  <c r="F1058" i="22"/>
  <c r="F926" i="22"/>
  <c r="F682" i="22"/>
  <c r="F1163" i="22"/>
  <c r="F1056" i="22"/>
  <c r="F748" i="22"/>
  <c r="F724" i="22"/>
  <c r="F697" i="22"/>
  <c r="F850" i="22"/>
  <c r="F797" i="22"/>
  <c r="F851" i="22"/>
  <c r="F714" i="22"/>
  <c r="F1038" i="22"/>
  <c r="F655" i="22"/>
  <c r="F695" i="22"/>
  <c r="F905" i="22"/>
  <c r="F710" i="22"/>
  <c r="F781" i="22"/>
  <c r="F888" i="22"/>
  <c r="F1224" i="22"/>
  <c r="F890" i="22"/>
  <c r="F1566" i="22"/>
  <c r="F1162" i="22"/>
  <c r="F1037" i="22"/>
  <c r="F1030" i="22"/>
  <c r="F1184" i="22"/>
  <c r="F2468" i="22"/>
  <c r="F810" i="22"/>
  <c r="F725" i="22"/>
  <c r="F1036" i="22"/>
  <c r="F787" i="22"/>
  <c r="F1137" i="22"/>
  <c r="F734" i="22"/>
  <c r="F876" i="22"/>
  <c r="F693" i="22"/>
  <c r="F803" i="22"/>
  <c r="F831" i="22"/>
  <c r="F904" i="22"/>
  <c r="F1016" i="22"/>
  <c r="F1330" i="22"/>
  <c r="F647" i="22"/>
  <c r="F737" i="22"/>
  <c r="F1235" i="22"/>
  <c r="F1401" i="22"/>
  <c r="F2409" i="22"/>
  <c r="F1426" i="22"/>
  <c r="F806" i="22"/>
  <c r="F670" i="22"/>
  <c r="F1009" i="22"/>
  <c r="F858" i="22"/>
  <c r="F2467" i="22"/>
  <c r="F1007" i="22"/>
  <c r="F715" i="22"/>
  <c r="F722" i="22"/>
  <c r="F637" i="22"/>
  <c r="F1144" i="22"/>
  <c r="F1086" i="22"/>
  <c r="F684" i="22"/>
  <c r="F704" i="22"/>
  <c r="F822" i="22"/>
  <c r="F799" i="22"/>
  <c r="F699" i="22"/>
  <c r="F560" i="22"/>
  <c r="F940" i="22"/>
  <c r="F996" i="22"/>
  <c r="F488" i="22"/>
  <c r="F1035" i="22"/>
  <c r="F586" i="22"/>
  <c r="F501" i="22"/>
  <c r="F2429" i="22"/>
  <c r="F1379" i="22"/>
  <c r="F978" i="22"/>
  <c r="F751" i="22"/>
  <c r="F607" i="22"/>
  <c r="F713" i="22"/>
  <c r="F692" i="22"/>
  <c r="F908" i="22"/>
  <c r="F555" i="22"/>
  <c r="F950" i="22"/>
  <c r="F820" i="22"/>
  <c r="F651" i="22"/>
  <c r="F973" i="22"/>
  <c r="F794" i="22"/>
  <c r="F736" i="22"/>
  <c r="F641" i="22"/>
  <c r="F696" i="22"/>
  <c r="F841" i="22"/>
  <c r="F967" i="22"/>
  <c r="F575" i="22"/>
  <c r="F2458" i="22"/>
  <c r="F634" i="22"/>
  <c r="F1278" i="22"/>
  <c r="F960" i="22"/>
  <c r="F956" i="22"/>
  <c r="F686" i="22"/>
  <c r="F542" i="22"/>
  <c r="F606" i="22"/>
  <c r="F1392" i="22"/>
  <c r="F630" i="22"/>
  <c r="F512" i="22"/>
  <c r="F2413" i="22"/>
  <c r="F596" i="22"/>
  <c r="F935" i="22"/>
  <c r="F678" i="22"/>
  <c r="F705" i="22"/>
  <c r="F931" i="22"/>
  <c r="F961" i="22"/>
  <c r="F928" i="22"/>
  <c r="F540" i="22"/>
  <c r="F680" i="22"/>
  <c r="F892" i="22"/>
  <c r="F643" i="22"/>
  <c r="F1956" i="22"/>
  <c r="F774" i="22"/>
  <c r="F490" i="22"/>
  <c r="F733" i="22"/>
  <c r="F1110" i="22"/>
  <c r="F906" i="22"/>
  <c r="F716" i="22"/>
  <c r="F673" i="22"/>
  <c r="F652" i="22"/>
  <c r="F691" i="22"/>
  <c r="F735" i="22"/>
  <c r="F1129" i="22"/>
  <c r="F544" i="22"/>
  <c r="F912" i="22"/>
  <c r="F571" i="22"/>
  <c r="F2466" i="22"/>
  <c r="F1088" i="22"/>
  <c r="F882" i="22"/>
  <c r="F609" i="22"/>
  <c r="F786" i="22"/>
  <c r="F879" i="22"/>
  <c r="F676" i="22"/>
  <c r="F1057" i="22"/>
  <c r="F1510" i="22"/>
  <c r="F1378" i="22"/>
  <c r="F654" i="22"/>
  <c r="F990" i="22"/>
  <c r="F753" i="22"/>
  <c r="F972" i="22"/>
  <c r="F1033" i="22"/>
  <c r="F720" i="22"/>
  <c r="F681" i="22"/>
  <c r="F685" i="22"/>
  <c r="F1170" i="22"/>
  <c r="F783" i="22"/>
  <c r="F629" i="22"/>
  <c r="F702" i="22"/>
  <c r="F860" i="22"/>
  <c r="F1198" i="22"/>
  <c r="F2394" i="22"/>
  <c r="F863" i="22"/>
  <c r="F773" i="22"/>
  <c r="F600" i="22"/>
  <c r="F645" i="22"/>
  <c r="F668" i="22"/>
  <c r="F1388" i="22"/>
  <c r="F844" i="22"/>
  <c r="F741" i="22"/>
  <c r="F974" i="22"/>
  <c r="F889" i="22"/>
  <c r="F779" i="22"/>
  <c r="F519" i="22"/>
  <c r="F976" i="22"/>
  <c r="F2457" i="22"/>
  <c r="F843" i="22"/>
  <c r="F593" i="22"/>
  <c r="F667" i="22"/>
  <c r="F636" i="22"/>
  <c r="F833" i="22"/>
  <c r="F541" i="22"/>
  <c r="F801" i="22"/>
  <c r="F674" i="22"/>
  <c r="F761" i="22"/>
  <c r="F726" i="22"/>
  <c r="F727" i="22"/>
  <c r="F708" i="22"/>
  <c r="F881" i="22"/>
  <c r="F818" i="22"/>
  <c r="F672" i="22"/>
  <c r="F472" i="22"/>
  <c r="F1153" i="22"/>
  <c r="F997" i="22"/>
  <c r="F752" i="22"/>
  <c r="F568" i="22"/>
  <c r="F569" i="22"/>
  <c r="F599" i="22"/>
  <c r="F610" i="22"/>
  <c r="F658" i="22"/>
  <c r="F530" i="22"/>
  <c r="F1600" i="22"/>
  <c r="F640" i="22"/>
  <c r="F595" i="22"/>
  <c r="F809" i="22"/>
  <c r="F639" i="22"/>
  <c r="F700" i="22"/>
  <c r="F533" i="22"/>
  <c r="F807" i="22"/>
  <c r="F802" i="22"/>
  <c r="F772" i="22"/>
  <c r="F423" i="22"/>
  <c r="F1160" i="22"/>
  <c r="F746" i="22"/>
  <c r="F618" i="22"/>
  <c r="F671" i="22"/>
  <c r="F1911" i="22"/>
  <c r="F925" i="22"/>
  <c r="F646" i="22"/>
  <c r="F520" i="22"/>
  <c r="F771" i="22"/>
  <c r="F868" i="22"/>
  <c r="F549" i="22"/>
  <c r="F598" i="22"/>
  <c r="F441" i="22"/>
  <c r="F608" i="22"/>
  <c r="F2465" i="22"/>
  <c r="F2450" i="22"/>
  <c r="F784" i="22"/>
  <c r="F687" i="22"/>
  <c r="F491" i="22"/>
  <c r="F1512" i="22"/>
  <c r="F703" i="22"/>
  <c r="F729" i="22"/>
  <c r="F1103" i="22"/>
  <c r="F764" i="22"/>
  <c r="F765" i="22"/>
  <c r="F766" i="22"/>
  <c r="F767" i="22"/>
  <c r="F768" i="22"/>
  <c r="F769" i="22"/>
  <c r="F770" i="22"/>
  <c r="F669" i="22"/>
  <c r="F447" i="22"/>
  <c r="F573" i="22"/>
  <c r="F627" i="22"/>
  <c r="F601" i="22"/>
  <c r="F757" i="22"/>
  <c r="F442" i="22"/>
  <c r="F653" i="22"/>
  <c r="F572" i="22"/>
  <c r="F698" i="22"/>
  <c r="F690" i="22"/>
  <c r="F467" i="22"/>
  <c r="F648" i="22"/>
  <c r="F624" i="22"/>
  <c r="F934" i="22"/>
  <c r="F551" i="22"/>
  <c r="F880" i="22"/>
  <c r="F589" i="22"/>
  <c r="F580" i="22"/>
  <c r="F499" i="22"/>
  <c r="F744" i="22"/>
  <c r="F590" i="22"/>
  <c r="F514" i="22"/>
  <c r="F470" i="22"/>
  <c r="F443" i="22"/>
  <c r="F742" i="22"/>
  <c r="F169" i="22"/>
  <c r="F642" i="22"/>
  <c r="F665" i="22"/>
  <c r="F738" i="22"/>
  <c r="F513" i="22"/>
  <c r="F578" i="22"/>
  <c r="F731" i="22"/>
  <c r="F576" i="22"/>
  <c r="F545" i="22"/>
  <c r="F793" i="22"/>
  <c r="F454" i="22"/>
  <c r="F536" i="22"/>
  <c r="F730" i="22"/>
  <c r="F836" i="22"/>
  <c r="F723" i="22"/>
  <c r="F410" i="22"/>
  <c r="F635" i="22"/>
  <c r="F561" i="22"/>
  <c r="F418" i="22"/>
  <c r="F459" i="22"/>
  <c r="F679" i="22"/>
  <c r="F750" i="22"/>
  <c r="F336" i="22"/>
  <c r="F457" i="22"/>
  <c r="F554" i="22"/>
  <c r="F2435" i="22"/>
  <c r="F524" i="22"/>
  <c r="F504" i="22"/>
  <c r="F617" i="22"/>
  <c r="F631" i="22"/>
  <c r="F911" i="22"/>
  <c r="F688" i="22"/>
  <c r="F534" i="22"/>
  <c r="F564" i="22"/>
  <c r="F621" i="22"/>
  <c r="F1109" i="22"/>
  <c r="F951" i="22"/>
  <c r="F489" i="22"/>
  <c r="F616" i="22"/>
  <c r="F683" i="22"/>
  <c r="F756" i="22"/>
  <c r="F486" i="22"/>
  <c r="F402" i="22"/>
  <c r="F471" i="22"/>
  <c r="F936" i="22"/>
  <c r="F356" i="22"/>
  <c r="F539" i="22"/>
  <c r="F587" i="22"/>
  <c r="F1060" i="22"/>
  <c r="F864" i="22"/>
  <c r="F509" i="22"/>
  <c r="F450" i="22"/>
  <c r="F473" i="22"/>
  <c r="F518" i="22"/>
  <c r="F508" i="22"/>
  <c r="F664" i="22"/>
  <c r="F707" i="22"/>
  <c r="F383" i="22"/>
  <c r="F338" i="22"/>
  <c r="F497" i="22"/>
  <c r="F448" i="22"/>
  <c r="F516" i="22"/>
  <c r="F626" i="22"/>
  <c r="F632" i="22"/>
  <c r="F763" i="22"/>
  <c r="F528" i="22"/>
  <c r="F656" i="22"/>
  <c r="F712" i="22"/>
  <c r="F605" i="22"/>
  <c r="F762" i="22"/>
  <c r="F363" i="22"/>
  <c r="F371" i="22"/>
  <c r="F428" i="22"/>
  <c r="F478" i="22"/>
  <c r="F493" i="22"/>
  <c r="F456" i="22"/>
  <c r="F650" i="22"/>
  <c r="F449" i="22"/>
  <c r="F2442" i="22"/>
  <c r="F547" i="22"/>
  <c r="F466" i="22"/>
  <c r="F638" i="22"/>
  <c r="F663" i="22"/>
  <c r="F458" i="22"/>
  <c r="F760" i="22"/>
  <c r="F494" i="22"/>
  <c r="F379" i="22"/>
  <c r="F633" i="22"/>
  <c r="F462" i="22"/>
  <c r="F546" i="22"/>
  <c r="F469" i="22"/>
  <c r="F625" i="22"/>
  <c r="F558" i="22"/>
  <c r="F333" i="22"/>
  <c r="F659" i="22"/>
  <c r="F405" i="22"/>
  <c r="F340" i="22"/>
  <c r="F531" i="22"/>
  <c r="F324" i="22"/>
  <c r="F437" i="22"/>
  <c r="F396" i="22"/>
  <c r="F1421" i="22"/>
  <c r="F1073" i="22"/>
  <c r="F623" i="22"/>
  <c r="F398" i="22"/>
  <c r="F367" i="22"/>
  <c r="F293" i="22"/>
  <c r="F535" i="22"/>
  <c r="F429" i="22"/>
  <c r="F559" i="22"/>
  <c r="F548" i="22"/>
  <c r="F614" i="22"/>
  <c r="F615" i="22"/>
  <c r="F483" i="22"/>
  <c r="F36" i="22"/>
  <c r="F309" i="22"/>
  <c r="F657" i="22"/>
  <c r="F550" i="22"/>
  <c r="F943" i="22"/>
  <c r="F46" i="22"/>
  <c r="F415" i="22"/>
  <c r="F476" i="22"/>
  <c r="F581" i="22"/>
  <c r="F321" i="22"/>
  <c r="F385" i="22"/>
  <c r="F848" i="22"/>
  <c r="F417" i="22"/>
  <c r="F592" i="22"/>
  <c r="F387" i="22"/>
  <c r="F474" i="22"/>
  <c r="F507" i="22"/>
  <c r="F591" i="22"/>
  <c r="F368" i="22"/>
  <c r="F525" i="22"/>
  <c r="F523" i="22"/>
  <c r="F485" i="22"/>
  <c r="F172" i="22"/>
  <c r="F529" i="22"/>
  <c r="F287" i="22"/>
  <c r="F585" i="22"/>
  <c r="F910" i="22"/>
  <c r="F451" i="22"/>
  <c r="F588" i="22"/>
  <c r="F412" i="22"/>
  <c r="F465" i="22"/>
  <c r="F392" i="22"/>
  <c r="F604" i="22"/>
  <c r="F577" i="22"/>
  <c r="F613" i="22"/>
  <c r="F495" i="22"/>
  <c r="F399" i="22"/>
  <c r="F506" i="22"/>
  <c r="F835" i="22"/>
  <c r="F603" i="22"/>
  <c r="F829" i="22"/>
  <c r="F269" i="22"/>
  <c r="F314" i="22"/>
  <c r="F612" i="22"/>
  <c r="F421" i="22"/>
  <c r="F348" i="22"/>
  <c r="F430" i="22"/>
  <c r="F567" i="22"/>
  <c r="F382" i="22"/>
  <c r="F380" i="22"/>
  <c r="F354" i="22"/>
  <c r="F532" i="22"/>
  <c r="F557" i="22"/>
  <c r="F311" i="22"/>
  <c r="F1006" i="22"/>
  <c r="F464" i="22"/>
  <c r="F455" i="22"/>
  <c r="F334" i="22"/>
  <c r="F827" i="22"/>
  <c r="F452" i="22"/>
  <c r="F477" i="22"/>
  <c r="F453" i="22"/>
  <c r="F391" i="22"/>
  <c r="F362" i="22"/>
  <c r="F105" i="22"/>
  <c r="F315" i="22"/>
  <c r="F365" i="22"/>
  <c r="F397" i="22"/>
  <c r="F538" i="22"/>
  <c r="F522" i="22"/>
  <c r="F366" i="22"/>
  <c r="F375" i="22"/>
  <c r="F543" i="22"/>
  <c r="F420" i="22"/>
  <c r="F537" i="22"/>
  <c r="F129" i="22"/>
  <c r="F378" i="22"/>
  <c r="F438" i="22"/>
  <c r="F408" i="22"/>
  <c r="F480" i="22"/>
  <c r="F400" i="22"/>
  <c r="F579" i="22"/>
  <c r="F482" i="22"/>
  <c r="F527" i="22"/>
  <c r="F395" i="22"/>
  <c r="F419" i="22"/>
  <c r="F556" i="22"/>
  <c r="F440" i="22"/>
  <c r="F975" i="22"/>
  <c r="F521" i="22"/>
  <c r="F284" i="22"/>
  <c r="F460" i="22"/>
  <c r="F274" i="22"/>
  <c r="F326" i="22"/>
  <c r="F517" i="22"/>
  <c r="F422" i="22"/>
  <c r="F278" i="22"/>
  <c r="F515" i="22"/>
  <c r="F431" i="22"/>
  <c r="F312" i="22"/>
  <c r="F295" i="22"/>
  <c r="F552" i="22"/>
  <c r="F511" i="22"/>
  <c r="F666" i="22"/>
  <c r="F505" i="22"/>
  <c r="F502" i="22"/>
  <c r="F327" i="22"/>
  <c r="F280" i="22"/>
  <c r="F372" i="22"/>
  <c r="F262" i="22"/>
  <c r="F404" i="22"/>
  <c r="F403" i="22"/>
  <c r="F496" i="22"/>
  <c r="F795" i="22"/>
  <c r="F337" i="22"/>
  <c r="F411" i="22"/>
  <c r="F364" i="22"/>
  <c r="F445" i="22"/>
  <c r="F492" i="22"/>
  <c r="F272" i="22"/>
  <c r="F335" i="22"/>
  <c r="F264" i="22"/>
  <c r="F306" i="22"/>
  <c r="F566" i="22"/>
  <c r="F301" i="22"/>
  <c r="F298" i="22"/>
  <c r="F265" i="22"/>
  <c r="F376" i="22"/>
  <c r="F344" i="22"/>
  <c r="F373" i="22"/>
  <c r="F331" i="22"/>
  <c r="F597" i="22"/>
  <c r="F276" i="22"/>
  <c r="F328" i="22"/>
  <c r="F308" i="22"/>
  <c r="F475" i="22"/>
  <c r="F434" i="22"/>
  <c r="F360" i="22"/>
  <c r="F317" i="22"/>
  <c r="F662" i="22"/>
  <c r="F461" i="22"/>
  <c r="F510" i="22"/>
  <c r="F584" i="22"/>
  <c r="F728" i="22"/>
  <c r="F957" i="22"/>
  <c r="F318" i="22"/>
  <c r="F361" i="22"/>
  <c r="F487" i="22"/>
  <c r="F277" i="22"/>
  <c r="F425" i="22"/>
  <c r="F808" i="22"/>
  <c r="F2464" i="22"/>
  <c r="F377" i="22"/>
  <c r="F628" i="22"/>
  <c r="F339" i="22"/>
  <c r="F374" i="22"/>
  <c r="F479" i="22"/>
  <c r="F435" i="22"/>
  <c r="F381" i="22"/>
  <c r="F484" i="22"/>
  <c r="F359" i="22"/>
  <c r="F332" i="22"/>
  <c r="F426" i="22"/>
  <c r="F565" i="22"/>
  <c r="F562" i="22"/>
  <c r="F432" i="22"/>
  <c r="F433" i="22"/>
  <c r="F258" i="22"/>
  <c r="F304" i="22"/>
  <c r="F611" i="22"/>
  <c r="F313" i="22"/>
  <c r="F297" i="22"/>
  <c r="F204" i="22"/>
  <c r="F424" i="22"/>
  <c r="F300" i="22"/>
  <c r="F299" i="22"/>
  <c r="F322" i="22"/>
  <c r="F414" i="22"/>
  <c r="F303" i="22"/>
  <c r="F388" i="22"/>
  <c r="F413" i="22"/>
  <c r="F409" i="22"/>
  <c r="F563" i="22"/>
  <c r="F345" i="22"/>
  <c r="F389" i="22"/>
  <c r="F427" i="22"/>
  <c r="F436" i="22"/>
  <c r="F275" i="22"/>
  <c r="F394" i="22"/>
  <c r="F393" i="22"/>
  <c r="F689" i="22"/>
  <c r="F358" i="22"/>
  <c r="F305" i="22"/>
  <c r="F446" i="22"/>
  <c r="F351" i="22"/>
  <c r="F384" i="22"/>
  <c r="F291" i="22"/>
  <c r="F353" i="22"/>
  <c r="F245" i="22"/>
  <c r="F350" i="22"/>
  <c r="F234" i="22"/>
  <c r="F357" i="22"/>
  <c r="F288" i="22"/>
  <c r="F225" i="22"/>
  <c r="F271" i="22"/>
  <c r="F224" i="22"/>
  <c r="F260" i="22"/>
  <c r="F247" i="22"/>
  <c r="F352" i="22"/>
  <c r="F370" i="22"/>
  <c r="F194" i="22"/>
  <c r="F325" i="22"/>
  <c r="F273" i="22"/>
  <c r="F220" i="22"/>
  <c r="F661" i="22"/>
  <c r="F342" i="22"/>
  <c r="F355" i="22"/>
  <c r="F406" i="22"/>
  <c r="F266" i="22"/>
  <c r="F369" i="22"/>
  <c r="F270" i="22"/>
  <c r="F323" i="22"/>
  <c r="F294" i="22"/>
  <c r="F401" i="22"/>
  <c r="F228" i="22"/>
  <c r="F239" i="22"/>
  <c r="F341" i="22"/>
  <c r="F216" i="22"/>
  <c r="F209" i="22"/>
  <c r="F343" i="22"/>
  <c r="F330" i="22"/>
  <c r="F160" i="22"/>
  <c r="F213" i="22"/>
  <c r="F292" i="22"/>
  <c r="F223" i="22"/>
  <c r="F347" i="22"/>
  <c r="F329" i="22"/>
  <c r="F203" i="22"/>
  <c r="F390" i="22"/>
  <c r="F290" i="22"/>
  <c r="F320" i="22"/>
  <c r="F242" i="22"/>
  <c r="F236" i="22"/>
  <c r="F463" i="22"/>
  <c r="F248" i="22"/>
  <c r="F231" i="22"/>
  <c r="F166" i="22"/>
  <c r="F171" i="22"/>
  <c r="F218" i="22"/>
  <c r="F310" i="22"/>
  <c r="F263" i="22"/>
  <c r="F286" i="22"/>
  <c r="F226" i="22"/>
  <c r="F268" i="22"/>
  <c r="F259" i="22"/>
  <c r="F349" i="22"/>
  <c r="F181" i="22"/>
  <c r="F386" i="22"/>
  <c r="F198" i="22"/>
  <c r="F197" i="22"/>
  <c r="F241" i="22"/>
  <c r="F3" i="22"/>
  <c r="F214" i="22"/>
  <c r="F283" i="22"/>
  <c r="F206" i="22"/>
  <c r="F281" i="22"/>
  <c r="F255" i="22"/>
  <c r="F243" i="22"/>
  <c r="F250" i="22"/>
  <c r="F211" i="22"/>
  <c r="F267" i="22"/>
  <c r="F139" i="22"/>
  <c r="F235" i="22"/>
  <c r="F296" i="22"/>
  <c r="F233" i="22"/>
  <c r="F219" i="22"/>
  <c r="F202" i="22"/>
  <c r="F256" i="22"/>
  <c r="F302" i="22"/>
  <c r="F289" i="22"/>
  <c r="F285" i="22"/>
  <c r="F254" i="22"/>
  <c r="F251" i="22"/>
  <c r="F49" i="22"/>
  <c r="F217" i="22"/>
  <c r="F279" i="22"/>
  <c r="F200" i="22"/>
  <c r="F319" i="22"/>
  <c r="F237" i="22"/>
  <c r="F195" i="22"/>
  <c r="F134" i="22"/>
  <c r="F190" i="22"/>
  <c r="F188" i="22"/>
  <c r="F282" i="22"/>
  <c r="F257" i="22"/>
  <c r="F180" i="22"/>
  <c r="F177" i="22"/>
  <c r="F221" i="22"/>
  <c r="F144" i="22"/>
  <c r="F232" i="22"/>
  <c r="F230" i="22"/>
  <c r="F193" i="22"/>
  <c r="F416" i="22"/>
  <c r="F178" i="22"/>
  <c r="F187" i="22"/>
  <c r="F156" i="22"/>
  <c r="F199" i="22"/>
  <c r="F229" i="22"/>
  <c r="F253" i="22"/>
  <c r="F238" i="22"/>
  <c r="F111" i="22"/>
  <c r="F249" i="22"/>
  <c r="F192" i="22"/>
  <c r="F167" i="22"/>
  <c r="F191" i="22"/>
  <c r="F185" i="22"/>
  <c r="F346" i="22"/>
  <c r="F161" i="22"/>
  <c r="F240" i="22"/>
  <c r="F179" i="22"/>
  <c r="F154" i="22"/>
  <c r="F145" i="22"/>
  <c r="F481" i="22"/>
  <c r="F261" i="22"/>
  <c r="F252" i="22"/>
  <c r="F175" i="22"/>
  <c r="F176" i="22"/>
  <c r="F215" i="22"/>
  <c r="F210" i="22"/>
  <c r="F307" i="22"/>
  <c r="F153" i="22"/>
  <c r="F127" i="22"/>
  <c r="F186" i="22"/>
  <c r="F162" i="22"/>
  <c r="F246" i="22"/>
  <c r="F96" i="22"/>
  <c r="F132" i="22"/>
  <c r="F141" i="22"/>
  <c r="F121" i="22"/>
  <c r="F222" i="22"/>
  <c r="F227" i="22"/>
  <c r="F184" i="22"/>
  <c r="F168" i="22"/>
  <c r="F316" i="22"/>
  <c r="F174" i="22"/>
  <c r="F128" i="22"/>
  <c r="F116" i="22"/>
  <c r="F165" i="22"/>
  <c r="F208" i="22"/>
  <c r="F205" i="22"/>
  <c r="F163" i="22"/>
  <c r="F126" i="22"/>
  <c r="F244" i="22"/>
  <c r="F117" i="22"/>
  <c r="F147" i="22"/>
  <c r="F189" i="22"/>
  <c r="F148" i="22"/>
  <c r="F173" i="22"/>
  <c r="F137" i="22"/>
  <c r="F130" i="22"/>
  <c r="F125" i="22"/>
  <c r="F108" i="22"/>
  <c r="F182" i="22"/>
  <c r="F136" i="22"/>
  <c r="F143" i="22"/>
  <c r="F212" i="22"/>
  <c r="F89" i="22"/>
  <c r="F159" i="22"/>
  <c r="F106" i="22"/>
  <c r="F150" i="22"/>
  <c r="F124" i="22"/>
  <c r="F196" i="22"/>
  <c r="F164" i="22"/>
  <c r="F183" i="22"/>
  <c r="F201" i="22"/>
  <c r="F157" i="22"/>
  <c r="F155" i="22"/>
  <c r="F120" i="22"/>
  <c r="F151" i="22"/>
  <c r="F152" i="22"/>
  <c r="F113" i="22"/>
  <c r="F146" i="22"/>
  <c r="F149" i="22"/>
  <c r="F97" i="22"/>
  <c r="F107" i="22"/>
  <c r="F109" i="22"/>
  <c r="F142" i="22"/>
  <c r="F123" i="22"/>
  <c r="F104" i="22"/>
  <c r="F138" i="22"/>
  <c r="F118" i="22"/>
  <c r="F101" i="22"/>
  <c r="F103" i="22"/>
  <c r="F83" i="22"/>
  <c r="F135" i="22"/>
  <c r="F85" i="22"/>
  <c r="F99" i="22"/>
  <c r="F131" i="22"/>
  <c r="F79" i="22"/>
  <c r="F88" i="22"/>
  <c r="F100" i="22"/>
  <c r="F71" i="22"/>
  <c r="F122" i="22"/>
  <c r="F102" i="22"/>
  <c r="F115" i="22"/>
  <c r="F58" i="22"/>
  <c r="F90" i="22"/>
  <c r="F119" i="22"/>
  <c r="F114" i="22"/>
  <c r="F98" i="22"/>
  <c r="F170" i="22"/>
  <c r="F112" i="22"/>
  <c r="F78" i="22"/>
  <c r="F84" i="22"/>
  <c r="F110" i="22"/>
  <c r="F81" i="22"/>
  <c r="F86" i="22"/>
  <c r="F41" i="22"/>
  <c r="F74" i="22"/>
  <c r="F59" i="22"/>
  <c r="F158" i="22"/>
  <c r="F73" i="22"/>
  <c r="F94" i="22"/>
  <c r="F140" i="22"/>
  <c r="F72" i="22"/>
  <c r="F87" i="22"/>
  <c r="F92" i="22"/>
  <c r="F56" i="22"/>
  <c r="F63" i="22"/>
  <c r="F66" i="22"/>
  <c r="F69" i="22"/>
  <c r="F80" i="22"/>
  <c r="F82" i="22"/>
  <c r="F75" i="22"/>
  <c r="F133" i="22"/>
  <c r="F64" i="22"/>
  <c r="F48" i="22"/>
  <c r="F93" i="22"/>
  <c r="F60" i="22"/>
  <c r="F62" i="22"/>
  <c r="F29" i="22"/>
  <c r="F68" i="22"/>
  <c r="F52" i="22"/>
  <c r="F65" i="22"/>
  <c r="F54" i="22"/>
  <c r="F67" i="22"/>
  <c r="F91" i="22"/>
  <c r="F57" i="22"/>
  <c r="F55" i="22"/>
  <c r="F76" i="22"/>
  <c r="F40" i="22"/>
  <c r="F207" i="22"/>
  <c r="F39" i="22"/>
  <c r="F45" i="22"/>
  <c r="F61" i="22"/>
  <c r="F32" i="22"/>
  <c r="F44" i="22"/>
  <c r="F43" i="22"/>
  <c r="F53" i="22"/>
  <c r="F51" i="22"/>
  <c r="F38" i="22"/>
  <c r="F47" i="22"/>
  <c r="F30" i="22"/>
  <c r="F77" i="22"/>
  <c r="F37" i="22"/>
  <c r="F33" i="22"/>
  <c r="F50" i="22"/>
  <c r="F35" i="22"/>
  <c r="F31" i="22"/>
  <c r="F22" i="22"/>
  <c r="F95" i="22"/>
  <c r="F42" i="22"/>
  <c r="F20" i="22"/>
  <c r="F26" i="22"/>
  <c r="F34" i="22"/>
  <c r="F2453" i="22"/>
  <c r="F25" i="22"/>
  <c r="F27" i="22"/>
  <c r="F14" i="22"/>
  <c r="F23" i="22"/>
  <c r="F24" i="22"/>
  <c r="F21" i="22"/>
  <c r="F15" i="22"/>
  <c r="F17" i="22"/>
  <c r="F19" i="22"/>
  <c r="F18" i="22"/>
  <c r="F16" i="22"/>
  <c r="F12" i="22"/>
  <c r="F11" i="22"/>
  <c r="F13" i="22"/>
  <c r="F28" i="22"/>
  <c r="F8" i="22"/>
  <c r="F9" i="22"/>
  <c r="F10" i="22"/>
  <c r="F5" i="22"/>
  <c r="F7" i="22"/>
  <c r="F6" i="22"/>
  <c r="F2448" i="22"/>
  <c r="F4" i="22"/>
  <c r="F2433" i="22"/>
  <c r="F2" i="22"/>
  <c r="F1265" i="22"/>
  <c r="E534" i="20" l="1"/>
  <c r="F534" i="20" s="1"/>
  <c r="D534" i="20"/>
  <c r="D182" i="18"/>
  <c r="E182" i="18"/>
  <c r="F182" i="18" s="1"/>
  <c r="E261" i="19"/>
  <c r="F261" i="19" s="1"/>
  <c r="D261" i="19"/>
  <c r="E239" i="12" l="1"/>
  <c r="F239" i="12" s="1"/>
  <c r="D239" i="12"/>
  <c r="D13" i="2" l="1"/>
  <c r="D8" i="2"/>
  <c r="D4" i="2"/>
  <c r="D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Weinand, Lucca</author>
  </authors>
  <commentList>
    <comment ref="K11" authorId="0" shapeId="0" xr:uid="{DBF0617D-820B-4BCA-A0BA-98D24775AE35}">
      <text>
        <r>
          <rPr>
            <b/>
            <sz val="9"/>
            <color indexed="81"/>
            <rFont val="Segoe UI"/>
            <family val="2"/>
          </rPr>
          <t xml:space="preserve">Legende:
</t>
        </r>
        <r>
          <rPr>
            <sz val="9"/>
            <color indexed="81"/>
            <rFont val="Segoe UI"/>
            <family val="2"/>
          </rPr>
          <t xml:space="preserve">1 - erweiterte Analysedaten </t>
        </r>
        <r>
          <rPr>
            <u/>
            <sz val="9"/>
            <color indexed="81"/>
            <rFont val="Segoe UI"/>
            <family val="2"/>
          </rPr>
          <t>und</t>
        </r>
        <r>
          <rPr>
            <sz val="9"/>
            <color indexed="81"/>
            <rFont val="Segoe UI"/>
            <family val="2"/>
          </rPr>
          <t xml:space="preserve"> Berichterstattung 
2 - erweiterte Analysedaten </t>
        </r>
        <r>
          <rPr>
            <u/>
            <sz val="9"/>
            <color indexed="81"/>
            <rFont val="Segoe UI"/>
            <family val="2"/>
          </rPr>
          <t>ohne</t>
        </r>
        <r>
          <rPr>
            <sz val="9"/>
            <color indexed="81"/>
            <rFont val="Segoe UI"/>
            <family val="2"/>
          </rPr>
          <t xml:space="preserve"> Berichterstattung 
3 - keine Informationen zu erweiterten Analysedaten</t>
        </r>
      </text>
    </comment>
    <comment ref="I14" authorId="0" shapeId="0" xr:uid="{FC86AEA1-EF39-4DF0-AC7E-E8991D5F19AF}">
      <text>
        <r>
          <rPr>
            <b/>
            <sz val="9"/>
            <color indexed="81"/>
            <rFont val="Segoe UI"/>
            <family val="2"/>
          </rPr>
          <t>Analysewert: &lt;0,03</t>
        </r>
      </text>
    </comment>
    <comment ref="J14" authorId="0" shapeId="0" xr:uid="{AAEE34EC-2DF9-47AF-8539-E9DCF1117CE6}">
      <text>
        <r>
          <rPr>
            <b/>
            <sz val="9"/>
            <color indexed="81"/>
            <rFont val="Segoe UI"/>
            <family val="2"/>
          </rPr>
          <t>Analysewert: &lt;0,05</t>
        </r>
      </text>
    </comment>
    <comment ref="I15" authorId="0" shapeId="0" xr:uid="{A9EA1290-7A5F-4160-BD9A-44C548E88E06}">
      <text>
        <r>
          <rPr>
            <b/>
            <sz val="9"/>
            <color indexed="81"/>
            <rFont val="Segoe UI"/>
            <family val="2"/>
          </rPr>
          <t>Analysewert: &lt;0,03</t>
        </r>
      </text>
    </comment>
    <comment ref="J15" authorId="0" shapeId="0" xr:uid="{3B486531-5DCD-499D-A855-F2B39324D6DA}">
      <text>
        <r>
          <rPr>
            <b/>
            <sz val="9"/>
            <color indexed="81"/>
            <rFont val="Segoe UI"/>
            <family val="2"/>
          </rPr>
          <t>Analysewert: &lt;0,05</t>
        </r>
      </text>
    </comment>
    <comment ref="I16" authorId="0" shapeId="0" xr:uid="{3757CE29-3523-4912-9297-32B8CFE6F06F}">
      <text>
        <r>
          <rPr>
            <b/>
            <sz val="9"/>
            <color indexed="81"/>
            <rFont val="Segoe UI"/>
            <family val="2"/>
          </rPr>
          <t>Analysewert: &lt;0,03</t>
        </r>
      </text>
    </comment>
    <comment ref="J16" authorId="0" shapeId="0" xr:uid="{F9B924A1-1062-4C05-A541-BC69FB5931F5}">
      <text>
        <r>
          <rPr>
            <b/>
            <sz val="9"/>
            <color indexed="81"/>
            <rFont val="Segoe UI"/>
            <family val="2"/>
          </rPr>
          <t>Analysewert: &lt;0,05</t>
        </r>
      </text>
    </comment>
    <comment ref="I17" authorId="0" shapeId="0" xr:uid="{922D16DE-E443-4F13-A4D3-05570C403E78}">
      <text>
        <r>
          <rPr>
            <b/>
            <sz val="9"/>
            <color indexed="81"/>
            <rFont val="Segoe UI"/>
            <family val="2"/>
          </rPr>
          <t>Analysewert: &lt;0,03</t>
        </r>
      </text>
    </comment>
    <comment ref="J17" authorId="0" shapeId="0" xr:uid="{A063409F-D5F3-4474-8C07-8B43E86218B9}">
      <text>
        <r>
          <rPr>
            <b/>
            <sz val="9"/>
            <color indexed="81"/>
            <rFont val="Segoe UI"/>
            <family val="2"/>
          </rPr>
          <t>Analysewert: &lt;0,05</t>
        </r>
      </text>
    </comment>
    <comment ref="I18" authorId="0" shapeId="0" xr:uid="{411B8821-B7B7-4889-ADEF-EECBBC3C88F2}">
      <text>
        <r>
          <rPr>
            <b/>
            <sz val="9"/>
            <color indexed="81"/>
            <rFont val="Segoe UI"/>
            <family val="2"/>
          </rPr>
          <t>Analysewert: &lt;0,03</t>
        </r>
      </text>
    </comment>
    <comment ref="J18" authorId="0" shapeId="0" xr:uid="{CB21954F-ADE6-4E40-AE11-0031176E3583}">
      <text>
        <r>
          <rPr>
            <b/>
            <sz val="9"/>
            <color indexed="81"/>
            <rFont val="Segoe UI"/>
            <family val="2"/>
          </rPr>
          <t>Analysewert: &lt;0,05</t>
        </r>
      </text>
    </comment>
    <comment ref="I19" authorId="0" shapeId="0" xr:uid="{7341F237-42A0-41A5-BFED-374AC900B35C}">
      <text>
        <r>
          <rPr>
            <b/>
            <sz val="9"/>
            <color indexed="81"/>
            <rFont val="Segoe UI"/>
            <family val="2"/>
          </rPr>
          <t>Analysewert: &lt;0,03</t>
        </r>
      </text>
    </comment>
    <comment ref="J19" authorId="0" shapeId="0" xr:uid="{7F95BF9F-C0D1-45BD-AC5E-B78E4934F4F5}">
      <text>
        <r>
          <rPr>
            <b/>
            <sz val="9"/>
            <color indexed="81"/>
            <rFont val="Segoe UI"/>
            <family val="2"/>
          </rPr>
          <t>Analysewert: &lt;0,05</t>
        </r>
      </text>
    </comment>
    <comment ref="I20" authorId="0" shapeId="0" xr:uid="{3FF39815-0F83-4F98-950E-F49189947329}">
      <text>
        <r>
          <rPr>
            <b/>
            <sz val="9"/>
            <color indexed="81"/>
            <rFont val="Segoe UI"/>
            <family val="2"/>
          </rPr>
          <t>Analysewert: &lt;0,03</t>
        </r>
      </text>
    </comment>
    <comment ref="J20" authorId="0" shapeId="0" xr:uid="{9337626A-0DAF-4720-9D0B-0EA6D53E6B38}">
      <text>
        <r>
          <rPr>
            <b/>
            <sz val="9"/>
            <color indexed="81"/>
            <rFont val="Segoe UI"/>
            <family val="2"/>
          </rPr>
          <t>Analysewert: &lt;0,05</t>
        </r>
      </text>
    </comment>
    <comment ref="I21" authorId="0" shapeId="0" xr:uid="{65A90F56-DEBC-4D95-8AD4-29DD3A0ED767}">
      <text>
        <r>
          <rPr>
            <b/>
            <sz val="9"/>
            <color indexed="81"/>
            <rFont val="Segoe UI"/>
            <family val="2"/>
          </rPr>
          <t>Analysewert: &lt;0,03</t>
        </r>
      </text>
    </comment>
    <comment ref="J21" authorId="0" shapeId="0" xr:uid="{1063F96E-4E19-4F05-836F-F1F744DB367E}">
      <text>
        <r>
          <rPr>
            <b/>
            <sz val="9"/>
            <color indexed="81"/>
            <rFont val="Segoe UI"/>
            <family val="2"/>
          </rPr>
          <t>Analysewert: &lt;0,05</t>
        </r>
      </text>
    </comment>
    <comment ref="I22" authorId="0" shapeId="0" xr:uid="{E32CEE23-8D2F-4E5A-87D8-2C1E7876E097}">
      <text>
        <r>
          <rPr>
            <b/>
            <sz val="9"/>
            <color indexed="81"/>
            <rFont val="Segoe UI"/>
            <family val="2"/>
          </rPr>
          <t>Analysewert: &lt;0,03</t>
        </r>
      </text>
    </comment>
    <comment ref="J22" authorId="0" shapeId="0" xr:uid="{436F3551-74E4-42DA-83AF-BC5F2E3809D3}">
      <text>
        <r>
          <rPr>
            <b/>
            <sz val="9"/>
            <color indexed="81"/>
            <rFont val="Segoe UI"/>
            <family val="2"/>
          </rPr>
          <t>Analysewert: &lt;0,05</t>
        </r>
      </text>
    </comment>
    <comment ref="F23" authorId="0" shapeId="0" xr:uid="{38DC4DD2-D5E1-4327-ADF1-76D176C42FA5}">
      <text>
        <r>
          <rPr>
            <sz val="9"/>
            <color indexed="81"/>
            <rFont val="Segoe UI"/>
            <family val="2"/>
          </rPr>
          <t xml:space="preserve">Fehler. Zahl nicht sinnvoll. 
</t>
        </r>
      </text>
    </comment>
    <comment ref="G39" authorId="0" shapeId="0" xr:uid="{ABF82FB7-89AB-4199-B4FC-892259D060B4}">
      <text>
        <r>
          <rPr>
            <b/>
            <sz val="9"/>
            <color indexed="81"/>
            <rFont val="Segoe UI"/>
            <family val="2"/>
          </rPr>
          <t xml:space="preserve">Analysewert: &lt;1
</t>
        </r>
      </text>
    </comment>
    <comment ref="G43" authorId="0" shapeId="0" xr:uid="{49105EFD-A185-4E16-BAF2-932F71E1ADFF}">
      <text>
        <r>
          <rPr>
            <b/>
            <sz val="9"/>
            <color indexed="81"/>
            <rFont val="Segoe UI"/>
            <family val="2"/>
          </rPr>
          <t>Analysewert: 19±1</t>
        </r>
      </text>
    </comment>
    <comment ref="G44" authorId="0" shapeId="0" xr:uid="{3333448D-B2D2-47B0-BEB6-AE2F2673AF74}">
      <text>
        <r>
          <rPr>
            <b/>
            <sz val="9"/>
            <color indexed="81"/>
            <rFont val="Segoe UI"/>
            <family val="2"/>
          </rPr>
          <t>Analysewert: 11±1</t>
        </r>
      </text>
    </comment>
    <comment ref="G45" authorId="0" shapeId="0" xr:uid="{E0C1EF08-3502-4FD6-8E24-A025D5C024B5}">
      <text>
        <r>
          <rPr>
            <b/>
            <sz val="9"/>
            <color indexed="81"/>
            <rFont val="Segoe UI"/>
            <family val="2"/>
          </rPr>
          <t xml:space="preserve">Analysewert: 17±3
</t>
        </r>
      </text>
    </comment>
    <comment ref="G46" authorId="0" shapeId="0" xr:uid="{C4347D7F-BFF5-4EA8-A24C-D19A79187380}">
      <text>
        <r>
          <rPr>
            <b/>
            <sz val="9"/>
            <color indexed="81"/>
            <rFont val="Segoe UI"/>
            <family val="2"/>
          </rPr>
          <t>Analysewert: 15±3</t>
        </r>
      </text>
    </comment>
    <comment ref="I48" authorId="0" shapeId="0" xr:uid="{99C13CC8-32B3-4396-848F-1CF616110977}">
      <text>
        <r>
          <rPr>
            <b/>
            <sz val="9"/>
            <color indexed="81"/>
            <rFont val="Segoe UI"/>
            <family val="2"/>
          </rPr>
          <t xml:space="preserve">Analysewert: &lt;0,01
</t>
        </r>
      </text>
    </comment>
    <comment ref="J48" authorId="0" shapeId="0" xr:uid="{577AC7C6-4874-4BB2-BD9F-AD022210D2AD}">
      <text>
        <r>
          <rPr>
            <b/>
            <sz val="9"/>
            <color indexed="81"/>
            <rFont val="Segoe UI"/>
            <family val="2"/>
          </rPr>
          <t xml:space="preserve">Analysewert: &lt;0,01
</t>
        </r>
      </text>
    </comment>
    <comment ref="K48" authorId="0" shapeId="0" xr:uid="{6D065C2A-3370-4300-9CAB-D42BE84842C0}">
      <text>
        <r>
          <rPr>
            <b/>
            <sz val="9"/>
            <color indexed="81"/>
            <rFont val="Segoe UI"/>
            <family val="2"/>
          </rPr>
          <t xml:space="preserve">Umfassende Analysewerte auf der Website von Gelsenwasser zu finden.
</t>
        </r>
      </text>
    </comment>
    <comment ref="G50" authorId="0" shapeId="0" xr:uid="{332525F3-A848-49F4-9B44-434625F5D509}">
      <text>
        <r>
          <rPr>
            <b/>
            <sz val="9"/>
            <color indexed="81"/>
            <rFont val="Segoe UI"/>
            <family val="2"/>
          </rPr>
          <t>Analysewert: 20±2</t>
        </r>
      </text>
    </comment>
    <comment ref="G51" authorId="0" shapeId="0" xr:uid="{7C1FA5B1-20CA-4168-8AE8-516E18D91268}">
      <text>
        <r>
          <rPr>
            <b/>
            <sz val="9"/>
            <color indexed="81"/>
            <rFont val="Segoe UI"/>
            <family val="2"/>
          </rPr>
          <t xml:space="preserve">Analysewert: 20±2
</t>
        </r>
      </text>
    </comment>
    <comment ref="G53" authorId="0" shapeId="0" xr:uid="{C7B8A6F0-7524-4728-B4AC-19A0EA842D8B}">
      <text>
        <r>
          <rPr>
            <b/>
            <sz val="9"/>
            <color indexed="81"/>
            <rFont val="Segoe UI"/>
            <family val="2"/>
          </rPr>
          <t xml:space="preserve">Analysewert: &lt;5
</t>
        </r>
      </text>
    </comment>
    <comment ref="I55" authorId="0" shapeId="0" xr:uid="{1D258408-FE50-4C16-88BB-0C31BDAC3C47}">
      <text>
        <r>
          <rPr>
            <b/>
            <sz val="9"/>
            <color indexed="81"/>
            <rFont val="Segoe UI"/>
            <family val="2"/>
          </rPr>
          <t xml:space="preserve">nicht nachweisbar
</t>
        </r>
      </text>
    </comment>
    <comment ref="J55" authorId="0" shapeId="0" xr:uid="{7A630AB1-7CA5-4CD9-8B65-FD17891B3717}">
      <text>
        <r>
          <rPr>
            <b/>
            <sz val="9"/>
            <color indexed="81"/>
            <rFont val="Segoe UI"/>
            <family val="2"/>
          </rPr>
          <t>nicht nachweisbar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55" authorId="0" shapeId="0" xr:uid="{F14E2367-80FB-4A89-8794-3C9ED792DB64}">
      <text>
        <r>
          <rPr>
            <b/>
            <sz val="9"/>
            <color indexed="81"/>
            <rFont val="Segoe UI"/>
            <family val="2"/>
          </rPr>
          <t xml:space="preserve">Summe PFOA und PFOS
</t>
        </r>
      </text>
    </comment>
    <comment ref="I56" authorId="0" shapeId="0" xr:uid="{9B847ACF-BB12-48E1-9CEB-E81E77C7CC9A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J56" authorId="0" shapeId="0" xr:uid="{D2AD167D-1D8C-4445-96A8-1759CD6A29FE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K56" authorId="0" shapeId="0" xr:uid="{5DCAE6C9-FE2A-4801-8FED-B9296C18B3A7}">
      <text>
        <r>
          <rPr>
            <b/>
            <sz val="9"/>
            <color indexed="81"/>
            <rFont val="Segoe UI"/>
            <family val="2"/>
          </rPr>
          <t>Umfassende Analysewerte auf der Website von Gelsenwasser zu finden.</t>
        </r>
      </text>
    </comment>
    <comment ref="I57" authorId="0" shapeId="0" xr:uid="{79EBF097-2115-4C33-A077-45ED1EA47206}">
      <text>
        <r>
          <rPr>
            <b/>
            <sz val="9"/>
            <color indexed="81"/>
            <rFont val="Segoe UI"/>
            <family val="2"/>
          </rPr>
          <t>Analysewert: &lt;0,01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7" authorId="0" shapeId="0" xr:uid="{D6798A45-28EA-41BD-9D93-8E7950D458C9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K57" authorId="0" shapeId="0" xr:uid="{CBC053EB-E9F8-41CE-9B90-749A80D37F38}">
      <text>
        <r>
          <rPr>
            <b/>
            <sz val="9"/>
            <color indexed="81"/>
            <rFont val="Segoe UI"/>
            <family val="2"/>
          </rPr>
          <t>Umfassende Analysewerte auf der Website von Gelsenwasser zu finden.</t>
        </r>
      </text>
    </comment>
    <comment ref="I58" authorId="0" shapeId="0" xr:uid="{3BD0FD58-11FE-4B81-B3F6-F8F2840DB94A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J58" authorId="0" shapeId="0" xr:uid="{24A17613-6760-40A8-BB9F-4A12D0102D95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K58" authorId="0" shapeId="0" xr:uid="{046B3C7A-D277-402E-8E00-C895BEE58208}">
      <text>
        <r>
          <rPr>
            <b/>
            <sz val="9"/>
            <color indexed="81"/>
            <rFont val="Segoe UI"/>
            <family val="2"/>
          </rPr>
          <t xml:space="preserve">Umfassende Analysewerte auf der Website von Gelsenwasser zu finden.
</t>
        </r>
      </text>
    </comment>
    <comment ref="I59" authorId="0" shapeId="0" xr:uid="{BA0F178D-C593-4782-9D1D-C7F02C49F7E0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J59" authorId="0" shapeId="0" xr:uid="{3F38A9BD-74CD-4B17-932D-B0994305E6A3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K59" authorId="0" shapeId="0" xr:uid="{18726FC2-7EC5-4E6F-8513-EBAC4D2DE2CC}">
      <text>
        <r>
          <rPr>
            <b/>
            <sz val="9"/>
            <color indexed="81"/>
            <rFont val="Segoe UI"/>
            <family val="2"/>
          </rPr>
          <t>Umfassende Analysewerte auf der Website von Gelsenwasser zu finden.</t>
        </r>
      </text>
    </comment>
    <comment ref="I64" authorId="0" shapeId="0" xr:uid="{E94C8C7B-B796-4F5B-81CC-5308EF0AC964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J64" authorId="0" shapeId="0" xr:uid="{19F4BC6F-B21B-406E-8531-16B1C4A26AE9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K64" authorId="0" shapeId="0" xr:uid="{B20C2009-7376-4D60-B9F8-E0FEC635D3BB}">
      <text>
        <r>
          <rPr>
            <b/>
            <sz val="9"/>
            <color indexed="81"/>
            <rFont val="Segoe UI"/>
            <family val="2"/>
          </rPr>
          <t>Umfassende Analysewerte auf der Website von Wasserwerke Westfalen zu finden.</t>
        </r>
      </text>
    </comment>
    <comment ref="I65" authorId="0" shapeId="0" xr:uid="{32C86E0B-8BCD-48AF-AF08-03D0EF665C21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J65" authorId="0" shapeId="0" xr:uid="{1B2685AE-51B2-4286-9250-30DCD5F40948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K65" authorId="0" shapeId="0" xr:uid="{F8D1AA0B-128F-440E-981A-52B008E9F780}">
      <text>
        <r>
          <rPr>
            <b/>
            <sz val="9"/>
            <color indexed="81"/>
            <rFont val="Segoe UI"/>
            <family val="2"/>
          </rPr>
          <t>Umfassende Analysewerte auf der Website von Wasserwerke Westfalen zu finden.</t>
        </r>
      </text>
    </comment>
    <comment ref="I66" authorId="0" shapeId="0" xr:uid="{CE2B8EAF-7ADC-4043-8CFD-7FA1FF29FFF8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J66" authorId="0" shapeId="0" xr:uid="{0C218195-7D4B-484B-AD68-1B45BBC22D99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K66" authorId="0" shapeId="0" xr:uid="{0BDF94CF-08F5-4C02-A3B6-D946BE13879E}">
      <text>
        <r>
          <rPr>
            <b/>
            <sz val="9"/>
            <color indexed="81"/>
            <rFont val="Segoe UI"/>
            <family val="2"/>
          </rPr>
          <t>Umfassende Analysewerte auf der Website von Wasserwerke Westfalen zu finden.</t>
        </r>
      </text>
    </comment>
    <comment ref="I67" authorId="0" shapeId="0" xr:uid="{4C437154-7A3D-4625-80C7-B1CF7A3501EF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J67" authorId="0" shapeId="0" xr:uid="{524112B4-F989-4EC2-B490-CE024124F5A8}">
      <text>
        <r>
          <rPr>
            <b/>
            <sz val="9"/>
            <color indexed="81"/>
            <rFont val="Segoe UI"/>
            <family val="2"/>
          </rPr>
          <t>Analysewert: &lt;0,01</t>
        </r>
      </text>
    </comment>
    <comment ref="K67" authorId="0" shapeId="0" xr:uid="{BB969BD2-D51E-481A-A25E-406CD1FC242D}">
      <text>
        <r>
          <rPr>
            <b/>
            <sz val="9"/>
            <color indexed="81"/>
            <rFont val="Segoe UI"/>
            <family val="2"/>
          </rPr>
          <t>Umfassende Analysewerte auf der Website von Wasserwerke Westfalen zu finden.</t>
        </r>
      </text>
    </comment>
    <comment ref="K69" authorId="0" shapeId="0" xr:uid="{D43DBDA7-7F53-4EBD-805E-1D0178026BA8}">
      <text>
        <r>
          <rPr>
            <b/>
            <sz val="9"/>
            <color indexed="81"/>
            <rFont val="Segoe UI"/>
            <family val="2"/>
          </rPr>
          <t>Umfassende Analysewerte auf der Website von Hamburg Wasser zu finden.</t>
        </r>
      </text>
    </comment>
    <comment ref="G76" authorId="0" shapeId="0" xr:uid="{444F2DEA-E7F2-4576-92A9-FBB57D439659}">
      <text>
        <r>
          <rPr>
            <b/>
            <sz val="9"/>
            <color indexed="81"/>
            <rFont val="Segoe UI"/>
            <family val="2"/>
          </rPr>
          <t>Analysewert: &lt;0,5</t>
        </r>
      </text>
    </comment>
    <comment ref="G77" authorId="0" shapeId="0" xr:uid="{F3A3D1CC-6610-496F-9E1C-D1A16CBDFD55}">
      <text>
        <r>
          <rPr>
            <b/>
            <sz val="9"/>
            <color indexed="81"/>
            <rFont val="Segoe UI"/>
            <family val="2"/>
          </rPr>
          <t xml:space="preserve">Analysewert: &lt;0,5
</t>
        </r>
      </text>
    </comment>
    <comment ref="G88" authorId="0" shapeId="0" xr:uid="{A81CF004-3D8D-4DB4-BEFF-A41FE733C485}">
      <text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G90" authorId="0" shapeId="0" xr:uid="{6001CF1E-19F0-4827-9F5B-A0342E2CF5EF}">
      <text>
        <r>
          <rPr>
            <b/>
            <sz val="9"/>
            <color indexed="81"/>
            <rFont val="Segoe UI"/>
            <family val="2"/>
          </rPr>
          <t xml:space="preserve">Analysewert: &lt;2,7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92" authorId="0" shapeId="0" xr:uid="{189609C1-6267-4FBC-BE5D-9FDD0F038AF5}">
      <text>
        <r>
          <rPr>
            <b/>
            <sz val="9"/>
            <color indexed="81"/>
            <rFont val="Segoe UI"/>
            <family val="2"/>
          </rPr>
          <t xml:space="preserve">Analysewert: &lt;1
</t>
        </r>
      </text>
    </comment>
    <comment ref="G103" authorId="0" shapeId="0" xr:uid="{80F56016-DF79-4454-8603-ECB11A267082}">
      <text>
        <r>
          <rPr>
            <b/>
            <sz val="9"/>
            <color indexed="81"/>
            <rFont val="Segoe UI"/>
            <family val="2"/>
          </rPr>
          <t>Analysewert: 20±2</t>
        </r>
      </text>
    </comment>
    <comment ref="G104" authorId="0" shapeId="0" xr:uid="{DF472DAA-AB46-4855-9275-409C551FF400}">
      <text>
        <r>
          <rPr>
            <b/>
            <sz val="9"/>
            <color indexed="81"/>
            <rFont val="Segoe UI"/>
            <family val="2"/>
          </rPr>
          <t xml:space="preserve">Analysewert: 20±2
</t>
        </r>
      </text>
    </comment>
    <comment ref="G106" authorId="0" shapeId="0" xr:uid="{823092CF-ECCB-419B-9596-5D6C27BADEBA}">
      <text>
        <r>
          <rPr>
            <b/>
            <sz val="9"/>
            <color indexed="81"/>
            <rFont val="Segoe UI"/>
            <family val="2"/>
          </rPr>
          <t>Analysewert: &lt;5,0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07" authorId="0" shapeId="0" xr:uid="{FCEFC4A5-7B08-45B5-86AC-E6406130C5D8}">
      <text>
        <r>
          <rPr>
            <b/>
            <sz val="9"/>
            <color indexed="81"/>
            <rFont val="Segoe UI"/>
            <family val="2"/>
          </rPr>
          <t xml:space="preserve">Analysewert: 19±1
</t>
        </r>
      </text>
    </comment>
    <comment ref="L111" authorId="0" shapeId="0" xr:uid="{80132E81-37E0-4E32-AB9E-3D483812EE22}">
      <text>
        <r>
          <rPr>
            <b/>
            <sz val="9"/>
            <color indexed="81"/>
            <rFont val="Segoe UI"/>
            <family val="2"/>
          </rPr>
          <t>Weinand, Lucca:</t>
        </r>
        <r>
          <rPr>
            <sz val="9"/>
            <color indexed="81"/>
            <rFont val="Segoe UI"/>
            <family val="2"/>
          </rPr>
          <t xml:space="preserve">
Muss noch mal recherchiert werden. </t>
        </r>
      </text>
    </comment>
  </commentList>
</comments>
</file>

<file path=xl/sharedStrings.xml><?xml version="1.0" encoding="utf-8"?>
<sst xmlns="http://schemas.openxmlformats.org/spreadsheetml/2006/main" count="18406" uniqueCount="6249">
  <si>
    <t>Bezeichnung des WVG</t>
  </si>
  <si>
    <t>Codes des WVG</t>
  </si>
  <si>
    <t>Versorgte Bevölkerung</t>
  </si>
  <si>
    <t>Abgegebenes Wasservolumen in m³/Tag</t>
  </si>
  <si>
    <t>ID</t>
  </si>
  <si>
    <t>LAU2</t>
  </si>
  <si>
    <t>Braunfels: Braunfels, Tiefenbach</t>
  </si>
  <si>
    <t>DEHE _9000700000000000007</t>
  </si>
  <si>
    <t>1 Wetzlar -ZMW</t>
  </si>
  <si>
    <t>DEHE _9000700000000000023</t>
  </si>
  <si>
    <t>2 Wetzlar-Fortuna</t>
  </si>
  <si>
    <t>DEHE _9000700000000000024</t>
  </si>
  <si>
    <t>Schöffengrund:Schöffengrund+OT ohne Oberwetz;Hüttenberg:Hüttenberg+OT</t>
  </si>
  <si>
    <t>DEHE _9000700000000000029</t>
  </si>
  <si>
    <t>Bad Hersfeld</t>
  </si>
  <si>
    <t>DEHE _9000700000000000035</t>
  </si>
  <si>
    <t>Bebra</t>
  </si>
  <si>
    <t>DEHE _9000700000000000036</t>
  </si>
  <si>
    <t>Rotenburg</t>
  </si>
  <si>
    <t>DEHE _9000700000000000093</t>
  </si>
  <si>
    <t>3 Dillenburg + Donsbach</t>
  </si>
  <si>
    <t>DEHE _9000700000000000134</t>
  </si>
  <si>
    <t>1 Herborn Stadt + Alsbach</t>
  </si>
  <si>
    <t>DEHE _9000700000000000148</t>
  </si>
  <si>
    <t>Fürth TZ / Ellenbach / / Lörzenbach</t>
  </si>
  <si>
    <t>DEHE _9000700000000000170</t>
  </si>
  <si>
    <t>Wbv Riedgr O Auerbach / Bensheim / Schönberg / Wilmshausen / Zell</t>
  </si>
  <si>
    <t>DEHE _9000700000000000215</t>
  </si>
  <si>
    <t>Wasserbeschaffungsverband Riedgruppe Ost Biblis</t>
  </si>
  <si>
    <t>DEHE _9000700000000000217</t>
  </si>
  <si>
    <t>Wasserbeschaffungsverband Riedgruppe Ost Einhausen</t>
  </si>
  <si>
    <t>DEHE _9000700000000000218</t>
  </si>
  <si>
    <t>Wasserbeschaffungsverband Riedgruppe Ost Lorsch</t>
  </si>
  <si>
    <t>DEHE _9000700000000000220</t>
  </si>
  <si>
    <t>Wasserbeschaffungsverband Riedgruppe Ost Zwingenberg</t>
  </si>
  <si>
    <t>DEHE _9000700000000000221</t>
  </si>
  <si>
    <t>1 Aßlar TZ(Kernstadt + Kleinaltenstädten)</t>
  </si>
  <si>
    <t>DEHE _9000700000000000227</t>
  </si>
  <si>
    <t>Leun: Leun + OT</t>
  </si>
  <si>
    <t>DEHE _9000700000000000268</t>
  </si>
  <si>
    <t>Sinn: Sinn + OT</t>
  </si>
  <si>
    <t>DEHE _9000700000000000279</t>
  </si>
  <si>
    <t>1 Albshausen, Burgsolms HZ, Oberndorf, (+Gewerbegebiet Oberbiel)</t>
  </si>
  <si>
    <t>DEHE _9000700000000000282</t>
  </si>
  <si>
    <t>BSS_Bad Soden, Eckhardtroth, Romsthal, Wahlert</t>
  </si>
  <si>
    <t>DEHE _9000700000000000414</t>
  </si>
  <si>
    <t>BSS_Ahl, Hausen, Salmünster Kernstadt, Alsberg</t>
  </si>
  <si>
    <t>DEHE _9000700000000000415</t>
  </si>
  <si>
    <t>GKB_Grosskrotzenburg</t>
  </si>
  <si>
    <t>DEHE _9000700000000000419</t>
  </si>
  <si>
    <t>SLÜ_Schlüchtern</t>
  </si>
  <si>
    <t>DEHE _9000700000000000421</t>
  </si>
  <si>
    <t>STE_Steinau Innenstadt</t>
  </si>
  <si>
    <t>DEHE _9000700000000000438</t>
  </si>
  <si>
    <t>GN_Gelnhsn,Hailer,Meerholz,Roth, LIN_Altenhasslau,Grossenhsn,Lützelhsn</t>
  </si>
  <si>
    <t>DEHE _9000700000000000456</t>
  </si>
  <si>
    <t>HU_Stadtteile nördlich des Mains</t>
  </si>
  <si>
    <t>DEHE _9000700000000000460</t>
  </si>
  <si>
    <t>HU_Steinheim, Klein - Auheim</t>
  </si>
  <si>
    <t>DEHE _9000700000000000462</t>
  </si>
  <si>
    <t>WAE_Aufenau, Wächtersbach</t>
  </si>
  <si>
    <t>DEHE _9000700000000000473</t>
  </si>
  <si>
    <t>BOR_Bad Orb</t>
  </si>
  <si>
    <t>DEHE _9000700000000000487</t>
  </si>
  <si>
    <t>LAN_Langenselbold</t>
  </si>
  <si>
    <t>DEHE _9000700000000000489</t>
  </si>
  <si>
    <t>ERL_Langendiebach,Rückingen, NEU_Ravolzhsn Zone 2, ROD_Niederrodenbach</t>
  </si>
  <si>
    <t>DEHE _9000700000000000490</t>
  </si>
  <si>
    <t>BRK_Bruchköbel, HAM_Marköbel, NEU_Ravolzhausen, Rüdigheim</t>
  </si>
  <si>
    <t>DEHE _9000700000000000494</t>
  </si>
  <si>
    <t>FRE_Somborn</t>
  </si>
  <si>
    <t>DEHE _9000700000000000497</t>
  </si>
  <si>
    <t>MTL_Bischofsheim, Dörnigheim, Hochstadt, Wachenbuchen</t>
  </si>
  <si>
    <t>DEHE _9000700000000000505</t>
  </si>
  <si>
    <t>NID_Heldenbergen, Windecken Zone A</t>
  </si>
  <si>
    <t>DEHE _9000700000000000509</t>
  </si>
  <si>
    <t>NID_Ostheim, Ostheim Hochzone, Windecken Zone B, Windecken Hochzone</t>
  </si>
  <si>
    <t>DEHE _9000700000000000510</t>
  </si>
  <si>
    <t>BRK_Bruchköbel Zone West</t>
  </si>
  <si>
    <t>DEHE _9000700000000000516</t>
  </si>
  <si>
    <t>GRÜ_Haingründau, Lieblos, Mittelgründau, Niedergründau, Rotenbergen</t>
  </si>
  <si>
    <t>DEHE _9000700000000000520</t>
  </si>
  <si>
    <t>Alsbach-Hähnlein: Alsbach HZ + MZ / Bickenbach</t>
  </si>
  <si>
    <t>DEHE _9000700000000000648</t>
  </si>
  <si>
    <t>Darmstadt / Erzhausen / Griesheim / Weiterstadt / Mühltal: Traisa</t>
  </si>
  <si>
    <t>DEHE _9000700000000000650</t>
  </si>
  <si>
    <t>Groß-Umstadt: Groß-Umstadt TZ</t>
  </si>
  <si>
    <t>DEHE _9000700000000000664</t>
  </si>
  <si>
    <t>Mühltal: Nieder-Ramstadt</t>
  </si>
  <si>
    <t>DEHE _9000700000000000678</t>
  </si>
  <si>
    <t>Ober-Ramstadt: Ober-Ramstadt</t>
  </si>
  <si>
    <t>DEHE _9000700000000000679</t>
  </si>
  <si>
    <t>Pfungstadt: Pfungstadt + OT</t>
  </si>
  <si>
    <t>DEHE _9000700000000000688</t>
  </si>
  <si>
    <t>Reinheim: Reinheim + OT</t>
  </si>
  <si>
    <t>DEHE _9000700000000000690</t>
  </si>
  <si>
    <t>Rossdorf: Rossdorf, Stetteritz</t>
  </si>
  <si>
    <t>DEHE _9000700000000000691</t>
  </si>
  <si>
    <t>Seeheim-Jugenheim: Jugenheim TZ, Ober-Beerbach, Seeheim HZ + TZ</t>
  </si>
  <si>
    <t>DEHE _9000700000000000692</t>
  </si>
  <si>
    <t>Babenhsn/Diebg/Eppertshsn/Gr.-Zimmern/Münster/Schaafh/Rossd:Gundernhsn</t>
  </si>
  <si>
    <t>DEHE _9000700000000000695</t>
  </si>
  <si>
    <t>Osthessen-Netz GmbH,Fulda Stadt,Eichenzell, Ebersburg, Poppenhausen TZ</t>
  </si>
  <si>
    <t>DEHE _9000700000000000855</t>
  </si>
  <si>
    <t>Zweckverband GWW Florenberg</t>
  </si>
  <si>
    <t>DEHE _9000700000000000856</t>
  </si>
  <si>
    <t>Stadtwerke Hünfeld</t>
  </si>
  <si>
    <t>DEHE _9000700000000000857</t>
  </si>
  <si>
    <t>Eigenbetrieb Petersberg</t>
  </si>
  <si>
    <t>DEHE _9000700000000000858</t>
  </si>
  <si>
    <t>Gemeinde Flieden</t>
  </si>
  <si>
    <t>DEHE _9000700000000000859</t>
  </si>
  <si>
    <t>Gemeinde Großenlüder</t>
  </si>
  <si>
    <t>DEHE _9000700000000000860</t>
  </si>
  <si>
    <t>Gemeinde Kalbach</t>
  </si>
  <si>
    <t>DEHE _9000700000000000861</t>
  </si>
  <si>
    <t>Stadt Gersfeld (betreut durch Remondis Aqua GmbH &amp; Co. KG)</t>
  </si>
  <si>
    <t>DEHE _9000700000000000862</t>
  </si>
  <si>
    <t>Gemeinde Burghaun</t>
  </si>
  <si>
    <t>DEHE _9000700000000000863</t>
  </si>
  <si>
    <t>Gemeinde Eiterfeld mit Unterweißenborn, Gem. Schenklengsfeld, HEF</t>
  </si>
  <si>
    <t>DEHE _9000700000000000864</t>
  </si>
  <si>
    <t>Zweckverband GWW Vorderröhn</t>
  </si>
  <si>
    <t>DEHE _9000700000000000865</t>
  </si>
  <si>
    <t>Eigenbetrieb Wasserwerk Neuhof</t>
  </si>
  <si>
    <t>DEHE _9000700000000000866</t>
  </si>
  <si>
    <t>Markt-Gemeinde Hilders</t>
  </si>
  <si>
    <t>DEHE _9000700000000000868</t>
  </si>
  <si>
    <t>INN: Innenstadt Ried / Spessart-Vogelsberg</t>
  </si>
  <si>
    <t>DEHE _9000700000000000886</t>
  </si>
  <si>
    <t>OVF: OVAG / WB Friedberger Landstrasse</t>
  </si>
  <si>
    <t>DEHE _9000700000000000888</t>
  </si>
  <si>
    <t>PR: WW Praunheim II und OVAG</t>
  </si>
  <si>
    <t>DEHE _9000700000000000889</t>
  </si>
  <si>
    <t>OV: OVAG / WB Heiligenstock ohne Teilmenge WB Praunheim</t>
  </si>
  <si>
    <t>DEHE _9000700000000000890</t>
  </si>
  <si>
    <t>RI: Hessisches Ried</t>
  </si>
  <si>
    <t>DEHE _9000700000000000891</t>
  </si>
  <si>
    <t>SR: WB Sachsenhausen Stadtwald und Mischwasser Riedleitung</t>
  </si>
  <si>
    <t>DEHE _9000700000000000892</t>
  </si>
  <si>
    <t>RH: Ried, WW Hinkelstein</t>
  </si>
  <si>
    <t>DEHE _9000700000000000893</t>
  </si>
  <si>
    <t>SV: Quellen Spessart / Vogelsberg</t>
  </si>
  <si>
    <t>DEHE _9000700000000000894</t>
  </si>
  <si>
    <t>Infraserv-Hoechst</t>
  </si>
  <si>
    <t>DEHE _9000700000000000895</t>
  </si>
  <si>
    <t>Gernsheim</t>
  </si>
  <si>
    <t>DEHE _9000700000000000987</t>
  </si>
  <si>
    <t>Groß-Gerau / Mitte</t>
  </si>
  <si>
    <t>DEHE _9000700000000000988</t>
  </si>
  <si>
    <t>Kelsterbach</t>
  </si>
  <si>
    <t>DEHE _9000700000000000989</t>
  </si>
  <si>
    <t>Mainspitze</t>
  </si>
  <si>
    <t>DEHE _9000700000000000990</t>
  </si>
  <si>
    <t>Mörfelden - Walldorf</t>
  </si>
  <si>
    <t>DEHE _9000700000000000991</t>
  </si>
  <si>
    <t>Raunheim</t>
  </si>
  <si>
    <t>DEHE _9000700000000000993</t>
  </si>
  <si>
    <t>Ried</t>
  </si>
  <si>
    <t>DEHE _9000700000000000994</t>
  </si>
  <si>
    <t>Rüsselsheim</t>
  </si>
  <si>
    <t>DEHE _9000700000000000995</t>
  </si>
  <si>
    <t>Versorgungsgebiet Friedrichsdorf</t>
  </si>
  <si>
    <t>DEHE _9000700000000001076</t>
  </si>
  <si>
    <t>Versorgungsgebiet Glashütten</t>
  </si>
  <si>
    <t>DEHE _9000700000000001077</t>
  </si>
  <si>
    <t>Versorgungsgebiet Grävenwiesbach</t>
  </si>
  <si>
    <t>DEHE _9000700000000001078</t>
  </si>
  <si>
    <t>Versorgungsgebiet Weilrod</t>
  </si>
  <si>
    <t>DEHE _9000700000000001079</t>
  </si>
  <si>
    <t>Versorgungsgebiet Bad Homburg</t>
  </si>
  <si>
    <t>DEHE _9000700000000001089</t>
  </si>
  <si>
    <t>Versorgungsgebiet Königstein</t>
  </si>
  <si>
    <t>DEHE _9000700000000001090</t>
  </si>
  <si>
    <t>Versorgungsgebiet Oberursel</t>
  </si>
  <si>
    <t>DEHE _9000700000000001091</t>
  </si>
  <si>
    <t>Versorgungsgebiet Schmitten</t>
  </si>
  <si>
    <t>DEHE _9000700000000001092</t>
  </si>
  <si>
    <t>Versorgungsgebiet Usingen</t>
  </si>
  <si>
    <t>DEHE _9000700000000001093</t>
  </si>
  <si>
    <t>Versorgungsgebiet Kronberg</t>
  </si>
  <si>
    <t>DEHE _9000700000000001094</t>
  </si>
  <si>
    <t>Versorgungsgebiet Steinbach</t>
  </si>
  <si>
    <t>DEHE _9000700000000001095</t>
  </si>
  <si>
    <t>Versorgungsgebiet Neu-Anspach</t>
  </si>
  <si>
    <t>DEHE _9000700000000001096</t>
  </si>
  <si>
    <t>Versorgungsgebiet Wehrheim</t>
  </si>
  <si>
    <t>DEHE _9000700000000001097</t>
  </si>
  <si>
    <t>Bad Camberg: Kernstadt, Erbach, Schwickershausen, Dombach (BC1)</t>
  </si>
  <si>
    <t>DEHE _9000700000000001099</t>
  </si>
  <si>
    <t>Elz: Elz und Malmeneich (EM)</t>
  </si>
  <si>
    <t>DEHE _9000700000000001117</t>
  </si>
  <si>
    <t>Hadamar: Hadamar, Faulbach (HA1)</t>
  </si>
  <si>
    <t>DEHE _9000700000000001118</t>
  </si>
  <si>
    <t>Limburg: Kernstadt, Stadtteile (LM1)</t>
  </si>
  <si>
    <t>DEHE _9000700000000001124</t>
  </si>
  <si>
    <t>Runkel: Wirbelau,Eschenau,Hofen,Arfurt,Ennerich,Runkel,Schadeck (RU1)</t>
  </si>
  <si>
    <t>DEHE _9000700000000001137</t>
  </si>
  <si>
    <t>Weilburg: Odersbach, Kirchhofen, Kubach, Ahausen, Weilburg (WE5)</t>
  </si>
  <si>
    <t>DEHE _9000700000000001157</t>
  </si>
  <si>
    <t>Dietzenb,Dreieich-Offent,-Dreieichenh,-Götzenh,Egelsb,Langen(Teil)</t>
  </si>
  <si>
    <t>DEHE _9000700000000001259</t>
  </si>
  <si>
    <t>Sprendlingen - Buchschlag</t>
  </si>
  <si>
    <t>DEHE _9000700000000001260</t>
  </si>
  <si>
    <t>Hainburg, Seligenstadt, Mainhausen, Rodgau - Dudenhofen, - Jügesheim</t>
  </si>
  <si>
    <t>DEHE _9000700000000001261</t>
  </si>
  <si>
    <t>Heusenstamm</t>
  </si>
  <si>
    <t>DEHE _9000700000000001262</t>
  </si>
  <si>
    <t>Langen</t>
  </si>
  <si>
    <t>DEHE _9000700000000001263</t>
  </si>
  <si>
    <t>Mühlheim</t>
  </si>
  <si>
    <t>DEHE _9000700000000001264</t>
  </si>
  <si>
    <t>Neu-Isenburg Kernstadt + Gravenbruch</t>
  </si>
  <si>
    <t>DEHE _9000700000000001265</t>
  </si>
  <si>
    <t>Obertsh, Rodgau -Hainh, -Weisk, Heusenst -Remb, Mühlh -Lämmers</t>
  </si>
  <si>
    <t>DEHE _9000700000000001267</t>
  </si>
  <si>
    <t>Rödermark, Rodgau - Nieder-Roden</t>
  </si>
  <si>
    <t>DEHE _9000700000000001268</t>
  </si>
  <si>
    <t>Bürstadt / Bobstadt / Riedrode</t>
  </si>
  <si>
    <t>DEHE _9000700000000001467</t>
  </si>
  <si>
    <t>Lampertheim / Hofheim / Hüttenfeld / Neuschloß / Rosengarten</t>
  </si>
  <si>
    <t>DEHE _9000700000000001468</t>
  </si>
  <si>
    <t>Viernheim</t>
  </si>
  <si>
    <t>DEHE _9000700000000001471</t>
  </si>
  <si>
    <t>Offenbach Stadt</t>
  </si>
  <si>
    <t>DEHE _9000700000000001492</t>
  </si>
  <si>
    <t>Rimbach</t>
  </si>
  <si>
    <t>DEHE _9000700000000001584</t>
  </si>
  <si>
    <t>Heppenheim</t>
  </si>
  <si>
    <t>DEHE _9000700000000001589</t>
  </si>
  <si>
    <t>NIE_Niederdorfelden, Oberdorfelden</t>
  </si>
  <si>
    <t>DEHE _9000700000000001652</t>
  </si>
  <si>
    <t>SCH_Kilianstädten</t>
  </si>
  <si>
    <t>DEHE _9000700000000001653</t>
  </si>
  <si>
    <t>PRI: Praunheim II, OVAG, Ried</t>
  </si>
  <si>
    <t>DEHE _9000700000000001667</t>
  </si>
  <si>
    <t>SVS: WB Praunheim, WB Friedberger Landstr., Ried, Spessart- Vogelsberg</t>
  </si>
  <si>
    <t>DEHE _9000700000000001668</t>
  </si>
  <si>
    <t>OSV: OVAG, Spessart</t>
  </si>
  <si>
    <t>DEHE _9000700000000001669</t>
  </si>
  <si>
    <t>Versorgungsgebiet Baursberg</t>
  </si>
  <si>
    <t>DEHH _9000200000000000001</t>
  </si>
  <si>
    <t>Versorgungsgebiet Walddörfer</t>
  </si>
  <si>
    <t>DEHH _9000200000000000006</t>
  </si>
  <si>
    <t>Versorgungsgebiet Langenhorn</t>
  </si>
  <si>
    <t>DEHH _9000200000000000007</t>
  </si>
  <si>
    <t>Versorgungsgebiet Lohbrügge</t>
  </si>
  <si>
    <t>DEHH _9000200000000000008</t>
  </si>
  <si>
    <t>Versorgungsgebiet Bergedorf</t>
  </si>
  <si>
    <t>DEHH _9000200000000000009</t>
  </si>
  <si>
    <t>Versorgungsgebiet Hauptpumpwerk Rothenburgsort</t>
  </si>
  <si>
    <t>DEHH _9000200000000000011</t>
  </si>
  <si>
    <t>Versorgungsgebiet Glinde</t>
  </si>
  <si>
    <t>DEHH _9000200000000000013</t>
  </si>
  <si>
    <t>Versorgungsgebiet Großensee</t>
  </si>
  <si>
    <t>DEHH _9000200000000000014</t>
  </si>
  <si>
    <t>Versorgungsgebiet Großhansdorf</t>
  </si>
  <si>
    <t>DEHH _9000200000000000015</t>
  </si>
  <si>
    <t>Versorgungsgebiet Haseldorfer Marsch</t>
  </si>
  <si>
    <t>DEHH _9000200000000000016</t>
  </si>
  <si>
    <t>Versorgungsgebiet Nordheide</t>
  </si>
  <si>
    <t>DEHH _9000200000000000018</t>
  </si>
  <si>
    <t>Versorgungsgebiet Schnelsen</t>
  </si>
  <si>
    <t>DEHH _9000200000000000019</t>
  </si>
  <si>
    <t>Versorgungsgebiet Süd</t>
  </si>
  <si>
    <t>DEHH _9000200000000000020</t>
  </si>
  <si>
    <t>Versorgungsgebiet Stellingen</t>
  </si>
  <si>
    <t>DEHH _9000200000000000021</t>
  </si>
  <si>
    <t>HH-W-001-LMB</t>
  </si>
  <si>
    <t>DEHH _9000200000000000047</t>
  </si>
  <si>
    <t>HH-M-001-LMB</t>
  </si>
  <si>
    <t>DEHH _9000200000000000064</t>
  </si>
  <si>
    <t>1056039, 2000000</t>
  </si>
  <si>
    <t>VG Christian-Albrechts-Universität</t>
  </si>
  <si>
    <t>DESH _0000060000000000017</t>
  </si>
  <si>
    <t>VG Kampen-Wenningstedt (Sylt)</t>
  </si>
  <si>
    <t>DESH _9000100000000000136</t>
  </si>
  <si>
    <t>VG WBV Föhr</t>
  </si>
  <si>
    <t>DESH _9000100000000000137</t>
  </si>
  <si>
    <t>Energieversorgung Sylt</t>
  </si>
  <si>
    <t>DESH _9000100000000000139</t>
  </si>
  <si>
    <t>VG Amrum</t>
  </si>
  <si>
    <t>DESH _9000100000000000140</t>
  </si>
  <si>
    <t>VG Zweckverband Drei Harden</t>
  </si>
  <si>
    <t>DESH _9000100000000000141</t>
  </si>
  <si>
    <t>VG WBV Eiderstedt</t>
  </si>
  <si>
    <t>DESH _9000100000000000142</t>
  </si>
  <si>
    <t>VG Stadtwerke Husum</t>
  </si>
  <si>
    <t>DESH _9000100000000000143</t>
  </si>
  <si>
    <t>VG Stadtwerke Flensburg</t>
  </si>
  <si>
    <t>DESH _9000100000000000144</t>
  </si>
  <si>
    <t>VG Wik</t>
  </si>
  <si>
    <t>DESH _9000100000000000145</t>
  </si>
  <si>
    <t>VG WBV Süderdithmarschen</t>
  </si>
  <si>
    <t>DESH _9000100000000000149</t>
  </si>
  <si>
    <t>VG Stadtwerke Heide</t>
  </si>
  <si>
    <t>DESH _9000100000000000150</t>
  </si>
  <si>
    <t>VG Wasserwerk Büchen</t>
  </si>
  <si>
    <t>DESH _9000100000000000151</t>
  </si>
  <si>
    <t>VG Stadtwerke Ratzeburg</t>
  </si>
  <si>
    <t>DESH _9000100000000000152</t>
  </si>
  <si>
    <t>VG Wasserwerk Aumühle</t>
  </si>
  <si>
    <t>DESH _9000100000000000153</t>
  </si>
  <si>
    <t>VG Stadtwerke Geesthacht</t>
  </si>
  <si>
    <t>DESH _9000100000000000154</t>
  </si>
  <si>
    <t>VG Stadtwerke Lauenburg</t>
  </si>
  <si>
    <t>DESH _9000100000000000155</t>
  </si>
  <si>
    <t>VG Stadtwerke Mölln</t>
  </si>
  <si>
    <t>DESH _9000100000000000156</t>
  </si>
  <si>
    <t>VG Schwarzenbek</t>
  </si>
  <si>
    <t>DESH _9000100000000000157</t>
  </si>
  <si>
    <t>VG Zweckverband Karkbrook</t>
  </si>
  <si>
    <t>DESH _9000100000000000160</t>
  </si>
  <si>
    <t>VG Städtische Betriebe Bad Schwartau</t>
  </si>
  <si>
    <t>DESH _9000100000000000161</t>
  </si>
  <si>
    <t>VG Stadtwerke Eutin</t>
  </si>
  <si>
    <t>DESH _9000100000000000162</t>
  </si>
  <si>
    <t>VG ZVO Stadt Oldenburg i. H.</t>
  </si>
  <si>
    <t>DESH _9000100000000000163</t>
  </si>
  <si>
    <t>VG Gemeindewerke Stockelsdorf</t>
  </si>
  <si>
    <t>DESH _9000100000000000164</t>
  </si>
  <si>
    <t>VG Gemeindewerke Malente</t>
  </si>
  <si>
    <t>DESH _9000100000000000165</t>
  </si>
  <si>
    <t>VG Stadtwerke Elmshorn</t>
  </si>
  <si>
    <t>DESH _9000100000000000166</t>
  </si>
  <si>
    <t>VG HOWA Haseldorfer Marsch</t>
  </si>
  <si>
    <t>DESH _9000100000000000167</t>
  </si>
  <si>
    <t>VG Gemeinde Rellingen</t>
  </si>
  <si>
    <t>DESH _9000100000000000168</t>
  </si>
  <si>
    <t>VG Stadtwerke Quickborn</t>
  </si>
  <si>
    <t>DESH _9000100000000000169</t>
  </si>
  <si>
    <t>VG Gemeindewerke Halstenbek</t>
  </si>
  <si>
    <t>DESH _9000100000000000170</t>
  </si>
  <si>
    <t>VG Stadtwerke Barmstedt</t>
  </si>
  <si>
    <t>DESH _9000100000000000172</t>
  </si>
  <si>
    <t>VG Stadtwerke Pinneberg</t>
  </si>
  <si>
    <t>DESH _9000100000000000173</t>
  </si>
  <si>
    <t>VG Uetersen</t>
  </si>
  <si>
    <t>DESH _9000100000000000174</t>
  </si>
  <si>
    <t>VG Wasserbeschaffungsverband Panker-Giekau</t>
  </si>
  <si>
    <t>DESH _9000100000000000175</t>
  </si>
  <si>
    <t>VG Holstein Wasser GmbH</t>
  </si>
  <si>
    <t>DESH _9000100000000000176</t>
  </si>
  <si>
    <t>VG Stadtwerke Lütjenburg</t>
  </si>
  <si>
    <t>DESH _9000100000000000177</t>
  </si>
  <si>
    <t>Stadtwerke Eckernförde</t>
  </si>
  <si>
    <t>DESH _9000100000000000179</t>
  </si>
  <si>
    <t>Versorgungsbetriebe Bordesholm GmbH</t>
  </si>
  <si>
    <t>DESH _9000100000000000181</t>
  </si>
  <si>
    <t>Gemeindewerke Hohenwestedt</t>
  </si>
  <si>
    <t>DESH _9000100000000000183</t>
  </si>
  <si>
    <t>VG Stadtwerke Nortorf</t>
  </si>
  <si>
    <t>DESH _9000100000000000184</t>
  </si>
  <si>
    <t>Wasserbeschaffungsverband Dänischer Wohld</t>
  </si>
  <si>
    <t>DESH _9000100000000000186</t>
  </si>
  <si>
    <t>VG Stadtwerke Rendsburg</t>
  </si>
  <si>
    <t>DESH _9000100000000000188</t>
  </si>
  <si>
    <t>VG SW Schleswig</t>
  </si>
  <si>
    <t>DESH _9000100000000000190</t>
  </si>
  <si>
    <t>VG WW Kappeln</t>
  </si>
  <si>
    <t>DESH _9000100000000000191</t>
  </si>
  <si>
    <t>VG WV Nordangeln</t>
  </si>
  <si>
    <t>DESH _9000100000000000192</t>
  </si>
  <si>
    <t>2696.0</t>
  </si>
  <si>
    <t>VG WW Tarp</t>
  </si>
  <si>
    <t>DESH _9000100000000000193</t>
  </si>
  <si>
    <t>VG WBV Ostangeln</t>
  </si>
  <si>
    <t>DESH _9000100000000000195</t>
  </si>
  <si>
    <t>VG Norderstedt</t>
  </si>
  <si>
    <t>DESH _9000100000000000196</t>
  </si>
  <si>
    <t>VG Henstedt-Ulzburg-Kaltenkirchen</t>
  </si>
  <si>
    <t>DESH _9000100000000000197</t>
  </si>
  <si>
    <t>VG Nahe</t>
  </si>
  <si>
    <t>DESH _9000100000000000198</t>
  </si>
  <si>
    <t>VG Bad Bramstedt</t>
  </si>
  <si>
    <t>DESH _9000100000000000199</t>
  </si>
  <si>
    <t>VG Bornhöved</t>
  </si>
  <si>
    <t>DESH _9000100000000000201</t>
  </si>
  <si>
    <t>VG Wasserwerk Hohenlockstedt</t>
  </si>
  <si>
    <t>DESH _9000100000000000202</t>
  </si>
  <si>
    <t>VG Stadtwerke Wilster</t>
  </si>
  <si>
    <t>DESH _9000100000000000203</t>
  </si>
  <si>
    <t>VG Stadtwerke Glückstadt</t>
  </si>
  <si>
    <t>DESH _9000100000000000204</t>
  </si>
  <si>
    <t>VG Stadtwerke Kellinghusen</t>
  </si>
  <si>
    <t>DESH _9000100000000000205</t>
  </si>
  <si>
    <t>VG Stadtwerke Itzehoe</t>
  </si>
  <si>
    <t>DESH _9000100000000000206</t>
  </si>
  <si>
    <t>VG E-on Bargteheide</t>
  </si>
  <si>
    <t>DESH _9000100000000000207</t>
  </si>
  <si>
    <t>VG Stadt Bad Oldesloe</t>
  </si>
  <si>
    <t>DESH _9000100000000000208</t>
  </si>
  <si>
    <t>VG HWW Schnelsen</t>
  </si>
  <si>
    <t>DESH _9000100000000000209</t>
  </si>
  <si>
    <t>VG HWW Bergedorf</t>
  </si>
  <si>
    <t>DESH _9000100000000000212</t>
  </si>
  <si>
    <t>VG HWW Großensee</t>
  </si>
  <si>
    <t>DESH _9000100000000000213</t>
  </si>
  <si>
    <t>VG HWW Großhansdorf</t>
  </si>
  <si>
    <t>DESH _9000100000000000214</t>
  </si>
  <si>
    <t>VG WBV Bad Oldesloe - Land</t>
  </si>
  <si>
    <t>DESH _9000100000000000216</t>
  </si>
  <si>
    <t>VG Stadt Reinfeld</t>
  </si>
  <si>
    <t>DESH _9000100000000000217</t>
  </si>
  <si>
    <t>VG WBV Mitteleider</t>
  </si>
  <si>
    <t>DESH _9000100000000000218</t>
  </si>
  <si>
    <t>VG WBV Nordschwansen</t>
  </si>
  <si>
    <t>DESH _9000100000000000219</t>
  </si>
  <si>
    <t>VG WBV Mittleres Störgebiet</t>
  </si>
  <si>
    <t>DESH _9000100000000000221</t>
  </si>
  <si>
    <t>VG Zweckverband Ostholstein</t>
  </si>
  <si>
    <t>DESH _9000100000000000222</t>
  </si>
  <si>
    <t>VG WBV Krempermarsch</t>
  </si>
  <si>
    <t>DESH _9000100000000000223</t>
  </si>
  <si>
    <t>VG WBV Norderdithmarschen</t>
  </si>
  <si>
    <t>DESH _9000100000000000224</t>
  </si>
  <si>
    <t>VG Schulensee - Schwentinetal</t>
  </si>
  <si>
    <t>DESH _9000100000000000225</t>
  </si>
  <si>
    <t>VG Schulensee</t>
  </si>
  <si>
    <t>DESH _9000100000000000226</t>
  </si>
  <si>
    <t>VG Stadtwerke Neumünster</t>
  </si>
  <si>
    <t>DESH _9000100000000000227</t>
  </si>
  <si>
    <t>VG WBV Nord</t>
  </si>
  <si>
    <t>DESH _9000100000000000228</t>
  </si>
  <si>
    <t>17798.0</t>
  </si>
  <si>
    <t>VG Wasserversorgung Treene</t>
  </si>
  <si>
    <t>DESH _9000100000000000229</t>
  </si>
  <si>
    <t>VG Pries - Wik</t>
  </si>
  <si>
    <t>DESH _9000100000000000230</t>
  </si>
  <si>
    <t>VG Zweckverband Wasserversorgung Sandesneben</t>
  </si>
  <si>
    <t>DESH _9000100000000000231</t>
  </si>
  <si>
    <t>VG SWL WW Vorwerk</t>
  </si>
  <si>
    <t>DESH _9000100000000000232</t>
  </si>
  <si>
    <t>VG HWW Glinde</t>
  </si>
  <si>
    <t>DESH _9000100000000000233</t>
  </si>
  <si>
    <t>VG Wahlstedt</t>
  </si>
  <si>
    <t>DESH _9000100000000000238</t>
  </si>
  <si>
    <t>VG WBV Mittelschwansen</t>
  </si>
  <si>
    <t>DESH _9000100000000000239</t>
  </si>
  <si>
    <t>VG WBV Unteres Störgebiet und ZV Wacken</t>
  </si>
  <si>
    <t>DESH _9000100000000000240</t>
  </si>
  <si>
    <t>VG WBV Mittelangeln</t>
  </si>
  <si>
    <t>DESH _9000100000000000241</t>
  </si>
  <si>
    <t>VG WBV Südangeln</t>
  </si>
  <si>
    <t>DESH _9000100000000000242</t>
  </si>
  <si>
    <t>3138.0</t>
  </si>
  <si>
    <t>VG Glücksburg</t>
  </si>
  <si>
    <t>DESH _9000100000000000254</t>
  </si>
  <si>
    <t>VG SWL Lübeck</t>
  </si>
  <si>
    <t>DESH _9000100000000000433</t>
  </si>
  <si>
    <t>WVG 1 St.Wendeler Wurzelbach</t>
  </si>
  <si>
    <t>DESL _9000600000000000001</t>
  </si>
  <si>
    <t>WVG 2 Winterbacher Wurzelbach</t>
  </si>
  <si>
    <t>DESL _9000600000000000002</t>
  </si>
  <si>
    <t>WVG 3 Würzbachtal - TNA Niederwürzbach</t>
  </si>
  <si>
    <t>DESL _9000600000000000003</t>
  </si>
  <si>
    <t>WVG 4 Eiweiler (Bohr. Eiweiler/Bosen/ Würzbachtal)</t>
  </si>
  <si>
    <t>DESL _9000600000000000004</t>
  </si>
  <si>
    <t>WVG 8 Nonnweiler-Löstertal (Primstal Bohr. 1 u. 2)</t>
  </si>
  <si>
    <t>DESL _9000600000000000007</t>
  </si>
  <si>
    <t>WVG_Bexbach</t>
  </si>
  <si>
    <t>DESL _9000600000000000014</t>
  </si>
  <si>
    <t>WVG_Homburg</t>
  </si>
  <si>
    <t>DESL _9000600000000000015</t>
  </si>
  <si>
    <t>WVG_St.Ingbert</t>
  </si>
  <si>
    <t>DESL _9000600000000000017</t>
  </si>
  <si>
    <t>WVG_Blickweiler</t>
  </si>
  <si>
    <t>DESL _9000600000000000018</t>
  </si>
  <si>
    <t>WVG 5-Königsbruch</t>
  </si>
  <si>
    <t>DESL _9000600000000000019</t>
  </si>
  <si>
    <t>WVG Gemeinde Beckingen</t>
  </si>
  <si>
    <t>DESL _9000600000000000020</t>
  </si>
  <si>
    <t>WVG Mettlach 1</t>
  </si>
  <si>
    <t>DESL _9000600000000000021</t>
  </si>
  <si>
    <t>WVG Weiskirchen</t>
  </si>
  <si>
    <t>DESL _9000600000000000025</t>
  </si>
  <si>
    <t>WVG Brotdorf</t>
  </si>
  <si>
    <t>DESL _9000600000000000026</t>
  </si>
  <si>
    <t>WVG Merzig 1</t>
  </si>
  <si>
    <t>DESL _9000600000000000027</t>
  </si>
  <si>
    <t>WVG Merzig 2</t>
  </si>
  <si>
    <t>DESL _9000600000000000028</t>
  </si>
  <si>
    <t>WVG Losheim, zentral, Gruppe Süd</t>
  </si>
  <si>
    <t>DESL _9000600000000000030</t>
  </si>
  <si>
    <t>WVG Wadern-Mitte</t>
  </si>
  <si>
    <t>DESL _9000600000000000034</t>
  </si>
  <si>
    <t>WVG Bous-Schwalbach-Püttlingen</t>
  </si>
  <si>
    <t>DESL _9000600000000000036</t>
  </si>
  <si>
    <t>WVG Hixberg</t>
  </si>
  <si>
    <t>DESL _9000600000000000037</t>
  </si>
  <si>
    <t>WVG Heusweiler</t>
  </si>
  <si>
    <t>DESL _9000600000000000039</t>
  </si>
  <si>
    <t>WVG Kleinblittersdorf</t>
  </si>
  <si>
    <t>DESL _9000600000000000041</t>
  </si>
  <si>
    <t>WVG Saarbrücken St. Arnual</t>
  </si>
  <si>
    <t>DESL _9000600000000000043</t>
  </si>
  <si>
    <t>WVG Sulzbach</t>
  </si>
  <si>
    <t>DESL _9000600000000000046</t>
  </si>
  <si>
    <t>WVG Völklingen</t>
  </si>
  <si>
    <t>DESL _9000600000000000047</t>
  </si>
  <si>
    <t>WVG Warndt</t>
  </si>
  <si>
    <t>DESL _9000600000000000048</t>
  </si>
  <si>
    <t>WVG HB Kaasberg/HB Petershof</t>
  </si>
  <si>
    <t>DESL _9000600000000000049</t>
  </si>
  <si>
    <t>WVG HB Krickelsberg</t>
  </si>
  <si>
    <t>DESL _9000600000000000050</t>
  </si>
  <si>
    <t>WVG Schmelz</t>
  </si>
  <si>
    <t>DESL _9000600000000000051</t>
  </si>
  <si>
    <t>WVG Energis</t>
  </si>
  <si>
    <t>DESL _9000600000000000052</t>
  </si>
  <si>
    <t>WVG Dillingen</t>
  </si>
  <si>
    <t>DESL _9000600000000000054</t>
  </si>
  <si>
    <t>WVG Lebach-Eppelborn</t>
  </si>
  <si>
    <t>DESL _9000600000000000055</t>
  </si>
  <si>
    <t>WVG Saarlouis</t>
  </si>
  <si>
    <t>DESL _9000600000000000056</t>
  </si>
  <si>
    <t>WVG Rehlingen-Siersburg</t>
  </si>
  <si>
    <t>DESL _9000600000000000057</t>
  </si>
  <si>
    <t>WVG Wallerfangen</t>
  </si>
  <si>
    <t>DESL _9000600000000000058</t>
  </si>
  <si>
    <t>WVG Nalbach</t>
  </si>
  <si>
    <t>DESL _9000600000000000059</t>
  </si>
  <si>
    <t>WVG Saarwellingen</t>
  </si>
  <si>
    <t>DESL _9000600000000000060</t>
  </si>
  <si>
    <t>WVG 7-Wellesweiler</t>
  </si>
  <si>
    <t>DESL _9000600000000000062</t>
  </si>
  <si>
    <t>WVG 8-Eschweilerhof</t>
  </si>
  <si>
    <t>DESL _9000600000000000063</t>
  </si>
  <si>
    <t>WVG Bildstock</t>
  </si>
  <si>
    <t>DESL _9000600000000000065</t>
  </si>
  <si>
    <t>WVG 4-Kobenwäldchen (Mischwasser)</t>
  </si>
  <si>
    <t>DESL _9000600000000000067</t>
  </si>
  <si>
    <t>WVG Überherrn</t>
  </si>
  <si>
    <t>DESL _9000600000000000069</t>
  </si>
  <si>
    <t>DESN 000010</t>
  </si>
  <si>
    <t>DESN 000020</t>
  </si>
  <si>
    <t>DESN 000030</t>
  </si>
  <si>
    <t>DESN 000040</t>
  </si>
  <si>
    <t>DESN 000050</t>
  </si>
  <si>
    <t>DESN 000060</t>
  </si>
  <si>
    <t>DESN 000070</t>
  </si>
  <si>
    <t>DESN 000080</t>
  </si>
  <si>
    <t>DESN 000090</t>
  </si>
  <si>
    <t>DESN 000100</t>
  </si>
  <si>
    <t>DESN 000120</t>
  </si>
  <si>
    <t>DESN 000130</t>
  </si>
  <si>
    <t>DESN 000140</t>
  </si>
  <si>
    <t>DESN 000150</t>
  </si>
  <si>
    <t>DESN 000155</t>
  </si>
  <si>
    <t>DESN 000160</t>
  </si>
  <si>
    <t>DESN 000170</t>
  </si>
  <si>
    <t>DESN 000180</t>
  </si>
  <si>
    <t>DESN 000190</t>
  </si>
  <si>
    <t>DESN 000200</t>
  </si>
  <si>
    <t>DESN 000210</t>
  </si>
  <si>
    <t>DESN 000220</t>
  </si>
  <si>
    <t>DESN 000230</t>
  </si>
  <si>
    <t>DESN 000240</t>
  </si>
  <si>
    <t>DESN 000250</t>
  </si>
  <si>
    <t>DESN 000260</t>
  </si>
  <si>
    <t>DESN 000270</t>
  </si>
  <si>
    <t>DESN 000280</t>
  </si>
  <si>
    <t>DESN 000290</t>
  </si>
  <si>
    <t>DESN 000300</t>
  </si>
  <si>
    <t>DESN 000310</t>
  </si>
  <si>
    <t>DESN 001010</t>
  </si>
  <si>
    <t>DESN 001020</t>
  </si>
  <si>
    <t>DESN 001030</t>
  </si>
  <si>
    <t>DESN 001050</t>
  </si>
  <si>
    <t>DESN 001051</t>
  </si>
  <si>
    <t>DESN 001053</t>
  </si>
  <si>
    <t>DESN 001054</t>
  </si>
  <si>
    <t>DESN 001055</t>
  </si>
  <si>
    <t>DESN 001057</t>
  </si>
  <si>
    <t>DESN 001060</t>
  </si>
  <si>
    <t>DESN 001070</t>
  </si>
  <si>
    <t>DESN 001080</t>
  </si>
  <si>
    <t>DESN 001110</t>
  </si>
  <si>
    <t>DESN 001120</t>
  </si>
  <si>
    <t>DESN 001130</t>
  </si>
  <si>
    <t>DESN 001140</t>
  </si>
  <si>
    <t>DESN 001150</t>
  </si>
  <si>
    <t>DESN 001160</t>
  </si>
  <si>
    <t>DESN 001170</t>
  </si>
  <si>
    <t>DESN 002010</t>
  </si>
  <si>
    <t>DESN 002020</t>
  </si>
  <si>
    <t>DESN 002040</t>
  </si>
  <si>
    <t>DESN 002050</t>
  </si>
  <si>
    <t>DESN 002051</t>
  </si>
  <si>
    <t>DESN 002060</t>
  </si>
  <si>
    <t>DESN 002080</t>
  </si>
  <si>
    <t>DESN 002090</t>
  </si>
  <si>
    <t>DESN 002095</t>
  </si>
  <si>
    <t>DESN 002110</t>
  </si>
  <si>
    <t>DESN 002120</t>
  </si>
  <si>
    <t>DESN 002130</t>
  </si>
  <si>
    <t>DESN 002135</t>
  </si>
  <si>
    <t>DESN 002150</t>
  </si>
  <si>
    <t>DESN 002160</t>
  </si>
  <si>
    <t>DESN 002170</t>
  </si>
  <si>
    <t>DESN 002180</t>
  </si>
  <si>
    <t>DESN 002190</t>
  </si>
  <si>
    <t>DESN 002200</t>
  </si>
  <si>
    <t>DESN 002210</t>
  </si>
  <si>
    <t>DESN 002220</t>
  </si>
  <si>
    <t>1054061, 1054149</t>
  </si>
  <si>
    <t>1054025, 1054005, 1054158, 1054015, 1054098, 1054087, 1054163, 1054143, 1054094, 1054083, 1054129</t>
  </si>
  <si>
    <t>1054168, 1054046</t>
  </si>
  <si>
    <t>1054089, 1054160, 1054085</t>
  </si>
  <si>
    <t>1054062, 1054016, 1054136, 1054131, 1054076, 1054034, 1054154, 1054110, 1054077, 1054055, 1054017, 1054074, 1054167, 1054068, 1054126, 1054027, 1054048, 1054142, 1054065, 1054086, 1054166, 1054165, 1054088, 1054022, 1054109, 1054009</t>
  </si>
  <si>
    <t>1054072, 1054140, 1054063, 1054161, 1054150, 1054095, 1054084, 1054040, 1054090, 1054070, 1054135, 1054113, 1054036, 1054145, 1054134, 1054035, 1054148, 1054104, 1054120, 1054141, 1054100, 1054132, 1054106, 1054138</t>
  </si>
  <si>
    <t>1054056, 1054084</t>
  </si>
  <si>
    <t>1051090, 1051089, 1051001, 1051046, 1051002, 1051083, 1051085, 1051086, 1051003, 1051048, 1051004, 1051126, 1051006, 1051082, 1051076, 1051032, 1051110, 1051077, 1051078, 1051034, 1051072, 1051073, 1051074, 1051118, 1051119, 1051113, 1051037, 1051039, 1051021, 1051022, 1051067, 1051024, 1051062, 1051063, 1051064, 1051069, 1051103, 1051026, 1051104, 1051027, 1051028, 1051098, 1051054, 1051010, 1051099, 1051011, 1051012, 1051134, 1051057, 1051051, 1051097, 1051135, 1051015, 1051137, 1051138, 1051017</t>
  </si>
  <si>
    <t>1053048, 1053015, 1053064, 1053020, 1053132, 1053119, 1053092, 1053115, 1053104, 1053029</t>
  </si>
  <si>
    <t>1053100, 1053136, 1053026, 1053004, 1053102, 1053110, 1053088, 1053093, 1053051</t>
  </si>
  <si>
    <t>1053023, 1053003</t>
  </si>
  <si>
    <t>1053135, 1053047, 1053053, 1053131, 1053032, 1053071, 1053050</t>
  </si>
  <si>
    <t>1053111, 1053058, 1053074, 1053022, 1053087, 1053082, 1053073, 1053083, 1053006, 1053019</t>
  </si>
  <si>
    <t>1053081, 1053084, 1053090, 1053134, 1053046, 1053002, 1053056, 1053001, 1053125, 1053037, 1053113, 1053014, 1053031, 1053010, 1053126, 1053005, 1053008</t>
  </si>
  <si>
    <t>1053045, 1053036, 1053116, 1053017, 1053106</t>
  </si>
  <si>
    <t>1055016, 1055006, 1055036, 1055025, 1055037, 1055023, 1055010, 1055011, 1055029, 1055018</t>
  </si>
  <si>
    <t>1055038, 1055028, 1057009</t>
  </si>
  <si>
    <t>1056029, 1056015, 1061050, 1061044, 1056042, 1056031, 1056030, 1056008</t>
  </si>
  <si>
    <t>1056028, 1056027, 1056024, 1056036, 1056044, 1056020, 1056050, 1056019</t>
  </si>
  <si>
    <t>1056026, 1056004, 1056046, 1056003, 1056022, 1056011, 1056034, 1060002, 1056041, 1060019</t>
  </si>
  <si>
    <t>1056002, 1056022, 1056008</t>
  </si>
  <si>
    <t>1056039, 1056028, 1056047, 1056001, 1056032, 1056040, 1056050, 1056009</t>
  </si>
  <si>
    <t>1056029, 1056048, 1056037, 1056049, 1056016, 1056033, 1056045, 1056023</t>
  </si>
  <si>
    <t>1057090, 1057076, 1057077, 1057055, 1057072, 1057050, 1057073, 1057029, 1057049, 1057028, 1057006, 1057003, 1057004, 1057021, 1057088, 1057044, 1057063, 1057041, 1057020, 1057040, 1057081, 1057082, 1057060, 1057018, 1057039, 1057078, 1057056, 1057012, 1057035</t>
  </si>
  <si>
    <t>1057017, 1057057, 1057022</t>
  </si>
  <si>
    <t>1057048, 1057026, 1057030</t>
  </si>
  <si>
    <t>1058039, 1058102, 1058123, 1058012, 1058043, 1058173, 1058083</t>
  </si>
  <si>
    <t>1058019, 1058016, 1058145, 1058033, 1058022, 1058064, 1058160, 1058109</t>
  </si>
  <si>
    <t>1058009, 1058106, 1058159, 1058113, 1058134, 1058077, 1058085, 1058062</t>
  </si>
  <si>
    <t>1058117, 1058038, 1058059, 1058168, 1058045, 1058023, 1058011</t>
  </si>
  <si>
    <t>1058165, 1058121, 1058110, 1058096, 1058150, 1058051, 1058116, 1058005, 1058037, 1058004, 1058157, 1058058, 1058112</t>
  </si>
  <si>
    <t>1058081, 1058080, 1058135, 1058003, 1058024, 1058034, 1058054, 1058175</t>
  </si>
  <si>
    <t>1059018, 1059026, 1059075</t>
  </si>
  <si>
    <t>1059068, 1059045, 1059034</t>
  </si>
  <si>
    <t>1059178, 1059145, 1059176, 1059165, 1059153, 1059141, 1059161, 1059118, 1059106, 1059127, 1059137, 1059126, 1059157</t>
  </si>
  <si>
    <t>1059147, 1059136, 1059168, 1059112, 1059155, 1059154, 1059121, 1059142, 1059163, 1059152</t>
  </si>
  <si>
    <t>1060082, 1060084, 1060064, 1060042, 1060066, 1060044, 1060054, 1060100, 1060045, 1060034, 1060047, 1060039</t>
  </si>
  <si>
    <t>1060085, 1060077, 1060076, 1060065, 1060043, 1060046, 1060058</t>
  </si>
  <si>
    <t>1060009, 1060040, 1060023, 1060004</t>
  </si>
  <si>
    <t>1060072, 1060086, 1060087, 1057032, 1060089, 1060012, 1060026, 1060017, 1060016, 1057005, 1057015, 1057001, 1060080</t>
  </si>
  <si>
    <t>1061042, 1061065</t>
  </si>
  <si>
    <t>1061056, 1061012, 1061015, 1061027, 1061057, 1061006, 1061029</t>
  </si>
  <si>
    <t>1061079, 1061046</t>
  </si>
  <si>
    <t>1062051, 1062027, 1062016, 1062005, 1062006, 1062036, 1062014, 1062081</t>
  </si>
  <si>
    <t>1062062, 1062065, 1062004, 1062092, 1062019</t>
  </si>
  <si>
    <t>1056005, 1056013, 1056021</t>
  </si>
  <si>
    <t>1062035, 1062088, 1062022, 1062011, 1062069, 1062071</t>
  </si>
  <si>
    <t>1003000, 1062023, 1062001, 1062076, 1062036, 1062090</t>
  </si>
  <si>
    <t>1053124, 1062089, 1062078, 1062056, 1062091</t>
  </si>
  <si>
    <t>1062031, 1062094, 1062083, 1062061, 1053114, 1062046, 1062087, 1062039, 1053039, 1062093, 1062008</t>
  </si>
  <si>
    <t>1058070, 1059024, 1058089, 1058078, 1058056, 1058154, 1058055, 1059088, 1058010, 1058075, 1058129, 1058118, 1058029, 1059005, 1058158, 1058047, 1058036, 1059058</t>
  </si>
  <si>
    <t>1059045, 1058087, 1058032, 1058174, 1058042</t>
  </si>
  <si>
    <t>1061093, 1061072, 1060021, 1061115, 1061038, 1061016, 1061112, 1061058, 1060003, 1061019, 1061116, 1061017, 1061117, 1061080, 1060095, 1061088, 1061022, 1060031, 1061089, 1061086, 1060099, 1060033, 1061103, 1060035, 1060013, 1061049, 1061005, 1060056, 1061068, 1060037, 1061028, 1061109</t>
  </si>
  <si>
    <t>1062032, 1055041, 1055042, 1055031, 1055020, 1062048, 1060025, 1055038, 1055039, 1055017, 1055014, 1055015, 1055001, 1055046, 1055035, 1055024, 1055002, 1055043, 1055032, 1055021, 1055044, 1055022, 1055007</t>
  </si>
  <si>
    <t>1061073, 1061074, 1061030, 1061050, 1061055, 1061012, 1061054, 1061037, 1061015, 1056042, 1061118, 1056017, 1056038, 1056035, 1061041, 1061061, 1061044, 1061026, 1061004, 1061104, 1061027, 1056010, 1061101, 1056051, 1056030, 1061029, 1056006, 1061092</t>
  </si>
  <si>
    <t>1051092, 1051093, 1051120, 1051087, 1051043, 1051121, 1051088, 1051122, 1051045, 1051084, 1054033, 1051128, 1051129, 1051008, 1051047, 1051125, 1054119, 1051049, 1051005, 1051127, 1051080, 1051081, 1051033, 1051079, 1051035, 1054023, 1051030, 1051075, 1051117, 1051036, 1051114, 1051038, 1051071, 1051065, 1051100, 1051023, 1051068, 1051061, 1051140, 1051020, 1051141, 1051107, 1051108, 1051109, 1051102, 1051105, 1051060, 1051131, 1051132, 1051133, 1051013, 1051050, 1051096, 1051052, 1051130, 1051053, 1051139, 1051019, 1051058, 1051014, 1051136</t>
  </si>
  <si>
    <t>1002000, 1057091, 1057025, 1057074, 1057051</t>
  </si>
  <si>
    <t>1058092, 1057054, 1057010, 1057033, 1057011, 1058053, 1057086, 1057031, 1057062, 1057070, 1058107, 1002000, 1058126, 1058104, 1058016, 1057058, 1057047, 1057059, 1057037, 1057023, 1058145, 1057002</t>
  </si>
  <si>
    <t>1058091, 1057008, 1058128, 1058007, 1004000, 1058169, 1058044, 1058098, 1058163, 1060028, 1057083, 1060027</t>
  </si>
  <si>
    <t>1059177, 1059132, 1054041, 1059131, 1059174, 1059173, 1054080, 1054079, 1059129, 1054038, 1059128, 1054037, 1054075, 1059169, 1059124, 1054039, 1059123, 1054071, 1059120, 1054073, 1059162, 1054146, 1054024, 1054103, 1059116, 1059159, 1059115, 1054020, 1059158, 1054144, 1054108, 1059151, 1001000, 1054014, 1054013, 1059107, 1054059, 1059149, 1059105, 1054010, 1054012, 1054011, 1054018, 1054019, 1059101, 1054050, 1059144, 1054093, 1059143, 1059184, 1054092, 1059183, 1059182, 1054124, 1054167, 1054123, 1054002, 1054125, 1059138, 1054045, 1054001, 1059179, 1054121, 1054128, 1054006</t>
  </si>
  <si>
    <t>1059092, 1059057, 1059056, 1054162, 1059010, 1054084, 1059053, 1059096, 1054157, 1059009, 1054156, 1054159, 1054032, 1054152, 1054116, 1054118, 1059044, 1059043, 1059041, 1054101, 1054103, 1054026, 1059039, 1054144, 1054106, 1054105, 1059079, 1059035, 1058067, 1059078, 1059077, 1054057, 1054054, 1054130, 1054097, 1054056, 1054099, 1059023, 1054096, 1054052, 1059064, 1059020, 1054091, 1054003, 1059019, 1054004, 1054043, 1054042, 1054007</t>
  </si>
  <si>
    <t>1002000, 1058005</t>
  </si>
  <si>
    <t>1062040, 1053070, 1062026, 1053094, 1053091, 1053101, 1053068, 1053024, 1053122, 1053089, 1053103, 1053069, 1053025, 1053086, 1053085, 1053121, 1053120, 1053021, 1053109, 1053108, 1053009, 1053127, 1053049, 1053007, 1062033, 1053060, 1053061, 1053112, 1053079, 1053013, 1053034, 1053130, 1053097, 1053096, 1053052, 1053099, 1053077, 1053011, 1053076, 1062082, 1053038, 1053118</t>
  </si>
  <si>
    <t>1003000, 1062087, 1062025, 1062003</t>
  </si>
  <si>
    <t>1062053, 1053133, 1062009, 1062060, 1062018</t>
  </si>
  <si>
    <t>1060092, 1060020, 1060101, 1060059, 1060048, 1060049, 1060005, 1060091</t>
  </si>
  <si>
    <t>1058090, 1058166, 1058067, 1058012, 1058099, 1058173, 1058162, 1058052, 1058084, 1058040, 1058082, 1058137, 1058123, 1058057</t>
  </si>
  <si>
    <t>1061095, 1061052, 1061011, 1061097, 1061059, 1061013, 1061014, 1061017, 1061018, 1061062, 1061063, 1061060, 1061067, 1061023, 1061020, 1061021, 1061024, 1061102, 1061025, 1061108, 1061105, 1058025, 1061070, 1061110, 1061077, 1061078, 1061034, 1061031, 1061076, 1061035, 1061119, 1061039, 1058014, 1061081, 1061085, 1061082, 1061083, 1061045, 1061001, 1061087, 1061043, 1061048, 1061002, 1061047, 1061003, 1061008, 1061006, 1061007, 1061091</t>
  </si>
  <si>
    <t>1059071, 1059060, 1059070, 1059167, 1059163, 1059074, 1059063, 1059161, 1059095, 1059072, 1059109, 1059006, 1059148, 1059103, 1059168, 1059102, 1059069</t>
  </si>
  <si>
    <t>1059093, 1059090, 1059055, 1059033, 1059011, 1059098, 1059097, 1059073, 1059094, 1059008, 1059049, 1059047, 1059082, 1059081, 1059080, 1059022, 1059065, 1059021, 1059086, 1059042, 1059084, 1059062, 1059038, 1059016, 1059037, 1059014</t>
  </si>
  <si>
    <t>1003000, 1053078, 1053067, 1053026, 1053075, 1053044, 1053098, 1053043, 1055020, 1053051, 1053040, 1053018</t>
  </si>
  <si>
    <t>10046113, 10046117, 10046111</t>
  </si>
  <si>
    <t>10046117, 10046112</t>
  </si>
  <si>
    <t>10046114, 10046113, 10046111</t>
  </si>
  <si>
    <t>10046116, 10046114, 10046118</t>
  </si>
  <si>
    <t>10046115, 10042116</t>
  </si>
  <si>
    <t>10045117, 10041100</t>
  </si>
  <si>
    <t>10045112, 10045116, 10045113, 10041100</t>
  </si>
  <si>
    <t>10043114, 10043115, 10043116, 10045114, 10045116</t>
  </si>
  <si>
    <t>10042116, 10042117</t>
  </si>
  <si>
    <t>10042112, 10042116</t>
  </si>
  <si>
    <t>10044118, 10041515</t>
  </si>
  <si>
    <t>10041515, 10041517</t>
  </si>
  <si>
    <t>10041100, 10041518</t>
  </si>
  <si>
    <t>10041512, 10041519</t>
  </si>
  <si>
    <t>10044118, 10044122</t>
  </si>
  <si>
    <t>10044118, 10044116</t>
  </si>
  <si>
    <t>10044115, 10044119, 10044120, 10044123</t>
  </si>
  <si>
    <t>10044112, 10043111, 10043112, 10043113</t>
  </si>
  <si>
    <t>10044114, 10044121</t>
  </si>
  <si>
    <t>10043113, 10043114, 10043116</t>
  </si>
  <si>
    <t>10043114, 10043117</t>
  </si>
  <si>
    <t>10041511, 10041513, 10041516</t>
  </si>
  <si>
    <t>10043112, 10043113, 10043114, 10043115, 10043116</t>
  </si>
  <si>
    <t>14612000, 14627010, 14627020, 14627080, 14627100, 14627140, 14627170, 14627180, 14627210, 14627310</t>
  </si>
  <si>
    <t>14627030, 14627150, 14627210, 14627220, 14627310</t>
  </si>
  <si>
    <t>14627020, 14627070, 14627130, 14627230, 14627260</t>
  </si>
  <si>
    <t>14627030, 14627040, 14627060, 14627110, 14627190, 14627200, 14627270, 14627340, 14627360</t>
  </si>
  <si>
    <t>14627050, 14627060, 14627240</t>
  </si>
  <si>
    <t>14628020, 14628030, 14628040, 14628070, 14628080, 14628140, 14628160, 14628210, 14628230, 14628250, 14628270, 14628310, 14628320, 14628340, 14628370</t>
  </si>
  <si>
    <t>14628030, 14628190, 14628260, 14628360</t>
  </si>
  <si>
    <t>14625040, 14625060, 14625140, 14625510, 14625530</t>
  </si>
  <si>
    <t>14625010, 14625170, 14625200, 14625410, 14625450</t>
  </si>
  <si>
    <t>14625110, 14625190, 14625390, 14625525, 14625630</t>
  </si>
  <si>
    <t>14625120, 14625310, 14625330, 14625420, 14625570, 14625640</t>
  </si>
  <si>
    <t>14625020, 14625110, 14625150, 14625160, 14625230, 14625280, 14625290, 14625340, 14625360, 14625460, 14625490, 14625610, 14626020, 14626245, 14626270, 14626290</t>
  </si>
  <si>
    <t>14625080, 14625130, 14625220, 14625250, 14625350, 14625370, 14625440, 14625470, 14625500, 14625540, 14625550, 14625640</t>
  </si>
  <si>
    <t>14625570, 14626100, 14626120, 14626250, 14626490, 14626560, 14626590, 14626600</t>
  </si>
  <si>
    <t>14625030, 14625270, 14625300, 14625310, 14625370, 14625480, 14625550, 14625600</t>
  </si>
  <si>
    <t>14626060, 14626600</t>
  </si>
  <si>
    <t>14626190, 14626200, 14626230, 14626330, 14626370, 14626440</t>
  </si>
  <si>
    <t>14626110, 14626240, 14626300, 14626420, 14626500, 14626520</t>
  </si>
  <si>
    <t>14626020, 14626350, 14626410</t>
  </si>
  <si>
    <t>14626070, 14626150, 14626180, 14626245</t>
  </si>
  <si>
    <t>14626210, 14626400</t>
  </si>
  <si>
    <t>14626050, 14626140, 14626170, 14626310</t>
  </si>
  <si>
    <t>14626180, 14626310, 14626390</t>
  </si>
  <si>
    <t>14626245, 14626280, 14626530</t>
  </si>
  <si>
    <t>14626070, 14626290</t>
  </si>
  <si>
    <t>14627100, 14628050, 14628060, 14628090, 14628110, 14628130, 14628205, 14628220, 14628300, 14628400, 14628410</t>
  </si>
  <si>
    <t>14523050, 14523270, 14523320, 14523330, 14523410</t>
  </si>
  <si>
    <t>14523060, 14523300, 14523320, 14523365, 14523420, 14523450</t>
  </si>
  <si>
    <t>14523010, 14523020, 14523030, 14523040, 14523060, 14523080, 14523090, 14523100, 14523120, 14523130, 14523150, 14523160, 14523170, 14523190, 14523200, 14523230, 14523260, 14523280, 14523290, 14523330, 14523340, 14523360, 14523370, 14523430, 14523440, 14523460</t>
  </si>
  <si>
    <t>14521030, 14521290, 14521310, 14521370, 14521380, 14521410, 14521450, 14521590, 14521710, 14524020, 14524030, 14524060, 14524070, 14524080, 14524090, 14524110, 14524120, 14524130, 14524160, 14524170, 14524180, 14524190, 14524210, 14524220, 14524280, 14524300, 14524320, 14524330</t>
  </si>
  <si>
    <t>14524140, 14524210</t>
  </si>
  <si>
    <t>14524190, 14524240, 14524290</t>
  </si>
  <si>
    <t>14524040, 14524100, 14524130, 14524150</t>
  </si>
  <si>
    <t>14521110, 14521170, 14521320, 14521540, 14521550, 14521600</t>
  </si>
  <si>
    <t>14521030, 14521050, 14521080, 14521170, 14521355, 14521370, 14521530, 14521550, 14521600, 14521700</t>
  </si>
  <si>
    <t>14521120, 14521420, 14521590, 14521710</t>
  </si>
  <si>
    <t>14521010, 14521020, 14521040, 14521060, 14521150, 14521160, 14521440, 14521510, 14521520, 14521560, 14521630, 14521640</t>
  </si>
  <si>
    <t>14521020, 14521400, 14521630</t>
  </si>
  <si>
    <t>14521010, 14521090, 14521120, 14521220, 14521240, 14521250, 14521270, 14521390, 14521460, 14521670, 14521690, 14522020, 14522110, 14522320, 14729080</t>
  </si>
  <si>
    <t>14521280, 14521460, 14522090, 14522150, 14522200, 14522230, 14522340, 14522390, 14522400, 14522440, 14522470, 14522540</t>
  </si>
  <si>
    <t>14522090, 14522010, 14522060, 14522070, 14522120, 14522140, 14522150, 14522190, 14522260, 14522290, 14522300, 14522330, 14522350, 14522360, 14522380, 14522420, 14522460, 14522490, 14522500, 14522530, 14522550, 14522580, 14522600</t>
  </si>
  <si>
    <t>14522035, 14522050, 14522180, 14522210, 14522240, 14522430, 14522480, 14522590, 14627100, 14627180</t>
  </si>
  <si>
    <t>14730080, 14730110</t>
  </si>
  <si>
    <t>14730060, 14730170, 14730230</t>
  </si>
  <si>
    <t>14730060, 14730200, 14730210, 14730330</t>
  </si>
  <si>
    <t>14730070, 14730180, 14730250, 14730280</t>
  </si>
  <si>
    <t>14730090, 14730110, 14730160, 14730190, 14730320</t>
  </si>
  <si>
    <t>14729030, 14729070, 14729410</t>
  </si>
  <si>
    <t>14729040, 14729050, 14729220, 14729320, 14729360, 14729370</t>
  </si>
  <si>
    <t>14729010, 14729140, 14729150, 14729330, 14729340</t>
  </si>
  <si>
    <t>14729080, 14729160</t>
  </si>
  <si>
    <t>14729010, 14729160, 14729330, 14729340, 14729400</t>
  </si>
  <si>
    <t>14729380, 14729190, 14729260, 14729270, 14729350, 14729430</t>
  </si>
  <si>
    <t>14729380, 14729380, 14729060</t>
  </si>
  <si>
    <t>14729380, 14730010, 14730030, 14730080, 14730100, 14730120, 14730140, 14730150, 14730270, 14730310, 14730340</t>
  </si>
  <si>
    <t>14522080, 14522220, 14522450, 14522510, 14522570, 14522620, 14627180</t>
  </si>
  <si>
    <t>14522080, 14522220, 14522250, 14522310, 14522450, 14522510, 14522570, 14522620</t>
  </si>
  <si>
    <t>14522250, 14522310</t>
  </si>
  <si>
    <t>14522250, 14522570</t>
  </si>
  <si>
    <t>14522080, 14522220, 14522450, 14522510, 14522570, 14522620</t>
  </si>
  <si>
    <t>VB-ZV Bodenseewasserversorgung</t>
  </si>
  <si>
    <t>DEBW 000001</t>
  </si>
  <si>
    <t>ZV WV Kleine Kinzig</t>
  </si>
  <si>
    <t>DEBW 000004</t>
  </si>
  <si>
    <t>Zweckverband Oberer Neckar</t>
  </si>
  <si>
    <t>DEBW 000005</t>
  </si>
  <si>
    <t>VG Nordstetter Wasserversorgung</t>
  </si>
  <si>
    <t>DEBW 000007</t>
  </si>
  <si>
    <t>VB ZV Hohenberggruppe; WW Hammer Hochdruckanlage</t>
  </si>
  <si>
    <t>DEBW 000009</t>
  </si>
  <si>
    <t>VB ZV Hohenberggruppe, WW Neidinger Mühle, Beuron-Neidingen</t>
  </si>
  <si>
    <t>DEBW 000010</t>
  </si>
  <si>
    <t>VB ZV Hohenberggruppe WW Hammer Niederdruckanlage</t>
  </si>
  <si>
    <t>DEBW 000011</t>
  </si>
  <si>
    <t>VB-Gäuwasserversorgung</t>
  </si>
  <si>
    <t>DEBW 000016</t>
  </si>
  <si>
    <t>ZV Heimbachgruppe</t>
  </si>
  <si>
    <t>DEBW 000017</t>
  </si>
  <si>
    <t>ZV WVG Kleiner Heuberg</t>
  </si>
  <si>
    <t>DEBW 000018</t>
  </si>
  <si>
    <t>VB-ZV Vordere Albgruppe</t>
  </si>
  <si>
    <t>DEBW 000019</t>
  </si>
  <si>
    <t>ZV Mühlbachgruppe HB Hüffenhardt</t>
  </si>
  <si>
    <t>DEBW 000020</t>
  </si>
  <si>
    <t>VB-Buchenwasserversorgung (Wildberg, CW-Holzbronn, Deckenpfronn)</t>
  </si>
  <si>
    <t>DEBW 000021</t>
  </si>
  <si>
    <t>DEBW 000025</t>
  </si>
  <si>
    <t>ZV Jagstgruppe</t>
  </si>
  <si>
    <t>DEBW 100002</t>
  </si>
  <si>
    <t>Zweckverband Jagsttalgruppe</t>
  </si>
  <si>
    <t>DEBW 100004</t>
  </si>
  <si>
    <t>WW Itzelberg-HDH-AA</t>
  </si>
  <si>
    <t>DEBW 100009</t>
  </si>
  <si>
    <t>HB SHA-zu-Hohenlohekreis, NOW-HB-Fronrot</t>
  </si>
  <si>
    <t>DEBW 100010</t>
  </si>
  <si>
    <t>Kupferzell</t>
  </si>
  <si>
    <t>ZV Hohenloher WV-Gruppe, NOW WW-Bronn</t>
  </si>
  <si>
    <t>DEBW 100011</t>
  </si>
  <si>
    <t>Satteldorf</t>
  </si>
  <si>
    <t>WW Wört-AA-SHA</t>
  </si>
  <si>
    <t>DEBW 100012</t>
  </si>
  <si>
    <t>Stuttgart, LW</t>
  </si>
  <si>
    <t>DEBW 111002</t>
  </si>
  <si>
    <t>Stuttgart, BWV</t>
  </si>
  <si>
    <t>DEBW 111003</t>
  </si>
  <si>
    <t>Ehningen-Ortsnetz</t>
  </si>
  <si>
    <t>DEBW 115003</t>
  </si>
  <si>
    <t>Gärtringen</t>
  </si>
  <si>
    <t>DEBW 115004</t>
  </si>
  <si>
    <t>Mischwasser Mahdentalquelle-BWV</t>
  </si>
  <si>
    <t>DEBW 115005</t>
  </si>
  <si>
    <t>Böblingen, ASG-BWV-Mischwasser</t>
  </si>
  <si>
    <t>DEBW 115011</t>
  </si>
  <si>
    <t>Aidlingen</t>
  </si>
  <si>
    <t>DEBW 115012</t>
  </si>
  <si>
    <t>ZV WV Döffingen-Dätzingen-Schafhausen</t>
  </si>
  <si>
    <t>DEBW 115013</t>
  </si>
  <si>
    <t>Renningen-Rutesheim</t>
  </si>
  <si>
    <t>DEBW 115014</t>
  </si>
  <si>
    <t>MercedesBenz-Werk Sindelfingen, BWV</t>
  </si>
  <si>
    <t>DEBW 115015</t>
  </si>
  <si>
    <t>Magstadt, BWV</t>
  </si>
  <si>
    <t>DEBW 115016</t>
  </si>
  <si>
    <t>Sindelfingen, BWV</t>
  </si>
  <si>
    <t>DEBW 115017</t>
  </si>
  <si>
    <t>Herrenberg mit Gültstein, Mönchberg, Kayh, Mischwasser</t>
  </si>
  <si>
    <t>DEBW 115018</t>
  </si>
  <si>
    <t>Weil der Stadt, BWV</t>
  </si>
  <si>
    <t>DEBW 115019</t>
  </si>
  <si>
    <t>BB-Waldburg II + III, Stadtgebiet Nord, Zone B, BWV</t>
  </si>
  <si>
    <t>DEBW 115021</t>
  </si>
  <si>
    <t>Leonberg mit Teilorten, BWV</t>
  </si>
  <si>
    <t>DEBW 115023</t>
  </si>
  <si>
    <t>ASG reines BWV LKr.BB</t>
  </si>
  <si>
    <t>DEBW 115024</t>
  </si>
  <si>
    <t>Weilheim an der Teck Stadtgebiet LWV/KBG</t>
  </si>
  <si>
    <t>DEBW 116004</t>
  </si>
  <si>
    <t>Filderwasserversorgung Zweckverband</t>
  </si>
  <si>
    <t>DEBW 116005</t>
  </si>
  <si>
    <t>Wendlingen am Neckar</t>
  </si>
  <si>
    <t>DEBW 116011</t>
  </si>
  <si>
    <t>Oberboihingen</t>
  </si>
  <si>
    <t>DEBW 116016</t>
  </si>
  <si>
    <t>Neuhausen Niederzone</t>
  </si>
  <si>
    <t>DEBW 116020</t>
  </si>
  <si>
    <t>Wernau Zone Hengenbach</t>
  </si>
  <si>
    <t>DEBW 116023</t>
  </si>
  <si>
    <t>Nürtingen BWV</t>
  </si>
  <si>
    <t>DEBW 116026</t>
  </si>
  <si>
    <t>Frickenhausen OT Frickenhausen+Tischardt BWV/LWV</t>
  </si>
  <si>
    <t>DEBW 116027</t>
  </si>
  <si>
    <t>Ostfildern Stadtwerke BWV</t>
  </si>
  <si>
    <t>DEBW 116030</t>
  </si>
  <si>
    <t>Leinfelden-Echterdingen, FIWA, BWV</t>
  </si>
  <si>
    <t>DEBW 116031</t>
  </si>
  <si>
    <t>Zweckverband Ostalb, PW Bad Überkingen</t>
  </si>
  <si>
    <t>DEBW 117008</t>
  </si>
  <si>
    <t>Eislingen, PW, Mischw. Sickergalerie+Kornberggruppe</t>
  </si>
  <si>
    <t>DEBW 117016</t>
  </si>
  <si>
    <t>Süßen, PW</t>
  </si>
  <si>
    <t>DEBW 117017</t>
  </si>
  <si>
    <t>Geislingen,PW Rohrachtal</t>
  </si>
  <si>
    <t>DEBW 117020</t>
  </si>
  <si>
    <t>Geislingen, HB Oberböhringer Berg</t>
  </si>
  <si>
    <t>DEBW 117021</t>
  </si>
  <si>
    <t>Kuchen, HB Ebene</t>
  </si>
  <si>
    <t>DEBW 117027</t>
  </si>
  <si>
    <t>ZwV WV Rehgebirge, LW</t>
  </si>
  <si>
    <t>DEBW 117036</t>
  </si>
  <si>
    <t>ZV Uhinger WV Gruppe, LW</t>
  </si>
  <si>
    <t>DEBW 117039</t>
  </si>
  <si>
    <t>Donzdorf, LW</t>
  </si>
  <si>
    <t>DEBW 117043</t>
  </si>
  <si>
    <t>Göppingen, LW</t>
  </si>
  <si>
    <t>DEBW 117046</t>
  </si>
  <si>
    <t>ZV-Eislinger Gruppe, LW</t>
  </si>
  <si>
    <t>DEBW 117047</t>
  </si>
  <si>
    <t>Ditzingen-HB Lotterberg</t>
  </si>
  <si>
    <t>DEBW 118002</t>
  </si>
  <si>
    <t>Ditzingen-HB Hertern</t>
  </si>
  <si>
    <t>DEBW 118003</t>
  </si>
  <si>
    <t>ZV Strowa Eigenwasser</t>
  </si>
  <si>
    <t>DEBW 118004</t>
  </si>
  <si>
    <t>Schwieberdingen HB Seelach</t>
  </si>
  <si>
    <t>DEBW 118005</t>
  </si>
  <si>
    <t>Ingersheim</t>
  </si>
  <si>
    <t>DEBW 118006</t>
  </si>
  <si>
    <t>Freiberg</t>
  </si>
  <si>
    <t>DEBW 118007</t>
  </si>
  <si>
    <t>Bönnigheim HB Schupen</t>
  </si>
  <si>
    <t>DEBW 118008</t>
  </si>
  <si>
    <t>Sachsenheim HB Rossäcker</t>
  </si>
  <si>
    <t>DEBW 118010</t>
  </si>
  <si>
    <t>Vaihingen HB Wolfshalde</t>
  </si>
  <si>
    <t>DEBW 118015</t>
  </si>
  <si>
    <t>Vaihingen HB Auf Eck</t>
  </si>
  <si>
    <t>DEBW 118016</t>
  </si>
  <si>
    <t>Kornwestheim Wasserturm</t>
  </si>
  <si>
    <t>DEBW 118019</t>
  </si>
  <si>
    <t>ZV Besigheimer Wasserversorgungsgruppe</t>
  </si>
  <si>
    <t>DEBW 118020</t>
  </si>
  <si>
    <t>Kirchheim</t>
  </si>
  <si>
    <t>DEBW 118022</t>
  </si>
  <si>
    <t>Bietigheim HB Fürstenstand</t>
  </si>
  <si>
    <t>DEBW 118023</t>
  </si>
  <si>
    <t>Bietigheim HB Reute</t>
  </si>
  <si>
    <t>DEBW 118024</t>
  </si>
  <si>
    <t>Stadt Markgröningen</t>
  </si>
  <si>
    <t>DEBW 118027</t>
  </si>
  <si>
    <t>Sersheim-Oberriexingen</t>
  </si>
  <si>
    <t>DEBW 118030</t>
  </si>
  <si>
    <t>Pleidelsheim</t>
  </si>
  <si>
    <t>DEBW 118031</t>
  </si>
  <si>
    <t>Murr</t>
  </si>
  <si>
    <t>DEBW 118034</t>
  </si>
  <si>
    <t>Großbottwar</t>
  </si>
  <si>
    <t>DEBW 118035</t>
  </si>
  <si>
    <t>Ludwigsburg, Erdbehälter Siemensstraße, LW</t>
  </si>
  <si>
    <t>DEBW 118042</t>
  </si>
  <si>
    <t>Ditzingen, HB Leiter, BWV</t>
  </si>
  <si>
    <t>DEBW 118043</t>
  </si>
  <si>
    <t>Schwieberdingen, HB Laib, BWV</t>
  </si>
  <si>
    <t>DEBW 118045</t>
  </si>
  <si>
    <t>Korntal-Münchingen, HB Seewald, BWv</t>
  </si>
  <si>
    <t>DEBW 118046</t>
  </si>
  <si>
    <t>Korntal-Münchingen, HB Münchingen, LW</t>
  </si>
  <si>
    <t>DEBW 118048</t>
  </si>
  <si>
    <t>Gerlingen, HB Stöckach, BWV</t>
  </si>
  <si>
    <t>DEBW 118054</t>
  </si>
  <si>
    <t>Möglingen, HB Möglingen, Turm, BWV</t>
  </si>
  <si>
    <t>DEBW 118055</t>
  </si>
  <si>
    <t>Marbach, HB Eck, LW</t>
  </si>
  <si>
    <t>DEBW 118057</t>
  </si>
  <si>
    <t>Remseck, Aldingen, HB Oßweiler Höhe, LW</t>
  </si>
  <si>
    <t>DEBW 118064</t>
  </si>
  <si>
    <t>Ludwigsburg, HB Salonwald, BWV</t>
  </si>
  <si>
    <t>DEBW 118069</t>
  </si>
  <si>
    <t>Ludwigsburg, HB Fürstenhügel, Turmbehälter, BWV</t>
  </si>
  <si>
    <t>DEBW 118071</t>
  </si>
  <si>
    <t>Ludwigsburg, HB Nußbäumle, LW</t>
  </si>
  <si>
    <t>DEBW 118073</t>
  </si>
  <si>
    <t>Ludwigsburg, HB Salonwald, Erdbehälter, LW</t>
  </si>
  <si>
    <t>DEBW 118075</t>
  </si>
  <si>
    <t>Ludwigsburg, HB Fürstenhügel, Erdbehälter, LW</t>
  </si>
  <si>
    <t>DEBW 118076</t>
  </si>
  <si>
    <t>Tamm, Großer Wasserturm, BWV</t>
  </si>
  <si>
    <t>DEBW 118080</t>
  </si>
  <si>
    <t>Bietigheim-Bissingen, Druckminderer HB Wilhelmshof, BWV</t>
  </si>
  <si>
    <t>DEBW 118082</t>
  </si>
  <si>
    <t>Schwieberdingen, Fa. Robert Bosch GmbH, BWV</t>
  </si>
  <si>
    <t>DEBW 118094</t>
  </si>
  <si>
    <t>Kernen-Rommelshausen</t>
  </si>
  <si>
    <t>DEBW 119002</t>
  </si>
  <si>
    <t>WT Aichstrut</t>
  </si>
  <si>
    <t>DEBW 119012</t>
  </si>
  <si>
    <t>Backnang Steinbach</t>
  </si>
  <si>
    <t>DEBW 119016</t>
  </si>
  <si>
    <t>Söllbachgruppe HB Birklen</t>
  </si>
  <si>
    <t>DEBW 119017</t>
  </si>
  <si>
    <t>Winnenden Stadtgebiet</t>
  </si>
  <si>
    <t>DEBW 119020</t>
  </si>
  <si>
    <t>Schorndorf, Niederzone, nördlich der Bahnlinie, Industrie</t>
  </si>
  <si>
    <t>DEBW 119029</t>
  </si>
  <si>
    <t>Waiblingen-3 Kernstadt NZ</t>
  </si>
  <si>
    <t>DEBW 119067</t>
  </si>
  <si>
    <t>Murrhardt, Stadtgebiet 2 und Teilorte</t>
  </si>
  <si>
    <t>DEBW 119099</t>
  </si>
  <si>
    <t>Backnang, NOW-LW</t>
  </si>
  <si>
    <t>DEBW 119114</t>
  </si>
  <si>
    <t>Fellbach,HB Kappelberg, LW</t>
  </si>
  <si>
    <t>DEBW 119116</t>
  </si>
  <si>
    <t>Fellbach-Oefingen, BWV</t>
  </si>
  <si>
    <t>DEBW 119117</t>
  </si>
  <si>
    <t>Plüderhausen, LW</t>
  </si>
  <si>
    <t>DEBW 119123</t>
  </si>
  <si>
    <t>Schorndorf, 1 Oberberken, LW</t>
  </si>
  <si>
    <t>DEBW 119128</t>
  </si>
  <si>
    <t>Waiblingen-1, HB Sörenberg, LW</t>
  </si>
  <si>
    <t>DEBW 119133</t>
  </si>
  <si>
    <t>Waiblingen-2, LW</t>
  </si>
  <si>
    <t>DEBW 119134</t>
  </si>
  <si>
    <t>Weinstadt-Großheppach/Endersbach/Beutelsbach, LW</t>
  </si>
  <si>
    <t>DEBW 119136</t>
  </si>
  <si>
    <t>Heilbronn -Nord, HB Kirchhausen</t>
  </si>
  <si>
    <t>DEBW 121002</t>
  </si>
  <si>
    <t>PW Frankenbach</t>
  </si>
  <si>
    <t>DEBW 121004</t>
  </si>
  <si>
    <t>Heilbronn, Niederdruckzone</t>
  </si>
  <si>
    <t>DEBW 121007</t>
  </si>
  <si>
    <t>Heilbronn-Stadt,HB Ochsenberg, BWV</t>
  </si>
  <si>
    <t>DEBW 121008</t>
  </si>
  <si>
    <t>Fa. Friesland Campina GmbH, Mischwasser</t>
  </si>
  <si>
    <t>DEBW 121014</t>
  </si>
  <si>
    <t>Bad Wimpfen HB Galgenberg</t>
  </si>
  <si>
    <t>DEBW 125002</t>
  </si>
  <si>
    <t>Brackenheim HB Muckenloch</t>
  </si>
  <si>
    <t>DEBW 125003</t>
  </si>
  <si>
    <t>Eppingen HB Saubrunnen</t>
  </si>
  <si>
    <t>DEBW 125006</t>
  </si>
  <si>
    <t>Güglingen HB Hummelberg</t>
  </si>
  <si>
    <t>DEBW 125008</t>
  </si>
  <si>
    <t>Schwaigern HB Eselsberg</t>
  </si>
  <si>
    <t>DEBW 125011</t>
  </si>
  <si>
    <t>Bad Friedrichshall Zone 1</t>
  </si>
  <si>
    <t>DEBW 125016</t>
  </si>
  <si>
    <t>Neckarsulm-Zone 2 +3, Bad Friedrichshall KH Plattenwald</t>
  </si>
  <si>
    <t>DEBW 125022</t>
  </si>
  <si>
    <t>Neckarsulm Zone 1</t>
  </si>
  <si>
    <t>DEBW 125035</t>
  </si>
  <si>
    <t>Möckmühl</t>
  </si>
  <si>
    <t>DEBW 125040</t>
  </si>
  <si>
    <t>Neudenau, Herbolzheim, Stein</t>
  </si>
  <si>
    <t>DEBW 125041</t>
  </si>
  <si>
    <t>Neuenstadt</t>
  </si>
  <si>
    <t>DEBW 125043</t>
  </si>
  <si>
    <t>HB/WT Bad Rappenau</t>
  </si>
  <si>
    <t>DEBW 125049</t>
  </si>
  <si>
    <t>Schozachgruppe HB Stettenfels</t>
  </si>
  <si>
    <t>DEBW 125054</t>
  </si>
  <si>
    <t>Leingarten HB Katzensteige</t>
  </si>
  <si>
    <t>DEBW 125056</t>
  </si>
  <si>
    <t>Lauffen, BWV</t>
  </si>
  <si>
    <t>DEBW 125076</t>
  </si>
  <si>
    <t>HB Kaiserforche, Weinsberg, BWV</t>
  </si>
  <si>
    <t>DEBW 125079</t>
  </si>
  <si>
    <t>HB Dorfberg, Affaltrach, BWV von NOW</t>
  </si>
  <si>
    <t>DEBW 125082</t>
  </si>
  <si>
    <t>HB Eselsberg, Flein, BWV</t>
  </si>
  <si>
    <t>DEBW 125083</t>
  </si>
  <si>
    <t>Stadt Künzelsau</t>
  </si>
  <si>
    <t>DEBW 126002</t>
  </si>
  <si>
    <t>Gemeinde Schöntal, NOW-WW-Niedernhall</t>
  </si>
  <si>
    <t>DEBW 126003</t>
  </si>
  <si>
    <t>Stadt Ingelfingen-NOW-WW-Niedernhall</t>
  </si>
  <si>
    <t>DEBW 126005</t>
  </si>
  <si>
    <t>Stadt Krautheim,NOW, WW Bronn</t>
  </si>
  <si>
    <t>DEBW 126009</t>
  </si>
  <si>
    <t>Gemeinde Pfedelbach, VG HB Lerchenhof</t>
  </si>
  <si>
    <t>DEBW 126010</t>
  </si>
  <si>
    <t>Stadt Öhringen</t>
  </si>
  <si>
    <t>DEBW 126011</t>
  </si>
  <si>
    <t>Gemeinde Bretzfeld, WT Scheppach</t>
  </si>
  <si>
    <t>DEBW 126012</t>
  </si>
  <si>
    <t>DEBW 126013</t>
  </si>
  <si>
    <t>Neuenstein</t>
  </si>
  <si>
    <t>DEBW 126014</t>
  </si>
  <si>
    <t>Forchtenberg-NOW-WW-Niedernhall</t>
  </si>
  <si>
    <t>DEBW 126016</t>
  </si>
  <si>
    <t>ZwV Schmerachgruppe, NOW-Rudolfsberg</t>
  </si>
  <si>
    <t>DEBW 127005</t>
  </si>
  <si>
    <t>Schwäbisch Hall, HB Reifenhof</t>
  </si>
  <si>
    <t>DEBW 127021</t>
  </si>
  <si>
    <t>Schwäbisch Hall, HB Einkorn West, MW NOW-Kirkel+Fronrot</t>
  </si>
  <si>
    <t>DEBW 127022</t>
  </si>
  <si>
    <t>ZV Hohenloher WVG, NOW-Rudolfsberg</t>
  </si>
  <si>
    <t>DEBW 127028</t>
  </si>
  <si>
    <t>ZV Bühlertal-WV, NOW-HB-Fronrot</t>
  </si>
  <si>
    <t>DEBW 127038</t>
  </si>
  <si>
    <t>VG ZV Biberwasservers.WT Bubenorbis SHA/Rosengarten/Mainhardt/Michelfeld</t>
  </si>
  <si>
    <t>DEBW 127042</t>
  </si>
  <si>
    <t>HB-SHA/HB Einkorn-Ost, NOW-HB-Fronrot</t>
  </si>
  <si>
    <t>DEBW 127043</t>
  </si>
  <si>
    <t>VG ZV Biberwasser-Versorgungsgruppe, WT Uttenhofen</t>
  </si>
  <si>
    <t>DEBW 127059</t>
  </si>
  <si>
    <t>DEBW 127061</t>
  </si>
  <si>
    <t>HB Streifleswald und Biberwasserversorgungsgruppe HB Roter Steige</t>
  </si>
  <si>
    <t>DEBW 127062</t>
  </si>
  <si>
    <t>Külsheim mit Uissigheim, Eiersheim, Steinfurt</t>
  </si>
  <si>
    <t>DEBW 128011</t>
  </si>
  <si>
    <t>Wertheim Aalbachwasser</t>
  </si>
  <si>
    <t>DEBW 128029</t>
  </si>
  <si>
    <t>Tauberbischofsheim Mischwasser</t>
  </si>
  <si>
    <t>DEBW 128037</t>
  </si>
  <si>
    <t>WVG Igersheim</t>
  </si>
  <si>
    <t>DEBW 128043</t>
  </si>
  <si>
    <t>Bad Mergentheim – WW Wart</t>
  </si>
  <si>
    <t>DEBW 128048</t>
  </si>
  <si>
    <t>Grünbachgruppe - WVMT</t>
  </si>
  <si>
    <t>DEBW 128051</t>
  </si>
  <si>
    <t>Giengen Pumpwerk Bernauer Feld</t>
  </si>
  <si>
    <t>DEBW 135002</t>
  </si>
  <si>
    <t>Nattheim, LW</t>
  </si>
  <si>
    <t>DEBW 135005</t>
  </si>
  <si>
    <t>Heidenheim</t>
  </si>
  <si>
    <t>DEBW 135010</t>
  </si>
  <si>
    <t>Steinheim Albuch</t>
  </si>
  <si>
    <t>DEBW 135011</t>
  </si>
  <si>
    <t>Herbrechtingen HB-Bolheim</t>
  </si>
  <si>
    <t>DEBW 135014</t>
  </si>
  <si>
    <t>Herbrechtingen PW Wartberg</t>
  </si>
  <si>
    <t>DEBW 135015</t>
  </si>
  <si>
    <t>Gerstetten, ZV Ostalb</t>
  </si>
  <si>
    <t>DEBW 135016</t>
  </si>
  <si>
    <t>Sontheim/Brenz</t>
  </si>
  <si>
    <t>DEBW 135018</t>
  </si>
  <si>
    <t>ZV Kapfenburg</t>
  </si>
  <si>
    <t>DEBW 136002</t>
  </si>
  <si>
    <t>WW Neresheim</t>
  </si>
  <si>
    <t>DEBW 136003</t>
  </si>
  <si>
    <t>Aalen HZ</t>
  </si>
  <si>
    <t>DEBW 136006</t>
  </si>
  <si>
    <t>Aalen NZ</t>
  </si>
  <si>
    <t>DEBW 136007</t>
  </si>
  <si>
    <t>Wasseralfingen Mischwasser</t>
  </si>
  <si>
    <t>DEBW 136008</t>
  </si>
  <si>
    <t>RieswasserVG-Leitung1</t>
  </si>
  <si>
    <t>DEBW 136014</t>
  </si>
  <si>
    <t>ZV Menzlesmühle HB Mittelbronn, Gschwend</t>
  </si>
  <si>
    <t>DEBW 136019</t>
  </si>
  <si>
    <t>WV GD LW Herlikofen, Lindach, Zimmern</t>
  </si>
  <si>
    <t>DEBW 136021</t>
  </si>
  <si>
    <t>Ellwangen-HB Galgenberg</t>
  </si>
  <si>
    <t>DEBW 136022</t>
  </si>
  <si>
    <t>WV Ellwangen-HB Goldrain</t>
  </si>
  <si>
    <t>DEBW 136023</t>
  </si>
  <si>
    <t>ZV Mutlanger Gruppe Mutlangen u. Pfersbach</t>
  </si>
  <si>
    <t>DEBW 136027</t>
  </si>
  <si>
    <t>Oberkochen, HB Kapelle</t>
  </si>
  <si>
    <t>DEBW 136033</t>
  </si>
  <si>
    <t>WV Bopfingen</t>
  </si>
  <si>
    <t>DEBW 136034</t>
  </si>
  <si>
    <t>WV GD LW VG Kernstadt Oberbettringen Hardt</t>
  </si>
  <si>
    <t>DEBW 136045</t>
  </si>
  <si>
    <t>WV GDLW VG Rehenhof, Wetzgau, Wustenried</t>
  </si>
  <si>
    <t>DEBW 136053</t>
  </si>
  <si>
    <t>Heubach Ortsnetz Niederzone</t>
  </si>
  <si>
    <t>DEBW 136064</t>
  </si>
  <si>
    <t>ZV Menzlesmühle HB Hinterlintal, Durlangen-Spraitbach</t>
  </si>
  <si>
    <t>DEBW 136065</t>
  </si>
  <si>
    <t>WV Essingen, LW</t>
  </si>
  <si>
    <t>DEBW 136078</t>
  </si>
  <si>
    <t>VW Ellwangen, LW</t>
  </si>
  <si>
    <t>DEBW 136079</t>
  </si>
  <si>
    <t>WV ZV Rombachgruppe WT Holzhausen, NOW-LW</t>
  </si>
  <si>
    <t>DEBW 136081</t>
  </si>
  <si>
    <t>WV Wasseralfingen, HB Onatsfeld, LW</t>
  </si>
  <si>
    <t>DEBW 136082</t>
  </si>
  <si>
    <t>WV Rombachgruppe, Aalen, LW</t>
  </si>
  <si>
    <t>DEBW 136083</t>
  </si>
  <si>
    <t>WV Hüttlingen, LW</t>
  </si>
  <si>
    <t>DEBW 136084</t>
  </si>
  <si>
    <t>VG KA + Pfinztal I + Rheinstetten</t>
  </si>
  <si>
    <t>DEBW 200001</t>
  </si>
  <si>
    <t>VG WW Entensee (HD / Dossenheim)</t>
  </si>
  <si>
    <t>DEBW 200004</t>
  </si>
  <si>
    <t>VG Baden-Baden, Mischwasser</t>
  </si>
  <si>
    <t>DEBW 211001</t>
  </si>
  <si>
    <t>VG Baden-Baden-Quellwasser</t>
  </si>
  <si>
    <t>DEBW 211002</t>
  </si>
  <si>
    <t>VG KA - Höhenstadtteile</t>
  </si>
  <si>
    <t>DEBW 212005</t>
  </si>
  <si>
    <t>VG ZWV Mittelhardt</t>
  </si>
  <si>
    <t>DEBW 215001</t>
  </si>
  <si>
    <t>VG Bruchsal Stadt, Untergrombach + Obergrombach</t>
  </si>
  <si>
    <t>DEBW 215002</t>
  </si>
  <si>
    <t>VG BR-Heidelsheim, BR-Helmsheim</t>
  </si>
  <si>
    <t>DEBW 215003</t>
  </si>
  <si>
    <t>VG BR-Unter- und Obergrombach</t>
  </si>
  <si>
    <t>DEBW 215004</t>
  </si>
  <si>
    <t>VG Dettenheim</t>
  </si>
  <si>
    <t>DEBW 215005</t>
  </si>
  <si>
    <t>VG Eggenstein - Leopoldshafen</t>
  </si>
  <si>
    <t>DEBW 215006</t>
  </si>
  <si>
    <t>VG Malsch NZ u. MZ</t>
  </si>
  <si>
    <t>DEBW 215007</t>
  </si>
  <si>
    <t>VG Ettlingen</t>
  </si>
  <si>
    <t>DEBW 215009</t>
  </si>
  <si>
    <t>VG Kraichbachgruppe (Forst, U.-Weiher)</t>
  </si>
  <si>
    <t>DEBW 215010</t>
  </si>
  <si>
    <t>VG Neudorf + Huttenheim</t>
  </si>
  <si>
    <t>DEBW 215012</t>
  </si>
  <si>
    <t>VG Lußhardt (Waghäus.,Hambr.)</t>
  </si>
  <si>
    <t>DEBW 215033</t>
  </si>
  <si>
    <t>VG Walzbachtal-Jöhlingen</t>
  </si>
  <si>
    <t>DEBW 215034</t>
  </si>
  <si>
    <t>VG Weingarten</t>
  </si>
  <si>
    <t>DEBW 215036</t>
  </si>
  <si>
    <t>VG Bretten</t>
  </si>
  <si>
    <t>DEBW 215040</t>
  </si>
  <si>
    <t>VG Alb-Pfinzveraband ( Karlsbad, Pfinztal IV, Waldbronn)</t>
  </si>
  <si>
    <t>DEBW 215043</t>
  </si>
  <si>
    <t>VG Oberderdingen + Flehingen (Niederzone)</t>
  </si>
  <si>
    <t>DEBW 215048</t>
  </si>
  <si>
    <t>VG Kraichtal Stadtteile</t>
  </si>
  <si>
    <t>DEBW 215052</t>
  </si>
  <si>
    <t>VG Albgau</t>
  </si>
  <si>
    <t>DEBW 215058</t>
  </si>
  <si>
    <t>VG Sinzheim</t>
  </si>
  <si>
    <t>DEBW 216002</t>
  </si>
  <si>
    <t>VG Durmersheim</t>
  </si>
  <si>
    <t>DEBW 216003</t>
  </si>
  <si>
    <t>VG Bühl Kernstadt</t>
  </si>
  <si>
    <t>DEBW 216007</t>
  </si>
  <si>
    <t>VG Gaggenau-Zentrum</t>
  </si>
  <si>
    <t>DEBW 216008</t>
  </si>
  <si>
    <t>VG WVV Vorderes Murgtal</t>
  </si>
  <si>
    <t>DEBW 216011</t>
  </si>
  <si>
    <t>VG Muggensturm</t>
  </si>
  <si>
    <t>DEBW 216021</t>
  </si>
  <si>
    <t>VG Bühl - Balzhofen</t>
  </si>
  <si>
    <t>DEBW 216024</t>
  </si>
  <si>
    <t>VG Rastatt-Kernstadt,RA-Wintersdorf,RA-Ottersdorf,RA-Plittersdorf</t>
  </si>
  <si>
    <t>DEBW 216027</t>
  </si>
  <si>
    <t>VG Rheinmünster, Lichtenau</t>
  </si>
  <si>
    <t>DEBW 216028</t>
  </si>
  <si>
    <t>VG WW Rheinwald (Süd) - Ldkr.RA</t>
  </si>
  <si>
    <t>DEBW 216029</t>
  </si>
  <si>
    <t>VG HD - Südliche Talzone</t>
  </si>
  <si>
    <t>DEBW 221001</t>
  </si>
  <si>
    <t>VG HD Altstadt/ Schlierbach</t>
  </si>
  <si>
    <t>DEBW 221002</t>
  </si>
  <si>
    <t>VG HD - Nördliche Talzone</t>
  </si>
  <si>
    <t>DEBW 221003</t>
  </si>
  <si>
    <t>VG HD - Ziegelhausen - Nördl. Neckartal</t>
  </si>
  <si>
    <t>DEBW 221004</t>
  </si>
  <si>
    <t>VG Mannheim Mitte (WW Käfertal, WW Rheinau)</t>
  </si>
  <si>
    <t>DEBW 222001</t>
  </si>
  <si>
    <t>VG MA - nördl.Stadtteile (WW Käfertal)</t>
  </si>
  <si>
    <t>DEBW 222002</t>
  </si>
  <si>
    <t>VG Mercedes-Benz AG Mannheim</t>
  </si>
  <si>
    <t>DEBW 222003</t>
  </si>
  <si>
    <t>VG MA - südl.Stadtteile (WW Rheinau)</t>
  </si>
  <si>
    <t>DEBW 222004</t>
  </si>
  <si>
    <t>VG Osterburken</t>
  </si>
  <si>
    <t>DEBW 225002</t>
  </si>
  <si>
    <t>VG Adelsheim</t>
  </si>
  <si>
    <t>DEBW 225003</t>
  </si>
  <si>
    <t>VG Elztal</t>
  </si>
  <si>
    <t>DEBW 225007</t>
  </si>
  <si>
    <t>Mosbach Neckarelz</t>
  </si>
  <si>
    <t>DEBW 225011</t>
  </si>
  <si>
    <t>VG Walldürn</t>
  </si>
  <si>
    <t>DEBW 225029</t>
  </si>
  <si>
    <t>VG Buchen</t>
  </si>
  <si>
    <t>DEBW 225033</t>
  </si>
  <si>
    <t>VG Hardheim Ortsteile</t>
  </si>
  <si>
    <t>DEBW 225034</t>
  </si>
  <si>
    <t>VG Trienzbachgruppe</t>
  </si>
  <si>
    <t>DEBW 225035</t>
  </si>
  <si>
    <t>VG Südkreis MA</t>
  </si>
  <si>
    <t>DEBW 226001</t>
  </si>
  <si>
    <t>VG Unteres Elsenztal (Wiesenbach, Mauer, Bammental)</t>
  </si>
  <si>
    <t>DEBW 226003</t>
  </si>
  <si>
    <t>VG Brühl</t>
  </si>
  <si>
    <t>DEBW 226005</t>
  </si>
  <si>
    <t>VG Dielheim / Horrenberg</t>
  </si>
  <si>
    <t>DEBW 226009</t>
  </si>
  <si>
    <t>VG Eberbach</t>
  </si>
  <si>
    <t>DEBW 226013</t>
  </si>
  <si>
    <t>VG Edingen - Neckarhausen</t>
  </si>
  <si>
    <t>DEBW 226014</t>
  </si>
  <si>
    <t>VG Eppelheim</t>
  </si>
  <si>
    <t>DEBW 226017</t>
  </si>
  <si>
    <t>VG Unterer Schwarzbach</t>
  </si>
  <si>
    <t>DEBW 226020</t>
  </si>
  <si>
    <t>VG Heddesheim / Hirschberg</t>
  </si>
  <si>
    <t>DEBW 226022</t>
  </si>
  <si>
    <t>VG Ladenburg</t>
  </si>
  <si>
    <t>DEBW 226030</t>
  </si>
  <si>
    <t>VG Hardtwald St.Leon-R. / Letzenberggruppe Malsch</t>
  </si>
  <si>
    <t>DEBW 226032</t>
  </si>
  <si>
    <t>VG Meckesheim</t>
  </si>
  <si>
    <t>DEBW 226037</t>
  </si>
  <si>
    <t>VG Neckarbischofsheim</t>
  </si>
  <si>
    <t>DEBW 226039</t>
  </si>
  <si>
    <t>VG Neckargemünd</t>
  </si>
  <si>
    <t>DEBW 226040</t>
  </si>
  <si>
    <t>VG Nussloch</t>
  </si>
  <si>
    <t>DEBW 226045</t>
  </si>
  <si>
    <t>VG Hardtgruppe (Sandhausen, Walldorf, Leimen)</t>
  </si>
  <si>
    <t>DEBW 226054</t>
  </si>
  <si>
    <t>VG Schriesheim</t>
  </si>
  <si>
    <t>DEBW 226056</t>
  </si>
  <si>
    <t>VG Kurpfalz (Schwetzingen, Ketsch, Plankst., Oftersh.)</t>
  </si>
  <si>
    <t>DEBW 226057</t>
  </si>
  <si>
    <t>VG Sinsheim</t>
  </si>
  <si>
    <t>DEBW 226062</t>
  </si>
  <si>
    <t>VG Badische Bergstraße (Weinheim, Laudenbach, Hemsbach)</t>
  </si>
  <si>
    <t>DEBW 226072</t>
  </si>
  <si>
    <t>VG Wiesloch</t>
  </si>
  <si>
    <t>DEBW 226083</t>
  </si>
  <si>
    <t>VG Büchenbronn TZ, HZ</t>
  </si>
  <si>
    <t>DEBW 231001</t>
  </si>
  <si>
    <t>VG Brötzingen, Rod-Gebiet</t>
  </si>
  <si>
    <t>DEBW 231003</t>
  </si>
  <si>
    <t>VG PF - Nord,Mitte,Ost</t>
  </si>
  <si>
    <t>DEBW 231004</t>
  </si>
  <si>
    <t>VG PF</t>
  </si>
  <si>
    <t>DEBW 231005</t>
  </si>
  <si>
    <t>VG Altensteig</t>
  </si>
  <si>
    <t>DEBW 235003</t>
  </si>
  <si>
    <t>VG CW-Kernst. + CW- Stammh. NZ +CW-Wimb.</t>
  </si>
  <si>
    <t>DEBW 235007</t>
  </si>
  <si>
    <t>VG Bad Wildbad u. Enzklösterle</t>
  </si>
  <si>
    <t>DEBW 235015</t>
  </si>
  <si>
    <t>VG Schwarzwaldwasserversorgung -MW aus WW Köllbachtal u.WW Enzklösterle</t>
  </si>
  <si>
    <t>DEBW 235022</t>
  </si>
  <si>
    <t>VG Nagold-Zentrum</t>
  </si>
  <si>
    <t>DEBW 235028</t>
  </si>
  <si>
    <t>VG Gemeinde Schömberg</t>
  </si>
  <si>
    <t>DEBW 235036</t>
  </si>
  <si>
    <t>VG Neubulach u. Bad Teinach</t>
  </si>
  <si>
    <t>DEBW 235040</t>
  </si>
  <si>
    <t>VG Birkenfeld</t>
  </si>
  <si>
    <t>DEBW 236002</t>
  </si>
  <si>
    <t>VG Neuhausen / Lehningen</t>
  </si>
  <si>
    <t>DEBW 236008</t>
  </si>
  <si>
    <t>Ispringen, HB Nord</t>
  </si>
  <si>
    <t>DEBW 236011</t>
  </si>
  <si>
    <t>VG Illingen</t>
  </si>
  <si>
    <t>DEBW 236012</t>
  </si>
  <si>
    <t>VG Straubenhardt</t>
  </si>
  <si>
    <t>DEBW 236014</t>
  </si>
  <si>
    <t>VG Heimsheim</t>
  </si>
  <si>
    <t>DEBW 236016</t>
  </si>
  <si>
    <t>VG Maulbronn</t>
  </si>
  <si>
    <t>DEBW 236019</t>
  </si>
  <si>
    <t>VG Knittlingen</t>
  </si>
  <si>
    <t>DEBW 236022</t>
  </si>
  <si>
    <t>VG Wiernsheim</t>
  </si>
  <si>
    <t>DEBW 236026</t>
  </si>
  <si>
    <t>VG Niefern-Öschelbronn</t>
  </si>
  <si>
    <t>DEBW 236027</t>
  </si>
  <si>
    <t>VG Heustett</t>
  </si>
  <si>
    <t>DEBW 236042</t>
  </si>
  <si>
    <t>VG Mühlacker</t>
  </si>
  <si>
    <t>DEBW 236043</t>
  </si>
  <si>
    <t>VG Neulingen</t>
  </si>
  <si>
    <t>DEBW 236044</t>
  </si>
  <si>
    <t>VG FDS-Kernstadt</t>
  </si>
  <si>
    <t>DEBW 237018</t>
  </si>
  <si>
    <t>VG ZWV Haugenstein</t>
  </si>
  <si>
    <t>DEBW 237026</t>
  </si>
  <si>
    <t>VG Horb - Kernstadt</t>
  </si>
  <si>
    <t>DEBW 237029</t>
  </si>
  <si>
    <t>VG Loßburg (Lohmühle)</t>
  </si>
  <si>
    <t>DEBW 237032</t>
  </si>
  <si>
    <t>VG FDS Nordstadt und Teilorte</t>
  </si>
  <si>
    <t>DEBW 237033</t>
  </si>
  <si>
    <t>VG Baiersbronn und Teilorte</t>
  </si>
  <si>
    <t>DEBW 237039</t>
  </si>
  <si>
    <t>VG Schwarzbrunnengruppe -Pfalzgrafenweiler</t>
  </si>
  <si>
    <t>DEBW 237040</t>
  </si>
  <si>
    <t>Zweckverband Baarwasserversorgung</t>
  </si>
  <si>
    <t>DEBW 300002</t>
  </si>
  <si>
    <t>GWV Hohlebach-Kandertal über HB Erlenboden</t>
  </si>
  <si>
    <t>DEBW 300003</t>
  </si>
  <si>
    <t>Wasserwerk Hausen a.d. Möhlin</t>
  </si>
  <si>
    <t>DEBW 300004</t>
  </si>
  <si>
    <t>Wasserwerk Wassermerwald, Mauracher Berg, Denzlingen</t>
  </si>
  <si>
    <t>DEBW 300005</t>
  </si>
  <si>
    <t>Freiburg HB Schlossberg</t>
  </si>
  <si>
    <t>DEBW 311002</t>
  </si>
  <si>
    <t>HB Krozinger Berg</t>
  </si>
  <si>
    <t>DEBW 315001</t>
  </si>
  <si>
    <t>HB Bellen 315131 01 02</t>
  </si>
  <si>
    <t>DEBW 315002</t>
  </si>
  <si>
    <t>ZV Weilertal HB Blauen III</t>
  </si>
  <si>
    <t>DEBW 315003</t>
  </si>
  <si>
    <t>Neuer Mischbehälter Breisach</t>
  </si>
  <si>
    <t>DEBW 315005</t>
  </si>
  <si>
    <t>Neuenburg PW Grißheim</t>
  </si>
  <si>
    <t>DEBW 315008</t>
  </si>
  <si>
    <t>HB Hochzone Gundelfingen 3150470102</t>
  </si>
  <si>
    <t>DEBW 315014</t>
  </si>
  <si>
    <t>Kirchzarten</t>
  </si>
  <si>
    <t>DEBW 315017</t>
  </si>
  <si>
    <t>Müllheim über HB Luginsland</t>
  </si>
  <si>
    <t>DEBW 315018</t>
  </si>
  <si>
    <t>GWV Sulzbachtal, Heitersheim HB Neu</t>
  </si>
  <si>
    <t>DEBW 315055</t>
  </si>
  <si>
    <t>Staufen, HB Süßtrunk</t>
  </si>
  <si>
    <t>DEBW 315076</t>
  </si>
  <si>
    <t>PW Tennenbacher Quellen, EM,Kollmarsreute 08316</t>
  </si>
  <si>
    <t>DEBW 316011</t>
  </si>
  <si>
    <t>Wasserwerk Emmendingen</t>
  </si>
  <si>
    <t>DEBW 316014</t>
  </si>
  <si>
    <t>Wasserwerk Allmend Teningen/ Emmendingen</t>
  </si>
  <si>
    <t>DEBW 316015</t>
  </si>
  <si>
    <t>Weisweil, Endingen TB Forchheimer Wald 08316</t>
  </si>
  <si>
    <t>DEBW 316016</t>
  </si>
  <si>
    <t>WVV Sasbach-Endingen TB Rheinmatten</t>
  </si>
  <si>
    <t>DEBW 316017</t>
  </si>
  <si>
    <t>HB Lehrten 3160170101</t>
  </si>
  <si>
    <t>DEBW 316022</t>
  </si>
  <si>
    <t>HB Kenzingen 3160200101</t>
  </si>
  <si>
    <t>DEBW 316024</t>
  </si>
  <si>
    <t>Waldkirch, WVV Mauracher Berg, HB Elztal 08316</t>
  </si>
  <si>
    <t>DEBW 316045</t>
  </si>
  <si>
    <t>Achern WW Rotherst</t>
  </si>
  <si>
    <t>DEBW 317001</t>
  </si>
  <si>
    <t>Appenweier WW Appenweier</t>
  </si>
  <si>
    <t>DEBW 317004</t>
  </si>
  <si>
    <t>WV Südliche Ortenau</t>
  </si>
  <si>
    <t>DEBW 317011</t>
  </si>
  <si>
    <t>Friesenheim, HB Vollmereiche</t>
  </si>
  <si>
    <t>DEBW 317013</t>
  </si>
  <si>
    <t>WVG HB Ziegelwald</t>
  </si>
  <si>
    <t>DEBW 317014</t>
  </si>
  <si>
    <t>Haslach HB Rotkreuz, WKK + Eigenw.</t>
  </si>
  <si>
    <t>DEBW 317016</t>
  </si>
  <si>
    <t>Hofweier</t>
  </si>
  <si>
    <t>DEBW 317018</t>
  </si>
  <si>
    <t>Kappelrodeck HB Erb</t>
  </si>
  <si>
    <t>DEBW 317022</t>
  </si>
  <si>
    <t>Kehl neues WW</t>
  </si>
  <si>
    <t>DEBW 317023</t>
  </si>
  <si>
    <t>Lahr WW Galgenberg</t>
  </si>
  <si>
    <t>DEBW 317028</t>
  </si>
  <si>
    <t>WVV Ried Sitz Meissenheim</t>
  </si>
  <si>
    <t>DEBW 317032</t>
  </si>
  <si>
    <t>ZV WVV Vorderes Renchtal Sitz Oberkirch</t>
  </si>
  <si>
    <t>DEBW 317033</t>
  </si>
  <si>
    <t>Offenburg WW Am Sägeteich</t>
  </si>
  <si>
    <t>DEBW 317036</t>
  </si>
  <si>
    <t>WVV Ortenberg/Ohlsbach</t>
  </si>
  <si>
    <t>DEBW 317038</t>
  </si>
  <si>
    <t>Rust PW Kappel + WV Südliche Ortenau</t>
  </si>
  <si>
    <t>DEBW 317043</t>
  </si>
  <si>
    <t>Sasbach PW Mättich</t>
  </si>
  <si>
    <t>DEBW 317044</t>
  </si>
  <si>
    <t>Schutterwald PW Schutterwald Eigenw. + WW OG</t>
  </si>
  <si>
    <t>DEBW 317049</t>
  </si>
  <si>
    <t>Willstätt, WW Spittelschlag</t>
  </si>
  <si>
    <t>DEBW 317054</t>
  </si>
  <si>
    <t>Zell am Harmersbach HB Hochfirst</t>
  </si>
  <si>
    <t>DEBW 317058</t>
  </si>
  <si>
    <t>Neuried WW Neuried</t>
  </si>
  <si>
    <t>DEBW 317061</t>
  </si>
  <si>
    <t>Kappel-Grafenhausen PW Kappel</t>
  </si>
  <si>
    <t>DEBW 317062</t>
  </si>
  <si>
    <t>WW Kutzenbosch GWV Hanauerland Sitz Rheinau</t>
  </si>
  <si>
    <t>DEBW 317063</t>
  </si>
  <si>
    <t>WW Korkerwald GWV Korkerwald Sitz Rheinau</t>
  </si>
  <si>
    <t>DEBW 317064</t>
  </si>
  <si>
    <t>Hausach HB Kreuzberg 100 % WKK</t>
  </si>
  <si>
    <t>DEBW 317078</t>
  </si>
  <si>
    <t>Wolfach 100 % WKK</t>
  </si>
  <si>
    <t>DEBW 317081</t>
  </si>
  <si>
    <t>WW Stetten ZV WV Eschachgruppe</t>
  </si>
  <si>
    <t>DEBW 325004</t>
  </si>
  <si>
    <t>Wasserwerk Mühlberg 3250450102</t>
  </si>
  <si>
    <t>DEBW 325008</t>
  </si>
  <si>
    <t>HB Zimmern 325049 01 02</t>
  </si>
  <si>
    <t>DEBW 325010</t>
  </si>
  <si>
    <t>Schramberg HB Schwabenhof und HB Sulger Berg</t>
  </si>
  <si>
    <t>DEBW 325011</t>
  </si>
  <si>
    <t>Schramberg Sulgen HB Sulger Berg</t>
  </si>
  <si>
    <t>DEBW 325013</t>
  </si>
  <si>
    <t>Pumpwerk Reinau 3250570101</t>
  </si>
  <si>
    <t>DEBW 325014</t>
  </si>
  <si>
    <t>Wasserturm Charlottenwäldele</t>
  </si>
  <si>
    <t>DEBW 325038</t>
  </si>
  <si>
    <t>Bad Dürrheim HB Kapfwald</t>
  </si>
  <si>
    <t>DEBW 326001</t>
  </si>
  <si>
    <t>Donaueschingen HB Buchberg</t>
  </si>
  <si>
    <t>DEBW 326005</t>
  </si>
  <si>
    <t>Furtwangen HB Winterberg</t>
  </si>
  <si>
    <t>DEBW 326009</t>
  </si>
  <si>
    <t>Hüfingen HB Schosen neu</t>
  </si>
  <si>
    <t>DEBW 326010</t>
  </si>
  <si>
    <t>St. Georgen HB Hochwald HZ</t>
  </si>
  <si>
    <t>DEBW 326011</t>
  </si>
  <si>
    <t>Triberg, HB Prisen (neu)</t>
  </si>
  <si>
    <t>DEBW 326013</t>
  </si>
  <si>
    <t>Villingen HB Hammerhalde</t>
  </si>
  <si>
    <t>DEBW 326015</t>
  </si>
  <si>
    <t>Blumberg HB Kleiner Buchberg</t>
  </si>
  <si>
    <t>DEBW 326019</t>
  </si>
  <si>
    <t>Riedgrabenbrunnen, HB Eichen TUT NZ Eigenwasser</t>
  </si>
  <si>
    <t>DEBW 327011</t>
  </si>
  <si>
    <t>Wurmlingen HB Faulenrain</t>
  </si>
  <si>
    <t>DEBW 327013</t>
  </si>
  <si>
    <t>Deilingen, Eigenw. + 10% Hohenberggruppe</t>
  </si>
  <si>
    <t>DEBW 327016</t>
  </si>
  <si>
    <t>Aldingen 100 % BWV</t>
  </si>
  <si>
    <t>DEBW 327025</t>
  </si>
  <si>
    <t>BWV Tuttlingen HZ</t>
  </si>
  <si>
    <t>DEBW 327026</t>
  </si>
  <si>
    <t>WW Konstanz 335043 01 01</t>
  </si>
  <si>
    <t>DEBW 335001</t>
  </si>
  <si>
    <t>Radolfzell, TB Überlingen a.R., Frauenwiesq., HB Buchhof</t>
  </si>
  <si>
    <t>DEBW 335003</t>
  </si>
  <si>
    <t>HB Buchberg Singen 335075 01 01</t>
  </si>
  <si>
    <t>DEBW 335004</t>
  </si>
  <si>
    <t>HB Osterholz</t>
  </si>
  <si>
    <t>DEBW 335006</t>
  </si>
  <si>
    <t>ZV Überlingen HB Galgenberg TB Überlingen a.R.(Brunnen Überlingen)</t>
  </si>
  <si>
    <t>DEBW 335009</t>
  </si>
  <si>
    <t>Hochbehälter Rielasingen neu</t>
  </si>
  <si>
    <t>DEBW 335010</t>
  </si>
  <si>
    <t>Hochbehälter Heilsberg NZ</t>
  </si>
  <si>
    <t>DEBW 335011</t>
  </si>
  <si>
    <t>Hochbehälter Walzenberg, Allensbach</t>
  </si>
  <si>
    <t>DEBW 335012</t>
  </si>
  <si>
    <t>Tengen HB Wannenberg-TB Im Sand</t>
  </si>
  <si>
    <t>DEBW 335015</t>
  </si>
  <si>
    <t>WVV Südliches Markgräflerland Zone 1 Weil, Eimeldingen, Binzen</t>
  </si>
  <si>
    <t>DEBW 336005</t>
  </si>
  <si>
    <t>Kleines Wiesental Raich HB Oberhäuser</t>
  </si>
  <si>
    <t>DEBW 336007</t>
  </si>
  <si>
    <t>Lörrach WW Grütt</t>
  </si>
  <si>
    <t>DEBW 336012</t>
  </si>
  <si>
    <t>Rheinfelden HB 3000 Nollingen</t>
  </si>
  <si>
    <t>DEBW 336013</t>
  </si>
  <si>
    <t>Stadt Schopfheim Hauptort</t>
  </si>
  <si>
    <t>DEBW 336019</t>
  </si>
  <si>
    <t>ZV WV Dinkelberg</t>
  </si>
  <si>
    <t>DEBW 336020</t>
  </si>
  <si>
    <t>Steinen HB Gumbistbaum</t>
  </si>
  <si>
    <t>DEBW 336022</t>
  </si>
  <si>
    <t>WW Grenzach-Wyhlen</t>
  </si>
  <si>
    <t>DEBW 336038</t>
  </si>
  <si>
    <t>WW Albtal</t>
  </si>
  <si>
    <t>DEBW 337001</t>
  </si>
  <si>
    <t>Lauchringen Oberlauchingen HB Hansbungert</t>
  </si>
  <si>
    <t>DEBW 337011</t>
  </si>
  <si>
    <t>Laufenburg HB Rappenstein</t>
  </si>
  <si>
    <t>DEBW 337012</t>
  </si>
  <si>
    <t>Bad Säckingen HB Schneckenhalde</t>
  </si>
  <si>
    <t>DEBW 337016</t>
  </si>
  <si>
    <t>Wehr HB Meierhof und HB Dinkelberg</t>
  </si>
  <si>
    <t>DEBW 337023</t>
  </si>
  <si>
    <t>Waldshut HB Haspel 2000</t>
  </si>
  <si>
    <t>DEBW 337025</t>
  </si>
  <si>
    <t>Waldshut Tiengen</t>
  </si>
  <si>
    <t>DEBW 337027</t>
  </si>
  <si>
    <t>VB-ZV Albwasserversorgungsgruppe XV ( Erpfgruppe)</t>
  </si>
  <si>
    <t>DEBW 400003</t>
  </si>
  <si>
    <t>VB-ON Gammertingen</t>
  </si>
  <si>
    <t>DEBW 400004</t>
  </si>
  <si>
    <t>VB-ZV Iller-Rißtal</t>
  </si>
  <si>
    <t>DEBW 400008</t>
  </si>
  <si>
    <t>VB-ZV Starzel Eyach Gruppe</t>
  </si>
  <si>
    <t>DEBW 400011</t>
  </si>
  <si>
    <t>VB-ZV Bussenwasserversorgungsgruppe, Bereich HB Dietershausen</t>
  </si>
  <si>
    <t>DEBW 400012</t>
  </si>
  <si>
    <t>VB-ON Metzingen-1 (nur Eigenwasser)</t>
  </si>
  <si>
    <t>DEBW 415002</t>
  </si>
  <si>
    <t>VB-Reutlingen-1 (Honauer Wasser)</t>
  </si>
  <si>
    <t>DEBW 415005</t>
  </si>
  <si>
    <t>VB-ZV Albgruppe XIII</t>
  </si>
  <si>
    <t>DEBW 415008</t>
  </si>
  <si>
    <t>VB-Bad Urach und St. Johann</t>
  </si>
  <si>
    <t>DEBW 415011</t>
  </si>
  <si>
    <t>VB-ON Dettingen 1 (MW Br. Schwalbenstadt u.Br. Au)</t>
  </si>
  <si>
    <t>DEBW 415013</t>
  </si>
  <si>
    <t>VB-ZV Albgruppe XIV (Echazgruppe)</t>
  </si>
  <si>
    <t>DEBW 415019</t>
  </si>
  <si>
    <t>VB-ON Pliezhausen</t>
  </si>
  <si>
    <t>DEBW 415027</t>
  </si>
  <si>
    <t>VB-Metzingen-3; (Neuhausen BWV-Lokal)</t>
  </si>
  <si>
    <t>DEBW 415041</t>
  </si>
  <si>
    <t>VB-Metzingen-2 (Eigenwasser und BWV)</t>
  </si>
  <si>
    <t>DEBW 415042</t>
  </si>
  <si>
    <t>VB-Eningen unter der Achalm (BWV-Lokal)</t>
  </si>
  <si>
    <t>DEBW 415044</t>
  </si>
  <si>
    <t>VB-Reutlingen-4 Nord-Süd (BWV-Lokal)</t>
  </si>
  <si>
    <t>DEBW 415048</t>
  </si>
  <si>
    <t>VB-ON Tübingen</t>
  </si>
  <si>
    <t>DEBW 416001</t>
  </si>
  <si>
    <t>VB-ZV Ammertal-Schönbuch Gruppe (Eigenwasser ohne BWV)</t>
  </si>
  <si>
    <t>DEBW 416002</t>
  </si>
  <si>
    <t>VB-WV Rottenburg</t>
  </si>
  <si>
    <t>DEBW 416004</t>
  </si>
  <si>
    <t>VB-Dettenhausen (BWV-Lokal)</t>
  </si>
  <si>
    <t>DEBW 416005</t>
  </si>
  <si>
    <t>VB-ON Gomaringen</t>
  </si>
  <si>
    <t>DEBW 416006</t>
  </si>
  <si>
    <t>VB-Kirchentellinsfurt (BWV-Lokal)</t>
  </si>
  <si>
    <t>DEBW 416008</t>
  </si>
  <si>
    <t>VB-ZV VB-ZV Steinlach Gruppe</t>
  </si>
  <si>
    <t>DEBW 416010</t>
  </si>
  <si>
    <t>VB-ON Bodelshausen</t>
  </si>
  <si>
    <t>DEBW 416011</t>
  </si>
  <si>
    <t>VB-Rottenburg/Heuberg</t>
  </si>
  <si>
    <t>DEBW 416014</t>
  </si>
  <si>
    <t>VB-ON Balingen</t>
  </si>
  <si>
    <t>DEBW 417001</t>
  </si>
  <si>
    <t>VG-Zweckverband Hohenzollern (HB Brielhof)</t>
  </si>
  <si>
    <t>DEBW 417009</t>
  </si>
  <si>
    <t>VB-ON Hechingen-Niederzone</t>
  </si>
  <si>
    <t>DEBW 417011</t>
  </si>
  <si>
    <t>VB-ON Winterlingen</t>
  </si>
  <si>
    <t>DEBW 417018</t>
  </si>
  <si>
    <t>VB-Wasserwerk Albstadt Ebingen</t>
  </si>
  <si>
    <t>DEBW 417019</t>
  </si>
  <si>
    <t>VG-ZV Hohenzollern (HHB Burladingen)</t>
  </si>
  <si>
    <t>DEBW 417020</t>
  </si>
  <si>
    <t>VG-HB Burg</t>
  </si>
  <si>
    <t>DEBW 417021</t>
  </si>
  <si>
    <t>VG Hechingen Hochzone</t>
  </si>
  <si>
    <t>DEBW 417023</t>
  </si>
  <si>
    <t>VB-Bisingen (BWV-lokal)</t>
  </si>
  <si>
    <t>DEBW 417027</t>
  </si>
  <si>
    <t>VB-Albstadt (BWV-lokal)</t>
  </si>
  <si>
    <t>DEBW 417028</t>
  </si>
  <si>
    <t>VB-WV Ulm</t>
  </si>
  <si>
    <t>DEBW 421001</t>
  </si>
  <si>
    <t>VB-Blaubeuren (Versorgungsgebiet Albwassergruppe III)</t>
  </si>
  <si>
    <t>DEBW 425008</t>
  </si>
  <si>
    <t>VB-ON Dietenheim</t>
  </si>
  <si>
    <t>DEBW 425009</t>
  </si>
  <si>
    <t>VB-ON Ehingen (PW Donautal)</t>
  </si>
  <si>
    <t>DEBW 425015</t>
  </si>
  <si>
    <t>VB-ON Ehingen (Wenzelsteingebiet)</t>
  </si>
  <si>
    <t>DEBW 425016</t>
  </si>
  <si>
    <t>VB-ON Ehingen (Berkacher Ried)</t>
  </si>
  <si>
    <t>DEBW 425018</t>
  </si>
  <si>
    <t>VB-ON Griesingen</t>
  </si>
  <si>
    <t>DEBW 425020</t>
  </si>
  <si>
    <t>VB Illerrrieden</t>
  </si>
  <si>
    <t>DEBW 425021</t>
  </si>
  <si>
    <t>VB-WV Munderkingen</t>
  </si>
  <si>
    <t>DEBW 425024</t>
  </si>
  <si>
    <t>VB-ON Schelklingen</t>
  </si>
  <si>
    <t>DEBW 425027</t>
  </si>
  <si>
    <t>VB-ZV Steinberggruppe</t>
  </si>
  <si>
    <t>DEBW 425028</t>
  </si>
  <si>
    <t>VB-ZV Albwassergruppe III</t>
  </si>
  <si>
    <t>DEBW 425030</t>
  </si>
  <si>
    <t>VB-Erbach</t>
  </si>
  <si>
    <t>DEBW 425032</t>
  </si>
  <si>
    <t>VB-Ziegelhof (Ehingen)</t>
  </si>
  <si>
    <t>DEBW 425033</t>
  </si>
  <si>
    <t>VG Ulmer Alb, Tiefbrunnen Lautertal (Brunnen 6)</t>
  </si>
  <si>
    <t>DEBW 425037</t>
  </si>
  <si>
    <t>VG Ulmer Alb, Tiefbrunnen IV u. V, Lautern</t>
  </si>
  <si>
    <t>DEBW 425038</t>
  </si>
  <si>
    <t>VG ZV Albwasserversorgungsgruppe II (LW-Lokal)</t>
  </si>
  <si>
    <t>DEBW 425041</t>
  </si>
  <si>
    <t>VB Langenau (LW VB 1-Lokal)</t>
  </si>
  <si>
    <t>DEBW 425042</t>
  </si>
  <si>
    <t>VB-Bad Schussenried</t>
  </si>
  <si>
    <t>DEBW 426009</t>
  </si>
  <si>
    <t>VB-Hochzone Biberach ( PW Appendorf neu)</t>
  </si>
  <si>
    <t>DEBW 426010</t>
  </si>
  <si>
    <t>VB-ZV Rottumtal, Versorgungsgebiet Nord</t>
  </si>
  <si>
    <t>DEBW 426011</t>
  </si>
  <si>
    <t>VB-ON Riedlingen</t>
  </si>
  <si>
    <t>DEBW 426018</t>
  </si>
  <si>
    <t>VB-ZV Ahlenbrunnengruppe</t>
  </si>
  <si>
    <t>DEBW 426026</t>
  </si>
  <si>
    <t>VB-ZV Mühlbach-Gruppe</t>
  </si>
  <si>
    <t>DEBW 426028</t>
  </si>
  <si>
    <t>VB-ZV Rottumgruppe</t>
  </si>
  <si>
    <t>DEBW 426030</t>
  </si>
  <si>
    <t>VB-ZV Rotbachgruppe</t>
  </si>
  <si>
    <t>DEBW 426031</t>
  </si>
  <si>
    <t>VB- ON Biberach-Niederzone (Mischwasser HB Lindele)</t>
  </si>
  <si>
    <t>DEBW 426033</t>
  </si>
  <si>
    <t>VB-ZV Illertalgruppe</t>
  </si>
  <si>
    <t>DEBW 426034</t>
  </si>
  <si>
    <t>VB-ON Meckenbeuren-Niederzone</t>
  </si>
  <si>
    <t>DEBW 435004</t>
  </si>
  <si>
    <t>VB-Uhldingen-Mühlhofen (BWV-Lokal)</t>
  </si>
  <si>
    <t>DEBW 435023</t>
  </si>
  <si>
    <t>VB-ON Immenstaad</t>
  </si>
  <si>
    <t>DEBW 435026</t>
  </si>
  <si>
    <t>VB-ON Meersburg</t>
  </si>
  <si>
    <t>DEBW 435034</t>
  </si>
  <si>
    <t>VB-ON Kressbronn (HB Nunzenberg)</t>
  </si>
  <si>
    <t>DEBW 435036</t>
  </si>
  <si>
    <t>VB-ON Langenargen (HB Hochwacht)</t>
  </si>
  <si>
    <t>DEBW 435037</t>
  </si>
  <si>
    <t>VB-ON Salem (HB Neufrach)</t>
  </si>
  <si>
    <t>DEBW 435041</t>
  </si>
  <si>
    <t>VB-Friedrichshafen Seewasser</t>
  </si>
  <si>
    <t>DEBW 435047</t>
  </si>
  <si>
    <t>VB-ZWV Unteres Schussental</t>
  </si>
  <si>
    <t>DEBW 435053</t>
  </si>
  <si>
    <t>VB-ZV Haslach Wasserversorgung, Zone West (HB Brünnensweiler)</t>
  </si>
  <si>
    <t>DEBW 435058</t>
  </si>
  <si>
    <t>VB-ON Stadt Tettnang</t>
  </si>
  <si>
    <t>DEBW 435059</t>
  </si>
  <si>
    <t>VB- Obere Schussentalgruppe Bereich Bad Waldsee (Hoch- und Niederzone)</t>
  </si>
  <si>
    <t>DEBW 436009</t>
  </si>
  <si>
    <t>VB-Obere Schussentalgruppe, Bereich Bad Wurzach</t>
  </si>
  <si>
    <t>DEBW 436013</t>
  </si>
  <si>
    <t>VB-ON Baienfurt</t>
  </si>
  <si>
    <t>DEBW 436015</t>
  </si>
  <si>
    <t>VB-ON Leutkirch-Wuchzenhofen</t>
  </si>
  <si>
    <t>DEBW 436053</t>
  </si>
  <si>
    <t>VB-ON Argenbühl</t>
  </si>
  <si>
    <t>DEBW 436055</t>
  </si>
  <si>
    <t>VB- ON Kisslegg (HB Spitzbühl)</t>
  </si>
  <si>
    <t>DEBW 436062</t>
  </si>
  <si>
    <t>VB-ON Leutkirch (HB Pfingstweide)</t>
  </si>
  <si>
    <t>DEBW 436065</t>
  </si>
  <si>
    <t>VB-WV Oberes Schussental-Gaisbeuren</t>
  </si>
  <si>
    <t>DEBW 436074</t>
  </si>
  <si>
    <t>VB-ON Ravensburg Zone Nord-Ost</t>
  </si>
  <si>
    <t>DEBW 436076</t>
  </si>
  <si>
    <t>VB-ON Ravensburg, NZ Eschach</t>
  </si>
  <si>
    <t>DEBW 436079</t>
  </si>
  <si>
    <t>VB-ON Wangen Hochzone</t>
  </si>
  <si>
    <t>DEBW 436089</t>
  </si>
  <si>
    <t>VB-ON Weingarten, Hochzone</t>
  </si>
  <si>
    <t>DEBW 436091</t>
  </si>
  <si>
    <t>VB-ON Weingarten, Niederzone/Mittelzone</t>
  </si>
  <si>
    <t>DEBW 436092</t>
  </si>
  <si>
    <t>VB-ZV Schussen Rottachtal</t>
  </si>
  <si>
    <t>DEBW 436102</t>
  </si>
  <si>
    <t>VB Wangen-Mittelzone</t>
  </si>
  <si>
    <t>DEBW 436103</t>
  </si>
  <si>
    <t>VB-Süd/West u. Kernstadt Ravensburg</t>
  </si>
  <si>
    <t>DEBW 436104</t>
  </si>
  <si>
    <t>VB-ZV Neuravensburg 1 (PW Blausee)</t>
  </si>
  <si>
    <t>DEBW 436107</t>
  </si>
  <si>
    <t>VB Pfullendorf (Hochzone)</t>
  </si>
  <si>
    <t>DEBW 437006</t>
  </si>
  <si>
    <t>VB-ON Bad Saulgau</t>
  </si>
  <si>
    <t>DEBW 437007</t>
  </si>
  <si>
    <t>VB-ON Vilsingen (ZV Heuberg Wvers.r.d.Donau)</t>
  </si>
  <si>
    <t>DEBW 437013</t>
  </si>
  <si>
    <t>VB-ON Mengen</t>
  </si>
  <si>
    <t>DEBW 437040</t>
  </si>
  <si>
    <t>VB-ON Sigmaringen</t>
  </si>
  <si>
    <t>DEBW 437061</t>
  </si>
  <si>
    <t>8317078, 8317041, 8237028, 8317051, 8237045, 8237019, 8237002, 8237004, 8235046</t>
  </si>
  <si>
    <t>8325064, 8325011, 8417078, 8325049, 8325072, 8327017</t>
  </si>
  <si>
    <t>8237040, 8417025, 8416050</t>
  </si>
  <si>
    <t>8417047, 8327041, 8327051, 8417002, 8327006, 8327007, 8327013, 8327029, 8327030, 8417044, 8327010</t>
  </si>
  <si>
    <t>8417045, 8417044, 8437102, 8437107, 8437005, 8327027</t>
  </si>
  <si>
    <t>8327004, 8417079, 8417044</t>
  </si>
  <si>
    <t>8115004, 8416050, 8115021, 8115016, 8115053, 8115034, 8237027, 8237040, 8235046, 8416049, 8416036</t>
  </si>
  <si>
    <t>8325012, 8237002, 8325009, 8325070</t>
  </si>
  <si>
    <t>8325045, 8325057, 8325061, 8325015, 8325011, 8417054, 8417014</t>
  </si>
  <si>
    <t>8116018, 8415088, 8415078, 8415093, 8415053, 8415028</t>
  </si>
  <si>
    <t>8125087, 8125006, 8225042, 8226055</t>
  </si>
  <si>
    <t>8235080, 8115010, 8235085</t>
  </si>
  <si>
    <t>8136060, 8136035, 8127104, 8127014, 8127101, 8127046, 8127103</t>
  </si>
  <si>
    <t>8126045, 8128006</t>
  </si>
  <si>
    <t>8136045, 8135025, 8136088, 8136038, 8136010, 8136007</t>
  </si>
  <si>
    <t>8126047, 8126085, 8126069, 8126066, 8126058</t>
  </si>
  <si>
    <t>8128082, 8127047, 8128020, 8128007, 8128058, 8128126, 8127075, 8127008, 8127071, 8127032, 8127091, 8127073, 8127046</t>
  </si>
  <si>
    <t>8115054, 8115050</t>
  </si>
  <si>
    <t>8115042, 8115041</t>
  </si>
  <si>
    <t>8115044, 8115046</t>
  </si>
  <si>
    <t>8116081, 8116073, 8116005, 8116077, 8116022, 8116041, 8116042, 8116047, 8116080</t>
  </si>
  <si>
    <t>8116078, 8116077</t>
  </si>
  <si>
    <t>8117007, 8117006, 8117024, 8117014</t>
  </si>
  <si>
    <t>8117042, 8117049</t>
  </si>
  <si>
    <t>8117019, 8117015, 8136065, 8136079, 8117037</t>
  </si>
  <si>
    <t>8117051, 8117003, 8117044, 8117029, 8117026</t>
  </si>
  <si>
    <t>8118011, 8118067, 8118012, 8118027</t>
  </si>
  <si>
    <t>8118007, 8118028, 8118018, 8118050, 8118010, 8118047, 8118015, 8118074</t>
  </si>
  <si>
    <t>8118068, 8118059</t>
  </si>
  <si>
    <t>8119084, 8119037, 8119055, 8119001, 8119061</t>
  </si>
  <si>
    <t>8119008, 8119018, 8119042</t>
  </si>
  <si>
    <t>8121000, 8125074</t>
  </si>
  <si>
    <t>8125026, 8125049, 8125047</t>
  </si>
  <si>
    <t>8125065, 8125005</t>
  </si>
  <si>
    <t>8125068, 8125069</t>
  </si>
  <si>
    <t>8125006, 8125034</t>
  </si>
  <si>
    <t>8125098, 8125046, 8125001</t>
  </si>
  <si>
    <t>8125110, 8125059, 8125102, 8125057</t>
  </si>
  <si>
    <t>8127043, 8127089, 8127046</t>
  </si>
  <si>
    <t>8127076, 8127100</t>
  </si>
  <si>
    <t>8127012, 8127013, 8127063</t>
  </si>
  <si>
    <t>8127100, 8127076</t>
  </si>
  <si>
    <t>8128131, 8128039</t>
  </si>
  <si>
    <t>8136038, 8136082</t>
  </si>
  <si>
    <t>8136027, 8127025</t>
  </si>
  <si>
    <t>8136015, 8136066</t>
  </si>
  <si>
    <t>8136002, 8136049, 8136020</t>
  </si>
  <si>
    <t>8215101, 8212000, 8215108</t>
  </si>
  <si>
    <t>8221000, 8226012</t>
  </si>
  <si>
    <t>8215109, 8215009</t>
  </si>
  <si>
    <t>8215021, 8215084</t>
  </si>
  <si>
    <t>8215099, 8215066</t>
  </si>
  <si>
    <t>8215106, 8215029</t>
  </si>
  <si>
    <t>8212000, 8215101, 8215110, 8215096</t>
  </si>
  <si>
    <t>8216015, 8216006</t>
  </si>
  <si>
    <t>8216043, 8216017, 8216024</t>
  </si>
  <si>
    <t>8216007, 8216041</t>
  </si>
  <si>
    <t>8216063, 8216028</t>
  </si>
  <si>
    <t>8216012, 8216052, 8216005</t>
  </si>
  <si>
    <t>8226003, 8226032, 8226068, 8226059</t>
  </si>
  <si>
    <t>8226006, 8226022, 8226056, 8226097, 8226048</t>
  </si>
  <si>
    <t>8226058, 8226091</t>
  </si>
  <si>
    <t>8226028, 8226107</t>
  </si>
  <si>
    <t>8226046, 8226103, 8226054, 8226065</t>
  </si>
  <si>
    <t>8226055, 8226106</t>
  </si>
  <si>
    <t>8226076, 8226041, 8226095</t>
  </si>
  <si>
    <t>8226040, 8226096, 8226031</t>
  </si>
  <si>
    <t>8235079, 8235025</t>
  </si>
  <si>
    <t>8235006, 8235020, 8235080, 8235046, 8235050, 8235047</t>
  </si>
  <si>
    <t>8235047, 8235084</t>
  </si>
  <si>
    <t>8236044, 8236062, 8231000</t>
  </si>
  <si>
    <t>8237074, 8237040, 8237061</t>
  </si>
  <si>
    <t>8237032, 8237054, 8237073, 8237019, 8237028, 8237072</t>
  </si>
  <si>
    <t>8326074, 8325072, 8326010, 8327012, 8327020, 8327048, 8327049, 8327055</t>
  </si>
  <si>
    <t>8315074, 8336078, 8336006, 8336045</t>
  </si>
  <si>
    <t>8311000, 8315015, 8315006, 8315048, 8315098, 8315073</t>
  </si>
  <si>
    <t>8316056, 8316045, 8316011, 8316036, 8315051, 8315041, 8316009</t>
  </si>
  <si>
    <t>8315006, 8315050, 8315048</t>
  </si>
  <si>
    <t>8315131, 8315098, 8315014, 8315089, 8315006</t>
  </si>
  <si>
    <t>8315007, 8315074</t>
  </si>
  <si>
    <t>8315074, 8315004</t>
  </si>
  <si>
    <t>8315050, 8315111, 8315008, 8315033</t>
  </si>
  <si>
    <t>8316012, 8316013, 8316049</t>
  </si>
  <si>
    <t>8316038, 8316012</t>
  </si>
  <si>
    <t>8317113, 8317073, 8317026</t>
  </si>
  <si>
    <t>8317075, 8317150</t>
  </si>
  <si>
    <t>8317089, 8317110</t>
  </si>
  <si>
    <t>8317097, 8317100</t>
  </si>
  <si>
    <t>8325060, 8325009, 8325069, 8325049, 8325014</t>
  </si>
  <si>
    <t>8326060, 8326055</t>
  </si>
  <si>
    <t>8335100, 8335075</t>
  </si>
  <si>
    <t>8335080, 8335035</t>
  </si>
  <si>
    <t>8336091, 8336008, 8336019</t>
  </si>
  <si>
    <t>8336069, 8336081, 8336057, 8336082</t>
  </si>
  <si>
    <t>8337118, 8337126, 8337002, 8337051, 8337045, 8337027</t>
  </si>
  <si>
    <t>8417013, 8415091, 8416025</t>
  </si>
  <si>
    <t>8415073, 8437031, 8437082</t>
  </si>
  <si>
    <t>8417025, 8417051, 8416036, 8416018</t>
  </si>
  <si>
    <t>8426124, 8425090</t>
  </si>
  <si>
    <t>8415061, 8415092, 8415059</t>
  </si>
  <si>
    <t>8415053, 8415078</t>
  </si>
  <si>
    <t>8415093, 8415078</t>
  </si>
  <si>
    <t>8415092, 8415089</t>
  </si>
  <si>
    <t>8415061, 8415080, 8416023</t>
  </si>
  <si>
    <t>8416048, 8416041, 8416036, 8415087</t>
  </si>
  <si>
    <t>8416036, 8416050</t>
  </si>
  <si>
    <t>8416025, 8416031, 8416026, 8416011</t>
  </si>
  <si>
    <t>8117024, 8417002</t>
  </si>
  <si>
    <t>8417031, 8417023, 8417022</t>
  </si>
  <si>
    <t>8417013, 8417031, 8417002, 8417054</t>
  </si>
  <si>
    <t>8425020, 8425039</t>
  </si>
  <si>
    <t>8425050, 8425033</t>
  </si>
  <si>
    <t>8425110, 8425137</t>
  </si>
  <si>
    <t>8425071, 8425020, 8425017</t>
  </si>
  <si>
    <t>8425135, 8425019, 8425075, 8425141, 8425024, 8421000, 8425072, 8425014</t>
  </si>
  <si>
    <t>8425079, 8425084, 8425071, 8425134</t>
  </si>
  <si>
    <t>8426087, 8426043</t>
  </si>
  <si>
    <t>8426124, 8426090, 8426021, 8426011, 8426118</t>
  </si>
  <si>
    <t>8426073, 8426028, 8426108, 8426070</t>
  </si>
  <si>
    <t>8426062, 8426074</t>
  </si>
  <si>
    <t>8426066, 8426019</t>
  </si>
  <si>
    <t>8435036, 8435054, 8435059</t>
  </si>
  <si>
    <t>8435016, 8435034</t>
  </si>
  <si>
    <t>8435035, 8435013</t>
  </si>
  <si>
    <t>8436012, 8436011</t>
  </si>
  <si>
    <t>8436009, 8436008</t>
  </si>
  <si>
    <t>8436095, 8436013, 8436096, 8436087, 8436008</t>
  </si>
  <si>
    <t>8436081, 8436001</t>
  </si>
  <si>
    <t>B1001</t>
  </si>
  <si>
    <t>DENI B1001</t>
  </si>
  <si>
    <t>B1004</t>
  </si>
  <si>
    <t>DENI B1004</t>
  </si>
  <si>
    <t>B10103</t>
  </si>
  <si>
    <t>DENI B10103</t>
  </si>
  <si>
    <t>B1012</t>
  </si>
  <si>
    <t>DENI B1012</t>
  </si>
  <si>
    <t>B1015</t>
  </si>
  <si>
    <t>DENI B1015</t>
  </si>
  <si>
    <t>B1017</t>
  </si>
  <si>
    <t>DENI B1017</t>
  </si>
  <si>
    <t>B1026</t>
  </si>
  <si>
    <t>DENI B1026</t>
  </si>
  <si>
    <t>B1033</t>
  </si>
  <si>
    <t>DENI B1033</t>
  </si>
  <si>
    <t>B1034</t>
  </si>
  <si>
    <t>DENI B1034</t>
  </si>
  <si>
    <t>B1038</t>
  </si>
  <si>
    <t>DENI B1038</t>
  </si>
  <si>
    <t>B1039</t>
  </si>
  <si>
    <t>DENI B1039</t>
  </si>
  <si>
    <t>B1040</t>
  </si>
  <si>
    <t>DENI B1040</t>
  </si>
  <si>
    <t>B1042</t>
  </si>
  <si>
    <t>DENI B1042</t>
  </si>
  <si>
    <t>B1045</t>
  </si>
  <si>
    <t>DENI B1045</t>
  </si>
  <si>
    <t>B1046</t>
  </si>
  <si>
    <t>DENI B1046</t>
  </si>
  <si>
    <t>B1047</t>
  </si>
  <si>
    <t>DENI B1047</t>
  </si>
  <si>
    <t>B1049</t>
  </si>
  <si>
    <t>DENI B1049</t>
  </si>
  <si>
    <t>B1050</t>
  </si>
  <si>
    <t>DENI B1050</t>
  </si>
  <si>
    <t>B1051</t>
  </si>
  <si>
    <t>DENI B1051</t>
  </si>
  <si>
    <t>B1052</t>
  </si>
  <si>
    <t>DENI B1052</t>
  </si>
  <si>
    <t>B1053</t>
  </si>
  <si>
    <t>DENI B1053</t>
  </si>
  <si>
    <t>B1054</t>
  </si>
  <si>
    <t>DENI B1054</t>
  </si>
  <si>
    <t>B1055</t>
  </si>
  <si>
    <t>DENI B1055</t>
  </si>
  <si>
    <t>B1056</t>
  </si>
  <si>
    <t>DENI B1056</t>
  </si>
  <si>
    <t>B1057</t>
  </si>
  <si>
    <t>DENI B1057</t>
  </si>
  <si>
    <t>B1058</t>
  </si>
  <si>
    <t>DENI B1058</t>
  </si>
  <si>
    <t>B1059</t>
  </si>
  <si>
    <t>DENI B1059</t>
  </si>
  <si>
    <t>B1063</t>
  </si>
  <si>
    <t>DENI B1063</t>
  </si>
  <si>
    <t>B1064</t>
  </si>
  <si>
    <t>DENI B1064</t>
  </si>
  <si>
    <t>B1068</t>
  </si>
  <si>
    <t>DENI B1068</t>
  </si>
  <si>
    <t>B1069</t>
  </si>
  <si>
    <t>DENI B1069</t>
  </si>
  <si>
    <t>B1071</t>
  </si>
  <si>
    <t>DENI B1071</t>
  </si>
  <si>
    <t>B1072</t>
  </si>
  <si>
    <t>DENI B1072</t>
  </si>
  <si>
    <t>B1073</t>
  </si>
  <si>
    <t>DENI B1073</t>
  </si>
  <si>
    <t>B1075</t>
  </si>
  <si>
    <t>DENI B1075</t>
  </si>
  <si>
    <t>B1076</t>
  </si>
  <si>
    <t>DENI B1076</t>
  </si>
  <si>
    <t>B15104</t>
  </si>
  <si>
    <t>DENI B15104</t>
  </si>
  <si>
    <t>B15107</t>
  </si>
  <si>
    <t>DENI B15107</t>
  </si>
  <si>
    <t>B15108</t>
  </si>
  <si>
    <t>DENI B15108</t>
  </si>
  <si>
    <t>B15110</t>
  </si>
  <si>
    <t>DENI B15110</t>
  </si>
  <si>
    <t>B15111</t>
  </si>
  <si>
    <t>DENI B15111</t>
  </si>
  <si>
    <t>B15112</t>
  </si>
  <si>
    <t>DENI B15112</t>
  </si>
  <si>
    <t>B15116</t>
  </si>
  <si>
    <t>DENI B15116</t>
  </si>
  <si>
    <t>B15203</t>
  </si>
  <si>
    <t>DENI B15203</t>
  </si>
  <si>
    <t>B15205</t>
  </si>
  <si>
    <t>DENI B15205</t>
  </si>
  <si>
    <t>B15212</t>
  </si>
  <si>
    <t>DENI B15212</t>
  </si>
  <si>
    <t>B15242</t>
  </si>
  <si>
    <t>DENI B15242</t>
  </si>
  <si>
    <t>B15251</t>
  </si>
  <si>
    <t>DENI B15251</t>
  </si>
  <si>
    <t>B15257</t>
  </si>
  <si>
    <t>DENI B15257</t>
  </si>
  <si>
    <t>B15258</t>
  </si>
  <si>
    <t>DENI B15258</t>
  </si>
  <si>
    <t>B15309</t>
  </si>
  <si>
    <t>DENI B15309</t>
  </si>
  <si>
    <t>B15349</t>
  </si>
  <si>
    <t>DENI B15349</t>
  </si>
  <si>
    <t>B15352</t>
  </si>
  <si>
    <t>DENI B15352</t>
  </si>
  <si>
    <t>B15354</t>
  </si>
  <si>
    <t>DENI B15354</t>
  </si>
  <si>
    <t>B15355</t>
  </si>
  <si>
    <t>DENI B15355</t>
  </si>
  <si>
    <t>B15358</t>
  </si>
  <si>
    <t>DENI B15358</t>
  </si>
  <si>
    <t>B15403</t>
  </si>
  <si>
    <t>DENI B15403</t>
  </si>
  <si>
    <t>B15548</t>
  </si>
  <si>
    <t>DENI B15548</t>
  </si>
  <si>
    <t>B15551</t>
  </si>
  <si>
    <t>DENI B15551</t>
  </si>
  <si>
    <t>B15555</t>
  </si>
  <si>
    <t>DENI B15555</t>
  </si>
  <si>
    <t>B15571</t>
  </si>
  <si>
    <t>DENI B15571</t>
  </si>
  <si>
    <t>B15573</t>
  </si>
  <si>
    <t>DENI B15573</t>
  </si>
  <si>
    <t>B15601</t>
  </si>
  <si>
    <t>DENI B15601</t>
  </si>
  <si>
    <t>B15633</t>
  </si>
  <si>
    <t>DENI B15633</t>
  </si>
  <si>
    <t>B15635</t>
  </si>
  <si>
    <t>DENI B15635</t>
  </si>
  <si>
    <t>B15638</t>
  </si>
  <si>
    <t>DENI B15638</t>
  </si>
  <si>
    <t>B15706</t>
  </si>
  <si>
    <t>DENI B15706</t>
  </si>
  <si>
    <t>B2001</t>
  </si>
  <si>
    <t>DENI B2001</t>
  </si>
  <si>
    <t>B2002</t>
  </si>
  <si>
    <t>DENI B2002</t>
  </si>
  <si>
    <t>B2009</t>
  </si>
  <si>
    <t>DENI B2009</t>
  </si>
  <si>
    <t>B2012</t>
  </si>
  <si>
    <t>DENI B2012</t>
  </si>
  <si>
    <t>B2013</t>
  </si>
  <si>
    <t>DENI B2013</t>
  </si>
  <si>
    <t>B2014</t>
  </si>
  <si>
    <t>DENI B2014</t>
  </si>
  <si>
    <t>B2015</t>
  </si>
  <si>
    <t>DENI B2015</t>
  </si>
  <si>
    <t>B2016</t>
  </si>
  <si>
    <t>DENI B2016</t>
  </si>
  <si>
    <t>B2017</t>
  </si>
  <si>
    <t>DENI B2017</t>
  </si>
  <si>
    <t>B2019</t>
  </si>
  <si>
    <t>DENI B2019</t>
  </si>
  <si>
    <t>B2020</t>
  </si>
  <si>
    <t>DENI B2020</t>
  </si>
  <si>
    <t>B2021</t>
  </si>
  <si>
    <t>DENI B2021</t>
  </si>
  <si>
    <t>B2022</t>
  </si>
  <si>
    <t>DENI B2022</t>
  </si>
  <si>
    <t>B2023</t>
  </si>
  <si>
    <t>DENI B2023</t>
  </si>
  <si>
    <t>B2024</t>
  </si>
  <si>
    <t>DENI B2024</t>
  </si>
  <si>
    <t>B2025</t>
  </si>
  <si>
    <t>DENI B2025</t>
  </si>
  <si>
    <t>B2026</t>
  </si>
  <si>
    <t>DENI B2026</t>
  </si>
  <si>
    <t>B2027</t>
  </si>
  <si>
    <t>DENI B2027</t>
  </si>
  <si>
    <t>B2028</t>
  </si>
  <si>
    <t>DENI B2028</t>
  </si>
  <si>
    <t>B2030</t>
  </si>
  <si>
    <t>DENI B2030</t>
  </si>
  <si>
    <t>B2032</t>
  </si>
  <si>
    <t>DENI B2032</t>
  </si>
  <si>
    <t>B2034</t>
  </si>
  <si>
    <t>DENI B2034</t>
  </si>
  <si>
    <t>B2035</t>
  </si>
  <si>
    <t>DENI B2035</t>
  </si>
  <si>
    <t>B2036</t>
  </si>
  <si>
    <t>DENI B2036</t>
  </si>
  <si>
    <t>B2038</t>
  </si>
  <si>
    <t>DENI B2038</t>
  </si>
  <si>
    <t>B2039</t>
  </si>
  <si>
    <t>DENI B2039</t>
  </si>
  <si>
    <t>B2040</t>
  </si>
  <si>
    <t>DENI B2040</t>
  </si>
  <si>
    <t>B2042</t>
  </si>
  <si>
    <t>DENI B2042</t>
  </si>
  <si>
    <t>B2045</t>
  </si>
  <si>
    <t>DENI B2045</t>
  </si>
  <si>
    <t>B2046</t>
  </si>
  <si>
    <t>DENI B2046</t>
  </si>
  <si>
    <t>B2048</t>
  </si>
  <si>
    <t>DENI B2048</t>
  </si>
  <si>
    <t>B2049</t>
  </si>
  <si>
    <t>DENI B2049</t>
  </si>
  <si>
    <t>B2050</t>
  </si>
  <si>
    <t>DENI B2050</t>
  </si>
  <si>
    <t>B2051</t>
  </si>
  <si>
    <t>DENI B2051</t>
  </si>
  <si>
    <t>B2053</t>
  </si>
  <si>
    <t>DENI B2053</t>
  </si>
  <si>
    <t>B2054</t>
  </si>
  <si>
    <t>DENI B2054</t>
  </si>
  <si>
    <t>B2055</t>
  </si>
  <si>
    <t>DENI B2055</t>
  </si>
  <si>
    <t>B2056</t>
  </si>
  <si>
    <t>DENI B2056</t>
  </si>
  <si>
    <t>B2058</t>
  </si>
  <si>
    <t>DENI B2058</t>
  </si>
  <si>
    <t>B2059</t>
  </si>
  <si>
    <t>DENI B2059</t>
  </si>
  <si>
    <t>B2060</t>
  </si>
  <si>
    <t>DENI B2060</t>
  </si>
  <si>
    <t>B2061</t>
  </si>
  <si>
    <t>DENI B2061</t>
  </si>
  <si>
    <t>B24101</t>
  </si>
  <si>
    <t>DENI B24101</t>
  </si>
  <si>
    <t>B24110</t>
  </si>
  <si>
    <t>DENI B24110</t>
  </si>
  <si>
    <t>B24114</t>
  </si>
  <si>
    <t>DENI B24114</t>
  </si>
  <si>
    <t>B24119</t>
  </si>
  <si>
    <t>DENI B24119</t>
  </si>
  <si>
    <t>B24120</t>
  </si>
  <si>
    <t>DENI B24120</t>
  </si>
  <si>
    <t>B24126</t>
  </si>
  <si>
    <t>DENI B24126</t>
  </si>
  <si>
    <t>B24128</t>
  </si>
  <si>
    <t>DENI B24128</t>
  </si>
  <si>
    <t>B24129</t>
  </si>
  <si>
    <t>DENI B24129</t>
  </si>
  <si>
    <t>B24132</t>
  </si>
  <si>
    <t>DENI B24132</t>
  </si>
  <si>
    <t>B25101</t>
  </si>
  <si>
    <t>DENI B25101</t>
  </si>
  <si>
    <t>B25102</t>
  </si>
  <si>
    <t>DENI B25102</t>
  </si>
  <si>
    <t>B25103</t>
  </si>
  <si>
    <t>DENI B25103</t>
  </si>
  <si>
    <t>B25203</t>
  </si>
  <si>
    <t>DENI B25203</t>
  </si>
  <si>
    <t>B25205</t>
  </si>
  <si>
    <t>DENI B25205</t>
  </si>
  <si>
    <t>B25244</t>
  </si>
  <si>
    <t>DENI B25244</t>
  </si>
  <si>
    <t>B25245</t>
  </si>
  <si>
    <t>DENI B25245</t>
  </si>
  <si>
    <t>B25246</t>
  </si>
  <si>
    <t>DENI B25246</t>
  </si>
  <si>
    <t>B25247</t>
  </si>
  <si>
    <t>DENI B25247</t>
  </si>
  <si>
    <t>B25249</t>
  </si>
  <si>
    <t>DENI B25249</t>
  </si>
  <si>
    <t>B25420</t>
  </si>
  <si>
    <t>DENI B25420</t>
  </si>
  <si>
    <t>B25451</t>
  </si>
  <si>
    <t>DENI B25451</t>
  </si>
  <si>
    <t>B25462</t>
  </si>
  <si>
    <t>DENI B25462</t>
  </si>
  <si>
    <t>B25463</t>
  </si>
  <si>
    <t>DENI B25463</t>
  </si>
  <si>
    <t>B25464</t>
  </si>
  <si>
    <t>DENI B25464</t>
  </si>
  <si>
    <t>B25514</t>
  </si>
  <si>
    <t>DENI B25514</t>
  </si>
  <si>
    <t>B25530</t>
  </si>
  <si>
    <t>DENI B25530</t>
  </si>
  <si>
    <t>B25531</t>
  </si>
  <si>
    <t>DENI B25531</t>
  </si>
  <si>
    <t>B25602</t>
  </si>
  <si>
    <t>DENI B25602</t>
  </si>
  <si>
    <t>B25607</t>
  </si>
  <si>
    <t>DENI B25607</t>
  </si>
  <si>
    <t>B25613</t>
  </si>
  <si>
    <t>DENI B25613</t>
  </si>
  <si>
    <t>B25614</t>
  </si>
  <si>
    <t>DENI B25614</t>
  </si>
  <si>
    <t>B25617</t>
  </si>
  <si>
    <t>DENI B25617</t>
  </si>
  <si>
    <t>B25619</t>
  </si>
  <si>
    <t>DENI B25619</t>
  </si>
  <si>
    <t>B25625</t>
  </si>
  <si>
    <t>DENI B25625</t>
  </si>
  <si>
    <t>B25726</t>
  </si>
  <si>
    <t>DENI B25726</t>
  </si>
  <si>
    <t>B25732</t>
  </si>
  <si>
    <t>DENI B25732</t>
  </si>
  <si>
    <t>B25734</t>
  </si>
  <si>
    <t>DENI B25734</t>
  </si>
  <si>
    <t>B25735</t>
  </si>
  <si>
    <t>DENI B25735</t>
  </si>
  <si>
    <t>B25736</t>
  </si>
  <si>
    <t>DENI B25736</t>
  </si>
  <si>
    <t>B35103</t>
  </si>
  <si>
    <t>DENI B35103</t>
  </si>
  <si>
    <t>B35104</t>
  </si>
  <si>
    <t>DENI B35104</t>
  </si>
  <si>
    <t>B35105</t>
  </si>
  <si>
    <t>DENI B35105</t>
  </si>
  <si>
    <t>B35106</t>
  </si>
  <si>
    <t>DENI B35106</t>
  </si>
  <si>
    <t>B35107</t>
  </si>
  <si>
    <t>DENI B35107</t>
  </si>
  <si>
    <t>B35108</t>
  </si>
  <si>
    <t>DENI B35108</t>
  </si>
  <si>
    <t>B35109</t>
  </si>
  <si>
    <t>DENI B35109</t>
  </si>
  <si>
    <t>B35110</t>
  </si>
  <si>
    <t>DENI B35110</t>
  </si>
  <si>
    <t>B35202</t>
  </si>
  <si>
    <t>DENI B35202</t>
  </si>
  <si>
    <t>B35203</t>
  </si>
  <si>
    <t>DENI B35203</t>
  </si>
  <si>
    <t>B35209</t>
  </si>
  <si>
    <t>DENI B35209</t>
  </si>
  <si>
    <t>B35210</t>
  </si>
  <si>
    <t>DENI B35210</t>
  </si>
  <si>
    <t>B35302</t>
  </si>
  <si>
    <t>DENI B35302</t>
  </si>
  <si>
    <t>B35308</t>
  </si>
  <si>
    <t>DENI B35308</t>
  </si>
  <si>
    <t>B35311</t>
  </si>
  <si>
    <t>DENI B35311</t>
  </si>
  <si>
    <t>B35312</t>
  </si>
  <si>
    <t>DENI B35312</t>
  </si>
  <si>
    <t>B35314</t>
  </si>
  <si>
    <t>DENI B35314</t>
  </si>
  <si>
    <t>B35316</t>
  </si>
  <si>
    <t>DENI B35316</t>
  </si>
  <si>
    <t>B35319</t>
  </si>
  <si>
    <t>DENI B35319</t>
  </si>
  <si>
    <t>B35321</t>
  </si>
  <si>
    <t>DENI B35321</t>
  </si>
  <si>
    <t>B35401</t>
  </si>
  <si>
    <t>DENI B35401</t>
  </si>
  <si>
    <t>B35402</t>
  </si>
  <si>
    <t>DENI B35402</t>
  </si>
  <si>
    <t>B35403</t>
  </si>
  <si>
    <t>DENI B35403</t>
  </si>
  <si>
    <t>B35501</t>
  </si>
  <si>
    <t>DENI B35501</t>
  </si>
  <si>
    <t>B35505</t>
  </si>
  <si>
    <t>DENI B35505</t>
  </si>
  <si>
    <t>B35601</t>
  </si>
  <si>
    <t>DENI B35601</t>
  </si>
  <si>
    <t>B35604</t>
  </si>
  <si>
    <t>DENI B35604</t>
  </si>
  <si>
    <t>B35605</t>
  </si>
  <si>
    <t>DENI B35605</t>
  </si>
  <si>
    <t>B35607</t>
  </si>
  <si>
    <t>DENI B35607</t>
  </si>
  <si>
    <t>B35705</t>
  </si>
  <si>
    <t>DENI B35705</t>
  </si>
  <si>
    <t>B35706</t>
  </si>
  <si>
    <t>DENI B35706</t>
  </si>
  <si>
    <t>B35710</t>
  </si>
  <si>
    <t>DENI B35710</t>
  </si>
  <si>
    <t>B35801</t>
  </si>
  <si>
    <t>DENI B35801</t>
  </si>
  <si>
    <t>B35802</t>
  </si>
  <si>
    <t>DENI B35802</t>
  </si>
  <si>
    <t>B35803</t>
  </si>
  <si>
    <t>DENI B35803</t>
  </si>
  <si>
    <t>B35807</t>
  </si>
  <si>
    <t>DENI B35807</t>
  </si>
  <si>
    <t>B35816</t>
  </si>
  <si>
    <t>DENI B35816</t>
  </si>
  <si>
    <t>B35901</t>
  </si>
  <si>
    <t>DENI B35901</t>
  </si>
  <si>
    <t>B35902</t>
  </si>
  <si>
    <t>DENI B35902</t>
  </si>
  <si>
    <t>B35903</t>
  </si>
  <si>
    <t>DENI B35903</t>
  </si>
  <si>
    <t>B35904</t>
  </si>
  <si>
    <t>DENI B35904</t>
  </si>
  <si>
    <t>B35905</t>
  </si>
  <si>
    <t>DENI B35905</t>
  </si>
  <si>
    <t>B36011</t>
  </si>
  <si>
    <t>DENI B36011</t>
  </si>
  <si>
    <t>B36012</t>
  </si>
  <si>
    <t>DENI B36012</t>
  </si>
  <si>
    <t>B36101</t>
  </si>
  <si>
    <t>DENI B36101</t>
  </si>
  <si>
    <t>B36102</t>
  </si>
  <si>
    <t>DENI B36102</t>
  </si>
  <si>
    <t>B36103</t>
  </si>
  <si>
    <t>DENI B36103</t>
  </si>
  <si>
    <t>B36104</t>
  </si>
  <si>
    <t>DENI B36104</t>
  </si>
  <si>
    <t>B40101</t>
  </si>
  <si>
    <t>DENI B40101</t>
  </si>
  <si>
    <t>B40201</t>
  </si>
  <si>
    <t>DENI B40201</t>
  </si>
  <si>
    <t>B40301</t>
  </si>
  <si>
    <t>DENI B40301</t>
  </si>
  <si>
    <t>B40403</t>
  </si>
  <si>
    <t>DENI B40403</t>
  </si>
  <si>
    <t>B40404</t>
  </si>
  <si>
    <t>DENI B40404</t>
  </si>
  <si>
    <t>B40501</t>
  </si>
  <si>
    <t>DENI B40501</t>
  </si>
  <si>
    <t>B45101</t>
  </si>
  <si>
    <t>DENI B45101</t>
  </si>
  <si>
    <t>B45201</t>
  </si>
  <si>
    <t>DENI B45201</t>
  </si>
  <si>
    <t>B45202</t>
  </si>
  <si>
    <t>DENI B45202</t>
  </si>
  <si>
    <t>B45401</t>
  </si>
  <si>
    <t>DENI B45401</t>
  </si>
  <si>
    <t>B45402</t>
  </si>
  <si>
    <t>DENI B45402</t>
  </si>
  <si>
    <t>B45403</t>
  </si>
  <si>
    <t>DENI B45403</t>
  </si>
  <si>
    <t>B45404</t>
  </si>
  <si>
    <t>DENI B45404</t>
  </si>
  <si>
    <t>B45405</t>
  </si>
  <si>
    <t>DENI B45405</t>
  </si>
  <si>
    <t>B45406</t>
  </si>
  <si>
    <t>DENI B45406</t>
  </si>
  <si>
    <t>B45501</t>
  </si>
  <si>
    <t>DENI B45501</t>
  </si>
  <si>
    <t>B45601</t>
  </si>
  <si>
    <t>DENI B45601</t>
  </si>
  <si>
    <t>B45603</t>
  </si>
  <si>
    <t>DENI B45603</t>
  </si>
  <si>
    <t>B45604</t>
  </si>
  <si>
    <t>DENI B45604</t>
  </si>
  <si>
    <t>B45605</t>
  </si>
  <si>
    <t>DENI B45605</t>
  </si>
  <si>
    <t>B45701</t>
  </si>
  <si>
    <t>DENI B45701</t>
  </si>
  <si>
    <t>B45702</t>
  </si>
  <si>
    <t>DENI B45702</t>
  </si>
  <si>
    <t>B45703</t>
  </si>
  <si>
    <t>DENI B45703</t>
  </si>
  <si>
    <t>B45704</t>
  </si>
  <si>
    <t>DENI B45704</t>
  </si>
  <si>
    <t>B45901</t>
  </si>
  <si>
    <t>DENI B45901</t>
  </si>
  <si>
    <t>B45903</t>
  </si>
  <si>
    <t>DENI B45903</t>
  </si>
  <si>
    <t>B45904</t>
  </si>
  <si>
    <t>DENI B45904</t>
  </si>
  <si>
    <t>B45905</t>
  </si>
  <si>
    <t>DENI B45905</t>
  </si>
  <si>
    <t>B45909</t>
  </si>
  <si>
    <t>DENI B45909</t>
  </si>
  <si>
    <t>B45910</t>
  </si>
  <si>
    <t>DENI B45910</t>
  </si>
  <si>
    <t>B45911</t>
  </si>
  <si>
    <t>DENI B45911</t>
  </si>
  <si>
    <t>B45912</t>
  </si>
  <si>
    <t>DENI B45912</t>
  </si>
  <si>
    <t>B45915</t>
  </si>
  <si>
    <t>DENI B45915</t>
  </si>
  <si>
    <t>B45916</t>
  </si>
  <si>
    <t>DENI B45916</t>
  </si>
  <si>
    <t>B45917</t>
  </si>
  <si>
    <t>DENI B45917</t>
  </si>
  <si>
    <t>B45918</t>
  </si>
  <si>
    <t>DENI B45918</t>
  </si>
  <si>
    <t>B45919</t>
  </si>
  <si>
    <t>DENI B45919</t>
  </si>
  <si>
    <t>B45920</t>
  </si>
  <si>
    <t>DENI B45920</t>
  </si>
  <si>
    <t>B45921</t>
  </si>
  <si>
    <t>DENI B45921</t>
  </si>
  <si>
    <t>B45922</t>
  </si>
  <si>
    <t>DENI B45922</t>
  </si>
  <si>
    <t>B45923</t>
  </si>
  <si>
    <t>DENI B45923</t>
  </si>
  <si>
    <t>B45924</t>
  </si>
  <si>
    <t>DENI B45924</t>
  </si>
  <si>
    <t>B46001</t>
  </si>
  <si>
    <t>DENI B46001</t>
  </si>
  <si>
    <t>B46004</t>
  </si>
  <si>
    <t>DENI B46004</t>
  </si>
  <si>
    <t>B46005</t>
  </si>
  <si>
    <t>DENI B46005</t>
  </si>
  <si>
    <t>B46102</t>
  </si>
  <si>
    <t>DENI B46102</t>
  </si>
  <si>
    <t>L10201</t>
  </si>
  <si>
    <t>DENI L10201</t>
  </si>
  <si>
    <t>L25603</t>
  </si>
  <si>
    <t>DENI L25603</t>
  </si>
  <si>
    <t>L25701</t>
  </si>
  <si>
    <t>DENI L25701</t>
  </si>
  <si>
    <t>L35501</t>
  </si>
  <si>
    <t>DENI L35501</t>
  </si>
  <si>
    <t>L35701</t>
  </si>
  <si>
    <t>DENI L35701</t>
  </si>
  <si>
    <t>L36001</t>
  </si>
  <si>
    <t>DENI L36001</t>
  </si>
  <si>
    <t>L45111</t>
  </si>
  <si>
    <t>DENI L45111</t>
  </si>
  <si>
    <t>L45113</t>
  </si>
  <si>
    <t>DENI L45113</t>
  </si>
  <si>
    <t>L45303</t>
  </si>
  <si>
    <t>DENI L45303</t>
  </si>
  <si>
    <t>L45304</t>
  </si>
  <si>
    <t>DENI L45304</t>
  </si>
  <si>
    <t>L45306</t>
  </si>
  <si>
    <t>DENI L45306</t>
  </si>
  <si>
    <t>L45307</t>
  </si>
  <si>
    <t>DENI L45307</t>
  </si>
  <si>
    <t>L45308</t>
  </si>
  <si>
    <t>DENI L45308</t>
  </si>
  <si>
    <t>L45401</t>
  </si>
  <si>
    <t>DENI L45401</t>
  </si>
  <si>
    <t>L45901</t>
  </si>
  <si>
    <t>DENI L45901</t>
  </si>
  <si>
    <t>L46003</t>
  </si>
  <si>
    <t>DENI L46003</t>
  </si>
  <si>
    <t>L46010</t>
  </si>
  <si>
    <t>DENI L46010</t>
  </si>
  <si>
    <t>3241002, 3241005, 3241010, 3241012, 3241015, 3241019, 3241021, 3256026, 3256029, 3256031, 3358010</t>
  </si>
  <si>
    <t>3256007, 3256008, 3256009, 3256010, 3361002, 3361003, 3361005, 3361006, 3361012</t>
  </si>
  <si>
    <t>3101000, 3151006, 3151016, 3154014</t>
  </si>
  <si>
    <t>3103000, 3151003, 3151008, 3151021, 3151024, 3151032, 3154001, 3154004, 3154007, 3154009, 3154024</t>
  </si>
  <si>
    <t>3241019, 3358015</t>
  </si>
  <si>
    <t>3453007, 3454004, 3454005, 3454006, 3454007, 3454008, 3454011, 3454013, 3454020, 3454022, 3454023, 3454025, 3454026, 3454027, 3454029, 3454030, 3454033, 3454037, 3454038, 3454039, 3454040, 3454041, 3454042, 3454043, 3454044, 3454047, 3454048, 3454050, 3454051, 3454052, 3454055, 3454056, 3454057, 3454058, 3454060, 3457022</t>
  </si>
  <si>
    <t>3452006, 3457003, 3457006, 3457008, 3457009, 3457010, 3457011, 3457013, 3457014, 3457015, 3457016, 3457019, 3457020</t>
  </si>
  <si>
    <t>3454010, 3454045, 3456001, 3456003, 3456010, 3456016, 3456018, 3456020, 3456027</t>
  </si>
  <si>
    <t>3352032, 3352059, 3352060, 3356001, 3356004, 3356006, 3356009</t>
  </si>
  <si>
    <t>3352002, 3352020, 3352022, 3352024, 3352029, 3357002</t>
  </si>
  <si>
    <t>3404000, 3459033</t>
  </si>
  <si>
    <t>3151008, 3151040</t>
  </si>
  <si>
    <t>3151001, 3151027, 3151041, 3157008</t>
  </si>
  <si>
    <t>3103000, 3151002, 3151014, 3151020, 3151030, 3151031, 3151039</t>
  </si>
  <si>
    <t>3402000, 3452001, 3452010, 3452011, 3452012, 3452014, 3452015, 3452016, 3452017, 3452019, 3452021, 3452022, 3452023, 3452024, 3452026</t>
  </si>
  <si>
    <t>3452001, 3452006, 3452012, 3452023, 3452025, 3457014, 3462005, 3462019</t>
  </si>
  <si>
    <t>3452001, 3452002, 3452007, 3452008, 3452009, 3452010, 3452019, 3452023, 3452027, 3455007, 3455020, 3455021, 3462001, 3462002, 3454044, 3454047, 3462003, 3462004, 3462006, 3462008, 3462009, 3462010, 3462011, 3462012, 3462013, 3462015, 3462016, 3462017, 3462018, 3462019</t>
  </si>
  <si>
    <t>3455007, 3455014, 3455015, 3455020, 3455025, 3455026, 3455027, 3461005, 3462005, 3462019</t>
  </si>
  <si>
    <t>3451001, 3451002, 3451004, 3451005, 3451007, 3451008, 3453001, 3455025, 3455026, 3455027</t>
  </si>
  <si>
    <t>3451005, 3451008, 3455026, 3461003, 3461005, 3461008, 3461009</t>
  </si>
  <si>
    <t>3451002, 3451004, 3453001, 3453002, 3453003, 3453004, 3453006, 3453007, 3453008, 3453009, 3453010, 3453011, 3453012, 3453013, 3157008, 3103000, 3457017, 3460001, 3460003</t>
  </si>
  <si>
    <t>3403000, 3451004, 3451005, 3453002, 3453003, 3453004, 3453005, 3453006, 3453008, 3458003, 3458005, 3458007, 3458009, 3458010, 3452019, 3452021, 3458013, 3458014, 3460001, 3460003, 3460004, 3460006, 3460009, 3460010, 3461001, 3461002, 3461004, 3461005, 3461006, 3461008, 3461009</t>
  </si>
  <si>
    <t>3251037, 3251042, 3401000, 3458001, 3458002, 3458003, 3458004, 3458005, 3458006, 3458007, 3458008, 3458011, 3458012, 3458014, 3462004, 3462006, 3458015, 3460004, 3460010</t>
  </si>
  <si>
    <t>3251007, 3251037, 3251042, 3458001, 3458002, 3458004, 3458006, 3458008, 3458011, 3458015</t>
  </si>
  <si>
    <t>3353001, 3353006, 3353008, 3353014, 3353018, 3353019, 3353021, 3353025, 3353028, 3353035, 3353039, 3353041, 3359010</t>
  </si>
  <si>
    <t>3155012, 3155501</t>
  </si>
  <si>
    <t>3459014, 3460007</t>
  </si>
  <si>
    <t>3251037, 3251047</t>
  </si>
  <si>
    <t>3251026, 3251033, 3251037, 3251041, 3251047, 3361004, 3361010, 3361013</t>
  </si>
  <si>
    <t>3353007, 3353023, 3353040, 3355001, 3355004, 3355007, 3355011, 3355017, 3355023, 3355028, 3355032, 3355033, 3355039, 3355042</t>
  </si>
  <si>
    <t>3353007, 3353023, 3353033, 3353040, 3355003</t>
  </si>
  <si>
    <t>3157001, 3157002, 3157006, 3241011, 3241018</t>
  </si>
  <si>
    <t>3157001, 3157006, 3157007, 3157008, 3157009, 3241018</t>
  </si>
  <si>
    <t>3151010, 3151026, 3151033, 3151035, 3151036, 3151038</t>
  </si>
  <si>
    <t>3151009, 3151018, 3151025</t>
  </si>
  <si>
    <t>3151001, 3151009, 3151012, 3151015, 3151017, 3151018, 3151022</t>
  </si>
  <si>
    <t>3151006, 3151013, 3151016, 3151022, 3151023, 3151034, 3151037</t>
  </si>
  <si>
    <t>3151006, 3151009, 3151013, 3151025, 3151037</t>
  </si>
  <si>
    <t>3151005, 3151008, 3151032</t>
  </si>
  <si>
    <t>3159010, 3159014, 3159025, 3159027, 3159028, 3159030, 3159032, 3159033, 3159038</t>
  </si>
  <si>
    <t>3159009, 3159017, 3159021, 3159024</t>
  </si>
  <si>
    <t>3159005, 3159006, 3159007, 3159011, 3159022, 3159023, 3159032, 3159035, 3159037</t>
  </si>
  <si>
    <t>3154013, 3154503</t>
  </si>
  <si>
    <t>3155010, 3155011, 3155013</t>
  </si>
  <si>
    <t>3257035, 3257026, 3257035</t>
  </si>
  <si>
    <t>3257028, 3257001, 3257005, 3257008, 3257009, 3257012, 3257022, 3257023, 3257025, 3257027, 3257028, 3257035, 3257037, 3257013, 3157006, 3157007, 3257014, 3257026, 3257034</t>
  </si>
  <si>
    <t>3102000, 3158010, 3158019, 3158023, 3158038, 3158021</t>
  </si>
  <si>
    <t>3103000, 3103000, 3103000, 3154014</t>
  </si>
  <si>
    <t>3357041, 3357005, 3357015, 3357020, 3357022, 3357023, 3357028, 3357033, 3357037, 3357039, 3357041, 3357045, 3357046, 3357049</t>
  </si>
  <si>
    <t>3357001, 3357005, 3357006, 3357009, 3357015, 3357020, 3357022, 3357024, 3357025, 3357031, 3357039, 3357041, 3357045, 3357051, 3159027, 3159028, 3357054, 3357015, 3358017, 3358004, 3358022</t>
  </si>
  <si>
    <t>3356002, 3356005, 3356005, 3356005, 3357007, 3357010, 3357016, 3357018, 3357026, 3357028, 3357030, 3357036, 3357038, 3357042, 3159032, 3159035, 3357047, 3357052, 3357053, 3357055, 3357057</t>
  </si>
  <si>
    <t>3357003, 3357004, 3357008, 3357011, 3357014, 3357016, 3357035, 3357036, 3357038, 3357040, 3357042, 3357043, 3357008</t>
  </si>
  <si>
    <t>3360001, 3360002, 3360004, 3360008, 3360011, 3360012, 3360014, 3360017, 3360026, 3360003, 3360004, 3360006, 3360007, 3360009, 3257022, 3257023, 3360010, 3360014, 3360019, 3360023, 3360025, 3360029</t>
  </si>
  <si>
    <t>3355026, 3355009, 3355010, 3355012, 3355013, 3355015, 3355018, 3355019, 3355021, 3355025, 3355037</t>
  </si>
  <si>
    <t>3356007, 3356008, 3356009, 3356007</t>
  </si>
  <si>
    <t>3352004, 3352008, 3352022, 3352029, 3352036, 3352039, 3352042, 3352043, 3352044, 3352051, 3352052, 3352056, 3352063, 3359004, 3357001, 3357005, 3359018, 3359030, 3359035, 3359040</t>
  </si>
  <si>
    <t xml:space="preserve">3154002, 3154003, 3154005, 3154006, 3154008, 3154010, 3154012, 3154019, 3154021, 3154022, 3154025, 3154026, 3154027, 3154502, 3154506, 3158037, 3158009, 3158012, 3158013, 3158022, 3158038, 3158017, 3158021, 3158040, 3158007, 3158008, 3158013, 3158025, 3158031, 3158032, 3158035, 3158036, 3158040, </t>
  </si>
  <si>
    <t>3153012, 3155001, 3159002, 3159026, 3254005, 3254044</t>
  </si>
  <si>
    <t>3102000, 3153014, 3153014, 3153017, 3153009, 3254005, 3254008, 3254044, 3254022, 3254005</t>
  </si>
  <si>
    <t>3256006, 3256016, 3256017, 3256018, 3256020, 3256020, 3256022, 3256025</t>
  </si>
  <si>
    <t>3256001, 3256021, 3256036, 3256002, 3256019, 3256023</t>
  </si>
  <si>
    <t>3251002, 3251026, 3251033, 3251041, 3251049, 3256036, 3256021, 3256036</t>
  </si>
  <si>
    <t>3101000, 3102000, 3103000, 3154014, 3154013, 3154013, 3158039, 3158037, 3158037, 3158006, 3158005, 3158014, 3158006, 3158030, 3158033</t>
  </si>
  <si>
    <t>3357039, 3357039</t>
  </si>
  <si>
    <t>3459005, 3459034, 3459022, 3459019</t>
  </si>
  <si>
    <t>3241016, 3241021, 3241015, 3241021, 3241007, 3241014, 3241020, 3241007, 3241020, 3241006, 3241015, 3241017, 3241009, 3241013, 3154019, 3154021, 3241002, 3241012, 3254005, 3254028, 3254017, 3254011, 3254021, 3254020, 3254003</t>
  </si>
  <si>
    <t>3153017, 3153017</t>
  </si>
  <si>
    <t>3241011, 3241003, 3241011, 3241016</t>
  </si>
  <si>
    <t>3241021, 3257004, 3257010, 3257033, 3257038</t>
  </si>
  <si>
    <t>3257017, 3257002, 3257003, 3257006, 3257007, 3257015, 3257017, 3257018, 3257029, 3257032</t>
  </si>
  <si>
    <t>3159013, 3159013, 3159013</t>
  </si>
  <si>
    <t>3355002, 3355008, 3355027, 3355029, 3355034, 3355034</t>
  </si>
  <si>
    <t>3353009, 3353012, 3353034, 3353037, 3353040, 3353042</t>
  </si>
  <si>
    <t>3353002, 3353005, 3353009, 3353015, 3353017, 3353020, 3353021, 3353022, 3353026, 3353027, 3353029, 3353031, 3353035, 3353036, 3251033, 3251041, 3353038, 3353036</t>
  </si>
  <si>
    <t>3158021, 3158039</t>
  </si>
  <si>
    <t>3157002, 3157005, 3157006, 3157007, 3157008, 3157009, 3158002, 3158004, 3158002, 3158011, 3158016, 3158018, 3158028, 3254032, 3158030, 3454020, 3254032, 3254029</t>
  </si>
  <si>
    <t>3159029, 3159013, 3159029</t>
  </si>
  <si>
    <t>3355022, 3355005, 3355026, 3355030, 3355036, 3355038</t>
  </si>
  <si>
    <t>3360030, 3360005, 3360007, 3360009, 3360011, 3360013, 3360015, 3360016, 3360018, 3360020, 3360022, 3360023, 3360024, 3360025, 3360030</t>
  </si>
  <si>
    <t>3155003, 3155003, 3155013, 3155501</t>
  </si>
  <si>
    <t>3155013, 3155003, 3155011, 3155013</t>
  </si>
  <si>
    <t>3358016, 3358002</t>
  </si>
  <si>
    <t>3255018, 3255001, 3255007, 3255018, 3255027, 3255034, 3255036</t>
  </si>
  <si>
    <t>3352032, 3352032, 3352050, 3352062</t>
  </si>
  <si>
    <t>3159007, 3159016, 3159007, 3159007, 3159007</t>
  </si>
  <si>
    <t>3241001, 3241007, 3241009, 3241010, 3241013, 3241014, 3241015</t>
  </si>
  <si>
    <t>3241004, 3241008, 3241016, 3241019</t>
  </si>
  <si>
    <t>3241004, 3241008</t>
  </si>
  <si>
    <t>3251009, 3251020, 3251022, 3251023, 3251025, 3251029, 3251036</t>
  </si>
  <si>
    <t>3251005, 3251006, 3251011, 3251012, 3251013, 3251014, 3251017, 3251019, 3251030, 3251044, 3251046</t>
  </si>
  <si>
    <t>3251001, 3251003, 3251004, 3251006, 3251008, 3251015, 3251018, 3251021, 3251024, 3251027, 3251028, 3251031, 3251032, 3251034, 3159013, 3159029, 3251035, 3251038, 3251040, 3251043, 3251045</t>
  </si>
  <si>
    <t>3252005, 3252006</t>
  </si>
  <si>
    <t>3252001, 3252005, 3252006, 3252007</t>
  </si>
  <si>
    <t>3252002, 3252006, 3252007</t>
  </si>
  <si>
    <t>3252003, 3252005</t>
  </si>
  <si>
    <t>3254013, 3254026, 3254043, 3254045</t>
  </si>
  <si>
    <t>3255002, 3255023</t>
  </si>
  <si>
    <t>3255003, 3255010, 3255016, 3255017, 3255020, 3255025</t>
  </si>
  <si>
    <t>3255010, 3255013, 3255016, 3255022, 3255025, 3255028, 3255502, 3255503</t>
  </si>
  <si>
    <t>3256005, 3256011, 3256012, 3256022, 3256027</t>
  </si>
  <si>
    <t>3256004, 3256024, 3256030, 3256033, 3256034</t>
  </si>
  <si>
    <t>3256003, 3256013, 3256014, 3256015, 3256028, 3256035</t>
  </si>
  <si>
    <t>3256001, 3256021</t>
  </si>
  <si>
    <t>3257006, 3257011, 3257016, 3257036</t>
  </si>
  <si>
    <t>3257004, 3257007, 3257015, 3257020, 3257033</t>
  </si>
  <si>
    <t>3257015, 3257019, 3257021, 3257030, 3257033, 3257035</t>
  </si>
  <si>
    <t>3351010, 3351026</t>
  </si>
  <si>
    <t>3351010, 3351025, 3351026</t>
  </si>
  <si>
    <t>3351002, 3351003, 3351008, 3351016, 3351025</t>
  </si>
  <si>
    <t>3351008, 3351015, 3351016</t>
  </si>
  <si>
    <t>3351001, 3351005, 3351006, 3351007, 3351017, 3351018, 3351021, 3351022</t>
  </si>
  <si>
    <t>3351012, 3351024</t>
  </si>
  <si>
    <t>3351023, 3351024</t>
  </si>
  <si>
    <t>3351004, 3351501</t>
  </si>
  <si>
    <t>3352061, 3352062</t>
  </si>
  <si>
    <t>3352011, 3352025, 3352038, 3352041, 3352045, 3352046, 3352055</t>
  </si>
  <si>
    <t>3352050, 3352059, 3352062</t>
  </si>
  <si>
    <t>3353010, 3353013, 3353030</t>
  </si>
  <si>
    <t>3353031, 3353032, 3353040</t>
  </si>
  <si>
    <t>3353001, 3353026, 3353039</t>
  </si>
  <si>
    <t>3353002, 3353003, 3353017, 3353020, 3353024, 3353031, 3353032, 3353040</t>
  </si>
  <si>
    <t>3354001, 3354002, 3354013, 3354015, 3354016, 3354017, 3354018, 3354022, 3354024, 3354025, 3354026</t>
  </si>
  <si>
    <t>3354003, 3354004, 3354006, 3354008, 3354009, 3354011, 3354012, 3354014, 3354027, 3354502</t>
  </si>
  <si>
    <t>3354005, 3354007, 3354010, 3354020, 3354021, 3354023, 3354501</t>
  </si>
  <si>
    <t>3355006, 3355014, 3355016, 3355020, 3355024, 3355031, 3355035, 3355040, 3355041</t>
  </si>
  <si>
    <t>3356003, 3356007, 3356010, 3356011</t>
  </si>
  <si>
    <t>3356005, 3356011</t>
  </si>
  <si>
    <t>3357017, 3357019, 3357021, 3357029, 3357032, 3357034, 3357044, 3357048, 3357050, 3357056</t>
  </si>
  <si>
    <t>3357013, 3357018, 3357021, 3357039, 3357057</t>
  </si>
  <si>
    <t>3357004, 3357008, 3357012, 3357016, 3357027, 3357035</t>
  </si>
  <si>
    <t>3358008, 3358022</t>
  </si>
  <si>
    <t>3358001, 3358003, 3358005, 3358006, 3358007, 3358009, 3358010, 3358011, 3358012, 3358013, 3358014, 3358018, 3358020, 3358022</t>
  </si>
  <si>
    <t>3358002, 3358017, 3358019</t>
  </si>
  <si>
    <t>3359001, 3359002, 3359003, 3359005, 3359006, 3359007, 3359010, 3359012, 3359020, 3359021, 3359023, 3359026, 3359027, 3359028, 3354013, 3354015, 3359032, 3359033, 3359034, 3359037, 3359039</t>
  </si>
  <si>
    <t>3359002, 3359005, 3359008, 3359011, 3359017, 3359031, 3359038</t>
  </si>
  <si>
    <t>3359009, 3359013, 3359014, 3359015, 3359016, 3359018, 3359019, 3359022, 3359024, 3359025, 3359029, 3359031, 3359035, 3359036, 3355006, 3355014, 3359038, 3359040</t>
  </si>
  <si>
    <t>3360008, 3360025, 3360030</t>
  </si>
  <si>
    <t>3361005, 3361006, 3361012</t>
  </si>
  <si>
    <t>3361001, 3361008, 3361009</t>
  </si>
  <si>
    <t>3361006, 3361008</t>
  </si>
  <si>
    <t>3452008, 3452016, 3452019</t>
  </si>
  <si>
    <t>3454018, 3454035</t>
  </si>
  <si>
    <t>3454014, 3454018, 3454019, 3454035, 3454054</t>
  </si>
  <si>
    <t>3454009, 3454016, 3454019, 3454021, 3454024, 3454026, 3454035</t>
  </si>
  <si>
    <t>3454001, 3454002, 3454003, 3454010, 3454012, 3454014, 3454015, 3454017, 3454028, 3454031, 3454032, 3454034, 3454036, 3454046, 3358017, 3358019, 3454049, 3454053, 3454059</t>
  </si>
  <si>
    <t>3456002, 3456004, 3456006, 3456007, 3456008, 3456009, 3456011, 3456012, 3456013, 3456014, 3456019, 3456023, 3456024, 3456026</t>
  </si>
  <si>
    <t>3456005, 3456017, 3456025</t>
  </si>
  <si>
    <t>3456003, 3456015</t>
  </si>
  <si>
    <t>3457006, 3457013, 3457017, 3457018, 3457022</t>
  </si>
  <si>
    <t>3457012, 3457013, 3457021, 3457024</t>
  </si>
  <si>
    <t>3459001, 3459002, 3459016, 3459017, 3459026, 3459027</t>
  </si>
  <si>
    <t>3459007, 3459009, 3459011, 3459016, 3459017, 3459023, 3459025, 3459028, 3459030, 3459032</t>
  </si>
  <si>
    <t>3459001, 3459007, 3459010, 3459018, 3459031</t>
  </si>
  <si>
    <t>3459003, 3459013, 3459029</t>
  </si>
  <si>
    <t>3460002, 3460003, 3460005, 3460006, 3460007, 3460008</t>
  </si>
  <si>
    <t>3461003, 3461005, 3461007, 3461008, 3461009</t>
  </si>
  <si>
    <t>VG 001 FW und TB Steiger</t>
  </si>
  <si>
    <t>DETH 051001</t>
  </si>
  <si>
    <t>VG 002 FW und TB Möbisburg</t>
  </si>
  <si>
    <t>DETH 051002</t>
  </si>
  <si>
    <t>VG 001 HB Stadtwald</t>
  </si>
  <si>
    <t>DETH 052001</t>
  </si>
  <si>
    <t>VG 002 WW Langenberg</t>
  </si>
  <si>
    <t>DETH 052002</t>
  </si>
  <si>
    <t>VG 001 Burgau</t>
  </si>
  <si>
    <t>DETH 053001</t>
  </si>
  <si>
    <t>VG 002 Drackendorf</t>
  </si>
  <si>
    <t>DETH 053002</t>
  </si>
  <si>
    <t>VG 001 MW FWV und Aschental</t>
  </si>
  <si>
    <t>DETH 054001</t>
  </si>
  <si>
    <t>VG 002 Aschental</t>
  </si>
  <si>
    <t>DETH 054002</t>
  </si>
  <si>
    <t>VG 002 Ettersburger Straße</t>
  </si>
  <si>
    <t>DETH 055002</t>
  </si>
  <si>
    <t>VG 003 Weimar Mitte und Süd</t>
  </si>
  <si>
    <t>DETH 055003</t>
  </si>
  <si>
    <t>VG 004 Heiligenstadt Liethen</t>
  </si>
  <si>
    <t>DETH 061004</t>
  </si>
  <si>
    <t>VG 005 Heiligenstadt Buchborn</t>
  </si>
  <si>
    <t>DETH 061005</t>
  </si>
  <si>
    <t>VG 046 Teistungen/Ecklingerode/Brehme</t>
  </si>
  <si>
    <t>DETH 061046</t>
  </si>
  <si>
    <t>VG 049 Spitzmühle</t>
  </si>
  <si>
    <t>DETH 061049</t>
  </si>
  <si>
    <t>VG 052 Helmsdorf</t>
  </si>
  <si>
    <t>DETH 061052</t>
  </si>
  <si>
    <t>VG 054 Leinetal II</t>
  </si>
  <si>
    <t>DETH 061054</t>
  </si>
  <si>
    <t>VG 057 Niederorschel / Osterberg</t>
  </si>
  <si>
    <t>DETH 061057</t>
  </si>
  <si>
    <t>VG 058 Hahletal</t>
  </si>
  <si>
    <t>DETH 061058</t>
  </si>
  <si>
    <t>VG 002 GWV Großwechsungen</t>
  </si>
  <si>
    <t>DETH 062002</t>
  </si>
  <si>
    <t>VG 009 Ellrich</t>
  </si>
  <si>
    <t>DETH 062009</t>
  </si>
  <si>
    <t>VG 012 WW Puschkinstraße</t>
  </si>
  <si>
    <t>DETH 062012</t>
  </si>
  <si>
    <t>VG 014 Mischwasser Bleicherode</t>
  </si>
  <si>
    <t>DETH 062014</t>
  </si>
  <si>
    <t>VG 016 Goldene Aue</t>
  </si>
  <si>
    <t>DETH 062016</t>
  </si>
  <si>
    <t>VG 011 Bad Liebenstein - Schweina</t>
  </si>
  <si>
    <t>DETH 063011</t>
  </si>
  <si>
    <t>VG 012 Barchfeld-Moorgrund</t>
  </si>
  <si>
    <t>DETH 063012</t>
  </si>
  <si>
    <t>VG 126 GWV Eisenach-Süd-Wutha-Farnroda</t>
  </si>
  <si>
    <t>DETH 063126</t>
  </si>
  <si>
    <t>VG 415 GWV Horschlitter Mulde</t>
  </si>
  <si>
    <t>DETH 063415</t>
  </si>
  <si>
    <t>VG 431 GWV Eisenach Süd</t>
  </si>
  <si>
    <t>DETH 063431</t>
  </si>
  <si>
    <t>VG 432 GWV Eisenach Nord</t>
  </si>
  <si>
    <t>DETH 063432</t>
  </si>
  <si>
    <t>VG 001 Bad Tennstedt Goldborn</t>
  </si>
  <si>
    <t>DETH 064001</t>
  </si>
  <si>
    <t>VG 003 Bad Langensalza Golken</t>
  </si>
  <si>
    <t>DETH 064003</t>
  </si>
  <si>
    <t>VG 005 Kammerforst</t>
  </si>
  <si>
    <t>DETH 064005</t>
  </si>
  <si>
    <t>VG 006 Oberdorla</t>
  </si>
  <si>
    <t>DETH 064006</t>
  </si>
  <si>
    <t>VG 018 Mühlhausen-Popperode Oberstadt</t>
  </si>
  <si>
    <t>DETH 064018</t>
  </si>
  <si>
    <t>VG 019 Mühlhausen-Popperode Unterstadt</t>
  </si>
  <si>
    <t>DETH 064019</t>
  </si>
  <si>
    <t>VG 020 Mühlhausen-Ammern</t>
  </si>
  <si>
    <t>DETH 064020</t>
  </si>
  <si>
    <t>VG 001 Engelsdörfer/Ebeleben/Brüchter/Toba</t>
  </si>
  <si>
    <t>DETH 065001</t>
  </si>
  <si>
    <t>VG 002 Sondershausen</t>
  </si>
  <si>
    <t>DETH 065002</t>
  </si>
  <si>
    <t>VG 007 Bretleben</t>
  </si>
  <si>
    <t>DETH 065007</t>
  </si>
  <si>
    <t>VG 008 Bad Frankenhausen</t>
  </si>
  <si>
    <t>DETH 065008</t>
  </si>
  <si>
    <t>VG 022 Greußen</t>
  </si>
  <si>
    <t>DETH 065022</t>
  </si>
  <si>
    <t>VG 001 Fernwasserversorgung Nordthüringen</t>
  </si>
  <si>
    <t>DETH 067001</t>
  </si>
  <si>
    <t>VG 003 HB Gemeindekopf</t>
  </si>
  <si>
    <t>DETH 067003</t>
  </si>
  <si>
    <t>VG 004 Station Hirzberg</t>
  </si>
  <si>
    <t>DETH 067004</t>
  </si>
  <si>
    <t>VG 013 HB Gottlob</t>
  </si>
  <si>
    <t>DETH 067013</t>
  </si>
  <si>
    <t>VG 003 Rastenberg - Buttstädt</t>
  </si>
  <si>
    <t>DETH 068003</t>
  </si>
  <si>
    <t>VG 005 Kölleda (Backleben)</t>
  </si>
  <si>
    <t>DETH 068005</t>
  </si>
  <si>
    <t>VG 001 Fernwasserversorgung Südthüringen</t>
  </si>
  <si>
    <t>DETH 069001</t>
  </si>
  <si>
    <t>VG 008 HB Krautberg</t>
  </si>
  <si>
    <t>DETH 069008</t>
  </si>
  <si>
    <t>VG 021 Eisfeld</t>
  </si>
  <si>
    <t>DETH 069021</t>
  </si>
  <si>
    <t>VG 002 Arnstadt-Nord</t>
  </si>
  <si>
    <t>DETH 070002</t>
  </si>
  <si>
    <t>VG 003 Arnstadt-Stadt</t>
  </si>
  <si>
    <t>DETH 070003</t>
  </si>
  <si>
    <t>VG 011 HB Langer Berg Gehren</t>
  </si>
  <si>
    <t>DETH 070011</t>
  </si>
  <si>
    <t>VG 014 GWV Ilmenau</t>
  </si>
  <si>
    <t>DETH 070014</t>
  </si>
  <si>
    <t>VG 028 WW Dörnfeld</t>
  </si>
  <si>
    <t>DETH 070028</t>
  </si>
  <si>
    <t>VG 002 Tiefengruben</t>
  </si>
  <si>
    <t>DETH 071002</t>
  </si>
  <si>
    <t>VG 003 Bad Berka</t>
  </si>
  <si>
    <t>DETH 071003</t>
  </si>
  <si>
    <t>VG 009 WW Wischroda (versorgt Thüringen)</t>
  </si>
  <si>
    <t>DETH 071009</t>
  </si>
  <si>
    <t>VG 003 Scheibe-Alsbach</t>
  </si>
  <si>
    <t>DETH 072003</t>
  </si>
  <si>
    <t>VG 005 Effelder-Schalkau</t>
  </si>
  <si>
    <t>DETH 072005</t>
  </si>
  <si>
    <t>VG 011 Sonneberg</t>
  </si>
  <si>
    <t>DETH 072011</t>
  </si>
  <si>
    <t>VG 001 Röttersdorf</t>
  </si>
  <si>
    <t>DETH 073001</t>
  </si>
  <si>
    <t>VG 020 Wöhlsdorf</t>
  </si>
  <si>
    <t>DETH 073020</t>
  </si>
  <si>
    <t>VG 041 Langenschade</t>
  </si>
  <si>
    <t>DETH 073041</t>
  </si>
  <si>
    <t>VG 072 Königsee</t>
  </si>
  <si>
    <t>DETH 073072</t>
  </si>
  <si>
    <t>VG 082 Unterweißbach</t>
  </si>
  <si>
    <t>DETH 073082</t>
  </si>
  <si>
    <t>VG 085 Rudolstadt Süd</t>
  </si>
  <si>
    <t>DETH 073085</t>
  </si>
  <si>
    <t>VG 086 Zeigerheim</t>
  </si>
  <si>
    <t>DETH 073086</t>
  </si>
  <si>
    <t>VG 001 Eisenberg</t>
  </si>
  <si>
    <t>DETH 074001</t>
  </si>
  <si>
    <t>VG 002 Holzland</t>
  </si>
  <si>
    <t>DETH 074002</t>
  </si>
  <si>
    <t>VG 015 Hermsdorf</t>
  </si>
  <si>
    <t>DETH 074015</t>
  </si>
  <si>
    <t>VG 023 Stadtroda</t>
  </si>
  <si>
    <t>DETH 074023</t>
  </si>
  <si>
    <t>VG 008 Hornsgrün mit Quelle Neuendorf</t>
  </si>
  <si>
    <t>DETH 075008</t>
  </si>
  <si>
    <t>VG 006 Niederndorf</t>
  </si>
  <si>
    <t>DETH 076006</t>
  </si>
  <si>
    <t>VG 011 HB Hainberg</t>
  </si>
  <si>
    <t>DETH 076011</t>
  </si>
  <si>
    <t>VG 013 Schönfeld</t>
  </si>
  <si>
    <t>DETH 076013</t>
  </si>
  <si>
    <t>VG 008 Nitzschkaer Brücke</t>
  </si>
  <si>
    <t>DETH 077008</t>
  </si>
  <si>
    <t>VG 012 Flugplatz Nobitz</t>
  </si>
  <si>
    <t>DETH 077012</t>
  </si>
  <si>
    <t>VG 014 Merlach</t>
  </si>
  <si>
    <t>DETH 077014</t>
  </si>
  <si>
    <t>VG 016 FW WW Torgau</t>
  </si>
  <si>
    <t>DETH 077016</t>
  </si>
  <si>
    <t>16068014, 16051000, 16068002, 16068057, 16068009, 16068045</t>
  </si>
  <si>
    <t>16051000, 16067087</t>
  </si>
  <si>
    <t>16052000, 16076006, 16076008, 16076058, 16076028</t>
  </si>
  <si>
    <t>16053000, 16074032</t>
  </si>
  <si>
    <t>16053000, 16074094, 16074002, 16074087, 16074095, 16074049, 16074114, 16074079</t>
  </si>
  <si>
    <t>16054000, 16066092, 16066047</t>
  </si>
  <si>
    <t>16061114, 16061003, 16061117, 16061094, 16061031, 16061015, 16061026, 16061103, 16061115</t>
  </si>
  <si>
    <t>16061027, 16061063, 16064055, 16064074, 16061101, 16061018</t>
  </si>
  <si>
    <t>16061087, 16061046, 16065032, 16064014, 16064073, 16064071, 16064072, 16061025</t>
  </si>
  <si>
    <t>16061012, 16061107, 16061115</t>
  </si>
  <si>
    <t>16061017, 16062049, 16061116, 16062002, 16061058, 16061115, 16061019, 16061044, 16062037, 16061117, 16061037</t>
  </si>
  <si>
    <t>16062063, 16062006, 16062062, 16062007, 16062041, 16062002, 16062024</t>
  </si>
  <si>
    <t>16062062, 16062065, 16062005, 16062041, 16062063</t>
  </si>
  <si>
    <t>16062041, 16062058, 16062009, 16062026, 16062039, 16062065, 16062059, 16062014, 16071067, 16062002</t>
  </si>
  <si>
    <t>16062002, 16062033</t>
  </si>
  <si>
    <t>16062064, 16062008, 16062041, 16062054</t>
  </si>
  <si>
    <t>16063003, 16063094, 16063004, 16063051, 16066013</t>
  </si>
  <si>
    <t>16063092, 16063071</t>
  </si>
  <si>
    <t>16063097, 16063007, 16063089, 16063017</t>
  </si>
  <si>
    <t>16056000, 16063098, 16063046</t>
  </si>
  <si>
    <t>16064027, 16064019, 16064004, 16064045, 16068049, 16064022, 16064021, 16064007, 16064009, 16065084, 16064005</t>
  </si>
  <si>
    <t>16064003, 16064008, 16064035, 16064001, 16064058, 16064048, 16067067</t>
  </si>
  <si>
    <t>16064047, 16064017, 16064032, 16064075, 16064065, 16064053</t>
  </si>
  <si>
    <t>16064023, 16064046, 16064018, 16064075</t>
  </si>
  <si>
    <t>16064071, 16064046</t>
  </si>
  <si>
    <t>16065032, 16065014, 16065051, 16065084, 16065067, 16065048, 16065074, 16065072, 16065005, 16065001, 16065075, 16065082, 16065038, 16065058, 16065018</t>
  </si>
  <si>
    <t>16065067, 16065085</t>
  </si>
  <si>
    <t>16065085, 16065054, 16065022, 16065042, 16065056, 16065002, 16065003, 16065011, 16065016, 16065008, 16068004, 15087125, 16068028</t>
  </si>
  <si>
    <t>16065085, 16065003</t>
  </si>
  <si>
    <t>16065012, 16065023, 16065077, 16065079</t>
  </si>
  <si>
    <t>16051000, 16055000, 16053000, 16067087, 16067053, 16070004, 16068055, 16068061, 16070028, 16067068, 16068026, 16070012, 16071053, 16067086, 16071013, 16071025, 16071034, 16071036, 16071043, 16071008, 16074036, 16074051, 16074057, 16067022, 16068039, 16068048, 16068051, 16068052, 16070044, 16067071, 16068021, 16071049, 16071057, 16071073, 16067039, 16074113, 16071027, 16071042, 16074002, 16067004, 16068034, 16068043, 16068058, 16064038, 16067083, 16067085, 16068001, 16068013, 16068031, 16071019, 16071006, 16074008, 16067025, 16068053, 16068007, 16068016, 16067029, 16067011, 16068056, 16067059, 16067072, 16068005, 16068012, 16068022, 16071065, 16071067, 16067044, 16067047, 16071037, 16067026, 16068059, 16068062, 16067082, 16068025, 16067033, 16067054, 16067016, 16068017, 16068029, 16067055, 16068037, 16068044, 16068015, 16068032, 16070008, 16067036, 16067052</t>
  </si>
  <si>
    <t>16067029, 16067075, 16067088, 16067063, 16067006, 16067056, 16067021, 16067003, 16067013, 16067027, 16067037, 16067078, 16067074, 16067035, 16067005</t>
  </si>
  <si>
    <t>16067019, 16067083</t>
  </si>
  <si>
    <t>16068042, 16068006, 16068008, 16068035, 16068038, 16068033, 16068024, 16068019, 16068023</t>
  </si>
  <si>
    <t>16068034, 16068051</t>
  </si>
  <si>
    <t>16069012, 16069062, 16054000, 16066063, 16069042, 16069043, 16069025, 16066057, 16066058, 16069058, 16069011, 16066071, 16066086, 16069026, 16070038, 16066045, 16069051, 16070002, 16069021, 16066039, 16069001, 16069037, 16066094, 16069047, 16069035, 16070029, 16070025, 16066042, 16069009, 16066064, 16066081, 16066016, 16069003, 16070005, 16066076, 16066079, 16066017, 16066022, 16069044, 16070022, 16066005, 16069006, 16066013, 16066038, 16066041, 16066023, 16070052, 16070016, 16069004, 16069016, 16069017, 16069024, 16069028, 16066049</t>
  </si>
  <si>
    <t>16069062, 16069002, 16069024, 16069019, 16069049, 16069041, 16069056, 16069015, 16069046, 16069053</t>
  </si>
  <si>
    <t>16070028, 16070004</t>
  </si>
  <si>
    <t>16070027, 16070029, 16073112</t>
  </si>
  <si>
    <t>16070048, 16070001, 16070004, 16070054, 16070006, 16070012, 16070041, 16070013, 16073112</t>
  </si>
  <si>
    <t>16071087, 16071003, 16071061, 16071008, 16055000, 16068036, 16071067, 16071005, 16071046, 16071088, 16071007, 16071092, 16071012, 16071085, 16071079, 16071076</t>
  </si>
  <si>
    <t>16055000, 16071101, 16071009, 16071095, 16071003, 16071053, 16071071, 16071056, 16071008, 16071059, 16071055, 16071038, 16071031, 16071089</t>
  </si>
  <si>
    <t>16071064, 16071069, 16071004, 16071099, 16068011, 16074011, 16071101, 16071015, 16071001, 16068046, 16071077</t>
  </si>
  <si>
    <t>16072013, 16072018, 16072011, 16072019, 16073037</t>
  </si>
  <si>
    <t>16072015, 16072023, 16072001</t>
  </si>
  <si>
    <t>16072005, 16072018, 16072009, 16072014</t>
  </si>
  <si>
    <t>16073046, 16075133</t>
  </si>
  <si>
    <t>16073077, 16073111</t>
  </si>
  <si>
    <t>16073106, 16073107, 16073002, 16073111, 16073035</t>
  </si>
  <si>
    <t>16073001, 16073005, 16073112, 16073082, 16073006, 16073084</t>
  </si>
  <si>
    <t>16073065, 16073054, 16073056, 16073055, 16073074, 16073094, 16073013, 16073014, 16073037</t>
  </si>
  <si>
    <t>16073076, 16073005</t>
  </si>
  <si>
    <t>16076004, 16076079, 16076033, 16076087, 16077001, 16075061, 16075077, 16075116, 16077044, 16077003, 16075085, 16073076, 16075019, 16075084, 16075102, 16075105, 16076007, 16076092, 16076039, 16076084, 16077041, 16075023, 16075029, 16075031, 16076088, 16076059, 16076061, 16073109, 16076042, 16076049, 16076022, 16076023, 16077036, 16075034, 16075035, 16076086, 16076029, 16076064, 16076074, 16076093, 16075098, 16077008, 16077018, 16075049, 16075054, 16075073, 16075075, 16077026, 16077043, 16077034, 14523100, 16052000, 16076043, 16076044, 16076052, 16075087, 16075088, 16075099, 16075103, 16075109, 16075121, 16075129, 16076081, 16077047, 16073077, 16074065, 16075009, 16075068, 16077031, 16075114, 16076062, 16076069, 16075048, 16075056, 16075065, 16075074, 16076055, 16076027, 16076034, 16075135, 16075119, 16076017, 16075039, 16073111, 16075014, 16076067, 16075063, 16075072, 16075081, 16075083, 16076009, 16076014, 16075006, 16075057, 16075076, 16075093, 16075018, 16075124, 16075125, 16076089, 16077049, 16075033, 16076068, 16077016, 16075047, 16075066, 16076036, 16076038, 16075101, 16076019, 16076041, 16075079, 16075127, 16075016, 16075069</t>
  </si>
  <si>
    <t>16074116, 16074009, 16074067, 16074091, 16074011, 16074018, 16074072, 16074099, 16074039, 16074019, 16074073, 16074112, 16074037, 16074055, 16074106, 16074025, 16074096</t>
  </si>
  <si>
    <t>16074098, 16074003, 16074109</t>
  </si>
  <si>
    <t>16074041, 16074075</t>
  </si>
  <si>
    <t>16074046, 16074094, 16074084, 16074101, 16074029, 16074058, 16074074</t>
  </si>
  <si>
    <t>16075062, 16075133, 16075071</t>
  </si>
  <si>
    <t>16076089, 16076026, 16052000</t>
  </si>
  <si>
    <t>16076022, 16076093, 16076023</t>
  </si>
  <si>
    <t>16077043, 16077036</t>
  </si>
  <si>
    <t>16077036, 16077023</t>
  </si>
  <si>
    <t>16077012, 16077017, 16077039</t>
  </si>
  <si>
    <t>16077001, 16077007, 16077022, 16077052, 16077027, 16077032, 16077034, 16077042, 16077048, 16077028, 16077005, 16077015</t>
  </si>
  <si>
    <t>WVG WW Roßlau</t>
  </si>
  <si>
    <t>DEST 15001-1 ROßLAU</t>
  </si>
  <si>
    <t>WVG Stadt Dessau MW Ost + Quellendorf</t>
  </si>
  <si>
    <t>DEST 15001-2 DESSAU</t>
  </si>
  <si>
    <t>WVG WW Gardelegen</t>
  </si>
  <si>
    <t>DEST 15081-1 GARDELEGEN</t>
  </si>
  <si>
    <t>2699.7</t>
  </si>
  <si>
    <t>WVG WW Klötze</t>
  </si>
  <si>
    <t>DEST 15081-2 KLÖTZE</t>
  </si>
  <si>
    <t>WVG WW Arendsee</t>
  </si>
  <si>
    <t>DEST 15081-3 ARENDSEE</t>
  </si>
  <si>
    <t>714.47</t>
  </si>
  <si>
    <t>WVG WW Siedenlangenbeck</t>
  </si>
  <si>
    <t>DEST 15081-4 SIEDENLANGEN</t>
  </si>
  <si>
    <t>3147.74</t>
  </si>
  <si>
    <t>WVG WW Kusey</t>
  </si>
  <si>
    <t>DEST 15081-5 KUSEY</t>
  </si>
  <si>
    <t>WVG WW Solpke</t>
  </si>
  <si>
    <t>DEST 15081-6 SOLPKE</t>
  </si>
  <si>
    <t>1162.5</t>
  </si>
  <si>
    <t>WVG WW Wiepke</t>
  </si>
  <si>
    <t>DEST 15081-7 WIEPKE</t>
  </si>
  <si>
    <t>977.2</t>
  </si>
  <si>
    <t>WVG WW Tangeln</t>
  </si>
  <si>
    <t>DEST 15081-K2 TANGELN</t>
  </si>
  <si>
    <t>WVG WW Lindau</t>
  </si>
  <si>
    <t>DEST 15082-1 LINDAU</t>
  </si>
  <si>
    <t>11457.12</t>
  </si>
  <si>
    <t>WVG WW Köthen-Süd + Fernwasser</t>
  </si>
  <si>
    <t>DEST 15082-2 KÖTHEN</t>
  </si>
  <si>
    <t>WVG WW Aken-Ost</t>
  </si>
  <si>
    <t>DEST 15082-3 AKEN</t>
  </si>
  <si>
    <t>796.12</t>
  </si>
  <si>
    <t>WVG WW Colbitz</t>
  </si>
  <si>
    <t>DEST 15083-1 COLBITZ</t>
  </si>
  <si>
    <t>WVG WW Haldensleben</t>
  </si>
  <si>
    <t>DEST 15083-2 HDL</t>
  </si>
  <si>
    <t>WVG WW Oebisfelde</t>
  </si>
  <si>
    <t>DEST 15083-3 OBISFELDE</t>
  </si>
  <si>
    <t>WVG WW Völpke</t>
  </si>
  <si>
    <t>DEST 15083-4 VÖLPKE</t>
  </si>
  <si>
    <t>WVG WW Thalwinkel</t>
  </si>
  <si>
    <t>DEST 15084-1 THALWINKEL</t>
  </si>
  <si>
    <t>3674.5</t>
  </si>
  <si>
    <t>WVG WW Naumburg</t>
  </si>
  <si>
    <t>DEST 15084-2 NAUMBURG</t>
  </si>
  <si>
    <t>4740.3</t>
  </si>
  <si>
    <t>WVG Fernwasser (WW Torgau) BLK</t>
  </si>
  <si>
    <t>DEST 15084-4 FERNM-BLK</t>
  </si>
  <si>
    <t>5164.2</t>
  </si>
  <si>
    <t>WVG WGA Hainichen + Fernwasser</t>
  </si>
  <si>
    <t>DEST 15084-5 HAIN/FERNW</t>
  </si>
  <si>
    <t>3486.5</t>
  </si>
  <si>
    <t>WVG MW Markwerbener Wiese/Leißling/Langendorfer St</t>
  </si>
  <si>
    <t>DEST 15084-6 WIESE/LEIßLI</t>
  </si>
  <si>
    <t>4541.6</t>
  </si>
  <si>
    <t>WVG WW Leißling</t>
  </si>
  <si>
    <t>DEST 15084-7 LEIßLING</t>
  </si>
  <si>
    <t>WVG WW Lützen</t>
  </si>
  <si>
    <t>DEST 15084-8 LÜTZEN</t>
  </si>
  <si>
    <t>621.6</t>
  </si>
  <si>
    <t>WVG WW Wienrode</t>
  </si>
  <si>
    <t>DEST 15085-1 WIENRODE</t>
  </si>
  <si>
    <t>66902.2</t>
  </si>
  <si>
    <t>WVG WW Quedlinburg</t>
  </si>
  <si>
    <t>DEST 15085-3 QUEDLINBURG</t>
  </si>
  <si>
    <t>WVG WW Zillierbachtalsperre</t>
  </si>
  <si>
    <t>DEST 15085-4 ZILLIERBACH</t>
  </si>
  <si>
    <t>4215.4</t>
  </si>
  <si>
    <t>WVG WW Klus + Wienrode</t>
  </si>
  <si>
    <t>DEST 15085-5 KLUS</t>
  </si>
  <si>
    <t>6368.3</t>
  </si>
  <si>
    <t>WVG WW Genthin</t>
  </si>
  <si>
    <t>DEST 15086-1 GENTHIN</t>
  </si>
  <si>
    <t>2936.54</t>
  </si>
  <si>
    <t>WVG MW Colbitz/Lindau</t>
  </si>
  <si>
    <t>DEST 15086-2 COLBITZ/LIND</t>
  </si>
  <si>
    <t>8759.52</t>
  </si>
  <si>
    <t>WVG Schortau Schalkendorf</t>
  </si>
  <si>
    <t>DEST 15088-1 SCHORTAU</t>
  </si>
  <si>
    <t>1009.9</t>
  </si>
  <si>
    <t>WVG WW Mücheln</t>
  </si>
  <si>
    <t>DEST 15088-2 MÜCHELN</t>
  </si>
  <si>
    <t>1023.6</t>
  </si>
  <si>
    <t>WVG WW Leuna Daspig</t>
  </si>
  <si>
    <t>DEST 15088-3 LEUNA</t>
  </si>
  <si>
    <t>1058.6</t>
  </si>
  <si>
    <t>WVG HB Hammelberge</t>
  </si>
  <si>
    <t>DEST 15088-4 HAMMELBERGE</t>
  </si>
  <si>
    <t>32272.84</t>
  </si>
  <si>
    <t>WVG EP Oppin/Fernwasser Wienrode Saalekreis</t>
  </si>
  <si>
    <t>DEST 15088-5 OPPIN SK</t>
  </si>
  <si>
    <t>WVG EP Großkugel (Südring)</t>
  </si>
  <si>
    <t>DEST 15088-6 GROßKUGEL</t>
  </si>
  <si>
    <t>WVG MW HB Hammelberge und EP Dieskau</t>
  </si>
  <si>
    <t>DEST 15088-7 HAMMEL/DIESK</t>
  </si>
  <si>
    <t>WVG WW Gr. Schwarzlosen</t>
  </si>
  <si>
    <t>DEST 15090-2 SCHWARZLOSEN</t>
  </si>
  <si>
    <t>2680.3</t>
  </si>
  <si>
    <t>WVG WW Havelberg</t>
  </si>
  <si>
    <t>DEST 15090-3 HAVELBERG</t>
  </si>
  <si>
    <t>1276.8</t>
  </si>
  <si>
    <t>WVG WW Klietz</t>
  </si>
  <si>
    <t>DEST 15090-4 KLIETZ</t>
  </si>
  <si>
    <t>889.23</t>
  </si>
  <si>
    <t>WVG WW Osterburg</t>
  </si>
  <si>
    <t>DEST 15090-5 OSTERBURG</t>
  </si>
  <si>
    <t>1579.4</t>
  </si>
  <si>
    <t>WVG WW Seehausen</t>
  </si>
  <si>
    <t>DEST 15090-6 SEEHAUSEN</t>
  </si>
  <si>
    <t>791.35</t>
  </si>
  <si>
    <t>WVG WW Stendal</t>
  </si>
  <si>
    <t>DEST 15090-7 STENDAL</t>
  </si>
  <si>
    <t>6270.07</t>
  </si>
  <si>
    <t>WVG WW Tangermünde</t>
  </si>
  <si>
    <t>DEST 15090-9 TANGERMÜNDE</t>
  </si>
  <si>
    <t>1698.3</t>
  </si>
  <si>
    <t>WVG WW Wörpen</t>
  </si>
  <si>
    <t>DEST 15091-1 WÖRPEN</t>
  </si>
  <si>
    <t>1310.2</t>
  </si>
  <si>
    <t>WVG WW Oranienbaum</t>
  </si>
  <si>
    <t>DEST 15091-2 ORANIENBAUM</t>
  </si>
  <si>
    <t>1609.53</t>
  </si>
  <si>
    <t>WVG FW Mockritz</t>
  </si>
  <si>
    <t>DEST 15091-3 MOCKRITZ</t>
  </si>
  <si>
    <t>WVG WW Zahna</t>
  </si>
  <si>
    <t>DEST 15091-4 ZAHNA</t>
  </si>
  <si>
    <t>881.3</t>
  </si>
  <si>
    <t>WVG WW Pratau</t>
  </si>
  <si>
    <t>DEST 15091-5 PRATAU</t>
  </si>
  <si>
    <t>WVG MW WW Jessen/WW Gr. Naundorf</t>
  </si>
  <si>
    <t>DEST 15091-6 JESSEN/NAUN</t>
  </si>
  <si>
    <t>3557.5</t>
  </si>
  <si>
    <t>15001000, 15082256</t>
  </si>
  <si>
    <t>15081280, 15081240, 15081045</t>
  </si>
  <si>
    <t>15081030, 15090003, 15090007, 15090635</t>
  </si>
  <si>
    <t>15081290, 15081545, 15081455, 15081026, 15081030, 15081045, 15081240, 15081440</t>
  </si>
  <si>
    <t>15081135, 15081280</t>
  </si>
  <si>
    <t>15081240, 15081135, 15081280</t>
  </si>
  <si>
    <t>15081045, 15081225, 15081440</t>
  </si>
  <si>
    <t>15082430, 15086140, 15001000, 15091060, 15086055, 15091375</t>
  </si>
  <si>
    <t>15082180, 15082377</t>
  </si>
  <si>
    <t>15082005, 15082256</t>
  </si>
  <si>
    <t>15003000, 15083355, 15089041, 15089043, 15089045, 15089075, 15089175, 15089310, 15089365, 15089165, 15083415, 15083025, 15083035, 15083190, 15083245, 15083320, 15083490, 15083531, 15085185, 15086015, 15086145, 15086005, 15086055, 15086140, 15083030, 15083040, 15083130, 15083361, 15083440, 15083565, 15083580, 15083040, 15083390, 15083298, 15083270, 15083557</t>
  </si>
  <si>
    <t>15083270, 15083020, 15083115, 15083125, 15083205, 15083230, 15083298, 15083323, 15083411, 15083495, 15083230, 15083125, 15083411</t>
  </si>
  <si>
    <t>15083411, 15081135</t>
  </si>
  <si>
    <t>15083190, 15083485, 15083505, 15083515, 15083535, 15083320</t>
  </si>
  <si>
    <t>15084015, 15084285, 15084360, 15084025, 15084133, 15084135, 15084246, 15084132, 15084132, 15084246, 15084246</t>
  </si>
  <si>
    <t>15084355, 15084560, 15084135, 15084341</t>
  </si>
  <si>
    <t>15084115, 15084130, 15084235, 15084275, 15084375, 15084470, 15084490, 15084565, 15084335, 15084565, 15084590, 15084315, 15084013</t>
  </si>
  <si>
    <t>15084130, 15084275, 15084590, 15084207, 15084442</t>
  </si>
  <si>
    <t>15084550, 15084445, 15084315, 15084490</t>
  </si>
  <si>
    <t>15087031, 15085110, 15089015, 15089130, 15089175, 15089307, 15082180, 15082256, 15089030, 15089185, 15089195, 15089235, 15089245, 15089005, 15082377, 15082440, 15084025, 15084135, 15084150, 15088235, 15084285, 15085135, 15087275, 15087386, 15087130, 15087165, 15087220, 15087370, 15087045, 15087260, 15087010, 15087205, 15087210, 15087470, 15087075, 15088365, 15088100, 15088305, 15088265, 15088025, 15088330, 15088030, 15088250, 15088355, 15085145, 15085040, 15089307, 15085160, 15085287, 15085235</t>
  </si>
  <si>
    <t>15085090, 15085235</t>
  </si>
  <si>
    <t>15085228, 15085370, 15085190, 15085227</t>
  </si>
  <si>
    <t>15083245, 15085125, 15085135, 15085140, 15085285, 15085365, 15085185, 15085230, 15085227</t>
  </si>
  <si>
    <t>15086035, 15086040, 15086080</t>
  </si>
  <si>
    <t>15086055, 15086140, 15089055, 15089305, 15089042, 15089235, 15082005, 15082256, 15089026, 15089310</t>
  </si>
  <si>
    <t>15088235, 15088065</t>
  </si>
  <si>
    <t>15088295, 15088319, 15088330, 15088365, 15088025, 15088150, 15088195, 15088216</t>
  </si>
  <si>
    <t>15088150, 15088195</t>
  </si>
  <si>
    <t>15088065, 15088205, 15088220, 15088330, 15088020</t>
  </si>
  <si>
    <t>15083030, 15083120, 15090070, 15090220, 15090535, 15090546, 15090550, 15090546</t>
  </si>
  <si>
    <t>15090225, 15090445, 15090285</t>
  </si>
  <si>
    <t>15090310, 15090485, 15090500, 15090631</t>
  </si>
  <si>
    <t>15090180, 15090245, 15090415, 15090270, 15090007, 15090435</t>
  </si>
  <si>
    <t>15090003, 15090008, 15090520, 15090070, 15090610, 15090635</t>
  </si>
  <si>
    <t>15090135, 15090535, 15090220</t>
  </si>
  <si>
    <t>15082241, 15082301, 15082340, 15082015, 15082440, 15091020, 15091160, 15091110, 15082241</t>
  </si>
  <si>
    <t>15091375, 15091391</t>
  </si>
  <si>
    <t>15091160, 15091375</t>
  </si>
  <si>
    <t>15091010, 15091145, 15091391</t>
  </si>
  <si>
    <t>DEHB DE 501</t>
  </si>
  <si>
    <t>DEHB DE 502</t>
  </si>
  <si>
    <t>DEHB DE 504</t>
  </si>
  <si>
    <t>Wasserwerk Leherheide</t>
  </si>
  <si>
    <t>DEHB DE 505</t>
  </si>
  <si>
    <t>SWB AG / Wesernetz GmbH</t>
  </si>
  <si>
    <t>WW Bexhövede</t>
  </si>
  <si>
    <t>WW Langen</t>
  </si>
  <si>
    <t>WW Leherheide</t>
  </si>
  <si>
    <t>6532023, 6532023</t>
  </si>
  <si>
    <t>Eltville / Niederwalluf südl. der Bahnlinie</t>
  </si>
  <si>
    <t>DEHE _9000700000000000522</t>
  </si>
  <si>
    <t>Geisenheim</t>
  </si>
  <si>
    <t>DEHE _9000700000000000531</t>
  </si>
  <si>
    <t>Rüdesheim / Niederwald</t>
  </si>
  <si>
    <t>DEHE _9000700000000000543</t>
  </si>
  <si>
    <t>Idstein-Mittelzone</t>
  </si>
  <si>
    <t>DEHE _9000700000000000604</t>
  </si>
  <si>
    <t>Taunusstein HB Eschbach</t>
  </si>
  <si>
    <t>DEHE _9000700000000000622</t>
  </si>
  <si>
    <t>Taunusstein HB Dieling</t>
  </si>
  <si>
    <t>DEHE _9000700000000000623</t>
  </si>
  <si>
    <t>Taunusstein-Wehen</t>
  </si>
  <si>
    <t>DEHE _9000700000000000630</t>
  </si>
  <si>
    <t>Borken + OT</t>
  </si>
  <si>
    <t>DEHE _9000700000000000702</t>
  </si>
  <si>
    <t>Gudensberg + OT</t>
  </si>
  <si>
    <t>DEHE _9000700000000000714</t>
  </si>
  <si>
    <t>Melsungen VZ Körler Stück</t>
  </si>
  <si>
    <t>DEHE _9000700000000000727</t>
  </si>
  <si>
    <t>Melsungen VZ Stadtwald</t>
  </si>
  <si>
    <t>DEHE _9000700000000000728</t>
  </si>
  <si>
    <t>Neuenkirchen + OT</t>
  </si>
  <si>
    <t>DEHE _9000700000000000737</t>
  </si>
  <si>
    <t>Treysa</t>
  </si>
  <si>
    <t>DEHE _9000700000000000749</t>
  </si>
  <si>
    <t>Ziegenhain</t>
  </si>
  <si>
    <t>DEHE _9000700000000000751</t>
  </si>
  <si>
    <t>GWW Haarhausen</t>
  </si>
  <si>
    <t>DEHE _9000700000000000768</t>
  </si>
  <si>
    <t>GWW Kirchberg</t>
  </si>
  <si>
    <t>DEHE _9000700000000000769</t>
  </si>
  <si>
    <t>GWW Remsfeld</t>
  </si>
  <si>
    <t>DEHE _9000700000000000770</t>
  </si>
  <si>
    <t>KS_Habichtswald - Ehlen HZ, - Dörnb HZ, Ahnatal - Heckersh, -Kammerb 9</t>
  </si>
  <si>
    <t>DEHE _9000700000000000797</t>
  </si>
  <si>
    <t>KS_Bad Karlshafen 14</t>
  </si>
  <si>
    <t>DEHE _9000700000000000802</t>
  </si>
  <si>
    <t>KS_Baunatal 15</t>
  </si>
  <si>
    <t>DEHE _9000700000000000803</t>
  </si>
  <si>
    <t>KS_Calden 20</t>
  </si>
  <si>
    <t>DEHE _9000700000000000808</t>
  </si>
  <si>
    <t>KS_ZDK-Immenhausen - Espenau 22</t>
  </si>
  <si>
    <t>DEHE _9000700000000000810</t>
  </si>
  <si>
    <t>KS_Kaufungen 26</t>
  </si>
  <si>
    <t>DEHE _9000700000000000814</t>
  </si>
  <si>
    <t>KS_Zierenberg 27</t>
  </si>
  <si>
    <t>DEHE _9000700000000000815</t>
  </si>
  <si>
    <t>KS_Fuldatal - Ihringshausen, - Simmershausen TZ, - Wahnhausen 30</t>
  </si>
  <si>
    <t>DEHE _9000700000000000818</t>
  </si>
  <si>
    <t>KS_Wolfhagen, Wolfhagen - Gasterfeld, - Viesebeck 32</t>
  </si>
  <si>
    <t>DEHE _9000700000000000820</t>
  </si>
  <si>
    <t>KS_Niestetal - Heiligenrode 41</t>
  </si>
  <si>
    <t>DEHE _9000700000000000829</t>
  </si>
  <si>
    <t>KS_Niestetal - Sandershausen 42</t>
  </si>
  <si>
    <t>DEHE _9000700000000000830</t>
  </si>
  <si>
    <t>KS_Lohf-Z1 Rosenstr/Z2 Crumb/Z3 Siedl,Crumb/Z4 Unterd,Gew/Z5 Vollm1 43</t>
  </si>
  <si>
    <t>DEHE _9000700000000000831</t>
  </si>
  <si>
    <t>KS_Hofgeismar 56</t>
  </si>
  <si>
    <t>DEHE _9000700000000000846</t>
  </si>
  <si>
    <t>KS_Fuldabrück 60</t>
  </si>
  <si>
    <t>DEHE _9000700000000000850</t>
  </si>
  <si>
    <t>KS_Kassel 64</t>
  </si>
  <si>
    <t>DEHE _9000700000000000854</t>
  </si>
  <si>
    <t>Bad König: Bad König + OT</t>
  </si>
  <si>
    <t>DEHE _9000700000000000897</t>
  </si>
  <si>
    <t>Beerfelden: Beerfelden + OT</t>
  </si>
  <si>
    <t>DEHE _9000700000000000898</t>
  </si>
  <si>
    <t>Brensbach: Brensbach + OT</t>
  </si>
  <si>
    <t>DEHE _9000700000000000899</t>
  </si>
  <si>
    <t>Breuberg: Breuberg + OT</t>
  </si>
  <si>
    <t>DEHE _9000700000000000900</t>
  </si>
  <si>
    <t>Erbach: Erbach + OT</t>
  </si>
  <si>
    <t>DEHE _9000700000000000902</t>
  </si>
  <si>
    <t>Höchst: Höchst + OT</t>
  </si>
  <si>
    <t>DEHE _9000700000000000905</t>
  </si>
  <si>
    <t>Lützelbach: OT</t>
  </si>
  <si>
    <t>DEHE _9000700000000000906</t>
  </si>
  <si>
    <t>Michelstadt: Michelstadt + OT</t>
  </si>
  <si>
    <t>DEHE _9000700000000000907</t>
  </si>
  <si>
    <t>Reichelsheim: Reichelsheim + OT</t>
  </si>
  <si>
    <t>DEHE _9000700000000000909</t>
  </si>
  <si>
    <t>ALT1_Alle Objekte</t>
  </si>
  <si>
    <t>DEHE _9000700000000000912</t>
  </si>
  <si>
    <t>BNA1_Heiligenstock 1+2, Schwalheim, Rödgen, Johannisberg,Nieder-Mörlen</t>
  </si>
  <si>
    <t>DEHE _9000700000000000913</t>
  </si>
  <si>
    <t>BNA2_Kernstadt</t>
  </si>
  <si>
    <t>DEHE _9000700000000000914</t>
  </si>
  <si>
    <t>BUE6_Vonhausen, Diebach a.H.</t>
  </si>
  <si>
    <t>DEHE _9000700000000000921</t>
  </si>
  <si>
    <t>BVI1_Heilsberg, Bad Vilbel Hochzone, Gronau</t>
  </si>
  <si>
    <t>DEHE _9000700000000000925</t>
  </si>
  <si>
    <t>BVI2_Bad Vilbel Talzone, Massenheim, Dortelweil</t>
  </si>
  <si>
    <t>DEHE _9000700000000000926</t>
  </si>
  <si>
    <t>ECH1_GrundSchwalheim, Bisses, Echzell, Gettenau, Bingenheim</t>
  </si>
  <si>
    <t>DEHE _9000700000000000927</t>
  </si>
  <si>
    <t>EVB1_NWeisel,Osth,HWeisel,Hausen,Oes,Bodenr,Münster,Wiesent,Fauerb vdH</t>
  </si>
  <si>
    <t>DEHE _9000700000000000928</t>
  </si>
  <si>
    <t>EVB5_Butzbach MD, Butzbach HD</t>
  </si>
  <si>
    <t>DEHE _9000700000000000932</t>
  </si>
  <si>
    <t>FBG2_Tiefzone, Mittelzone, Kernstadt</t>
  </si>
  <si>
    <t>DEHE _9000700000000000936</t>
  </si>
  <si>
    <t>FBG3_Hochzone, Aussiedler Ober-Mörlen</t>
  </si>
  <si>
    <t>DEHE _9000700000000000937</t>
  </si>
  <si>
    <t>KAR1_Klein-Karben, Groß-Karben, Okarben, Kloppenheim, Industriegebiet</t>
  </si>
  <si>
    <t>DEHE _9000700000000000949</t>
  </si>
  <si>
    <t>LIM1_Rommelhausen, Himbach, Hainchen</t>
  </si>
  <si>
    <t>DEHE _9000700000000000953</t>
  </si>
  <si>
    <t>ORT3_Eckhartsb,Lissberg,Wippenb,Ortenb,Effolderb,Bleichenb,Selters</t>
  </si>
  <si>
    <t>DEHE _9000700000000000972</t>
  </si>
  <si>
    <t>REI2_Beienheim, Weckesheim, Heuchelheim, Reichelsheim</t>
  </si>
  <si>
    <t>DEHE _9000700000000000978</t>
  </si>
  <si>
    <t>ROS1_Ober-Rosbach, Nieder-Rosbach, Rodheim vdH</t>
  </si>
  <si>
    <t>DEHE _9000700000000000981</t>
  </si>
  <si>
    <t>WFH2_Melbach, Södel, Wölfersheim, Geisenheim</t>
  </si>
  <si>
    <t>DEHE _9000700000000000984</t>
  </si>
  <si>
    <t>WLS1_Alle Objekte</t>
  </si>
  <si>
    <t>DEHE _9000700000000000986</t>
  </si>
  <si>
    <t>WVG Biebertal "Obermühle I"</t>
  </si>
  <si>
    <t>DEHE _9000700000000001001</t>
  </si>
  <si>
    <t>WVG Grünberg "Stadt Grünberg"</t>
  </si>
  <si>
    <t>DEHE _9000700000000001016</t>
  </si>
  <si>
    <t>WVG Langgöns</t>
  </si>
  <si>
    <t>DEHE _9000700000000001030</t>
  </si>
  <si>
    <t>WVG Lich "Stadt Lich" inkl. Licher Brauerei</t>
  </si>
  <si>
    <t>DEHE _9000700000000001041</t>
  </si>
  <si>
    <t>WVG Linden</t>
  </si>
  <si>
    <t>DEHE _9000700000000001046</t>
  </si>
  <si>
    <t>WVG Pohlheim</t>
  </si>
  <si>
    <t>DEHE _9000700000000001047</t>
  </si>
  <si>
    <t>WVG Zweckverband Lollar Staufenberg "Mainzlar / Treis"</t>
  </si>
  <si>
    <t>DEHE _9000700000000001048</t>
  </si>
  <si>
    <t>WVG Reiskirchen "Reiskirchen"</t>
  </si>
  <si>
    <t>DEHE _9000700000000001062</t>
  </si>
  <si>
    <t>WVG Wettenberg</t>
  </si>
  <si>
    <t>DEHE _9000700000000001063</t>
  </si>
  <si>
    <t>WVG Stadtwerke Gießen "Stadt Gießen"</t>
  </si>
  <si>
    <t>DEHE _9000700000000001065</t>
  </si>
  <si>
    <t>BRE_Breidenbach, Achenbach, Oberdieten, Kleingladenbach, Wiesenbach</t>
  </si>
  <si>
    <t>DEHE _9000700000000001187</t>
  </si>
  <si>
    <t>MAR_Marburg Stadt, Marbach, Ockershausen, Wehrda, Ronhsn, Cappel</t>
  </si>
  <si>
    <t>DEHE _9000700000000001222</t>
  </si>
  <si>
    <t>MAR_Marburg Ost</t>
  </si>
  <si>
    <t>DEHE _9000700000000001227</t>
  </si>
  <si>
    <t>STA_Stadtallendorf, Niederklein</t>
  </si>
  <si>
    <t>DEHE _9000700000000001243</t>
  </si>
  <si>
    <t>Versorgungsgebiet der Wasserversorgungsbetriebe Wiesbaden</t>
  </si>
  <si>
    <t>DEHE _9000700000000001257</t>
  </si>
  <si>
    <t>Versorgungsgebiet der Stadtwerke Mainz AG</t>
  </si>
  <si>
    <t>DEHE _9000700000000001258</t>
  </si>
  <si>
    <t>Bad Soden HZ</t>
  </si>
  <si>
    <t>DEHE _9000700000000001270</t>
  </si>
  <si>
    <t>Bad Soden - Neuenhain</t>
  </si>
  <si>
    <t>DEHE _9000700000000001271</t>
  </si>
  <si>
    <t>Bad Soden TZ</t>
  </si>
  <si>
    <t>DEHE _9000700000000001272</t>
  </si>
  <si>
    <t>Eschborn</t>
  </si>
  <si>
    <t>DEHE _9000700000000001281</t>
  </si>
  <si>
    <t>Eschborn - Niederhöchstadt</t>
  </si>
  <si>
    <t>DEHE _9000700000000001282</t>
  </si>
  <si>
    <t>Flörsheim</t>
  </si>
  <si>
    <t>DEHE _9000700000000001283</t>
  </si>
  <si>
    <t>Hattersheim</t>
  </si>
  <si>
    <t>DEHE _9000700000000001284</t>
  </si>
  <si>
    <t>Hochheim</t>
  </si>
  <si>
    <t>DEHE _9000700000000001285</t>
  </si>
  <si>
    <t>Hofheim - Mitte</t>
  </si>
  <si>
    <t>DEHE _9000700000000001287</t>
  </si>
  <si>
    <t>Hofheim - Süd TZ</t>
  </si>
  <si>
    <t>DEHE _9000700000000001288</t>
  </si>
  <si>
    <t>Kelkheim - Fischbach</t>
  </si>
  <si>
    <t>DEHE _9000700000000001297</t>
  </si>
  <si>
    <t>Kelkheim MZ</t>
  </si>
  <si>
    <t>DEHE _9000700000000001299</t>
  </si>
  <si>
    <t>Kelkheim - Münster TZ</t>
  </si>
  <si>
    <t>DEHE _9000700000000001300</t>
  </si>
  <si>
    <t>Kriftel</t>
  </si>
  <si>
    <t>DEHE _9000700000000001302</t>
  </si>
  <si>
    <t>Liederbach</t>
  </si>
  <si>
    <t>DEHE _9000700000000001303</t>
  </si>
  <si>
    <t>Schwalbach</t>
  </si>
  <si>
    <t>DEHE _9000700000000001304</t>
  </si>
  <si>
    <t>Sulzbach</t>
  </si>
  <si>
    <t>DEHE _9000700000000001305</t>
  </si>
  <si>
    <t>TB Alsfeld - 1,2,3,4,5,6</t>
  </si>
  <si>
    <t>DEHE _9000700000000001306</t>
  </si>
  <si>
    <t>TB Homberg - Dannenrod 1,2,3 (Stadt)</t>
  </si>
  <si>
    <t>DEHE _9000700000000001359</t>
  </si>
  <si>
    <t>TB Lauterbach - Tiefdruckzone V + VI</t>
  </si>
  <si>
    <t>DEHE _9000700000000001371</t>
  </si>
  <si>
    <t>TB Mücke - Merlau Gruppenwasserwerk</t>
  </si>
  <si>
    <t>DEHE _9000700000000001382</t>
  </si>
  <si>
    <t>Bad Sooden - Allendorf: Bad Sooden - Allendorf + OT</t>
  </si>
  <si>
    <t>DEHE _9000700000000001432</t>
  </si>
  <si>
    <t>Eschwege: Eschwege + OT</t>
  </si>
  <si>
    <t>DEHE _9000700000000001434</t>
  </si>
  <si>
    <t>Großalmerode: Großalmerode + OT</t>
  </si>
  <si>
    <t>DEHE _9000700000000001435</t>
  </si>
  <si>
    <t>Hessisch Lichtenau: Hessisch Lichtenau + OT</t>
  </si>
  <si>
    <t>DEHE _9000700000000001437</t>
  </si>
  <si>
    <t>Sontra: Sontra + OT</t>
  </si>
  <si>
    <t>DEHE _9000700000000001442</t>
  </si>
  <si>
    <t>Witzenhausen: Witzenhausen + OT</t>
  </si>
  <si>
    <t>DEHE _9000700000000001447</t>
  </si>
  <si>
    <t>WVG Laubach "Laubach"</t>
  </si>
  <si>
    <t>DEHE _9000700000000001482</t>
  </si>
  <si>
    <t>KAR2_Rendel HZ, Klein-Karben</t>
  </si>
  <si>
    <t>DEHE _9000700000000001532</t>
  </si>
  <si>
    <t>NID8_Nidda</t>
  </si>
  <si>
    <t>DEHE _9000700000000001534</t>
  </si>
  <si>
    <t>WVG Hochwald Foods GmbH Werk Hungen</t>
  </si>
  <si>
    <t>DEHE _9000700000000001613</t>
  </si>
  <si>
    <t>BIE_Biedenkopf Nord,Breidenstein,Wallau,Weifenb,Sackpfeife,Dexb,Engelb</t>
  </si>
  <si>
    <t>DEHE _9000700000000001627</t>
  </si>
  <si>
    <t>MAR_Pharmaserv</t>
  </si>
  <si>
    <t>DEHE _9000700000000001629</t>
  </si>
  <si>
    <t>ZMW_Coe Kir Lah Wet</t>
  </si>
  <si>
    <t>DEHE _9000700000000001633</t>
  </si>
  <si>
    <t>ZMW_Neustadt</t>
  </si>
  <si>
    <t>DEHE _9000700000000001635</t>
  </si>
  <si>
    <t>ZMW_Wei</t>
  </si>
  <si>
    <t>DEHE _9000700000000001638</t>
  </si>
  <si>
    <t>ZMW_Fro Gla Loh</t>
  </si>
  <si>
    <t>DEHE _9000700000000001639</t>
  </si>
  <si>
    <t>WVG Heuchelheim</t>
  </si>
  <si>
    <t>DEHE _9000700000000001717</t>
  </si>
  <si>
    <t>6432003, 6432005</t>
  </si>
  <si>
    <t>6432005, 6432008, 6433005, 6433006, 6433009, 6435010, 6435020</t>
  </si>
  <si>
    <t>6432008, 6433005, 6433006, 6433009, 6435010</t>
  </si>
  <si>
    <t>6433005, 6433006</t>
  </si>
  <si>
    <t>6433006, 6433009, 6435010, 6435020</t>
  </si>
  <si>
    <t>6433009, 6435010, 6435020, 6435020</t>
  </si>
  <si>
    <t>6435010, 6435020</t>
  </si>
  <si>
    <t>6435020, 6435020, 6438002</t>
  </si>
  <si>
    <t>6435020, 6438002, 6438011</t>
  </si>
  <si>
    <t>6438002, 6438011, 6438011, 6438011</t>
  </si>
  <si>
    <t>6438011, 6438011</t>
  </si>
  <si>
    <t>6438011, 6438011, 6439003, 6531007</t>
  </si>
  <si>
    <t>6438011, 6439003, 6531007, 6532018</t>
  </si>
  <si>
    <t>6439003, 6531007</t>
  </si>
  <si>
    <t>6531007, 6532018</t>
  </si>
  <si>
    <t>6532018, 6534011</t>
  </si>
  <si>
    <t>6534011, 6534013, 6631002, 6631003</t>
  </si>
  <si>
    <t>6534013, 6631002, 6631003, 6631004</t>
  </si>
  <si>
    <t>6631002, 6631003</t>
  </si>
  <si>
    <t>6631003, 6631004, 6631013, 6631013</t>
  </si>
  <si>
    <t>6631004, 6631013, 6631013, 6631013</t>
  </si>
  <si>
    <t>6631013, 6631013, 6631013</t>
  </si>
  <si>
    <t>6631013, 6631013, 6632019</t>
  </si>
  <si>
    <t>6631013, 6632019, 6633001, 6633007</t>
  </si>
  <si>
    <t>6632019, 6633001</t>
  </si>
  <si>
    <t>6633001, 6633007</t>
  </si>
  <si>
    <t>6633007, 6633026</t>
  </si>
  <si>
    <t>6633026, 6634001</t>
  </si>
  <si>
    <t>6634001, 6634003, 6634018</t>
  </si>
  <si>
    <t>6634003, 6634018, 6532003</t>
  </si>
  <si>
    <t>6634018, 6532003</t>
  </si>
  <si>
    <t>Aichwald, LW</t>
  </si>
  <si>
    <t>DEBW 116035</t>
  </si>
  <si>
    <t>Denkendorf BWV</t>
  </si>
  <si>
    <t>DEBW 116036</t>
  </si>
  <si>
    <t>Esslingen am Neckar BWV</t>
  </si>
  <si>
    <t>DEBW 116044</t>
  </si>
  <si>
    <t>Esslingen am Neckar LWV</t>
  </si>
  <si>
    <t>DEBW 116045</t>
  </si>
  <si>
    <t>Baltmannsweiler LWV</t>
  </si>
  <si>
    <t>DEBW 116047</t>
  </si>
  <si>
    <t>Deizisau mit CocaCola, BWV</t>
  </si>
  <si>
    <t>DEBW 116048</t>
  </si>
  <si>
    <t>Köngen BWV</t>
  </si>
  <si>
    <t>DEBW 116050</t>
  </si>
  <si>
    <t>Plochingen LWV</t>
  </si>
  <si>
    <t>DEBW 116052</t>
  </si>
  <si>
    <t>Kirchheim unter Teck LWV</t>
  </si>
  <si>
    <t>DEBW 116059</t>
  </si>
  <si>
    <t>Aichtal FIWA</t>
  </si>
  <si>
    <t>DEBW 116062</t>
  </si>
  <si>
    <t>Wolfschlugen FIWA</t>
  </si>
  <si>
    <t>DEBW 116064</t>
  </si>
  <si>
    <t>Filderstadt, FIWA, BWV</t>
  </si>
  <si>
    <t>DEBW 116067</t>
  </si>
  <si>
    <t>Neuhausen Hochzone FIWA</t>
  </si>
  <si>
    <t>DEBW 116068</t>
  </si>
  <si>
    <t>Neuffen-Mischwasser</t>
  </si>
  <si>
    <t>DEBW 116072</t>
  </si>
  <si>
    <t>HB Kolpingweg</t>
  </si>
  <si>
    <t>DEBW 117007</t>
  </si>
  <si>
    <t>VG Karlsdorf-Neuthard</t>
  </si>
  <si>
    <t>DEBW 215013</t>
  </si>
  <si>
    <t>VG Linkenheim-Hochstetten</t>
  </si>
  <si>
    <t>DEBW 215019</t>
  </si>
  <si>
    <t>VG Langensteinbach</t>
  </si>
  <si>
    <t>DEBW 215020</t>
  </si>
  <si>
    <t>VG Oberhausen-Rheinhausen</t>
  </si>
  <si>
    <t>DEBW 215021</t>
  </si>
  <si>
    <t>VG ZWV Hohberggruppe</t>
  </si>
  <si>
    <t>DEBW 215023</t>
  </si>
  <si>
    <t>VG Pfinztal II -Söllingen</t>
  </si>
  <si>
    <t>DEBW 215026</t>
  </si>
  <si>
    <t>VG Philippsburg</t>
  </si>
  <si>
    <t>DEBW 215028</t>
  </si>
  <si>
    <t>VG Rheinstetten - Forchheim</t>
  </si>
  <si>
    <t>DEBW 215030</t>
  </si>
  <si>
    <t>WW Aigen 315113 01 01</t>
  </si>
  <si>
    <t>DEBW 315029</t>
  </si>
  <si>
    <t>Pumpwerk Umkirch 315115 00 01</t>
  </si>
  <si>
    <t>DEBW 315032</t>
  </si>
  <si>
    <t>March HB Scheibenbuck 31513 0 01</t>
  </si>
  <si>
    <t>DEBW 315035</t>
  </si>
  <si>
    <t>Hochbehälter Seelenberg Bötzingen</t>
  </si>
  <si>
    <t>DEBW 315051</t>
  </si>
  <si>
    <t>8127046, 8127073, 8127091, 8127071</t>
  </si>
  <si>
    <t>8226084, 8226063, 8226062, 8226037</t>
  </si>
  <si>
    <t>8426044, 8426070, 8426028, 8426065</t>
  </si>
  <si>
    <t>Bad Arolsen, Helsen, Massenhsn, Mengeringhsn, Schmillinghsn, Külte</t>
  </si>
  <si>
    <t>Bad Wildungen,Albertshsn,Reinhardshsn,Alt Wild.,Reitzenh,Mandern,Wega</t>
  </si>
  <si>
    <t>Korbach, Strothe, Helmscheid</t>
  </si>
  <si>
    <t>Frankenberg,Hommershsn,Rödden,Rodenb,Schreufa,Viermün,Wandershsn,Burgw</t>
  </si>
  <si>
    <t>Volkmarsen, Lütersheim, Ehringen</t>
  </si>
  <si>
    <t>Willingen, Stryck</t>
  </si>
  <si>
    <t>DEHE _9000700000000000292</t>
  </si>
  <si>
    <t>DEHE _9000700000000000376</t>
  </si>
  <si>
    <t>DEHE _9000700000000000399</t>
  </si>
  <si>
    <t>DEHE _9000700000000000345</t>
  </si>
  <si>
    <t>DEHE _9000700000000000316</t>
  </si>
  <si>
    <t>DEHE _9000700000000000328</t>
  </si>
  <si>
    <t>6635006, 6635011</t>
  </si>
  <si>
    <t>Mio. m³/a</t>
  </si>
  <si>
    <t>Berlin BWB</t>
  </si>
  <si>
    <t>DEBE 11</t>
  </si>
  <si>
    <t>Wasserwerk Mühlenscharrn, Schwerin</t>
  </si>
  <si>
    <t>DEMV _9000300000000000006</t>
  </si>
  <si>
    <t>9765.89</t>
  </si>
  <si>
    <t>Wasserwerk Friedrichshof Zone 1, Wismar</t>
  </si>
  <si>
    <t>DEMV _9000300000000000007</t>
  </si>
  <si>
    <t>Wasserwerk Wendorf Zone 2, Wismar</t>
  </si>
  <si>
    <t>DEMV _9000300000000000008</t>
  </si>
  <si>
    <t>Wasserwerk Wotenitz</t>
  </si>
  <si>
    <t>DEMV _9000300000000000009</t>
  </si>
  <si>
    <t>Wasserwerk Dassow</t>
  </si>
  <si>
    <t>DEMV _9000300000000000010</t>
  </si>
  <si>
    <t>Wasserwerk Klütz</t>
  </si>
  <si>
    <t>DEMV _9000300000000000011</t>
  </si>
  <si>
    <t>Wasserwerk Carlow</t>
  </si>
  <si>
    <t>DEMV _9000300000000000013</t>
  </si>
  <si>
    <t>Wasserwerk Rehna</t>
  </si>
  <si>
    <t>DEMV _9000300000000000015</t>
  </si>
  <si>
    <t>Wasserwerk Groß Brütz</t>
  </si>
  <si>
    <t>DEMV _9000300000000000016</t>
  </si>
  <si>
    <t>Wasserwerk Dorf Mecklenburg</t>
  </si>
  <si>
    <t>DEMV _9000300000000000027</t>
  </si>
  <si>
    <t>Wasserwerk Perniek</t>
  </si>
  <si>
    <t>DEMV _9000300000000000030</t>
  </si>
  <si>
    <t>Wasserwerk Goldberg</t>
  </si>
  <si>
    <t>DEMV _9000300000000000033</t>
  </si>
  <si>
    <t>Wasserwerk Plau</t>
  </si>
  <si>
    <t>DEMV _9000300000000000037</t>
  </si>
  <si>
    <t>Wasserwerk Garwitz</t>
  </si>
  <si>
    <t>DEMV _9000300000000000047</t>
  </si>
  <si>
    <t>Wasserwerk Sternberg</t>
  </si>
  <si>
    <t>DEMV _9000300000000000048</t>
  </si>
  <si>
    <t>Wasserwerk Crivitz</t>
  </si>
  <si>
    <t>DEMV _9000300000000000071</t>
  </si>
  <si>
    <t>Wasserwerk Parchim</t>
  </si>
  <si>
    <t>DEMV _9000300000000000074</t>
  </si>
  <si>
    <t>Wasserwerk Lübz</t>
  </si>
  <si>
    <t>DEMV _9000300000000000075</t>
  </si>
  <si>
    <t>Wasserwerk Pinnow</t>
  </si>
  <si>
    <t>DEMV _9000300000000000076</t>
  </si>
  <si>
    <t>5356.91</t>
  </si>
  <si>
    <t>Wasserwerk Neustadt Glewe</t>
  </si>
  <si>
    <t>DEMV _9000300000000000078</t>
  </si>
  <si>
    <t>Wasserwerk Wanzlitz</t>
  </si>
  <si>
    <t>DEMV _9000300000000000079</t>
  </si>
  <si>
    <t>Wasserwerk Boizenburg</t>
  </si>
  <si>
    <t>DEMV _9000300000000000080</t>
  </si>
  <si>
    <t>Wasserwerk Steegen</t>
  </si>
  <si>
    <t>DEMV _9000300000000000081</t>
  </si>
  <si>
    <t>Wasserwerk Ludwigslust</t>
  </si>
  <si>
    <t>DEMV _9000300000000000082</t>
  </si>
  <si>
    <t>Wasserwerk Rodenwalde</t>
  </si>
  <si>
    <t>DEMV _9000300000000000092</t>
  </si>
  <si>
    <t>Wasserwerk Wittenburg</t>
  </si>
  <si>
    <t>DEMV _9000300000000000096</t>
  </si>
  <si>
    <t>Wasserwerk Zarrentin</t>
  </si>
  <si>
    <t>DEMV _9000300000000000097</t>
  </si>
  <si>
    <t>Wasserwerk Ortkrug</t>
  </si>
  <si>
    <t>DEMV _9000300000000000098</t>
  </si>
  <si>
    <t>Wasserwerk Walsmühlen</t>
  </si>
  <si>
    <t>DEMV _9000300000000000099</t>
  </si>
  <si>
    <t>Wasserwerk Banz (Dranske)</t>
  </si>
  <si>
    <t>DEMV _9000300000000000101</t>
  </si>
  <si>
    <t>1058.19</t>
  </si>
  <si>
    <t>Wasserwerk Dreschvitz - Poseritz/Glutzow</t>
  </si>
  <si>
    <t>DEMV _9000300000000000115</t>
  </si>
  <si>
    <t>962.88</t>
  </si>
  <si>
    <t>Wasserwerk Binz - Prora - Karow</t>
  </si>
  <si>
    <t>DEMV _9000300000000000117</t>
  </si>
  <si>
    <t>5040.67</t>
  </si>
  <si>
    <t>Wasserwerk Bergen - Sehlen</t>
  </si>
  <si>
    <t>DEMV _9000300000000000118</t>
  </si>
  <si>
    <t>2664.03</t>
  </si>
  <si>
    <t>Wasserwerk Sellin - Gager</t>
  </si>
  <si>
    <t>DEMV _9000300000000000121</t>
  </si>
  <si>
    <t>2464.89</t>
  </si>
  <si>
    <t>Wasserwerk Stralsund, Andershof 1</t>
  </si>
  <si>
    <t>DEMV _9000300000000000133</t>
  </si>
  <si>
    <t>1179.06</t>
  </si>
  <si>
    <t>Wasserwerk Stralsund, Andershof 2</t>
  </si>
  <si>
    <t>DEMV _9000300000000000134</t>
  </si>
  <si>
    <t>1951.44</t>
  </si>
  <si>
    <t>Wasserwerke Groß Schönwalde und Hohenmühl</t>
  </si>
  <si>
    <t>DEMV _9000300000000000136</t>
  </si>
  <si>
    <t>4428.6</t>
  </si>
  <si>
    <t>Wasserwerk Lüssow</t>
  </si>
  <si>
    <t>DEMV _9000300000000000137</t>
  </si>
  <si>
    <t>5413.07</t>
  </si>
  <si>
    <t>Wasserwerk Franzburg</t>
  </si>
  <si>
    <t>DEMV _9000300000000000138</t>
  </si>
  <si>
    <t>1292.88</t>
  </si>
  <si>
    <t>Wasserwerk Müggenwalde</t>
  </si>
  <si>
    <t>DEMV _9000300000000000145</t>
  </si>
  <si>
    <t>904.61</t>
  </si>
  <si>
    <t>Wasserwerk Lodmannshagen</t>
  </si>
  <si>
    <t>DEMV _9000300000000000150</t>
  </si>
  <si>
    <t>3847.3</t>
  </si>
  <si>
    <t>Wasserwerk Levenhagen</t>
  </si>
  <si>
    <t>DEMV _9000300000000000156</t>
  </si>
  <si>
    <t>1868.4</t>
  </si>
  <si>
    <t>Wasserwerk Anklam</t>
  </si>
  <si>
    <t>DEMV _9000300000000000161</t>
  </si>
  <si>
    <t>Wasserwerk Ribnitz</t>
  </si>
  <si>
    <t>DEMV _9000300000000000181</t>
  </si>
  <si>
    <t>2564.27</t>
  </si>
  <si>
    <t>Wasserwerk Damgarten</t>
  </si>
  <si>
    <t>DEMV _9000300000000000182</t>
  </si>
  <si>
    <t>672.79</t>
  </si>
  <si>
    <t>Wasserwerk Peterskreuz</t>
  </si>
  <si>
    <t>DEMV _9000300000000000190</t>
  </si>
  <si>
    <t>1142.15</t>
  </si>
  <si>
    <t>Wasserwerk Divitz</t>
  </si>
  <si>
    <t>DEMV _9000300000000000192</t>
  </si>
  <si>
    <t>664.60</t>
  </si>
  <si>
    <t>Wasserwerk Rostock</t>
  </si>
  <si>
    <t>DEMV _9000300000000000195</t>
  </si>
  <si>
    <t>37261.3</t>
  </si>
  <si>
    <t>Wasserwerk Graal-Müritz</t>
  </si>
  <si>
    <t>DEMV _9000300000000000204</t>
  </si>
  <si>
    <t>Wasserwerk Niekrenz</t>
  </si>
  <si>
    <t>DEMV _9000300000000000205</t>
  </si>
  <si>
    <t>Wasserwerk Kühlung</t>
  </si>
  <si>
    <t>DEMV _9000300000000000206</t>
  </si>
  <si>
    <t>Wasserwerk Kröpelin</t>
  </si>
  <si>
    <t>DEMV _9000300000000000209</t>
  </si>
  <si>
    <t>Wasserwerke Krempin / Teßmannsdorf</t>
  </si>
  <si>
    <t>DEMV _9000300000000000211</t>
  </si>
  <si>
    <t>Wasserwerk Schwaan</t>
  </si>
  <si>
    <t>DEMV _9000300000000000214</t>
  </si>
  <si>
    <t>Wasserwerk Bützow</t>
  </si>
  <si>
    <t>DEMV _9000300000000000226</t>
  </si>
  <si>
    <t>Wasserwerk Güstrow, Goldberger Str.</t>
  </si>
  <si>
    <t>DEMV _9000300000000000245</t>
  </si>
  <si>
    <t>Wasserwerk Laage</t>
  </si>
  <si>
    <t>DEMV _9000300000000000254</t>
  </si>
  <si>
    <t>Wasserwerk Langensee</t>
  </si>
  <si>
    <t>DEMV _9000300000000000256</t>
  </si>
  <si>
    <t>Wasserwerk Teterow</t>
  </si>
  <si>
    <t>DEMV _9000300000000000280</t>
  </si>
  <si>
    <t>Wasserwerk II Neubrandenburg</t>
  </si>
  <si>
    <t>DEMV _9000300000000000291</t>
  </si>
  <si>
    <t>6002.7</t>
  </si>
  <si>
    <t>Wasserwerk III Neubrandenburg</t>
  </si>
  <si>
    <t>DEMV _9000300000000000292</t>
  </si>
  <si>
    <t>4041.1</t>
  </si>
  <si>
    <t>Wasserwerk Neustrelitz</t>
  </si>
  <si>
    <t>DEMV _9000300000000000293</t>
  </si>
  <si>
    <t>Wasserwerk Friedland</t>
  </si>
  <si>
    <t>DEMV _9000300000000000294</t>
  </si>
  <si>
    <t>Wasserwerk III Waren Feisneck</t>
  </si>
  <si>
    <t>DEMV _9000300000000000295</t>
  </si>
  <si>
    <t>Wasserwerk Waren Warenshof</t>
  </si>
  <si>
    <t>DEMV _9000300000000000296</t>
  </si>
  <si>
    <t>Wasserwerk Malchow</t>
  </si>
  <si>
    <t>DEMV _9000300000000000297</t>
  </si>
  <si>
    <t>Wasserwerk Röbel</t>
  </si>
  <si>
    <t>DEMV _9000300000000000298</t>
  </si>
  <si>
    <t>Wasserwerk Loitz (ohne NVP)</t>
  </si>
  <si>
    <t>DEMV _9000300000000000299</t>
  </si>
  <si>
    <t>1003.7</t>
  </si>
  <si>
    <t>Wasserwerk Altentreptow</t>
  </si>
  <si>
    <t>DEMV _9000300000000000300</t>
  </si>
  <si>
    <t>Wasserwerk Malchin</t>
  </si>
  <si>
    <t>DEMV _9000300000000000301</t>
  </si>
  <si>
    <t>Wasserwerk II Stavenhagen</t>
  </si>
  <si>
    <t>DEMV _9000300000000000302</t>
  </si>
  <si>
    <t>Wasserwerk Dargun</t>
  </si>
  <si>
    <t>DEMV _9000300000000000303</t>
  </si>
  <si>
    <t>Wasserwerk Demmin</t>
  </si>
  <si>
    <t>DEMV _9000300000000000304</t>
  </si>
  <si>
    <t>Wasserwerk Eggesin</t>
  </si>
  <si>
    <t>DEMV _9000300000000000307</t>
  </si>
  <si>
    <t>Wasserwerke Pasewalk / Schmarsow</t>
  </si>
  <si>
    <t>DEMV _9000300000000000308</t>
  </si>
  <si>
    <t>Wasserwerk Torgelow</t>
  </si>
  <si>
    <t>DEMV _9000300000000000309</t>
  </si>
  <si>
    <t>Wasserwerk Bentzin</t>
  </si>
  <si>
    <t>DEMV _9000300000000000361</t>
  </si>
  <si>
    <t>Wasserwerk Reinberg</t>
  </si>
  <si>
    <t>DEMV _9000300000000000372</t>
  </si>
  <si>
    <t>851.72</t>
  </si>
  <si>
    <t>Wasserwerk Hohenwarth</t>
  </si>
  <si>
    <t>DEMV _9000300000000000381</t>
  </si>
  <si>
    <t>1255.55</t>
  </si>
  <si>
    <t>Wasserwerk Ahlbeck</t>
  </si>
  <si>
    <t>DEMV _9000300000000000772</t>
  </si>
  <si>
    <t>2823.8</t>
  </si>
  <si>
    <t>Wasserwerk Bansin</t>
  </si>
  <si>
    <t>DEMV _9000300000000000773</t>
  </si>
  <si>
    <t>1167.5</t>
  </si>
  <si>
    <t>Wasserwerk Hohendorf</t>
  </si>
  <si>
    <t>DEMV _9000300000000000775</t>
  </si>
  <si>
    <t>Wasserwerk Karlshagen</t>
  </si>
  <si>
    <t>DEMV _9000300000000000776</t>
  </si>
  <si>
    <t>269.3</t>
  </si>
  <si>
    <t>LmB Arla Foods Deutschland GmbH</t>
  </si>
  <si>
    <t>DEMV _9000300000000000803</t>
  </si>
  <si>
    <t>LMB W-Werk Mecklenburgische Brauerei Lübz GmbH</t>
  </si>
  <si>
    <t>DEMV _9000300000000000808</t>
  </si>
  <si>
    <t>Wasserwerk Zingst (Druckstation Verschnitt Divitz und Peterskreuz)</t>
  </si>
  <si>
    <t>DEMV _9000300000000000824</t>
  </si>
  <si>
    <t>1228.62</t>
  </si>
  <si>
    <t>LmB Franziska Stolle GmBH Brenz</t>
  </si>
  <si>
    <t>DEMV _9000300000000000829</t>
  </si>
  <si>
    <t>13004000, 13076154, 13076113, 13076071, 13074062</t>
  </si>
  <si>
    <t>13074071, 13074017, 13074039, 13074005, 13074016, 13074027, 13074026, 13074059, 13074069, 13074079, 13074067, 13075046, 13074011, 13074077, 13074032, 13074052, 13074063, 13074074, 13074085, 13074051, 13074083</t>
  </si>
  <si>
    <t>13074029, 13074017, 13074049, 13074058, 13074045, 13074076, 13074074</t>
  </si>
  <si>
    <t>13074039, 13074037, 13074010, 13074032</t>
  </si>
  <si>
    <t>13074080, 13074018, 13074028, 13074013, 13074068, 13074078, 13074033, 13074066, 13074021, 13074043, 13074042, 13074040, 13074073</t>
  </si>
  <si>
    <t>13074081, 13074092, 13074055, 13074021, 13074054, 13074065, 13074020, 13074042, 13074050, 13074083</t>
  </si>
  <si>
    <t>13074014, 13074024, 13074012, 13074064, 13074050</t>
  </si>
  <si>
    <t>13074008, 13074019, 13074002, 13074031, 13074053, 13074030</t>
  </si>
  <si>
    <t>13074060, 13074019, 13074091, 13074090, 13074004, 13074047, 13074046, 13074057, 13074023, 13074034, 13074056</t>
  </si>
  <si>
    <t>13076096, 13076151, 13076032, 13076135, 13076048, 13076109, 13076040, 13076051</t>
  </si>
  <si>
    <t>13076042, 13076022, 13076066, 13076077, 13076089, 13076048, 13076114, 13076104, 13076006, 13076040</t>
  </si>
  <si>
    <t>13076085, 13076035, 13076124, 13076038, 13076126, 13076028</t>
  </si>
  <si>
    <t>13076026, 13076128, 13076072</t>
  </si>
  <si>
    <t>13076023, 13076025, 13076158, 13076007</t>
  </si>
  <si>
    <t>13076035, 13076125, 13076108</t>
  </si>
  <si>
    <t>13076043, 13076089, 13076091</t>
  </si>
  <si>
    <t>13004000, 13076033, 13076044, 13076024, 13076112, 13076025, 13076117, 13076080</t>
  </si>
  <si>
    <t>13076087, 13076012, 13076156, 13076017, 13076105, 13076118</t>
  </si>
  <si>
    <t>13076053, 13076097, 13076076, 13076098, 13076143, 13076001, 13076034, 13076067, 13076100, 13076046, 13076003, 13076037, 13076103, 13076049, 13076115, 13076127, 13076018, 13076090, 13076093, 13076050, 13076094, 13076084, 13076161</t>
  </si>
  <si>
    <t>13076099, 13076110, 13076070, 13076060</t>
  </si>
  <si>
    <t>13076058, 13076090, 13076050</t>
  </si>
  <si>
    <t>13076030, 13076010, 13076054, 13076142, 13076153, 13076055, 13076088, 13076122, 13076102, 13076136, 13076016, 13076138, 13076106, 13076009</t>
  </si>
  <si>
    <t>13076152, 13076153, 13076159, 13076083</t>
  </si>
  <si>
    <t>13076063, 13076086, 13076141, 13076134, 13076147, 13076105, 13076107, 13076118</t>
  </si>
  <si>
    <t>13076063, 13076130, 13076163, 13076121, 13076036, 13076147</t>
  </si>
  <si>
    <t>13073019, 13073004, 13073013, 13073101</t>
  </si>
  <si>
    <t>13073027, 13073038, 13073079, 13073021, 13073065, 13073073</t>
  </si>
  <si>
    <t>13073080, 13073070, 13073106, 13073049, 13073011, 13073078, 13073010</t>
  </si>
  <si>
    <t>13073070, 13073027, 13073079, 13073014, 13073010, 13073063, 13073083</t>
  </si>
  <si>
    <t>13073091, 13073006, 13073026, 13073048, 13073056, 13073031, 13073084</t>
  </si>
  <si>
    <t>13073088, 13073099</t>
  </si>
  <si>
    <t>13073104, 13073088, 13073099, 13073087</t>
  </si>
  <si>
    <t>13073104, 13073046, 13073068, 13073088, 13073099, 13073054, 13073087, 13073061</t>
  </si>
  <si>
    <t>13073039, 13073016, 13073024, 13073057, 13073034, 13073020, 13073097, 13073076, 13073096, 13073093</t>
  </si>
  <si>
    <t>13073029, 13073035, 13073033, 13073086, 13073032, 13073098</t>
  </si>
  <si>
    <t>13075072, 13075083, 13075081, 13075018, 13075069, 13075124, 13075146, 13075120</t>
  </si>
  <si>
    <t>13075050, 13075060, 13075081, 13075091, 13075028, 13075027, 13075059, 13075102, 13075046, 13075057, 13075154, 13075076, 13075142, 13075097, 13075141, 13075041, 13075040</t>
  </si>
  <si>
    <t>13075061, 13075094, 13075007, 13075128, 13075005, 13075013, 13075022, 13075110, 13075098, 13075020, 13075150</t>
  </si>
  <si>
    <t>13073009, 13073018</t>
  </si>
  <si>
    <t>13072080, 13003000, 13072029, 13072019, 13072015, 13072012, 13072057, 13072032, 13072054, 13072087, 13072098, 13072077, 13072088, 13072121, 13072030, 13072064, 13072072, 13072081</t>
  </si>
  <si>
    <t>13003000, 13072036</t>
  </si>
  <si>
    <t>13072029, 13072091, 13072034, 13072021</t>
  </si>
  <si>
    <t>13072110, 13072051, 13072095</t>
  </si>
  <si>
    <t>13072089, 13072101, 13072020</t>
  </si>
  <si>
    <t>13072027, 13072046, 13072112, 13072062</t>
  </si>
  <si>
    <t>13072028, 13072043, 13072042</t>
  </si>
  <si>
    <t>13072106, 13072049, 13072003, 13072004, 13072103, 13072045, 13072066, 13072041, 13072096, 13072094, 13072082, 13072109</t>
  </si>
  <si>
    <t>13071145, 13071111, 13071021, 13071107, 13071108</t>
  </si>
  <si>
    <t>13071104, 13071166, 13071010, 13071161, 13071170, 13071019, 13071107</t>
  </si>
  <si>
    <t>13071147, 13071159, 13071110</t>
  </si>
  <si>
    <t>13071028, 13071037, 13071035, 13075143</t>
  </si>
  <si>
    <t>13071156, 13071056, 13071144, 13071174, 13071172, 13071063, 13071071</t>
  </si>
  <si>
    <t>13071103, 13071156, 13071047, 13071077, 13071172</t>
  </si>
  <si>
    <t>13071138, 13071114, 13071036, 13071113, 13071077, 13071001, 13071155, 13071043, 13071093, 13071171</t>
  </si>
  <si>
    <t>13075082, 13075123</t>
  </si>
  <si>
    <t>13071004, 13071057</t>
  </si>
  <si>
    <t>13071084, 13071030, 13071092</t>
  </si>
  <si>
    <t>13071142, 13071060</t>
  </si>
  <si>
    <t>13071029, 13071136, 13071148, 13071112, 13071014, 13071157, 13071076</t>
  </si>
  <si>
    <t>13075136, 13075078, 13075132, 13075031</t>
  </si>
  <si>
    <t>13075109, 13075105, 13075115, 13075103</t>
  </si>
  <si>
    <t>13071136, 13075009, 13075070, 13075134, 13075054, 13075140</t>
  </si>
  <si>
    <t>13073090, 13075091</t>
  </si>
  <si>
    <t>13073035, 13073102, 13073089, 13073062</t>
  </si>
  <si>
    <t>13075080, 13075049, 13075135, 13075066</t>
  </si>
  <si>
    <t>13075147, 13075145, 13075144, 13075086</t>
  </si>
  <si>
    <t>13075092, 13075106, 13075058, 13075133, 13075087, 13075151</t>
  </si>
  <si>
    <t>EN_Herdecke</t>
  </si>
  <si>
    <t>DENW _9000000000000000001</t>
  </si>
  <si>
    <t>EN_AVU</t>
  </si>
  <si>
    <t>DENW _9000000000000000002</t>
  </si>
  <si>
    <t>EN_WBV</t>
  </si>
  <si>
    <t>DENW _9000000000000000003</t>
  </si>
  <si>
    <t>E_GE_ME_EN_WGEssen</t>
  </si>
  <si>
    <t>DENW _9000000000000000004</t>
  </si>
  <si>
    <t>EN_Witten</t>
  </si>
  <si>
    <t>DENW _9000000000000000005</t>
  </si>
  <si>
    <t>NE_WWMeerbusch</t>
  </si>
  <si>
    <t>DENW _9000000000000000011</t>
  </si>
  <si>
    <t>VIE_NE_WWWillich</t>
  </si>
  <si>
    <t>DENW _9000000000000000013</t>
  </si>
  <si>
    <t>NE_WWDriesch</t>
  </si>
  <si>
    <t>DENW _9000000000000000014</t>
  </si>
  <si>
    <t>NE_Neuss1</t>
  </si>
  <si>
    <t>DENW _9000000000000000015</t>
  </si>
  <si>
    <t>NE_Neuss2</t>
  </si>
  <si>
    <t>DENW _9000000000000000016</t>
  </si>
  <si>
    <t>NE_Grevenbroich</t>
  </si>
  <si>
    <t>DENW _9000000000000000020</t>
  </si>
  <si>
    <t>NE_Dormagen</t>
  </si>
  <si>
    <t>DENW _9000000000000000021</t>
  </si>
  <si>
    <t>NE_Bayer</t>
  </si>
  <si>
    <t>DENW _9000000000000000022</t>
  </si>
  <si>
    <t>MH_Muelheim</t>
  </si>
  <si>
    <t>DENW _9000000000000000026</t>
  </si>
  <si>
    <t>BOT_OB_WWStyrum</t>
  </si>
  <si>
    <t>DENW _9000000000000000029</t>
  </si>
  <si>
    <t>AC_StadtAachen</t>
  </si>
  <si>
    <t>DENW _9000000000000000030</t>
  </si>
  <si>
    <t>RS_Remscheid</t>
  </si>
  <si>
    <t>DENW _9000000000000000031</t>
  </si>
  <si>
    <t>UN_DO_DEWGmbH</t>
  </si>
  <si>
    <t>DENW _9000000000000000032</t>
  </si>
  <si>
    <t>BO_Bochum</t>
  </si>
  <si>
    <t>DENW _9000000000000000033</t>
  </si>
  <si>
    <t>BM_AltkreisBergheim</t>
  </si>
  <si>
    <t>DENW _9000000000000000034</t>
  </si>
  <si>
    <t>BM_Pu_Fr</t>
  </si>
  <si>
    <t>DENW _9000000000000000035</t>
  </si>
  <si>
    <t>BM_Huerth</t>
  </si>
  <si>
    <t>DENW _9000000000000000037</t>
  </si>
  <si>
    <t>BM_Bruehl</t>
  </si>
  <si>
    <t>DENW _9000000000000000038</t>
  </si>
  <si>
    <t>BM_Wesseling</t>
  </si>
  <si>
    <t>DENW _9000000000000000039</t>
  </si>
  <si>
    <t>BM_Erftst</t>
  </si>
  <si>
    <t>DENW _9000000000000000040</t>
  </si>
  <si>
    <t>HS_WWUevekoven</t>
  </si>
  <si>
    <t>DENW _9000000000000000042</t>
  </si>
  <si>
    <t>HS_Erkelenz</t>
  </si>
  <si>
    <t>DENW _9000000000000000043</t>
  </si>
  <si>
    <t>HS_Waldfeucht</t>
  </si>
  <si>
    <t>DENW _9000000000000000044</t>
  </si>
  <si>
    <t>HS_Heinsberg</t>
  </si>
  <si>
    <t>DENW _9000000000000000045</t>
  </si>
  <si>
    <t>HS_DN_WWGangelt</t>
  </si>
  <si>
    <t>DENW _9000000000000000046</t>
  </si>
  <si>
    <t>AC_HS_ENWOR</t>
  </si>
  <si>
    <t>DENW _9000000000000000047</t>
  </si>
  <si>
    <t>VIE_Nettetal</t>
  </si>
  <si>
    <t>DENW _9000000000000000052</t>
  </si>
  <si>
    <t>VIE_Grefrath</t>
  </si>
  <si>
    <t>DENW _9000000000000000053</t>
  </si>
  <si>
    <t>VIE_Kempen</t>
  </si>
  <si>
    <t>DENW _9000000000000000054</t>
  </si>
  <si>
    <t>VIE_Brueggen</t>
  </si>
  <si>
    <t>DENW _9000000000000000055</t>
  </si>
  <si>
    <t>VIE_Niederkruechten</t>
  </si>
  <si>
    <t>DENW _9000000000000000058</t>
  </si>
  <si>
    <t>VIE_Vie_Sch</t>
  </si>
  <si>
    <t>DENW _9000000000000000060</t>
  </si>
  <si>
    <t>SO_Lippstadt</t>
  </si>
  <si>
    <t>DENW _9000000000000000068</t>
  </si>
  <si>
    <t>SO_An_En_Er_Moe_BadS</t>
  </si>
  <si>
    <t>DENW _9000000000000000070</t>
  </si>
  <si>
    <t>SO_Warstein</t>
  </si>
  <si>
    <t>DENW _9000000000000000072</t>
  </si>
  <si>
    <t>SO_Ruethen</t>
  </si>
  <si>
    <t>DENW _9000000000000000073</t>
  </si>
  <si>
    <t>PB_WAF_SO_GT_VWWAabachtalsperre</t>
  </si>
  <si>
    <t>DENW _9000000000000000075</t>
  </si>
  <si>
    <t>WES_KLE_BOR_WWWittenhorst</t>
  </si>
  <si>
    <t>DENW _9000000000000000076</t>
  </si>
  <si>
    <t>KLE_Em_El</t>
  </si>
  <si>
    <t>DENW _9000000000000000077</t>
  </si>
  <si>
    <t>KLE_WWReichswalde</t>
  </si>
  <si>
    <t>DENW _9000000000000000078</t>
  </si>
  <si>
    <t>KLE_Kalkar_WES</t>
  </si>
  <si>
    <t>DENW _9000000000000000079</t>
  </si>
  <si>
    <t>KLE_Go_Go</t>
  </si>
  <si>
    <t>DENW _9000000000000000082</t>
  </si>
  <si>
    <t>KLE_Kevelaer</t>
  </si>
  <si>
    <t>DENW _9000000000000000083</t>
  </si>
  <si>
    <t>KLE_Geldern</t>
  </si>
  <si>
    <t>DENW _9000000000000000084</t>
  </si>
  <si>
    <t>KLE_Straelen</t>
  </si>
  <si>
    <t>DENW _9000000000000000085</t>
  </si>
  <si>
    <t>KLE_Wachtendonk</t>
  </si>
  <si>
    <t>DENW _9000000000000000087</t>
  </si>
  <si>
    <t>WES_KLE_WWMoers-Gerdt</t>
  </si>
  <si>
    <t>DENW _9000000000000000088</t>
  </si>
  <si>
    <t>UN_HAM_WWWarmen</t>
  </si>
  <si>
    <t>DENW _9000000000000000089</t>
  </si>
  <si>
    <t>SO_HAM_WAF_WWEchthausen</t>
  </si>
  <si>
    <t>DENW _9000000000000000090</t>
  </si>
  <si>
    <t>MK_UN_HAM_WWHalingen</t>
  </si>
  <si>
    <t>DENW _9000000000000000091</t>
  </si>
  <si>
    <t>SI_Obernautalsperre</t>
  </si>
  <si>
    <t>DENW _9000000000000000101</t>
  </si>
  <si>
    <t>SI_Breitenbachtalsperre</t>
  </si>
  <si>
    <t>DENW _9000000000000000103</t>
  </si>
  <si>
    <t>SI_Siegen</t>
  </si>
  <si>
    <t>DENW _9000000000000000112</t>
  </si>
  <si>
    <t>DN_EU_WWEmbken</t>
  </si>
  <si>
    <t>DENW _9000000000000000126</t>
  </si>
  <si>
    <t>EU_Mechernich_Urfey</t>
  </si>
  <si>
    <t>DENW _9000000000000000128</t>
  </si>
  <si>
    <t>EU_WVOleftal</t>
  </si>
  <si>
    <t>DENW _9000000000000000129</t>
  </si>
  <si>
    <t>EU_Blankenheim</t>
  </si>
  <si>
    <t>DENW _9000000000000000132</t>
  </si>
  <si>
    <t>AC_DN_WWPerlenbach</t>
  </si>
  <si>
    <t>DENW _9000000000000000133</t>
  </si>
  <si>
    <t>DN_WWTitz</t>
  </si>
  <si>
    <t>DENW _9000000000000000134</t>
  </si>
  <si>
    <t>DN_WWJuelich</t>
  </si>
  <si>
    <t>DENW _9000000000000000136</t>
  </si>
  <si>
    <t>DN_WWNiederzier-Berg</t>
  </si>
  <si>
    <t>DENW _9000000000000000138</t>
  </si>
  <si>
    <t>DN_WWWenau</t>
  </si>
  <si>
    <t>DENW _9000000000000000139</t>
  </si>
  <si>
    <t>DN_WWObermaubach</t>
  </si>
  <si>
    <t>DENW _9000000000000000140</t>
  </si>
  <si>
    <t>DN_WWLuexheim</t>
  </si>
  <si>
    <t>DENW _9000000000000000141</t>
  </si>
  <si>
    <t>DN_WWConcordia</t>
  </si>
  <si>
    <t>DENW _9000000000000000142</t>
  </si>
  <si>
    <t>DN_AC_WWAldenhoven</t>
  </si>
  <si>
    <t>DENW _9000000000000000145</t>
  </si>
  <si>
    <t>D_Nord</t>
  </si>
  <si>
    <t>DENW _9000000000000000146</t>
  </si>
  <si>
    <t>D_West</t>
  </si>
  <si>
    <t>DENW _9000000000000000147</t>
  </si>
  <si>
    <t>D_Sued</t>
  </si>
  <si>
    <t>DENW _9000000000000000148</t>
  </si>
  <si>
    <t>D_ME_WWAmStaad_WAHolthausen</t>
  </si>
  <si>
    <t>DENW _9000000000000000149</t>
  </si>
  <si>
    <t>ME_Ratingen_1</t>
  </si>
  <si>
    <t>DENW _9000000000000000150</t>
  </si>
  <si>
    <t>ME_Heiligenhaus</t>
  </si>
  <si>
    <t>DENW _9000000000000000151</t>
  </si>
  <si>
    <t>ME_Wu_Ve_3</t>
  </si>
  <si>
    <t>DENW _9000000000000000152</t>
  </si>
  <si>
    <t>W_ME_Velb_Wupp</t>
  </si>
  <si>
    <t>DENW _9000000000000000153</t>
  </si>
  <si>
    <t>ME_Ratingen_7</t>
  </si>
  <si>
    <t>DENW _9000000000000000154</t>
  </si>
  <si>
    <t>ME_Ra9_He</t>
  </si>
  <si>
    <t>DENW _9000000000000000156</t>
  </si>
  <si>
    <t>ME_Erkrath_14</t>
  </si>
  <si>
    <t>DENW _9000000000000000157</t>
  </si>
  <si>
    <t>ME_Hilden</t>
  </si>
  <si>
    <t>DENW _9000000000000000159</t>
  </si>
  <si>
    <t>ME_La_Mo_1</t>
  </si>
  <si>
    <t>DENW _9000000000000000160</t>
  </si>
  <si>
    <t>UN_COE_WAF_WWHalingen_WWEchthausen</t>
  </si>
  <si>
    <t>DENW _9000000000000000162</t>
  </si>
  <si>
    <t>WAF_Ostbevern</t>
  </si>
  <si>
    <t>DENW _9000000000000000163</t>
  </si>
  <si>
    <t>WAF_Telgte</t>
  </si>
  <si>
    <t>DENW _9000000000000000164</t>
  </si>
  <si>
    <t>WAF_Everswinkel</t>
  </si>
  <si>
    <t>DENW _9000000000000000165</t>
  </si>
  <si>
    <t>WAF_Warendorf</t>
  </si>
  <si>
    <t>DENW _9000000000000000166</t>
  </si>
  <si>
    <t>WAF5_GT_Rh-Wd_St.Vit_Bat</t>
  </si>
  <si>
    <t>DENW _9000000000000000167</t>
  </si>
  <si>
    <t>WAF_Beckum</t>
  </si>
  <si>
    <t>DENW _9000000000000000168</t>
  </si>
  <si>
    <t>WAF_GT_WWFuechtorf</t>
  </si>
  <si>
    <t>DENW _9000000000000000169</t>
  </si>
  <si>
    <t>OE_Finnentrop</t>
  </si>
  <si>
    <t>DENW _9000000000000000170</t>
  </si>
  <si>
    <t>OE_6Gemeinden</t>
  </si>
  <si>
    <t>DENW _9000000000000000171</t>
  </si>
  <si>
    <t>PB_WWPaderborn</t>
  </si>
  <si>
    <t>DENW _9000000000000000178</t>
  </si>
  <si>
    <t>PB_WWDelbrueck</t>
  </si>
  <si>
    <t>DENW _9000000000000000179</t>
  </si>
  <si>
    <t>PB_WWBokerHeide</t>
  </si>
  <si>
    <t>DENW _9000000000000000180</t>
  </si>
  <si>
    <t>PB_WWDoerenKamp</t>
  </si>
  <si>
    <t>DENW _9000000000000000181</t>
  </si>
  <si>
    <t>PB_WWHossengrund</t>
  </si>
  <si>
    <t>DENW _9000000000000000182</t>
  </si>
  <si>
    <t>PB_WWSalzkotten</t>
  </si>
  <si>
    <t>DENW _9000000000000000183</t>
  </si>
  <si>
    <t>PB_WWBuchlieth</t>
  </si>
  <si>
    <t>DENW _9000000000000000184</t>
  </si>
  <si>
    <t>PB_WWBueren</t>
  </si>
  <si>
    <t>DENW _9000000000000000188</t>
  </si>
  <si>
    <t>RE_BOR_WES_BOT_OB_WWDorsten</t>
  </si>
  <si>
    <t>DENW _9000000000000000191</t>
  </si>
  <si>
    <t>BOR_Gronau</t>
  </si>
  <si>
    <t>DENW _9000000000000000192</t>
  </si>
  <si>
    <t>BOR_Ah_He</t>
  </si>
  <si>
    <t>DENW _9000000000000000193</t>
  </si>
  <si>
    <t>ST_BOR_StWEmsdetten</t>
  </si>
  <si>
    <t>DENW _9000000000000000194</t>
  </si>
  <si>
    <t>BOR_Vr_St_Sue</t>
  </si>
  <si>
    <t>DENW _9000000000000000195</t>
  </si>
  <si>
    <t>BOR_Gescher</t>
  </si>
  <si>
    <t>DENW _9000000000000000196</t>
  </si>
  <si>
    <t>BOR_Ve_Bo</t>
  </si>
  <si>
    <t>DENW _9000000000000000197</t>
  </si>
  <si>
    <t>BOR_Bocholt</t>
  </si>
  <si>
    <t>DENW _9000000000000000198</t>
  </si>
  <si>
    <t>BOR_Rhede</t>
  </si>
  <si>
    <t>DENW _9000000000000000199</t>
  </si>
  <si>
    <t>BOR_Bo_He_Ra</t>
  </si>
  <si>
    <t>DENW _9000000000000000200</t>
  </si>
  <si>
    <t>BOR_RE_WWMelchenberg</t>
  </si>
  <si>
    <t>DENW _9000000000000000201</t>
  </si>
  <si>
    <t>GL_GM_SG_LEV_WWSchuerholz</t>
  </si>
  <si>
    <t>DENW _9000000000000000202</t>
  </si>
  <si>
    <t>SG_West</t>
  </si>
  <si>
    <t>DENW _9000000000000000203</t>
  </si>
  <si>
    <t>SG_ME_WWGlueder_WWDabringhausen</t>
  </si>
  <si>
    <t>DENW _9000000000000000204</t>
  </si>
  <si>
    <t>RE_COE_GE_HER_UN_DU_ST_WWHaltern</t>
  </si>
  <si>
    <t>DENW _9000000000000000206</t>
  </si>
  <si>
    <t>RE_HER_WWWitten</t>
  </si>
  <si>
    <t>DENW _9000000000000000207</t>
  </si>
  <si>
    <t>HA_Hagen</t>
  </si>
  <si>
    <t>DENW _9000000000000000208</t>
  </si>
  <si>
    <t>HX_BadDriburg_Bd</t>
  </si>
  <si>
    <t>DENW _9000000000000000210</t>
  </si>
  <si>
    <t>HX_Beverungen_Be</t>
  </si>
  <si>
    <t>DENW _9000000000000000216</t>
  </si>
  <si>
    <t>HX_Borgentreich</t>
  </si>
  <si>
    <t>DENW _9000000000000000220</t>
  </si>
  <si>
    <t>HX_Brakel_Br</t>
  </si>
  <si>
    <t>DENW _9000000000000000221</t>
  </si>
  <si>
    <t>HX_Hoexter_Hoe</t>
  </si>
  <si>
    <t>DENW _9000000000000000224</t>
  </si>
  <si>
    <t>HX_Nieheim_Ni</t>
  </si>
  <si>
    <t>DENW _9000000000000000237</t>
  </si>
  <si>
    <t>HX_Steinheim_St_Vi_Ha</t>
  </si>
  <si>
    <t>DENW _9000000000000000240</t>
  </si>
  <si>
    <t>HX_Warburg_Wa</t>
  </si>
  <si>
    <t>DENW _9000000000000000246</t>
  </si>
  <si>
    <t>MG_Moenchengladbach</t>
  </si>
  <si>
    <t>DENW _9000000000000000261</t>
  </si>
  <si>
    <t>UN_Luenen</t>
  </si>
  <si>
    <t>DENW _9000000000000000263</t>
  </si>
  <si>
    <t>GL_StWRoesrath</t>
  </si>
  <si>
    <t>DENW _9000000000000000266</t>
  </si>
  <si>
    <t>GL_GEW</t>
  </si>
  <si>
    <t>DENW _9000000000000000271</t>
  </si>
  <si>
    <t>GM_GL_SU_WWAuchel</t>
  </si>
  <si>
    <t>DENW _9000000000000000272</t>
  </si>
  <si>
    <t>SU_BN_GL_WTV</t>
  </si>
  <si>
    <t>DENW _9000000000000000273</t>
  </si>
  <si>
    <t>GM_Hueckeswagen</t>
  </si>
  <si>
    <t>DENW _9000000000000000274</t>
  </si>
  <si>
    <t>ME_LEV_WWLangenfeld</t>
  </si>
  <si>
    <t>DENW _9000000000000000283</t>
  </si>
  <si>
    <t>ST_WWBrochterbeck</t>
  </si>
  <si>
    <t>DENW _9000000000000000296</t>
  </si>
  <si>
    <t>ST_Rh_Ne_We</t>
  </si>
  <si>
    <t>DENW _9000000000000000299</t>
  </si>
  <si>
    <t>ST_WWLehen</t>
  </si>
  <si>
    <t>DENW _9000000000000000300</t>
  </si>
  <si>
    <t>ST_WWDoerenthe</t>
  </si>
  <si>
    <t>DENW _9000000000000000301</t>
  </si>
  <si>
    <t>ST_WWThiene</t>
  </si>
  <si>
    <t>DENW _9000000000000000302</t>
  </si>
  <si>
    <t>ST_WWAhlintel</t>
  </si>
  <si>
    <t>DENW _9000000000000000303</t>
  </si>
  <si>
    <t>ST_WWWentrup</t>
  </si>
  <si>
    <t>DENW _9000000000000000304</t>
  </si>
  <si>
    <t>ST_WWOfflum</t>
  </si>
  <si>
    <t>DENW _9000000000000000305</t>
  </si>
  <si>
    <t>ST_WWSchollbruch</t>
  </si>
  <si>
    <t>DENW _9000000000000000306</t>
  </si>
  <si>
    <t>LEV_WWRheindorf</t>
  </si>
  <si>
    <t>DENW _9000000000000000316</t>
  </si>
  <si>
    <t>LEV_WWDabringhausen</t>
  </si>
  <si>
    <t>DENW _9000000000000000317</t>
  </si>
  <si>
    <t>SU_Bornheim</t>
  </si>
  <si>
    <t>DENW _9000000000000000321</t>
  </si>
  <si>
    <t>W_SuedOst</t>
  </si>
  <si>
    <t>DENW _9000000000000000322</t>
  </si>
  <si>
    <t>DU_Sued</t>
  </si>
  <si>
    <t>DENW _9000000000000000324</t>
  </si>
  <si>
    <t>WES_Hammikeln_Misch</t>
  </si>
  <si>
    <t>DENW _9000000000000000325</t>
  </si>
  <si>
    <t>WES_WWBlumenkamp</t>
  </si>
  <si>
    <t>DENW _9000000000000000326</t>
  </si>
  <si>
    <t>WES_WWXanten</t>
  </si>
  <si>
    <t>DENW _9000000000000000327</t>
  </si>
  <si>
    <t>WES_WWFlueren</t>
  </si>
  <si>
    <t>DENW _9000000000000000328</t>
  </si>
  <si>
    <t>WES_WWBucholtwelmen</t>
  </si>
  <si>
    <t>DENW _9000000000000000329</t>
  </si>
  <si>
    <t>WES_KWW</t>
  </si>
  <si>
    <t>DENW _9000000000000000330</t>
  </si>
  <si>
    <t>WES_WWBinsheim</t>
  </si>
  <si>
    <t>DENW _9000000000000000331</t>
  </si>
  <si>
    <t>WES_WWLoehnen</t>
  </si>
  <si>
    <t>DENW _9000000000000000332</t>
  </si>
  <si>
    <t>WES_ENNI</t>
  </si>
  <si>
    <t>DENW _9000000000000000333</t>
  </si>
  <si>
    <t>UN_MK_Holzwickede</t>
  </si>
  <si>
    <t>DENW _9000000000000000334</t>
  </si>
  <si>
    <t>UN_Froendenberg</t>
  </si>
  <si>
    <t>DENW _9000000000000000335</t>
  </si>
  <si>
    <t>W_West</t>
  </si>
  <si>
    <t>DENW _9000000000000000336</t>
  </si>
  <si>
    <t>W_Ost</t>
  </si>
  <si>
    <t>DENW _9000000000000000337</t>
  </si>
  <si>
    <t>SU_Niederkassel</t>
  </si>
  <si>
    <t>DENW _9000000000000000338</t>
  </si>
  <si>
    <t>SU_Troisdorf</t>
  </si>
  <si>
    <t>DENW _9000000000000000339</t>
  </si>
  <si>
    <t>SU_WWAlfter</t>
  </si>
  <si>
    <t>DENW _9000000000000000340</t>
  </si>
  <si>
    <t>SU_WWThomasberg</t>
  </si>
  <si>
    <t>DENW _9000000000000000341</t>
  </si>
  <si>
    <t>SU_BadHonnef</t>
  </si>
  <si>
    <t>DENW _9000000000000000342</t>
  </si>
  <si>
    <t>SU_Swisttal_EU</t>
  </si>
  <si>
    <t>DENW _9000000000000000348</t>
  </si>
  <si>
    <t>MG_Wickrath</t>
  </si>
  <si>
    <t>DENW _9000000000000000349</t>
  </si>
  <si>
    <t>MI_Stemwede_Nord</t>
  </si>
  <si>
    <t>DENW _9000000000000000357</t>
  </si>
  <si>
    <t>MI_Petershagen</t>
  </si>
  <si>
    <t>DENW _9000000000000000358</t>
  </si>
  <si>
    <t>MI_Mi_West</t>
  </si>
  <si>
    <t>DENW _9000000000000000359</t>
  </si>
  <si>
    <t>MI_BadOeynhausen</t>
  </si>
  <si>
    <t>DENW _9000000000000000360</t>
  </si>
  <si>
    <t>MI_Mi_Sued</t>
  </si>
  <si>
    <t>DENW _9000000000000000362</t>
  </si>
  <si>
    <t>MI_Mi_Ost</t>
  </si>
  <si>
    <t>DENW _9000000000000000363</t>
  </si>
  <si>
    <t>MI_PortaW_Po</t>
  </si>
  <si>
    <t>DENW _9000000000000000364</t>
  </si>
  <si>
    <t>MI_Rahden</t>
  </si>
  <si>
    <t>DENW _9000000000000000366</t>
  </si>
  <si>
    <t>MI_Espelkamp</t>
  </si>
  <si>
    <t>DENW _9000000000000000368</t>
  </si>
  <si>
    <t>MI_PrOldendorf_Boe</t>
  </si>
  <si>
    <t>DENW _9000000000000000370</t>
  </si>
  <si>
    <t>MI_Luebbecke</t>
  </si>
  <si>
    <t>DENW _9000000000000000372</t>
  </si>
  <si>
    <t>MI_Hille</t>
  </si>
  <si>
    <t>DENW _9000000000000000373</t>
  </si>
  <si>
    <t>MI_HF_WWHedem_WWSuedhemmern</t>
  </si>
  <si>
    <t>DENW _9000000000000000374</t>
  </si>
  <si>
    <t>MI_HF_WBVHoltrupUffeln</t>
  </si>
  <si>
    <t>DENW _9000000000000000375</t>
  </si>
  <si>
    <t>K_West</t>
  </si>
  <si>
    <t>DENW _9000000000000000376</t>
  </si>
  <si>
    <t>K_Ost</t>
  </si>
  <si>
    <t>DENW _9000000000000000377</t>
  </si>
  <si>
    <t>HF_Rödinghausen_Spenge</t>
  </si>
  <si>
    <t>DENW _9000000000000000379</t>
  </si>
  <si>
    <t>HF_Elverdissen_Diebrock_Eickum_Stedefreund</t>
  </si>
  <si>
    <t>DENW _9000000000000000381</t>
  </si>
  <si>
    <t>HF_Bünde_Kirchlengern</t>
  </si>
  <si>
    <t>DENW _9000000000000000382</t>
  </si>
  <si>
    <t>HF_Hiddenhausen</t>
  </si>
  <si>
    <t>DENW _9000000000000000384</t>
  </si>
  <si>
    <t>HF_Herford_Stadt</t>
  </si>
  <si>
    <t>DENW _9000000000000000385</t>
  </si>
  <si>
    <t>HF_Vlotho_Stadt</t>
  </si>
  <si>
    <t>DENW _9000000000000000387</t>
  </si>
  <si>
    <t>BI_Bielefeld</t>
  </si>
  <si>
    <t>DENW _9000000000000000388</t>
  </si>
  <si>
    <t>BI_BI_Brackw-Ummeln</t>
  </si>
  <si>
    <t>DENW _9000000000000000392</t>
  </si>
  <si>
    <t>GT_Borgholzhausen</t>
  </si>
  <si>
    <t>DENW _9000000000000000393</t>
  </si>
  <si>
    <t>GT_Verl_Rietberg</t>
  </si>
  <si>
    <t>DENW _9000000000000000394</t>
  </si>
  <si>
    <t>GT_Schloß-Holte</t>
  </si>
  <si>
    <t>DENW _9000000000000000395</t>
  </si>
  <si>
    <t>GT_Halle</t>
  </si>
  <si>
    <t>DENW _9000000000000000399</t>
  </si>
  <si>
    <t>GT_Werther</t>
  </si>
  <si>
    <t>DENW _9000000000000000400</t>
  </si>
  <si>
    <t>GT_Harsewinkel</t>
  </si>
  <si>
    <t>DENW _9000000000000000401</t>
  </si>
  <si>
    <t>GT_Steinhagen</t>
  </si>
  <si>
    <t>DENW _9000000000000000402</t>
  </si>
  <si>
    <t>GT_Herzebrock</t>
  </si>
  <si>
    <t>DENW _9000000000000000404</t>
  </si>
  <si>
    <t>GT_Guetersloh</t>
  </si>
  <si>
    <t>DENW _9000000000000000405</t>
  </si>
  <si>
    <t>MK_StWHalver_2</t>
  </si>
  <si>
    <t>DENW _9000000000000000412</t>
  </si>
  <si>
    <t>MK_StWAltena</t>
  </si>
  <si>
    <t>DENW _9000000000000000417</t>
  </si>
  <si>
    <t>MK_StWBalve</t>
  </si>
  <si>
    <t>DENW _9000000000000000418</t>
  </si>
  <si>
    <t>MK_StWHemer</t>
  </si>
  <si>
    <t>DENW _9000000000000000420</t>
  </si>
  <si>
    <t>MK_StWIserlohn_2</t>
  </si>
  <si>
    <t>DENW _9000000000000000422</t>
  </si>
  <si>
    <t>MK_Luedenscheid</t>
  </si>
  <si>
    <t>DENW _9000000000000000430</t>
  </si>
  <si>
    <t>MK_StWMeinerzhagen</t>
  </si>
  <si>
    <t>DENW _9000000000000000431</t>
  </si>
  <si>
    <t>MK_StWNeuenrade_1</t>
  </si>
  <si>
    <t>DENW _9000000000000000432</t>
  </si>
  <si>
    <t>MK_StWPlettenberg_1</t>
  </si>
  <si>
    <t>DENW _9000000000000000436</t>
  </si>
  <si>
    <t>MK_WBVDeilinghofen</t>
  </si>
  <si>
    <t>DENW _9000000000000000444</t>
  </si>
  <si>
    <t>MK_StWMenden</t>
  </si>
  <si>
    <t>DENW _9000000000000000482</t>
  </si>
  <si>
    <t>LIP_Barntrup</t>
  </si>
  <si>
    <t>DENW _9000000000000000506</t>
  </si>
  <si>
    <t>LIP_Augustdorf</t>
  </si>
  <si>
    <t>DENW _9000000000000000507</t>
  </si>
  <si>
    <t>LIP_Bad Salzuflen</t>
  </si>
  <si>
    <t>DENW _9000000000000000516</t>
  </si>
  <si>
    <t>LIP_Blomberg</t>
  </si>
  <si>
    <t>DENW _9000000000000000517</t>
  </si>
  <si>
    <t>LIP_Detmold</t>
  </si>
  <si>
    <t>DENW _9000000000000000518</t>
  </si>
  <si>
    <t>LIP_Doerentrup</t>
  </si>
  <si>
    <t>DENW _9000000000000000519</t>
  </si>
  <si>
    <t>LIP_Extertal</t>
  </si>
  <si>
    <t>DENW _9000000000000000520</t>
  </si>
  <si>
    <t>LIP_Horn-Bad Meinberg</t>
  </si>
  <si>
    <t>DENW _9000000000000000521</t>
  </si>
  <si>
    <t>LIP_Kalletal</t>
  </si>
  <si>
    <t>DENW _9000000000000000522</t>
  </si>
  <si>
    <t>LIP_Lage</t>
  </si>
  <si>
    <t>DENW _9000000000000000523</t>
  </si>
  <si>
    <t>LIP_Lemgo</t>
  </si>
  <si>
    <t>DENW _9000000000000000524</t>
  </si>
  <si>
    <t>LIP_Leopoldshoehe</t>
  </si>
  <si>
    <t>DENW _9000000000000000525</t>
  </si>
  <si>
    <t>LIP_Luegde</t>
  </si>
  <si>
    <t>DENW _9000000000000000526</t>
  </si>
  <si>
    <t>LIP_Oerlinghausen</t>
  </si>
  <si>
    <t>DENW _9000000000000000527</t>
  </si>
  <si>
    <t>LIP_Schlangen</t>
  </si>
  <si>
    <t>DENW _9000000000000000533</t>
  </si>
  <si>
    <t>LIP_Schieder-Schwalenberg</t>
  </si>
  <si>
    <t>DENW _9000000000000000536</t>
  </si>
  <si>
    <t>HSK_Arnsberg</t>
  </si>
  <si>
    <t>DENW _9000000000000000566</t>
  </si>
  <si>
    <t>HSK_Neheim_Huesten</t>
  </si>
  <si>
    <t>DENW _9000000000000000570</t>
  </si>
  <si>
    <t>HSK_Brilon</t>
  </si>
  <si>
    <t>DENW _9000000000000000575</t>
  </si>
  <si>
    <t>HSK_Marsberg</t>
  </si>
  <si>
    <t>DENW _9000000000000000585</t>
  </si>
  <si>
    <t>HSK_Medebach</t>
  </si>
  <si>
    <t>DENW _9000000000000000590</t>
  </si>
  <si>
    <t>HSK_Meschede</t>
  </si>
  <si>
    <t>DENW _9000000000000000591</t>
  </si>
  <si>
    <t>HSK_Bigge_Olsberg</t>
  </si>
  <si>
    <t>DENW _9000000000000000598</t>
  </si>
  <si>
    <t>HSK_Schmallenberg</t>
  </si>
  <si>
    <t>DENW _9000000000000000611</t>
  </si>
  <si>
    <t>HSK_Langscheid</t>
  </si>
  <si>
    <t>DENW _9000000000000000615</t>
  </si>
  <si>
    <t>HSK_Sundern</t>
  </si>
  <si>
    <t>DENW _9000000000000000617</t>
  </si>
  <si>
    <t>HSK_Allendorf</t>
  </si>
  <si>
    <t>DENW _9000000000000000619</t>
  </si>
  <si>
    <t>HSK_Winterberg</t>
  </si>
  <si>
    <t>DENW _9000000000000000622</t>
  </si>
  <si>
    <t>GT_Rh_WD_Großkunde</t>
  </si>
  <si>
    <t>DENW _9000000000000000655</t>
  </si>
  <si>
    <t>GT_Rheda</t>
  </si>
  <si>
    <t>DENW _9000000000000000656</t>
  </si>
  <si>
    <t>ME_La_Re</t>
  </si>
  <si>
    <t>DENW _9000000000000000680</t>
  </si>
  <si>
    <t>MS_Muenster</t>
  </si>
  <si>
    <t>DENW _9000000000000000730</t>
  </si>
  <si>
    <t>HF_Enger</t>
  </si>
  <si>
    <t>DENW _9000000000000000740</t>
  </si>
  <si>
    <t>DU_Homberg</t>
  </si>
  <si>
    <t>DENW _9000000000000000760</t>
  </si>
  <si>
    <t>EU_Mechernich_Bleibuir</t>
  </si>
  <si>
    <t>DENW _9000000000000000795</t>
  </si>
  <si>
    <t>EU_Me_Eu_Zü_Satzvey</t>
  </si>
  <si>
    <t>DENW _9000000000000000800</t>
  </si>
  <si>
    <t>EU_Weilerswist_Lommersum</t>
  </si>
  <si>
    <t>DENW _9000000000000000803</t>
  </si>
  <si>
    <t>EU_BM_Oberelvenich</t>
  </si>
  <si>
    <t>DENW _9000000000000000804</t>
  </si>
  <si>
    <t>EU_Euskirchen_Arloff</t>
  </si>
  <si>
    <t>DENW _9000000000000000825</t>
  </si>
  <si>
    <t>5954012, 5954024, 5954032, 5954028, 5954004, 5954008</t>
  </si>
  <si>
    <t>5513000, 5158032, 5954016, 5113000, 5954028</t>
  </si>
  <si>
    <t>5166036, 5166028, 5162022</t>
  </si>
  <si>
    <t>5162020, 5162022, 5162012, 5162016</t>
  </si>
  <si>
    <t>5162008, 5162024, 5162004, 5162028</t>
  </si>
  <si>
    <t>5119000, 5512000</t>
  </si>
  <si>
    <t>5978028, 5913000</t>
  </si>
  <si>
    <t>5362004, 5362016, 5362008, 5362032</t>
  </si>
  <si>
    <t>5362024, 5362036</t>
  </si>
  <si>
    <t>5370020, 5370040, 5370004, 5370036</t>
  </si>
  <si>
    <t>5370020, 5370008, 5370016, 5370024, 5358036, 5370012, 5358056</t>
  </si>
  <si>
    <t>5334032, 5334012, 5334024, 5334036, 5334004, 5370008, 5334016, 5370028, 5334008</t>
  </si>
  <si>
    <t>5166032, 5166024</t>
  </si>
  <si>
    <t>5974008, 5974016, 5974004, 5974012, 5974032, 5974044, 5974040</t>
  </si>
  <si>
    <t>5974008, 5774040, 5974024, 5774016, 5570048, 5974020, 5774028, 5774032, 5570028, 5774012</t>
  </si>
  <si>
    <t>5170012, 5554032, 5154044</t>
  </si>
  <si>
    <t>5154064, 5154040, 5154056, 5154016, 5154004, 5154036</t>
  </si>
  <si>
    <t>5154024, 5170052</t>
  </si>
  <si>
    <t>5154020, 5154012</t>
  </si>
  <si>
    <t>5154020, 5170020, 5154028, 5154048</t>
  </si>
  <si>
    <t>5978012, 5915000, 5978008</t>
  </si>
  <si>
    <t>5974008, 5570040, 5974048, 5570052, 5974056, 5974052, 5915000, 5570004, 5974040</t>
  </si>
  <si>
    <t>5978020, 5978012, 5978036, 5915000, 5962040</t>
  </si>
  <si>
    <t>5970012, 5970036, 5970004, 5970032, 5970044, 5970040, 5970028, 5970008</t>
  </si>
  <si>
    <t>5970024, 5970020, 5970032, 5970040, 5970016</t>
  </si>
  <si>
    <t>5358044, 5358060, 5358028, 5366044, 5358012</t>
  </si>
  <si>
    <t>5366028, 5334028, 5366024, 5366036, 5366020, 5366012</t>
  </si>
  <si>
    <t>5358044, 5334024, 5334028, 5358016, 5358028, 5358012, 5334020</t>
  </si>
  <si>
    <t>5358056, 5358024</t>
  </si>
  <si>
    <t>5358020, 5358040, 5358048</t>
  </si>
  <si>
    <t>5358032, 5358020, 5358008</t>
  </si>
  <si>
    <t>5358040, 5358008</t>
  </si>
  <si>
    <t>5358052, 5358040, 5358060</t>
  </si>
  <si>
    <t>5334012, 5358020, 5358004, 5358024</t>
  </si>
  <si>
    <t>5158004, 5158024, 5111000</t>
  </si>
  <si>
    <t>5158036, 5158032</t>
  </si>
  <si>
    <t>5158032, 5124000</t>
  </si>
  <si>
    <t>5158028, 5158012</t>
  </si>
  <si>
    <t>5158026, 5158020</t>
  </si>
  <si>
    <t>5978020, 5978032, 5570040, 5978036, 5978004, 5558004, 5978008, 5570016, 5978040</t>
  </si>
  <si>
    <t>5570020, 5754028, 5570052, 5570012, 5570004, 5570036, 5570028, 5570008</t>
  </si>
  <si>
    <t>5754048, 5570036</t>
  </si>
  <si>
    <t>5966020, 5966024, 5966016, 5966004, 5966028, 5966008</t>
  </si>
  <si>
    <t>5774008, 5774032, 5774024</t>
  </si>
  <si>
    <t>5774020, 5774032, 5774024</t>
  </si>
  <si>
    <t>5774020, 5774036, 5774032</t>
  </si>
  <si>
    <t>5774008, 5774004, 5774032</t>
  </si>
  <si>
    <t>5774028, 5774012</t>
  </si>
  <si>
    <t>5119000, 5512000, 5170036, 5562014, 5562012, 5554040</t>
  </si>
  <si>
    <t>5554004, 5554024</t>
  </si>
  <si>
    <t>5566036, 5566024, 5566052, 5554052, 5566080, 5566008</t>
  </si>
  <si>
    <t>5554056, 5554068, 5554060</t>
  </si>
  <si>
    <t>5554012, 5554064</t>
  </si>
  <si>
    <t>5554028, 5554012, 5554040</t>
  </si>
  <si>
    <t>5554016, 5562012, 5554044</t>
  </si>
  <si>
    <t>5374036, 5120000, 5378008, 5378020, 5316000, 5378032, 5374052, 5122000, 5378016</t>
  </si>
  <si>
    <t>5158008, 5122000</t>
  </si>
  <si>
    <t>5562032, 5566004, 5562020, 5558020, 5513000, 5562036, 5916000, 5562024, 5558024, 5562028, 5112000, 5562016, 5562004, 5562008, 5978032, 5558036, 5558008</t>
  </si>
  <si>
    <t>5916000, 5954036, 5562004</t>
  </si>
  <si>
    <t>5116000, 5162020, 5162012</t>
  </si>
  <si>
    <t>5374048, 5374004, 5374028, 5374008, 5378024, 5374040, 5378012, 5374020, 5374052, 5374044, 5374032, 5374024, 5374012, 5382076, 5382036</t>
  </si>
  <si>
    <t>5378024, 5314000, 5382020, 5382076, 5382032, 5382040, 5382052, 5382060, 5382072, 5382028, 5382048, 5382004, 5382016, 5382068, 5382024, 5382056</t>
  </si>
  <si>
    <t>5158026, 5316000, 5158020</t>
  </si>
  <si>
    <t>5566016, 5566028, 5566056, 5566088, 5566040, 5566020, 5566072</t>
  </si>
  <si>
    <t>5566096, 5566076, 5566060</t>
  </si>
  <si>
    <t>5566028, 5566056, 5566088, 5566092</t>
  </si>
  <si>
    <t>5566048, 5566092</t>
  </si>
  <si>
    <t>5566084, 5566064</t>
  </si>
  <si>
    <t>5566068, 5566096</t>
  </si>
  <si>
    <t>5566088, 5566044, 5566040, 5566032</t>
  </si>
  <si>
    <t>5170012, 5170048, 5170036, 5170016</t>
  </si>
  <si>
    <t>5170004, 5170052, 5170040</t>
  </si>
  <si>
    <t>5170048, 5170032</t>
  </si>
  <si>
    <t>5170044, 5170016</t>
  </si>
  <si>
    <t>5170004, 5170032</t>
  </si>
  <si>
    <t>5170024, 5170028</t>
  </si>
  <si>
    <t>5382020, 5382024, 5382056</t>
  </si>
  <si>
    <t>5382064, 5366016</t>
  </si>
  <si>
    <t>5770016, 5758024</t>
  </si>
  <si>
    <t>5758036, 5770032</t>
  </si>
  <si>
    <t>5315000, 5378004</t>
  </si>
  <si>
    <t>5758008, 5758028, 5758032, 5758020, 5758004</t>
  </si>
  <si>
    <t>5758020, 5758004</t>
  </si>
  <si>
    <t>5758036, 5758012</t>
  </si>
  <si>
    <t>5754028, 5754032, 5754044</t>
  </si>
  <si>
    <t>5754016, 5754028, 5754008, 5754020</t>
  </si>
  <si>
    <t>5754008, 5754020, 5754044</t>
  </si>
  <si>
    <t>5962048, 5962004, 5962044, 5962060</t>
  </si>
  <si>
    <t>5962032, 5962020</t>
  </si>
  <si>
    <t>5958032, 5958004</t>
  </si>
  <si>
    <t>5958024, 5958012</t>
  </si>
  <si>
    <t>5958032, 5958016, 5958036, 5958008</t>
  </si>
  <si>
    <t>5958012, 5958036, 5958008</t>
  </si>
  <si>
    <t>5958016, 5958040</t>
  </si>
  <si>
    <t>5958048, 5958040</t>
  </si>
  <si>
    <t>5366028, 5366016, 5366044</t>
  </si>
  <si>
    <t>5366040, 5366044, 5362020</t>
  </si>
  <si>
    <t>WW Fuerstenwalde</t>
  </si>
  <si>
    <t>DEBB 103_FUERSTENWALDE</t>
  </si>
  <si>
    <t>5479.5</t>
  </si>
  <si>
    <t>WW Beeskow</t>
  </si>
  <si>
    <t>DEBB 1061_BEESKOW</t>
  </si>
  <si>
    <t>WW Rheinsberg/Lutterow</t>
  </si>
  <si>
    <t>DEBB 1064/55_RHEINSBERG</t>
  </si>
  <si>
    <t>1016.8</t>
  </si>
  <si>
    <t>WW Wüsten Buchholz</t>
  </si>
  <si>
    <t>DEBB 1074_BUCHHOLZ</t>
  </si>
  <si>
    <t>2123.5</t>
  </si>
  <si>
    <t>WW Oranienburg-Sachsenhausen</t>
  </si>
  <si>
    <t>DEBB 11_ORANIENBURG</t>
  </si>
  <si>
    <t>5263.6</t>
  </si>
  <si>
    <t>ZW Linthe (PM)</t>
  </si>
  <si>
    <t>DEBB 1135_LINTHE</t>
  </si>
  <si>
    <t>WW Schwarze Pumpe, Spremberg, Graustein</t>
  </si>
  <si>
    <t>DEBB 114_Schwarze Pumpe</t>
  </si>
  <si>
    <t>WW Prenden</t>
  </si>
  <si>
    <t>DEBB 126_PRENDEN</t>
  </si>
  <si>
    <t>WW Peitz</t>
  </si>
  <si>
    <t>DEBB 134_PEITZ</t>
  </si>
  <si>
    <t>WW Lübben (LDS)</t>
  </si>
  <si>
    <t>DEBB 136_LUEBBEN</t>
  </si>
  <si>
    <t>ZW Belzig (PM)</t>
  </si>
  <si>
    <t>DEBB 14_BELZIG</t>
  </si>
  <si>
    <t>WVA Neuhardenberg</t>
  </si>
  <si>
    <t>DEBB 140_NEUHARDENBERG</t>
  </si>
  <si>
    <t>WW Döbern</t>
  </si>
  <si>
    <t>DEBB 147_DOEBERN</t>
  </si>
  <si>
    <t>WW Brieselang</t>
  </si>
  <si>
    <t>DEBB 156_BRIESELANG</t>
  </si>
  <si>
    <t>1028.08</t>
  </si>
  <si>
    <t>WW Elstal</t>
  </si>
  <si>
    <t>DEBB 158_ELSTAL</t>
  </si>
  <si>
    <t>947.2</t>
  </si>
  <si>
    <t>WW Nauen</t>
  </si>
  <si>
    <t>DEBB 160_NAUEN</t>
  </si>
  <si>
    <t>2697.1</t>
  </si>
  <si>
    <t>WW Zehdenick I Exin</t>
  </si>
  <si>
    <t>DEBB 1641_ZEHDENICK</t>
  </si>
  <si>
    <t>1112.2</t>
  </si>
  <si>
    <t>WW Schenkendöbern</t>
  </si>
  <si>
    <t>DEBB 1649_SCHENKENDORF</t>
  </si>
  <si>
    <t>WW Tettau (OSL)</t>
  </si>
  <si>
    <t>DEBB 167_TETTAU</t>
  </si>
  <si>
    <t>Verbund Potsdam 171/72/73/74/77</t>
  </si>
  <si>
    <t>DEBB 171/73/74/77_POTSDAM</t>
  </si>
  <si>
    <t>WW Mahlenzien und Kaltenhausen</t>
  </si>
  <si>
    <t>DEBB 180/179 MAHL/KA</t>
  </si>
  <si>
    <t>WW Premnitz-Königshütte</t>
  </si>
  <si>
    <t>DEBB 187_PREMNITZ_KH</t>
  </si>
  <si>
    <t>1685.5</t>
  </si>
  <si>
    <t>WW Rathenow</t>
  </si>
  <si>
    <t>DEBB 188_RATHENOW</t>
  </si>
  <si>
    <t>2435.9</t>
  </si>
  <si>
    <t>WW Rhinow</t>
  </si>
  <si>
    <t>DEBB 189_RHINOW</t>
  </si>
  <si>
    <t>WW Pritzwalk I</t>
  </si>
  <si>
    <t>DEBB 196_PRITZWALK1</t>
  </si>
  <si>
    <t>WW Neuruppin II,III,IV Gentzstr.Gildenh.Treskow</t>
  </si>
  <si>
    <t>DEBB 203/4/5_NEURUPPIN</t>
  </si>
  <si>
    <t>2739.2</t>
  </si>
  <si>
    <t>WW Groß Schulzendorf</t>
  </si>
  <si>
    <t>DEBB 207_GROß SCHULZ</t>
  </si>
  <si>
    <t>WW Ludwigsfelde-WARL</t>
  </si>
  <si>
    <t>DEBB 210_LUDWIGSFELDE</t>
  </si>
  <si>
    <t>WW Eichwalde</t>
  </si>
  <si>
    <t>DEBB 214_EICHWALDE</t>
  </si>
  <si>
    <t>WW Königs-Wusterhausen (LDS)</t>
  </si>
  <si>
    <t>DEBB 215_KOENIGS-WUSTERHA</t>
  </si>
  <si>
    <t>WW Wildau</t>
  </si>
  <si>
    <t>DEBB 216_WILDAU</t>
  </si>
  <si>
    <t>Lindenbrück</t>
  </si>
  <si>
    <t>DEBB 219_LINDENBRÜCK</t>
  </si>
  <si>
    <t>3972.6</t>
  </si>
  <si>
    <t>WW Rangsdorf</t>
  </si>
  <si>
    <t>DEBB 220_RANGSDORF</t>
  </si>
  <si>
    <t>1506.8</t>
  </si>
  <si>
    <t>WW Treuenbrietzen</t>
  </si>
  <si>
    <t>DEBB 229_TREUENBRIETZEN</t>
  </si>
  <si>
    <t>WW Stolpe</t>
  </si>
  <si>
    <t>DEBB 231_STOLPE</t>
  </si>
  <si>
    <t>6182.1</t>
  </si>
  <si>
    <t>WW Werneuchen</t>
  </si>
  <si>
    <t>DEBB 234_WERNEUCHEN</t>
  </si>
  <si>
    <t>WW Lindow-Gransee</t>
  </si>
  <si>
    <t>DEBB 243_GRANSEE</t>
  </si>
  <si>
    <t>913.3</t>
  </si>
  <si>
    <t>WW II Cottbus_Fehrower Weg</t>
  </si>
  <si>
    <t>DEBB 261_COTTBUS</t>
  </si>
  <si>
    <t>WW I Cottbus Gelsenkirchener Str.</t>
  </si>
  <si>
    <t>DEBB 262_SACHSENDORF</t>
  </si>
  <si>
    <t>WW Pohlitz</t>
  </si>
  <si>
    <t>DEBB 267_POHLITZ</t>
  </si>
  <si>
    <t>WW Lindenberg Wittenberge</t>
  </si>
  <si>
    <t>DEBB 27_LINDENBERG</t>
  </si>
  <si>
    <t>2717.8</t>
  </si>
  <si>
    <t>WW Oschätzchen</t>
  </si>
  <si>
    <t>DEBB 271_OSCHAETZCHEN</t>
  </si>
  <si>
    <t>3792.6</t>
  </si>
  <si>
    <t>WW Kleinmachnow/Teltow</t>
  </si>
  <si>
    <t>DEBB 272/73_KLEINMACHNOW</t>
  </si>
  <si>
    <t>WW Wildenbruch-Bergheide/Bergstr.</t>
  </si>
  <si>
    <t>DEBB 275/76_WILDENBRUCH</t>
  </si>
  <si>
    <t>WVU Falkenberg</t>
  </si>
  <si>
    <t>DEBB 28_FALKENBERG</t>
  </si>
  <si>
    <t>774.6</t>
  </si>
  <si>
    <t>WW Eberswalde 1 Stadtsee, 3 Finow</t>
  </si>
  <si>
    <t>DEBB 280/81_EBERSWALDE</t>
  </si>
  <si>
    <t>6794.5</t>
  </si>
  <si>
    <t>WVU Herzberg</t>
  </si>
  <si>
    <t>DEBB 30_HERZBERG</t>
  </si>
  <si>
    <t>1815.9</t>
  </si>
  <si>
    <t>WW Verbund Strausb. Erkn. Eggers. Peters.</t>
  </si>
  <si>
    <t>DEBB 314/169/529/170_STRA</t>
  </si>
  <si>
    <t>WW Töplitz/Werder PM</t>
  </si>
  <si>
    <t>DEBB 361/62 TOEPLITZ</t>
  </si>
  <si>
    <t>WW Forst</t>
  </si>
  <si>
    <t>DEBB 37_FORST</t>
  </si>
  <si>
    <t>WW Briesen II</t>
  </si>
  <si>
    <t>DEBB 401_BRIESEN</t>
  </si>
  <si>
    <t>WW Bad Freienwalde</t>
  </si>
  <si>
    <t>DEBB 410_BAD FREIENWALDE</t>
  </si>
  <si>
    <t>2944.7</t>
  </si>
  <si>
    <t>WW Trebbin</t>
  </si>
  <si>
    <t>DEBB 411_TREBBIN</t>
  </si>
  <si>
    <t>WW Schollen</t>
  </si>
  <si>
    <t>DEBB 418_SCHOLLEN</t>
  </si>
  <si>
    <t>WW Lübbenau</t>
  </si>
  <si>
    <t>DEBB 425_LUEBBENAU</t>
  </si>
  <si>
    <t>WW Vetschau</t>
  </si>
  <si>
    <t>DEBB 426_VETSCHAU</t>
  </si>
  <si>
    <t>WW Neuhof Warnitz</t>
  </si>
  <si>
    <t>DEBB 454_NEUHOF</t>
  </si>
  <si>
    <t>WW Görlsdorf</t>
  </si>
  <si>
    <t>DEBB 471_GOERLSDORF</t>
  </si>
  <si>
    <t>WW Schwedt Schlosswiesenpolder/springallee/Netz</t>
  </si>
  <si>
    <t>DEBB 481/555_SCHWEDT</t>
  </si>
  <si>
    <t>Storkow</t>
  </si>
  <si>
    <t>DEBB 485_STORKOW</t>
  </si>
  <si>
    <t>2966.1</t>
  </si>
  <si>
    <t>WW Prenzlau</t>
  </si>
  <si>
    <t>DEBB 490_PRENZLAU</t>
  </si>
  <si>
    <t>WW Verbund Wusterhausen Dreetz Neustadt (OPR)</t>
  </si>
  <si>
    <t>DEBB 492/93/94 _DREETZ</t>
  </si>
  <si>
    <t>1011.5</t>
  </si>
  <si>
    <t>Verbund WW Kyritz/ WW Bork/ WWMechow/WW Leddin/WW Heinrichsfelde</t>
  </si>
  <si>
    <t>DEBB 496/508 BORK/KYRITZ</t>
  </si>
  <si>
    <t>1655.4</t>
  </si>
  <si>
    <t>WW Seelow</t>
  </si>
  <si>
    <t>DEBB 507_SEELOW</t>
  </si>
  <si>
    <t>WW Fehrbellin</t>
  </si>
  <si>
    <t>DEBB 520_FEHRBELLIN</t>
  </si>
  <si>
    <t>1005.8</t>
  </si>
  <si>
    <t>Verbund Panke/Finow</t>
  </si>
  <si>
    <t>DEBB 543/44/45/50_PANKE</t>
  </si>
  <si>
    <t>6306.8</t>
  </si>
  <si>
    <t>WW Beelitz</t>
  </si>
  <si>
    <t>DEBB 551_BEELITZ</t>
  </si>
  <si>
    <t>WW Jüterbog I</t>
  </si>
  <si>
    <t>DEBB 63_JUETERBOG</t>
  </si>
  <si>
    <t>1788.8</t>
  </si>
  <si>
    <t>WW Wittstock</t>
  </si>
  <si>
    <t>DEBB 80_WITTSTOCK</t>
  </si>
  <si>
    <t>1680.6</t>
  </si>
  <si>
    <t>Templin I,Netz</t>
  </si>
  <si>
    <t>DEBB 8026_TEMPLIN</t>
  </si>
  <si>
    <t>WVA Schönwalde (Finsterwalde)</t>
  </si>
  <si>
    <t>DEBB 87_FINSTERWALDE</t>
  </si>
  <si>
    <t>2606.2</t>
  </si>
  <si>
    <t>WW Friesack</t>
  </si>
  <si>
    <t>DEBB 91_FRIESACK</t>
  </si>
  <si>
    <t>WW Henningsdorf</t>
  </si>
  <si>
    <t>DEBB 92_HENNINGSDORF</t>
  </si>
  <si>
    <t>WW Staaken</t>
  </si>
  <si>
    <t>DEBB 96_STAAKEN</t>
  </si>
  <si>
    <t>10607.2</t>
  </si>
  <si>
    <t>WW Doberlug Kirchhain</t>
  </si>
  <si>
    <t>DEBB 960_DOBERLUG</t>
  </si>
  <si>
    <t>1155.4</t>
  </si>
  <si>
    <t>WW Luckenwalde</t>
  </si>
  <si>
    <t>DEBB 971_LUCKENWALDE</t>
  </si>
  <si>
    <t>3316.8</t>
  </si>
  <si>
    <t>WW Friedrichshagen (Berlin)</t>
  </si>
  <si>
    <t>DEBB FRIEDRICHSHAGEN</t>
  </si>
  <si>
    <t>12067144, 12064268, 12064539, 12067201</t>
  </si>
  <si>
    <t>12067036, 12067493</t>
  </si>
  <si>
    <t>12070296, 12070173</t>
  </si>
  <si>
    <t>12069345, 12069020, 12069076, 12069402, 12069470, 12069474</t>
  </si>
  <si>
    <t>12071304, 12071052, 12071060, 12071176, 12071401</t>
  </si>
  <si>
    <t>12069020, 12069474</t>
  </si>
  <si>
    <t>12064340, 12064274, 12064317, 12064340, 12064365, 12064370</t>
  </si>
  <si>
    <t>12071044, 12071392</t>
  </si>
  <si>
    <t>12063208, 12063148</t>
  </si>
  <si>
    <t>12071337, 12071160</t>
  </si>
  <si>
    <t>12066316, 12062425, 12066104, 12066112, 12066124, 12066132, 12066176</t>
  </si>
  <si>
    <t>12051000, 12069018, 12069019, 12069028</t>
  </si>
  <si>
    <t>12063244, 12063252</t>
  </si>
  <si>
    <t>12070316, 12070096</t>
  </si>
  <si>
    <t>12072240, 12072120, 12072477</t>
  </si>
  <si>
    <t>12072240, 12072120</t>
  </si>
  <si>
    <t>12061112, 12061433, 12061444, 12061540, 12061572</t>
  </si>
  <si>
    <t>12061260, 12061020, 12061332</t>
  </si>
  <si>
    <t>12065136, 12065036, 12065096, 12065144</t>
  </si>
  <si>
    <t>12067120, 12067076, 12067180, 12067324, 12067357, 12067458, 12067528</t>
  </si>
  <si>
    <t>12070424, 12070416</t>
  </si>
  <si>
    <t>12062024, 12062124, 12062240, 12062410</t>
  </si>
  <si>
    <t>12069304, 12069604, 12069616</t>
  </si>
  <si>
    <t>12062128, 12062500</t>
  </si>
  <si>
    <t>12060052, 12060198</t>
  </si>
  <si>
    <t>12062224, 12062445</t>
  </si>
  <si>
    <t>12064472, 12064029, 12064136, 12064153, 12064227, 12064336, 12064370</t>
  </si>
  <si>
    <t>12069656, 12069249, 12069306, 12069590</t>
  </si>
  <si>
    <t>12067072, 12053000, 12067237, 12067336, 12067473</t>
  </si>
  <si>
    <t>12064044, 12064125, 12064349</t>
  </si>
  <si>
    <t>12061164, 12061017, 12061244, 12061320, 12061435</t>
  </si>
  <si>
    <t>12066320, 12066052, 12071032</t>
  </si>
  <si>
    <t>12073008, 12073440, 12073505, 12073603</t>
  </si>
  <si>
    <t>12073532, 12073032, 12073097</t>
  </si>
  <si>
    <t>12073452, 12073085, 12073093, 12073216, 12073225, 12073261, 12073429</t>
  </si>
  <si>
    <t>12068324, 12068109, 12068409, 12068477</t>
  </si>
  <si>
    <t>12068324, 12068264</t>
  </si>
  <si>
    <t>12064448, 12064172, 12064266, 12064288, 12064388, 12064482</t>
  </si>
  <si>
    <t>12060020, 12060024</t>
  </si>
  <si>
    <t>12072169, 12072297</t>
  </si>
  <si>
    <t>12073572, 12073069, 12073157, 12073201, 12073384, 12073396</t>
  </si>
  <si>
    <t>12062469, 12062140, 12062333, 12062469</t>
  </si>
  <si>
    <t>12063088, 12063240, 12063256</t>
  </si>
  <si>
    <t>12065136, 12065180, 12065332</t>
  </si>
  <si>
    <t>11000000, 12063056, 12063080, 12065136</t>
  </si>
  <si>
    <t>12072232, 12072312</t>
  </si>
  <si>
    <t>Wöllstein (WW), TW, HB Wöllstein</t>
  </si>
  <si>
    <t>DERP 000100</t>
  </si>
  <si>
    <t>AA Holzerath (WW), TW</t>
  </si>
  <si>
    <t>DERP 000101</t>
  </si>
  <si>
    <t>AB Steinbachtalsperre (WW), TW</t>
  </si>
  <si>
    <t>DERP 000107</t>
  </si>
  <si>
    <t>HB Hellerwald (WW), TW</t>
  </si>
  <si>
    <t>DERP 000153</t>
  </si>
  <si>
    <t>ZHB Reil (WW), TW</t>
  </si>
  <si>
    <t>DERP 000154</t>
  </si>
  <si>
    <t>Wassermessschacht Driesch (WW), TW</t>
  </si>
  <si>
    <t>DERP 000156</t>
  </si>
  <si>
    <t>HB Ulmen (WW), TW</t>
  </si>
  <si>
    <t>DERP 000163</t>
  </si>
  <si>
    <t>Oberwerth (WW), TW, Br. 1,2,3</t>
  </si>
  <si>
    <t>DERP 000164</t>
  </si>
  <si>
    <t>Höchstberg HB, Auslauf</t>
  </si>
  <si>
    <t>DERP 000194</t>
  </si>
  <si>
    <t>AB Lametbach(WW),TW</t>
  </si>
  <si>
    <t>DERP 000277</t>
  </si>
  <si>
    <t>HB Hunsrück II (WW), TW</t>
  </si>
  <si>
    <t>DERP 000283</t>
  </si>
  <si>
    <t>HB III, Aufb. Riesweiler (WW), TW</t>
  </si>
  <si>
    <t>DERP 000284</t>
  </si>
  <si>
    <t>HB Kirchberg (WW), TW</t>
  </si>
  <si>
    <t>DERP 000285</t>
  </si>
  <si>
    <t>Neustadt West (WW), TW</t>
  </si>
  <si>
    <t>DERP 000374</t>
  </si>
  <si>
    <t>Ordenswald (WW), TW</t>
  </si>
  <si>
    <t>DERP 000375</t>
  </si>
  <si>
    <t>Annaberg (WW), TW, Rohrkeller</t>
  </si>
  <si>
    <t>DERP 000376</t>
  </si>
  <si>
    <t>HB Köppel (WW), TW</t>
  </si>
  <si>
    <t>DERP 000379</t>
  </si>
  <si>
    <t>Benzenloch (WW), TW</t>
  </si>
  <si>
    <t>DERP 000391</t>
  </si>
  <si>
    <t>AB Bruchmühlbach (WW), TW</t>
  </si>
  <si>
    <t>DERP 000454</t>
  </si>
  <si>
    <t>Bobenheim a.Berg,Krumbachtal(WW),TW</t>
  </si>
  <si>
    <t>DERP 000473</t>
  </si>
  <si>
    <t>Wachenheim (WW), TW</t>
  </si>
  <si>
    <t>DERP 000495</t>
  </si>
  <si>
    <t>AB Eisenberg, Adenauerstr. (WW), TW</t>
  </si>
  <si>
    <t>DERP 000536</t>
  </si>
  <si>
    <t>AB Kerzenheim, VGW Göllheim (WW), TW</t>
  </si>
  <si>
    <t>DERP 000537</t>
  </si>
  <si>
    <t>ÜG-PW Gehrweiler (VGW Rockenhausen)(WW), TW</t>
  </si>
  <si>
    <t>DERP 000541</t>
  </si>
  <si>
    <t>AB Kirchheimbolanden,Grundloser Br. (WW),TW</t>
  </si>
  <si>
    <t>DERP 000545</t>
  </si>
  <si>
    <t>ÜG-HB Gerbach, Abl.(VGW Alsenz-Obermoschel)(WW),TW</t>
  </si>
  <si>
    <t>DERP 000546</t>
  </si>
  <si>
    <t>ÜG-HB Höringen (VGW Winnweiler)(WW),TW</t>
  </si>
  <si>
    <t>DERP 000549</t>
  </si>
  <si>
    <t>ÜG-ÜS Fehrbach (VGW Thaleischw.-Fr.)(WW), TW</t>
  </si>
  <si>
    <t>DERP 000600</t>
  </si>
  <si>
    <t>AB, HB Birkenfeld (WW), TW</t>
  </si>
  <si>
    <t>DERP 000678</t>
  </si>
  <si>
    <t>Arenberg (WW), TW, Auslauf HB</t>
  </si>
  <si>
    <t>DERP 000714</t>
  </si>
  <si>
    <t>Wasserwerk Blumengarten (WW), TW</t>
  </si>
  <si>
    <t>DERP 000716</t>
  </si>
  <si>
    <t>ÜGS Hof Schönau (WW), TW</t>
  </si>
  <si>
    <t>DERP 000814</t>
  </si>
  <si>
    <t>ÜGS Petersaue (WW), TW</t>
  </si>
  <si>
    <t>DERP 000816</t>
  </si>
  <si>
    <t>Mutterstadt (WW), TW</t>
  </si>
  <si>
    <t>DERP 000818</t>
  </si>
  <si>
    <t>AB Rodalben, SW Pirmasens (WW), TW</t>
  </si>
  <si>
    <t>DERP 000913</t>
  </si>
  <si>
    <t>AA Kylltal (WW), TW</t>
  </si>
  <si>
    <t>DERP 000953</t>
  </si>
  <si>
    <t>Maikammer (WW), TW</t>
  </si>
  <si>
    <t>DERP 000993</t>
  </si>
  <si>
    <t>Altrip (WW), TW</t>
  </si>
  <si>
    <t>DERP 001033</t>
  </si>
  <si>
    <t>Maudach-Oggersheim (WW), TW</t>
  </si>
  <si>
    <t>DERP 001035</t>
  </si>
  <si>
    <t>Maxdorf (WW), TW</t>
  </si>
  <si>
    <t>DERP 001036</t>
  </si>
  <si>
    <t>Parkinsel (WW), TW</t>
  </si>
  <si>
    <t>DERP 001037</t>
  </si>
  <si>
    <t>Schifferstadt (WW), TW</t>
  </si>
  <si>
    <t>DERP 001038</t>
  </si>
  <si>
    <t>Waldsee (WW), TW</t>
  </si>
  <si>
    <t>DERP 001039</t>
  </si>
  <si>
    <t>Wasserwerk-Süd SP (WW), TW</t>
  </si>
  <si>
    <t>DERP 001040</t>
  </si>
  <si>
    <t>ÜGS Jugendhof Haßloch (WW), TW</t>
  </si>
  <si>
    <t>DERP 001041</t>
  </si>
  <si>
    <t>Wasserwerk Nord FT (WW), TW</t>
  </si>
  <si>
    <t>DERP 001053</t>
  </si>
  <si>
    <t>Großniedesheim (WW), TW</t>
  </si>
  <si>
    <t>DERP 001054</t>
  </si>
  <si>
    <t>Hochdorf (WW), TW</t>
  </si>
  <si>
    <t>DERP 001055</t>
  </si>
  <si>
    <t>ÜGS Speyer-Römerberg (WW), TW</t>
  </si>
  <si>
    <t>DERP 001056</t>
  </si>
  <si>
    <t>Dudenhofen (WW), TW</t>
  </si>
  <si>
    <t>DERP 001073</t>
  </si>
  <si>
    <t>ÜGS Speyer-Hanhofen (WW), TW</t>
  </si>
  <si>
    <t>DERP 001074</t>
  </si>
  <si>
    <t>Oberlahnstein - WW Grenbach</t>
  </si>
  <si>
    <t>DERP 001093</t>
  </si>
  <si>
    <t>HPW Windesheim (WW), TW</t>
  </si>
  <si>
    <t>DERP 001196</t>
  </si>
  <si>
    <t>Stromberger Str. (WW), TW</t>
  </si>
  <si>
    <t>DERP 001255</t>
  </si>
  <si>
    <t>HB 3 Bad Sobernheim (WW), TW</t>
  </si>
  <si>
    <t>DERP 001293</t>
  </si>
  <si>
    <t>HB Diez/Tiefzone (WW), TW</t>
  </si>
  <si>
    <t>DERP 001427</t>
  </si>
  <si>
    <t>AB Kaiserslautern, Rote Hohl (WW),TW</t>
  </si>
  <si>
    <t>DERP 001560</t>
  </si>
  <si>
    <t>AB Kaiserslautern, Barbarossastr. (WW), TW</t>
  </si>
  <si>
    <t>DERP 001574</t>
  </si>
  <si>
    <t>HB Kadenbach, AB Augst (WW),TW</t>
  </si>
  <si>
    <t>DERP 001636</t>
  </si>
  <si>
    <t>HB Hachenburger Stadtwald(WW), TW</t>
  </si>
  <si>
    <t>DERP 001756</t>
  </si>
  <si>
    <t>HB Obersayn (WW), TW</t>
  </si>
  <si>
    <t>DERP 002102</t>
  </si>
  <si>
    <t>AB Saalstadt, Erlenmühle (WW), TW</t>
  </si>
  <si>
    <t>DERP 002118</t>
  </si>
  <si>
    <t>HB Zweibrücken, Galgenberg (neu) (WW), TW</t>
  </si>
  <si>
    <t>DERP 002121</t>
  </si>
  <si>
    <t>HB Zweibrücken, Kreuzberg (WW), TW</t>
  </si>
  <si>
    <t>DERP 002122</t>
  </si>
  <si>
    <t>AB Schelermühle(VGW PS-Land)(WW), TW</t>
  </si>
  <si>
    <t>DERP 002135</t>
  </si>
  <si>
    <t>Grünstadt (WW), TW</t>
  </si>
  <si>
    <t>DERP 002153</t>
  </si>
  <si>
    <t>Hettenleidelheim (WW),TW, Q. U. BR</t>
  </si>
  <si>
    <t>DERP 002159</t>
  </si>
  <si>
    <t>Feldfrieden (WW), TW</t>
  </si>
  <si>
    <t>DERP 002173</t>
  </si>
  <si>
    <t>AB Erlental (WW), TW</t>
  </si>
  <si>
    <t>DERP 002174</t>
  </si>
  <si>
    <t>Wasserwerk Kruft (WW), TW</t>
  </si>
  <si>
    <t>DERP 002175</t>
  </si>
  <si>
    <t>HB Hinterforst (WW), TW</t>
  </si>
  <si>
    <t>DERP 002176</t>
  </si>
  <si>
    <t>HB Oberwald (WW), TW, Mischw. von Gewinnungsanl.</t>
  </si>
  <si>
    <t>DERP 002193</t>
  </si>
  <si>
    <t>HB Herschbach/Kopf (WW), TW</t>
  </si>
  <si>
    <t>DERP 002194</t>
  </si>
  <si>
    <t>Flürchen (WW), TW</t>
  </si>
  <si>
    <t>DERP 002214</t>
  </si>
  <si>
    <t>HB Hermeskeil (WW), TW</t>
  </si>
  <si>
    <t>DERP 002234</t>
  </si>
  <si>
    <t>HB Stipshausen (WW), TW</t>
  </si>
  <si>
    <t>DERP 002236</t>
  </si>
  <si>
    <t>HB Plaidt "Auf dem Dohr" (WW), TW</t>
  </si>
  <si>
    <t>DERP 002240</t>
  </si>
  <si>
    <t>ÜG-HB Kreimbach-Kaulbach (WW), TW</t>
  </si>
  <si>
    <t>DERP 002295</t>
  </si>
  <si>
    <t>ÜG-HB Kusel, Fuchseck (SW Kusel)(WW), TW</t>
  </si>
  <si>
    <t>DERP 002301</t>
  </si>
  <si>
    <t>ÜG-ÜS Rammelsbach (VGW Altenglan)(WW),TW</t>
  </si>
  <si>
    <t>DERP 002307</t>
  </si>
  <si>
    <t>ÜG-ÜS Schellweiler (VGW Kusel)(WW), TW</t>
  </si>
  <si>
    <t>DERP 002308</t>
  </si>
  <si>
    <t>ÜG-WWK Schönenberg-Kübelberg(WW), TW</t>
  </si>
  <si>
    <t>DERP 002311</t>
  </si>
  <si>
    <t>PW Arft (WW), TW</t>
  </si>
  <si>
    <t>DERP 002353</t>
  </si>
  <si>
    <t>ZHB Heimweiler (WW), TW</t>
  </si>
  <si>
    <t>DERP 002522</t>
  </si>
  <si>
    <t>Übergabeschacht Friedhof Meisenheim, (WW), TW</t>
  </si>
  <si>
    <t>DERP 002534</t>
  </si>
  <si>
    <t>Guntersblum (WW),TW</t>
  </si>
  <si>
    <t>DERP 002553</t>
  </si>
  <si>
    <t>SB Bodenheim (WW), TW</t>
  </si>
  <si>
    <t>DERP 002554</t>
  </si>
  <si>
    <t>HB Laubenheim (WW),TW</t>
  </si>
  <si>
    <t>DERP 002555</t>
  </si>
  <si>
    <t>HB Harxheim(WW), TW, Eingang HB</t>
  </si>
  <si>
    <t>DERP 002556</t>
  </si>
  <si>
    <t>HB.II Nieder-Olm (WW),TW</t>
  </si>
  <si>
    <t>DERP 002557</t>
  </si>
  <si>
    <t>PW Ingelheim (WW), TW</t>
  </si>
  <si>
    <t>DERP 002562</t>
  </si>
  <si>
    <t>ZHB Albachtal (WW), TW</t>
  </si>
  <si>
    <t>DERP 002573</t>
  </si>
  <si>
    <t>AA Irsch (WW), TW</t>
  </si>
  <si>
    <t>DERP 002574</t>
  </si>
  <si>
    <t>AA Riveris (WW), TW</t>
  </si>
  <si>
    <t>DERP 002575</t>
  </si>
  <si>
    <t>HB Dackenheid (WW), TW</t>
  </si>
  <si>
    <t>DERP 002576</t>
  </si>
  <si>
    <t>Linderhohl (WW), TW</t>
  </si>
  <si>
    <t>DERP 002593</t>
  </si>
  <si>
    <t>HB Grossbachtal (WW), TW</t>
  </si>
  <si>
    <t>DERP 002594</t>
  </si>
  <si>
    <t>Koblenz-Kesselheim (WW), TW</t>
  </si>
  <si>
    <t>DERP 002598</t>
  </si>
  <si>
    <t>Berg (WW), TW</t>
  </si>
  <si>
    <t>DERP 002633</t>
  </si>
  <si>
    <t>Hagenbach (WW), TW</t>
  </si>
  <si>
    <t>DERP 002634</t>
  </si>
  <si>
    <t>Jockgrim Werk 2(WW),TW, 2. Aufbereitung</t>
  </si>
  <si>
    <t>DERP 002635</t>
  </si>
  <si>
    <t>Kandel (WW), TW</t>
  </si>
  <si>
    <t>DERP 002636</t>
  </si>
  <si>
    <t>Kuhardt (WW), TW</t>
  </si>
  <si>
    <t>DERP 002637</t>
  </si>
  <si>
    <t>Wasserwerk 2 (WW), TW</t>
  </si>
  <si>
    <t>DERP 002638</t>
  </si>
  <si>
    <t>Weingarten (WW), TW</t>
  </si>
  <si>
    <t>DERP 002639</t>
  </si>
  <si>
    <t>Zeiskam (WW), TW</t>
  </si>
  <si>
    <t>DERP 002640</t>
  </si>
  <si>
    <t>Venningen (WW), TW</t>
  </si>
  <si>
    <t>DERP 002653</t>
  </si>
  <si>
    <t>AB Rodenbach (WW), TW</t>
  </si>
  <si>
    <t>DERP 002694</t>
  </si>
  <si>
    <t>Bürstädter Wald (WW), TW (HB Rameyer)</t>
  </si>
  <si>
    <t>DERP 002813</t>
  </si>
  <si>
    <t>Im Henken (WW), TW</t>
  </si>
  <si>
    <t>DERP 004420</t>
  </si>
  <si>
    <t>Alter Hochbehälter (WW), TW, Landau Vers.-G. Hochzone Weststadt</t>
  </si>
  <si>
    <t>DERP 004425</t>
  </si>
  <si>
    <t>Bürgerwald (WW), TW</t>
  </si>
  <si>
    <t>DERP 004428</t>
  </si>
  <si>
    <t>HPW Osthofen (WW), TW</t>
  </si>
  <si>
    <t>DERP 004497</t>
  </si>
  <si>
    <t>HB Bechtheim-West (WW), TW</t>
  </si>
  <si>
    <t>DERP 004513</t>
  </si>
  <si>
    <t>Budenheim (WW), (HB),TW</t>
  </si>
  <si>
    <t>DERP 004519</t>
  </si>
  <si>
    <t>HB Schönecken-Hartkopf(WW), TW</t>
  </si>
  <si>
    <t>DERP 004582</t>
  </si>
  <si>
    <t>HB Höferwald, Einspeisung WKA (WW), TW</t>
  </si>
  <si>
    <t>DERP 004671</t>
  </si>
  <si>
    <t>Hochbehälter Elkenroth "Zentrale" (WW),TW</t>
  </si>
  <si>
    <t>DERP 004758</t>
  </si>
  <si>
    <t>PW Mehlem -neu- (WW), TW</t>
  </si>
  <si>
    <t>DERP 004809</t>
  </si>
  <si>
    <t>HB Tritschkopf (WW), TW, Ablauf</t>
  </si>
  <si>
    <t>DERP 004810</t>
  </si>
  <si>
    <t>HB Silberberg(WW),TW, Ausgang</t>
  </si>
  <si>
    <t>DERP 004812</t>
  </si>
  <si>
    <t>Niederau (WW),TW</t>
  </si>
  <si>
    <t>DERP 004813</t>
  </si>
  <si>
    <t>AB Stollen Alexandria (WW), TW</t>
  </si>
  <si>
    <t>DERP 004878</t>
  </si>
  <si>
    <t>Hochdorf (WW), TW für GA NW</t>
  </si>
  <si>
    <t>DERP 005433</t>
  </si>
  <si>
    <t>ÜGS HB Ober-Olm (WW), TW</t>
  </si>
  <si>
    <t>DERP 005574</t>
  </si>
  <si>
    <t>HB Wierschem, Wierschem</t>
  </si>
  <si>
    <t>DERP 005679</t>
  </si>
  <si>
    <t>HB Daaden-Biersdorf, Einspeisung WKA (WW),TW</t>
  </si>
  <si>
    <t>DERP 006375</t>
  </si>
  <si>
    <t>HB Bitburg(WW),TW</t>
  </si>
  <si>
    <t>DERP 006694</t>
  </si>
  <si>
    <t>HB Hochzone (WW), TW</t>
  </si>
  <si>
    <t>DERP 006774</t>
  </si>
  <si>
    <t>Gaulsheim (WW), TW, Ausgang Netz</t>
  </si>
  <si>
    <t>DERP 006814</t>
  </si>
  <si>
    <t>Versorgungsgebiet AB Neuwied-Block</t>
  </si>
  <si>
    <t>DERP 006834</t>
  </si>
  <si>
    <t>Versorgungsgebiet AB Hafenstraße, Neuwied</t>
  </si>
  <si>
    <t>DERP 006838</t>
  </si>
  <si>
    <t>Versorgungsgebiet HB Beulshöhe, Dierdorf</t>
  </si>
  <si>
    <t>DERP 006839</t>
  </si>
  <si>
    <t>Filterhaus am Schaff (WW), TW</t>
  </si>
  <si>
    <t>DERP 006843</t>
  </si>
  <si>
    <t>AA Balesfeld (WW),TW</t>
  </si>
  <si>
    <t>DERP 006876</t>
  </si>
  <si>
    <t>WKA-ÜGS Giershausen/Ziegenhain (WW), TW</t>
  </si>
  <si>
    <t>DERP 007074</t>
  </si>
  <si>
    <t>HB Lahr (WW), TW</t>
  </si>
  <si>
    <t>DERP 007497</t>
  </si>
  <si>
    <t>HB Ferschweiler Plateau (WW), TW</t>
  </si>
  <si>
    <t>DERP 007515</t>
  </si>
  <si>
    <t>ÜGS Guntersblum (WW), TW</t>
  </si>
  <si>
    <t>DERP 007855</t>
  </si>
  <si>
    <t>ÜGS Badweg (WW), TW</t>
  </si>
  <si>
    <t>DERP 007857</t>
  </si>
  <si>
    <t>ÜG-PW Salingsmühle (VGW Hochsp.)(WW), TW</t>
  </si>
  <si>
    <t>DERP 008546</t>
  </si>
  <si>
    <t>AB Bad Bergzabern (WW), TW</t>
  </si>
  <si>
    <t>DERP 008654</t>
  </si>
  <si>
    <t>HB Racksen, Einspeisung WKA (WW), TW</t>
  </si>
  <si>
    <t>DERP 008778</t>
  </si>
  <si>
    <t>Übergabestelle HB Horet, (WW), TW</t>
  </si>
  <si>
    <t>DERP 008781</t>
  </si>
  <si>
    <t>HB Hamm, Einspeisung WKA (WW), TW</t>
  </si>
  <si>
    <t>DERP 008795</t>
  </si>
  <si>
    <t>WKA-ÜGS Wisserhof (WW), TW</t>
  </si>
  <si>
    <t>DERP 008797</t>
  </si>
  <si>
    <t>HB Stadion, Einspeisung WKA (WW), TW</t>
  </si>
  <si>
    <t>DERP 008856</t>
  </si>
  <si>
    <t>HB Spieß, Einspeisung WKA (WW), TW</t>
  </si>
  <si>
    <t>DERP 008857</t>
  </si>
  <si>
    <t>Versorgungsgebiet AB Lohfelder Straße</t>
  </si>
  <si>
    <t>DERP 009015</t>
  </si>
  <si>
    <t>WW Horststraße 133 (WW), TW, Landau Vers.-G. Tiefzone Oststadt</t>
  </si>
  <si>
    <t>DERP 009219</t>
  </si>
  <si>
    <t>HB Hechtsheim (1000) (WW), TW</t>
  </si>
  <si>
    <t>DERP 010094</t>
  </si>
  <si>
    <t>PW Dorsel/Hoffeld (WW), TW</t>
  </si>
  <si>
    <t>DERP 011275</t>
  </si>
  <si>
    <t>Steinfeld (WW), TW</t>
  </si>
  <si>
    <t>DERP 011374</t>
  </si>
  <si>
    <t>Versorgungsgebiet AB/HB Dernbacher Kopf, Dernbach</t>
  </si>
  <si>
    <t>DERP 013056</t>
  </si>
  <si>
    <t>AB Waldmohr neu (WW), TW</t>
  </si>
  <si>
    <t>DERP 013172</t>
  </si>
  <si>
    <t>HB Prinzenschlag (WW), TW</t>
  </si>
  <si>
    <t>DERP 014038</t>
  </si>
  <si>
    <t>PS Gensingen (WW),TW</t>
  </si>
  <si>
    <t>DERP 014271</t>
  </si>
  <si>
    <t>Hochbehälter Kues (WW),TW</t>
  </si>
  <si>
    <t>DERP 016511</t>
  </si>
  <si>
    <t>Obere Salm, Übergabe ZWEM (WW), TW</t>
  </si>
  <si>
    <t>DERP 016539</t>
  </si>
  <si>
    <t>HB Niveau</t>
  </si>
  <si>
    <t>DERP 016542</t>
  </si>
  <si>
    <t>ÜGS / HB Impflingen (WW), TW, für VGW Herxheim bei Landau</t>
  </si>
  <si>
    <t>DERP 016612</t>
  </si>
  <si>
    <t>HB Heidesheim (WW),TW</t>
  </si>
  <si>
    <t>DERP 016691</t>
  </si>
  <si>
    <t>WGA Kaltenengers (WW), TW</t>
  </si>
  <si>
    <t>DERP 016711</t>
  </si>
  <si>
    <t>Walsheim (WW), TW</t>
  </si>
  <si>
    <t>DERP 016791</t>
  </si>
  <si>
    <t>ÜGS Mertesheim (WW), TW</t>
  </si>
  <si>
    <t>DERP 017432</t>
  </si>
  <si>
    <t>HB 6 Großkarlbach (WW), TW (Mischwasser)</t>
  </si>
  <si>
    <t>DERP 017434</t>
  </si>
  <si>
    <t>ZHB Wittlicher Tal, Übergabe ZWEM (WW), TW</t>
  </si>
  <si>
    <t>DERP 019271</t>
  </si>
  <si>
    <t>AA Meisburg, Übergabe ZWEM (WW), TW</t>
  </si>
  <si>
    <t>DERP 019274</t>
  </si>
  <si>
    <t>Obere Salm, Übergabe ZWEM (WW), TW VGW Wittlich-Land</t>
  </si>
  <si>
    <t>DERP 019275</t>
  </si>
  <si>
    <t>PW Hetzerath, Übergabe ZWEM (WW), TW</t>
  </si>
  <si>
    <t>DERP 019277</t>
  </si>
  <si>
    <t>ZHB GRUWA Thalfang (WW), TW</t>
  </si>
  <si>
    <t>DERP 019753</t>
  </si>
  <si>
    <t>HB Brohltal-Ost (WW), TW</t>
  </si>
  <si>
    <t>DERP 020412</t>
  </si>
  <si>
    <t>Versorgungsgebiet HB Bad Hönningen</t>
  </si>
  <si>
    <t>DERP 020995</t>
  </si>
  <si>
    <t>AB Ramstein, neu (WW), TW</t>
  </si>
  <si>
    <t>DERP 024845</t>
  </si>
  <si>
    <t>AB Schwarzbachtal (WW), TW</t>
  </si>
  <si>
    <t>DERP 024873</t>
  </si>
  <si>
    <t>HB Carnet (WW), TW</t>
  </si>
  <si>
    <t>DERP 025211</t>
  </si>
  <si>
    <t>Übergabebauwerk Sandkauler Weg (WW), TW</t>
  </si>
  <si>
    <t>DERP 028972</t>
  </si>
  <si>
    <t>Versorgungsgebiet AB/HB Keltenhügel, Lautzert</t>
  </si>
  <si>
    <t>DERP 039435</t>
  </si>
  <si>
    <t>PW Bengel, Übergabe ZWEM (WW), TW</t>
  </si>
  <si>
    <t>DERP 039831</t>
  </si>
  <si>
    <t>7331017, 7331030, 7331035, 7331060, 7331062, 7331072, 7331075</t>
  </si>
  <si>
    <t>7235010, 7235027, 7235037, 7235038, 7235046, 7235048, 7235050, 7235100, 7235106, 7235107, 7235124</t>
  </si>
  <si>
    <t>7134019, 7134045, 7134046, 7134062, 7134085</t>
  </si>
  <si>
    <t>7140001, 7140009, 7140010, 7140016, 7140021, 7140025, 7140031, 7140036, 7140042, 7140043, 7140044, 7140045, 7140047, 7140055, 7140063, 7140064, 7140080, 7140087, 7140104, 7140112, 7140116, 7140117, 7140125, 7140133, 7140155, 7140161, 7140202, 7140204, 7140501, 7140503</t>
  </si>
  <si>
    <t>7135001, 7135004, 7135010, 7135013, 7135019, 7135032, 7135037, 7135041, 7135054, 7135061, 7135064, 7135068, 7135070, 7135073, 7135074, 7135076, 7135080, 7135092</t>
  </si>
  <si>
    <t>7135008, 7135012, 7135015, 7135020, 7135021, 7135024, 7135029, 7135034, 7135035, 7135048, 7135057, 7135076, 7135085, 7135087, 7135089, 7135501</t>
  </si>
  <si>
    <t>7135002, 7135005, 7135018, 7135030, 7135035, 7135051, 7135078, 7135083, 7135091</t>
  </si>
  <si>
    <t>7137226, 7137229</t>
  </si>
  <si>
    <t>7135026, 7135028, 7135040, 7135045, 7135046, 7135051, 7135052, 7135058, 7135067, 7135083, 7135084, 7135502, 7233242</t>
  </si>
  <si>
    <t>7140008, 7140056, 7140092, 7140115, 7140119, 7140134, 7140139, 7140144, 7140150</t>
  </si>
  <si>
    <t>7134030, 7134049, 7140029, 7140081, 7140109, 7140145, 7140146</t>
  </si>
  <si>
    <t>7140002, 7140012, 7140020, 7140065, 7140077, 7140079, 7140099, 7140118, 7140121, 7140122, 7140127, 7140144, 7140158</t>
  </si>
  <si>
    <t>7140044, 7140049, 7140062, 7140067, 7140071, 7140094, 7140105, 7140122, 7140129, 7140151, 7140154</t>
  </si>
  <si>
    <t>7332002, 7332028</t>
  </si>
  <si>
    <t>7332017, 7332025, 7332039</t>
  </si>
  <si>
    <t>7332005, 7332008, 7332015, 7332019, 7332026, 7332028, 7332049, 7332050</t>
  </si>
  <si>
    <t>7332020, 7332022, 7332039, 7332046</t>
  </si>
  <si>
    <t>7333006, 7333017, 7333026, 7333038, 7333041, 7333074, 7333081</t>
  </si>
  <si>
    <t>7333004, 7333008, 7333014, 7333024, 7333025, 7333028, 7333034, 7333037, 7333061, 7333065, 7333066, 7333084, 7333502</t>
  </si>
  <si>
    <t>7333005, 7333007, 7333010, 7333013, 7333022, 7333031, 7333035, 7333039, 7333045, 7333047, 7333057, 7333062, 7333076</t>
  </si>
  <si>
    <t>7333003, 7333014, 7333021, 7333023, 7333036, 7333043, 7333049, 7333050, 7333051, 7333053, 7333054, 7333055, 7333067, 7333072, 7333079, 7333083</t>
  </si>
  <si>
    <t>7333009, 7333011, 7333020, 7333027, 7333030, 7333033, 7333042, 7333048, 7333069, 7333071, 7333075, 7333080, 7333503</t>
  </si>
  <si>
    <t>7340024, 7340035, 7340222</t>
  </si>
  <si>
    <t>7134001, 7134010, 7134016, 7134020, 7134022, 7134023, 7134024, 7134031, 7134042, 7134058, 7134061, 7134063, 7134070, 7134071, 7134078</t>
  </si>
  <si>
    <t>7339027, 7339030</t>
  </si>
  <si>
    <t>7338017, 7338019, 7338020</t>
  </si>
  <si>
    <t>7340031, 7340032, 7340038</t>
  </si>
  <si>
    <t>7235001, 7235069, 7235078, 7235083, 7235125</t>
  </si>
  <si>
    <t>7337047, 7337052, 7337070</t>
  </si>
  <si>
    <t>7338003, 7338008, 7338016, 7338018</t>
  </si>
  <si>
    <t>7338001, 7338020</t>
  </si>
  <si>
    <t>7338006, 7338017, 7338025</t>
  </si>
  <si>
    <t>7338017, 7338020, 7338021, 7338026</t>
  </si>
  <si>
    <t>7334028, 7338023</t>
  </si>
  <si>
    <t>7332025, 7338005</t>
  </si>
  <si>
    <t>7338002, 7338009, 7338012, 7338013, 7338015</t>
  </si>
  <si>
    <t>7338014, 7338022</t>
  </si>
  <si>
    <t>7338007, 7338010, 7338011</t>
  </si>
  <si>
    <t>7133018, 7133026, 7133035, 7133036, 7133040, 7133054, 7133056, 7133087, 7133093, 7133108, 7133114</t>
  </si>
  <si>
    <t>7133006, 7133012, 7133037, 7133070, 7133071, 7133078, 7133080, 7133105, 7133106, 7133117</t>
  </si>
  <si>
    <t>7141029, 7141076</t>
  </si>
  <si>
    <t>7335034, 7335040, 7335045</t>
  </si>
  <si>
    <t>7143013, 7143039, 7143052, 7143071</t>
  </si>
  <si>
    <t>7143229, 7143276</t>
  </si>
  <si>
    <t>7143213, 7143228, 7143230, 7143247, 7143249, 7143289, 7143308</t>
  </si>
  <si>
    <t>7340017, 7340018, 7340022, 7340041, 7340055, 7340225</t>
  </si>
  <si>
    <t>7340026, 7340028, 7340036, 7340040, 7340053, 7340205</t>
  </si>
  <si>
    <t>7332006, 7332012, 7332023, 7332024, 7332029, 7332030, 7332036, 7332042</t>
  </si>
  <si>
    <t>7332001, 7332007, 7332027, 7332038, 7332044, 7332047</t>
  </si>
  <si>
    <t>7137008, 7137069, 7137101</t>
  </si>
  <si>
    <t>7131210, 7137008, 7137057, 7137069, 7137081, 7137088</t>
  </si>
  <si>
    <t>7137061, 7137068, 7137093, 7137097</t>
  </si>
  <si>
    <t>7143015, 7143022, 7143046, 7143056, 7143061, 7143064, 7143067, 7143069, 7143078</t>
  </si>
  <si>
    <t>7143019, 7143029, 7143041, 7143044, 7143045, 7143064, 7143069</t>
  </si>
  <si>
    <t>7143031, 7143032</t>
  </si>
  <si>
    <t>7235005, 7235008, 7235030, 7235035, 7235036, 7235045, 7235047, 7235092, 7235112</t>
  </si>
  <si>
    <t>7134012, 7134017, 7134035, 7134044, 7134065, 7134069, 7134087, 7134088, 7134092</t>
  </si>
  <si>
    <t>7137003, 7137027, 7137048, 7137056, 7137065, 7137081, 7137086, 7137088, 7137089, 7137095, 7137096, 7137102, 7137112, 7137211, 7137501</t>
  </si>
  <si>
    <t>7336001, 7336005, 7336012, 7336013, 7336014, 7336019, 7336023, 7336029, 7336030, 7336033, 7336035, 7336036, 7336038, 7336040, 7336042, 7336043, 7336044, 7336045, 7336049, 7336050, 7336053, 7336057, 7336058, 7336060, 7336061, 7336062, 7336065, 7336069, 7336072, 7336073, 7336074, 7336075, 7336085, 7336086, 7336087, 7336090, 7336095, 7336100, 7336104, 7336105</t>
  </si>
  <si>
    <t>7336055, 7336088</t>
  </si>
  <si>
    <t>7336003, 7336021, 7336022, 7336046, 7336055, 7336079, 7336089, 7336099, 7336103, 7336106</t>
  </si>
  <si>
    <t>7336002, 7336006, 7336015, 7336024, 7336034, 7336039, 7336051, 7336052, 7336055, 7336070, 7336077, 7336091, 7336094, 7336097, 7336098</t>
  </si>
  <si>
    <t>7336004, 7336008, 7336011, 7336016, 7336027, 7336032, 7336037, 7336041, 7336047, 7336054, 7336056, 7336064, 7336076, 7336092, 7336096, 7336101</t>
  </si>
  <si>
    <t>7137006, 7137007, 7137025, 7137034, 7137036, 7137043, 7137049, 7137060, 7137061, 7137068, 7137074, 7137079, 7137089, 7137097, 7137105, 7137110, 7137113</t>
  </si>
  <si>
    <t>7133041, 7133052</t>
  </si>
  <si>
    <t>7133001, 7133017, 7133020, 7133024, 7133049, 7133051, 7133058, 7133065, 7133081, 7133083, 7133090</t>
  </si>
  <si>
    <t>7331059, 7339005, 7339010, 7339011, 7339012, 7339013, 7339015, 7339018, 7339019, 7339024, 7339025, 7339028, 7339030, 7339033, 7339035, 7339037, 7339043, 7339048, 7339049, 7339053, 7339059, 7339060, 7339064, 7339066, 7339201</t>
  </si>
  <si>
    <t>7339006, 7339034, 7339039</t>
  </si>
  <si>
    <t>7339020, 7339026, 7339034, 7339042</t>
  </si>
  <si>
    <t>7339042, 7339047</t>
  </si>
  <si>
    <t>7331056, 7339001, 7339008, 7339016, 7339017, 7339030, 7339031, 7339041, 7339046, 7339057</t>
  </si>
  <si>
    <t>7235068, 7235095, 7235096, 7235143, 7235146</t>
  </si>
  <si>
    <t>7235038, 7235070, 7235085, 7235129</t>
  </si>
  <si>
    <t>7235056, 7235085, 7235090, 7235116, 7235129, 7235141</t>
  </si>
  <si>
    <t>7235051, 7235069, 7235073, 7235094, 7235111, 7235137, 7235501</t>
  </si>
  <si>
    <t>7143030, 7143032</t>
  </si>
  <si>
    <t>7137201, 7137204, 7137205, 7137206, 7137207, 7137214, 7137217, 7137219, 7137220, 7137221, 7137223, 7137227, 7137230</t>
  </si>
  <si>
    <t>7334002, 7334008, 7334021, 7334027</t>
  </si>
  <si>
    <t>7334009, 7334012, 7334501</t>
  </si>
  <si>
    <t>7334004, 7334013</t>
  </si>
  <si>
    <t>7334001, 7334009, 7334011, 7334014, 7334015, 7334016, 7334022, 7334023, 7334024, 7334025</t>
  </si>
  <si>
    <t>7334006, 7334017, 7334028, 7334032, 7334033, 7334036</t>
  </si>
  <si>
    <t>7334018, 7334032, 7334033, 7334036</t>
  </si>
  <si>
    <t>7337002, 7337011, 7337020, 7337021, 7337027, 7337032, 7337035, 7337048, 7337077</t>
  </si>
  <si>
    <t>7335006, 7335040, 7335049</t>
  </si>
  <si>
    <t>7337011, 7337020, 7337021, 7337052, 7337066</t>
  </si>
  <si>
    <t>7337501, 7340057</t>
  </si>
  <si>
    <t>7331009, 7331018, 7331023, 7331024, 7331036, 7331037, 7331038, 7331041, 7331047, 7331048, 7331052, 7331054, 7331055, 7331066</t>
  </si>
  <si>
    <t>7331006, 7331011, 7331014, 7331015, 7331020, 7331028, 7331031, 7331039, 7331045, 7331049, 7331055, 7331071</t>
  </si>
  <si>
    <t>7232064, 7232201, 7232209, 7232213, 7232223, 7232224, 7232231, 7232260, 7232263, 7232288, 7232295, 7232296, 7232300, 7232304, 7232306, 7232320, 7232329</t>
  </si>
  <si>
    <t>7132006, 7132045, 7132063, 7132072, 7132076</t>
  </si>
  <si>
    <t>7132020, 7132024, 7132025, 7132030, 7132039, 7132059, 7132066, 7132071, 7132073, 7132095, 7132107, 7132108</t>
  </si>
  <si>
    <t>7131007, 7131211</t>
  </si>
  <si>
    <t>7143206, 7143227, 7143231, 7143279, 7143300</t>
  </si>
  <si>
    <t>7332002, 7332035, 7332039, 7332046</t>
  </si>
  <si>
    <t>7339017, 7339032, 7339047</t>
  </si>
  <si>
    <t>7137041, 7137048, 7137065, 7137070, 7137087, 7137089, 7137095, 7137114, 7137208, 7137212, 7137501, 7137504</t>
  </si>
  <si>
    <t>7132018, 7132019, 7132026, 7132036, 7132068, 7132075, 7132079, 7132101</t>
  </si>
  <si>
    <t>7331001, 7331003, 7331005, 7331008, 7331012, 7331022, 7331027, 7331042, 7331043, 7331044, 7331053, 7331067</t>
  </si>
  <si>
    <t>7339005, 7339030</t>
  </si>
  <si>
    <t>7138003, 7138006, 7138009, 7138012, 7138030, 7138034, 7138037, 7138041, 7138043, 7138044, 7138045, 7138055, 7138068, 7138075, 7138077, 7138080, 7138501</t>
  </si>
  <si>
    <t>7232038, 7232070, 7232087, 7232119, 7232203, 7232227, 7232295, 7232322</t>
  </si>
  <si>
    <t>7132005, 7132015, 7132016, 7132023, 7132032, 7132041, 7132043, 7132055, 7132065, 7132078, 7132083, 7132084, 7132085, 7132088, 7132089, 7132090, 7132093, 7132097, 7132100, 7132103, 7132104, 7132112, 7132116, 7132119, 7138044, 7138053</t>
  </si>
  <si>
    <t>7232005, 7232056, 7232072, 7232080, 7232088, 7232096, 7232214, 7232289, 7232298</t>
  </si>
  <si>
    <t>7232002, 7232019, 7232028, 7232037, 7232063, 7232082</t>
  </si>
  <si>
    <t>7331001, 7331002, 7331003, 7331004, 7331007, 7331010, 7331019, 7331026, 7331029, 7331032, 7331033, 7331034, 7331059, 7331061, 7331064, 7331067, 7331068, 7331072, 7331073, 7331075</t>
  </si>
  <si>
    <t>7331056, 7331058, 7331063, 7331065, 7331073, 7339057</t>
  </si>
  <si>
    <t>7335007, 7335015</t>
  </si>
  <si>
    <t>7132001, 7132004, 7132009, 7132017, 7132022, 7132027, 7132031, 7132032, 7132033, 7132035, 7132040, 7132047, 7132048, 7132049, 7132051, 7132052, 7132053, 7132055, 7132056, 7132057, 7132058, 7132061, 7132062, 7132064, 7132067, 7132069, 7132070, 7132074, 7132081, 7132082, 7132086, 7132087, 7132092, 7132094, 7132097, 7132099, 7132106, 7132109, 7132110, 7132114, 7132115, 7132118, 7132201, 7132501</t>
  </si>
  <si>
    <t>7133087, 7339005, 7339062, 7339063</t>
  </si>
  <si>
    <t>7132007, 7132010, 7132013, 7132014, 7132028, 7132034, 7132038, 7132044, 7132077, 7132091, 7132096, 7132102, 7132117</t>
  </si>
  <si>
    <t>7132008, 7132011, 7132054, 7132080, 7132105, 7132117</t>
  </si>
  <si>
    <t>7132002, 7132006, 7132042, 7132098, 7132111</t>
  </si>
  <si>
    <t>7132042, 7132050</t>
  </si>
  <si>
    <t>7138008, 7138019, 7138062, 7138073</t>
  </si>
  <si>
    <t>7339009, 7339032, 7339047</t>
  </si>
  <si>
    <t>7131001, 7131002, 7131003, 7131004, 7131005, 7131017, 7131018, 7131021, 7131022, 7131029, 7131030, 7131033, 7131034, 7131044, 7131049, 7131052, 7131068, 7131069, 7131074, 7131079, 7131082, 7131085, 7131086, 7131501</t>
  </si>
  <si>
    <t>7337006, 7337018, 7337045, 7337046, 7337072, 7337076</t>
  </si>
  <si>
    <t>7138011, 7138013, 7138014, 7138040, 7138048, 7138057, 7138059, 7138074</t>
  </si>
  <si>
    <t>7336010, 7336017, 7336102</t>
  </si>
  <si>
    <t>7339002, 7339021, 7339022, 7339029, 7339065, 7339068</t>
  </si>
  <si>
    <t>7231026, 7231081, 7231086, 7231092, 7231105, 7231133</t>
  </si>
  <si>
    <t>7137202, 7137209, 7137211, 7137216, 7137222, 7137225, 7137228</t>
  </si>
  <si>
    <t>7337038, 7337043, 7337044</t>
  </si>
  <si>
    <t>7137096, 7137209, 7137218, 7137224, 7137226, 7137229</t>
  </si>
  <si>
    <t>7337014, 7337015, 7337023, 7337041, 7337050, 7337061, 7337069, 7337082</t>
  </si>
  <si>
    <t>7332006, 7332012, 7332029, 7332036, 7332041, 7332042</t>
  </si>
  <si>
    <t>7332010, 7332021, 7332023, 7332033, 7332040</t>
  </si>
  <si>
    <t>7231003, 7231009, 7231010, 7231021, 7231025, 7231026, 7231037, 7231080, 7231082, 7231104, 7231116, 7231127, 7231503, 7231504, 7233209</t>
  </si>
  <si>
    <t>7231001, 7231007, 7231024, 7231036, 7231044, 7231046, 7231049, 7231062, 7231065, 7231074, 7231085, 7231091, 7231095, 7231096, 7231100, 7231101, 7231103, 7231107, 7231108, 7231113, 7231114</t>
  </si>
  <si>
    <t>7231031, 7231053, 7231069, 7231111, 7231117</t>
  </si>
  <si>
    <t>7231006, 7231018, 7231019, 7231035, 7231054, 7231064, 7231078, 7231093, 7231112, 7231115, 7231122, 7231123, 7231202, 7231203, 7231204</t>
  </si>
  <si>
    <t>7131202, 7131205, 7131209</t>
  </si>
  <si>
    <t>7335038, 7335044</t>
  </si>
  <si>
    <t>7340003, 7340007, 7340031, 7340038</t>
  </si>
  <si>
    <t>7131006, 7131014, 7131025, 7131077, 7131081</t>
  </si>
  <si>
    <t>7138025, 7138052, 7138057, 7138058, 7138059, 7138070, 7138078</t>
  </si>
  <si>
    <t>7231004, 7231005, 7231067, 7231068, 7231072</t>
  </si>
  <si>
    <t>KR_West-Huels</t>
  </si>
  <si>
    <t>DENW _9000000000000000172</t>
  </si>
  <si>
    <t>KR_Ost</t>
  </si>
  <si>
    <t>DENW _9000000000000000174</t>
  </si>
  <si>
    <t>COE_BOR_StWCoesfeld</t>
  </si>
  <si>
    <t>DENW _9000000000000000190</t>
  </si>
  <si>
    <t>COE_Nottuln</t>
  </si>
  <si>
    <t>DENW _9000000000000000286</t>
  </si>
  <si>
    <t>COE_Duelmen</t>
  </si>
  <si>
    <t>DENW _9000000000000000287</t>
  </si>
  <si>
    <t>COE_Se_No</t>
  </si>
  <si>
    <t>DENW _9000000000000000288</t>
  </si>
  <si>
    <t>5558040, 5554036, 5558012</t>
  </si>
  <si>
    <t>5558044, 5558028</t>
  </si>
  <si>
    <t>WBW Moos</t>
  </si>
  <si>
    <t>DEBY 2650/0271/00001</t>
  </si>
  <si>
    <t>WBW Flanitz</t>
  </si>
  <si>
    <t>DEBY 2650/0276/00001</t>
  </si>
  <si>
    <t>ZWV Tann und ZV Rottal-Reut</t>
  </si>
  <si>
    <t>DEBY 2650/0277/00025</t>
  </si>
  <si>
    <t>ZWV Arnstorf und Mariakirchen</t>
  </si>
  <si>
    <t>DEBY 2650/0277/30561</t>
  </si>
  <si>
    <t>ZWV Eggenfelden und Unterdietfurt</t>
  </si>
  <si>
    <t>DEBY 2650/0277/30567</t>
  </si>
  <si>
    <t>ZWV Simbach und Stubenberg</t>
  </si>
  <si>
    <t>DEBY 2650/0277/30586</t>
  </si>
  <si>
    <t>WVG Stadtwerke Landau</t>
  </si>
  <si>
    <t>DEBY 2650/0279/00001</t>
  </si>
  <si>
    <t>Arzberg 2 / 3 - Arzberger Gruppe - Neuhaus an der Eger</t>
  </si>
  <si>
    <t>DEBY 2650/0479/01769</t>
  </si>
  <si>
    <t>WVG Dillenberggruppe</t>
  </si>
  <si>
    <t>DEBY 2650/0573/00001</t>
  </si>
  <si>
    <t>WVG Uehlfeld Fernwasserversorgung</t>
  </si>
  <si>
    <t>DEBY 2650/0575/00002</t>
  </si>
  <si>
    <t>WVG Volkach-Astheim</t>
  </si>
  <si>
    <t>DEBY 2650/0575/00015</t>
  </si>
  <si>
    <t>WVG Sulzfeld - Marktsteft</t>
  </si>
  <si>
    <t>DEBY 2650/0575/00016</t>
  </si>
  <si>
    <t>ZWV FWF (Brandhof)</t>
  </si>
  <si>
    <t>DEBY 2650/0575/00017</t>
  </si>
  <si>
    <t>WVG Elpersdorf Fernwasserversorgung</t>
  </si>
  <si>
    <t>DEBY 2650/0575/00018</t>
  </si>
  <si>
    <t>Stadt Hilpoltstein/Rummelsberger</t>
  </si>
  <si>
    <t>DEBY 2650/0576/05586</t>
  </si>
  <si>
    <t>Brunnbachgruppe/Allersberg/Pyrbaum</t>
  </si>
  <si>
    <t>DEBY 2650/0576/05587</t>
  </si>
  <si>
    <t>Zweckverband zur Wasserversorgung der Reckenberg Gruppe</t>
  </si>
  <si>
    <t>DEBY 2650/0576/05614</t>
  </si>
  <si>
    <t>Würzburg (WVV)</t>
  </si>
  <si>
    <t>DEBY 2650/0679/00001</t>
  </si>
  <si>
    <t>WÜRZBURG (WW-E)</t>
  </si>
  <si>
    <t>DEBY 2650/0679/00002</t>
  </si>
  <si>
    <t>FWM Veitshöchheim</t>
  </si>
  <si>
    <t>DEBY 2650/0679/00005</t>
  </si>
  <si>
    <t>Veitshöchheim</t>
  </si>
  <si>
    <t>DEBY 2650/0679/00014</t>
  </si>
  <si>
    <t>Ochsenfurt</t>
  </si>
  <si>
    <t>DEBY 2650/0679/00019</t>
  </si>
  <si>
    <t>Rimpar</t>
  </si>
  <si>
    <t>DEBY 2650/0679/00024</t>
  </si>
  <si>
    <t>Wasserversorgung Fränkischer Wirtschaftsraum</t>
  </si>
  <si>
    <t>DEBY 2650/0779/00336</t>
  </si>
  <si>
    <t>Landeshauptstadt München</t>
  </si>
  <si>
    <t>DEBY 4000/0000/00001</t>
  </si>
  <si>
    <t>ZWV Rottenburger Gruppe</t>
  </si>
  <si>
    <t>DEBY 4000/0000/00024</t>
  </si>
  <si>
    <t>Wasserversorgungsanlage (WVA) komplett</t>
  </si>
  <si>
    <t>DEBY 4000/0161/00001</t>
  </si>
  <si>
    <t>Zweckverband Inn-Salzach</t>
  </si>
  <si>
    <t>DEBY 4000/0171/00069</t>
  </si>
  <si>
    <t>Töging am Inn</t>
  </si>
  <si>
    <t>DEBY 4000/0171/00757</t>
  </si>
  <si>
    <t>Altötting</t>
  </si>
  <si>
    <t>DEBY 4000/0171/00771</t>
  </si>
  <si>
    <t>Garching</t>
  </si>
  <si>
    <t>DEBY 4000/0171/00791</t>
  </si>
  <si>
    <t>Neuötting</t>
  </si>
  <si>
    <t>DEBY 4000/0171/00793</t>
  </si>
  <si>
    <t>Kastl (Obb)</t>
  </si>
  <si>
    <t>DEBY 4000/0171/00798</t>
  </si>
  <si>
    <t>Burghausen</t>
  </si>
  <si>
    <t>DEBY 4000/0171/00800</t>
  </si>
  <si>
    <t>Burgkirchen a. d. Alz</t>
  </si>
  <si>
    <t>DEBY 4000/0171/00801</t>
  </si>
  <si>
    <t>Bad Reichenhall, WV</t>
  </si>
  <si>
    <t>DEBY 4000/0172/00002</t>
  </si>
  <si>
    <t>Ainring, WV</t>
  </si>
  <si>
    <t>DEBY 4000/0172/00266</t>
  </si>
  <si>
    <t>Bischofswiesen, WV</t>
  </si>
  <si>
    <t>DEBY 4000/0172/00447</t>
  </si>
  <si>
    <t>Freilassing, WV</t>
  </si>
  <si>
    <t>DEBY 4000/0172/00456</t>
  </si>
  <si>
    <t>Laufen, WV</t>
  </si>
  <si>
    <t>DEBY 4000/0172/00490</t>
  </si>
  <si>
    <t>Piding, WV</t>
  </si>
  <si>
    <t>DEBY 4000/0172/00502</t>
  </si>
  <si>
    <t>Berchtesgaden, WV</t>
  </si>
  <si>
    <t>DEBY 4000/0172/00508</t>
  </si>
  <si>
    <t>Schönau am Königssee, WV</t>
  </si>
  <si>
    <t>DEBY 4000/0172/00520</t>
  </si>
  <si>
    <t>Surgruppe, Zweckverband zur Wasserversorgung, WV</t>
  </si>
  <si>
    <t>DEBY 4000/0172/00529</t>
  </si>
  <si>
    <t>Stadtwerke Bad Tölz</t>
  </si>
  <si>
    <t>DEBY 4000/0173/00001</t>
  </si>
  <si>
    <t>Stadt Wolfratshausen</t>
  </si>
  <si>
    <t>DEBY 4000/0173/00002</t>
  </si>
  <si>
    <t>Stadtwerke Geretsried</t>
  </si>
  <si>
    <t>DEBY 4000/0173/00003</t>
  </si>
  <si>
    <t>Gemeinde Lenggries</t>
  </si>
  <si>
    <t>DEBY 4000/0173/00004</t>
  </si>
  <si>
    <t>Stadtwerke Dachau</t>
  </si>
  <si>
    <t>DEBY 4000/0174/00001</t>
  </si>
  <si>
    <t>Wasserwerk Karlsfeld</t>
  </si>
  <si>
    <t>DEBY 4000/0174/00002</t>
  </si>
  <si>
    <t>Wasserwerk Petershausen</t>
  </si>
  <si>
    <t>DEBY 4000/0174/00003</t>
  </si>
  <si>
    <t>Zweckverband Alto-Gruppe</t>
  </si>
  <si>
    <t>DEBY 4000/0174/00005</t>
  </si>
  <si>
    <t>Zweckverband Oberbachern-Gruppe</t>
  </si>
  <si>
    <t>DEBY 4000/0174/00006</t>
  </si>
  <si>
    <t>Zweckverband Sulzemoos-Arnbach-Gruppe</t>
  </si>
  <si>
    <t>DEBY 4000/0174/00007</t>
  </si>
  <si>
    <t>Zweckverband Weilach-Gruppe</t>
  </si>
  <si>
    <t>DEBY 4000/0174/00008</t>
  </si>
  <si>
    <t>Gemeinde Hebertshausen</t>
  </si>
  <si>
    <t>DEBY 4000/0174/00010</t>
  </si>
  <si>
    <t>Gemeinde Schwabhausen</t>
  </si>
  <si>
    <t>DEBY 4000/0174/00011</t>
  </si>
  <si>
    <t>ZWV Anzing-Forstinning</t>
  </si>
  <si>
    <t>DEBY 4000/0175/00002</t>
  </si>
  <si>
    <t>ZWV Baldham</t>
  </si>
  <si>
    <t>DEBY 4000/0175/00004</t>
  </si>
  <si>
    <t>ZWV Ebersberg</t>
  </si>
  <si>
    <t>DEBY 4000/0175/00007</t>
  </si>
  <si>
    <t>ZWV Kirchseeon</t>
  </si>
  <si>
    <t>DEBY 4000/0175/00014</t>
  </si>
  <si>
    <t>ZWV Markt Schwaben</t>
  </si>
  <si>
    <t>DEBY 4000/0175/00016</t>
  </si>
  <si>
    <t>ZWV gKu VE München-Ost</t>
  </si>
  <si>
    <t>DEBY 4000/0175/00020</t>
  </si>
  <si>
    <t>ZWV Grafing VG 2</t>
  </si>
  <si>
    <t>DEBY 4000/0175/00021</t>
  </si>
  <si>
    <t>Denkendorf-Kipfenberg</t>
  </si>
  <si>
    <t>DEBY 4000/0176/00003</t>
  </si>
  <si>
    <t>Altmannsteiner Gruppe (IN)</t>
  </si>
  <si>
    <t>DEBY 4000/0176/00004</t>
  </si>
  <si>
    <t>Beilngries</t>
  </si>
  <si>
    <t>DEBY 4000/0176/00005</t>
  </si>
  <si>
    <t>Böhmfelder Gruppe</t>
  </si>
  <si>
    <t>DEBY 4000/0176/00006</t>
  </si>
  <si>
    <t>Eichstätter Berggruppe</t>
  </si>
  <si>
    <t>DEBY 4000/0176/00010</t>
  </si>
  <si>
    <t>Eichstätt, Stadt</t>
  </si>
  <si>
    <t>DEBY 4000/0176/00011</t>
  </si>
  <si>
    <t>Kösching</t>
  </si>
  <si>
    <t>DEBY 4000/0176/00021</t>
  </si>
  <si>
    <t>Lenting</t>
  </si>
  <si>
    <t>DEBY 4000/0176/00023</t>
  </si>
  <si>
    <t>Gaimersheim</t>
  </si>
  <si>
    <t>DEBY 4000/0176/00201</t>
  </si>
  <si>
    <t>Großmehring</t>
  </si>
  <si>
    <t>DEBY 4000/0176/00310</t>
  </si>
  <si>
    <t>Zweckverband Berglerner Gruppe</t>
  </si>
  <si>
    <t>DEBY 4000/0177/00003</t>
  </si>
  <si>
    <t>Zweckverband zur Wasserversorgung Moosrain</t>
  </si>
  <si>
    <t>DEBY 4000/0177/00004</t>
  </si>
  <si>
    <t>Wasserversorgung Taufkirchen/Vils</t>
  </si>
  <si>
    <t>DEBY 4000/0177/00006</t>
  </si>
  <si>
    <t>Wasserversorgung Erding GmbH</t>
  </si>
  <si>
    <t>DEBY 4000/0177/00009</t>
  </si>
  <si>
    <t>Wasserzweckverband Erding Ost</t>
  </si>
  <si>
    <t>DEBY 4000/0177/00010</t>
  </si>
  <si>
    <t>Wasserbeschaffungsverband Gatterberg Gruppe</t>
  </si>
  <si>
    <t>DEBY 4000/0177/00016</t>
  </si>
  <si>
    <t>Stadtwerke Dorfen</t>
  </si>
  <si>
    <t>DEBY 4000/0177/00017</t>
  </si>
  <si>
    <t>ZVzWV Freising SÜD</t>
  </si>
  <si>
    <t>DEBY 4000/0178/00001</t>
  </si>
  <si>
    <t>ZVzWV Paunzhausen Schweitenkirchen Kirchdorf</t>
  </si>
  <si>
    <t>DEBY 4000/0178/00003</t>
  </si>
  <si>
    <t>Gemeinde Allershausen</t>
  </si>
  <si>
    <t>DEBY 4000/0178/00010</t>
  </si>
  <si>
    <t>ZVzWV Baumgartner Gruppe</t>
  </si>
  <si>
    <t>DEBY 4000/0178/00013</t>
  </si>
  <si>
    <t>Stadtwerke Freising</t>
  </si>
  <si>
    <t>DEBY 4000/0178/00015</t>
  </si>
  <si>
    <t>Zweckverband zur Wasserversorgung der Hörgertshausener Gruppe</t>
  </si>
  <si>
    <t>DEBY 4000/0178/00017</t>
  </si>
  <si>
    <t>Zweckverband zur WV Hallertau - Lkr. FS -</t>
  </si>
  <si>
    <t>DEBY 4000/0178/00018</t>
  </si>
  <si>
    <t>Stadt Moosburg</t>
  </si>
  <si>
    <t>DEBY 4000/0179/00002</t>
  </si>
  <si>
    <t>WVG Maisach</t>
  </si>
  <si>
    <t>DEBY 4000/0179/00180</t>
  </si>
  <si>
    <t>WVG Emmering</t>
  </si>
  <si>
    <t>DEBY 4000/0179/00187</t>
  </si>
  <si>
    <t>WVG Landsberied</t>
  </si>
  <si>
    <t>DEBY 4000/0179/00188</t>
  </si>
  <si>
    <t>WVG Fürstenfeldbruck</t>
  </si>
  <si>
    <t>DEBY 4000/0179/00189</t>
  </si>
  <si>
    <t>WVG Ampergruppe</t>
  </si>
  <si>
    <t>DEBY 4000/0179/00190</t>
  </si>
  <si>
    <t>WVG Grafrath</t>
  </si>
  <si>
    <t>DEBY 4000/0179/00191</t>
  </si>
  <si>
    <t>WVG Stadtwerke Germering</t>
  </si>
  <si>
    <t>DEBY 4000/0179/00192</t>
  </si>
  <si>
    <t>Garmisch-Partenkirchen</t>
  </si>
  <si>
    <t>DEBY 4000/0180/00049</t>
  </si>
  <si>
    <t>Grainau</t>
  </si>
  <si>
    <t>DEBY 4000/0180/00055</t>
  </si>
  <si>
    <t>Mittenwald</t>
  </si>
  <si>
    <t>DEBY 4000/0180/00139</t>
  </si>
  <si>
    <t>Murnau</t>
  </si>
  <si>
    <t>DEBY 4000/0180/00145</t>
  </si>
  <si>
    <t>Oberammergau</t>
  </si>
  <si>
    <t>DEBY 4000/0180/00150</t>
  </si>
  <si>
    <t>Ammersee West</t>
  </si>
  <si>
    <t>DEBY 4000/0181/00500</t>
  </si>
  <si>
    <t>Diessen</t>
  </si>
  <si>
    <t>DEBY 4000/0181/00507</t>
  </si>
  <si>
    <t>Erpftinger Gruppe</t>
  </si>
  <si>
    <t>DEBY 4000/0181/00511</t>
  </si>
  <si>
    <t>Geltendorf</t>
  </si>
  <si>
    <t>DEBY 4000/0181/00517</t>
  </si>
  <si>
    <t>Kaufering</t>
  </si>
  <si>
    <t>DEBY 4000/0181/00520</t>
  </si>
  <si>
    <t>Landsberg am Lech</t>
  </si>
  <si>
    <t>DEBY 4000/0181/00522</t>
  </si>
  <si>
    <t>Lechfeldgemeinden</t>
  </si>
  <si>
    <t>DEBY 4000/0181/00523</t>
  </si>
  <si>
    <t>Pöringer Gruppe</t>
  </si>
  <si>
    <t>DEBY 4000/0181/00527</t>
  </si>
  <si>
    <t>Bad Wiessee Gemeinde</t>
  </si>
  <si>
    <t>DEBY 4000/0182/00038</t>
  </si>
  <si>
    <t>Schliersee Markt</t>
  </si>
  <si>
    <t>DEBY 4000/0182/00064</t>
  </si>
  <si>
    <t>Waakirchen Gemeinde</t>
  </si>
  <si>
    <t>DEBY 4000/0182/00067</t>
  </si>
  <si>
    <t>Hausham Gemeinde</t>
  </si>
  <si>
    <t>DEBY 4000/0182/00100</t>
  </si>
  <si>
    <t>Miesbach Stadt</t>
  </si>
  <si>
    <t>DEBY 4000/0182/00111</t>
  </si>
  <si>
    <t>Rottach-Egern WVV Egern e.V.</t>
  </si>
  <si>
    <t>DEBY 4000/0182/00154</t>
  </si>
  <si>
    <t>Tegernsee Stadt</t>
  </si>
  <si>
    <t>DEBY 4000/0182/00184</t>
  </si>
  <si>
    <t>Holzkirchen Markt</t>
  </si>
  <si>
    <t>DEBY 4000/0182/00966</t>
  </si>
  <si>
    <t>Ampfing, Gemeinde</t>
  </si>
  <si>
    <t>DEBY 4000/0183/01415</t>
  </si>
  <si>
    <t>Haag, Jäger, Milchwerke</t>
  </si>
  <si>
    <t>DEBY 4000/0183/01425</t>
  </si>
  <si>
    <t>Haag in OB, Markt</t>
  </si>
  <si>
    <t>DEBY 4000/0183/01428</t>
  </si>
  <si>
    <t>InnFood Weiding</t>
  </si>
  <si>
    <t>DEBY 4000/0183/01431</t>
  </si>
  <si>
    <t>Neumarkt-St. Veit, Stadt</t>
  </si>
  <si>
    <t>DEBY 4000/0183/01434</t>
  </si>
  <si>
    <t>Mühldorf am Inn, Stadtwerke</t>
  </si>
  <si>
    <t>DEBY 4000/0183/01435</t>
  </si>
  <si>
    <t>Waldkraiburg, Stadtwerke</t>
  </si>
  <si>
    <t>DEBY 4000/0183/01436</t>
  </si>
  <si>
    <t>Schlicht-Gruppe, ZV z. WV</t>
  </si>
  <si>
    <t>DEBY 4000/0183/01466</t>
  </si>
  <si>
    <t>Isener-Gruppe, ZV z. WV</t>
  </si>
  <si>
    <t>DEBY 4000/0183/01469</t>
  </si>
  <si>
    <t>Brunnthal</t>
  </si>
  <si>
    <t>DEBY 4000/0184/00006</t>
  </si>
  <si>
    <t>Grasbrunn</t>
  </si>
  <si>
    <t>DEBY 4000/0184/00036</t>
  </si>
  <si>
    <t>Höhenkirchen-Siegertsbrunn</t>
  </si>
  <si>
    <t>DEBY 4000/0184/00038</t>
  </si>
  <si>
    <t>Oberschleißheim - Unterschleißheim</t>
  </si>
  <si>
    <t>DEBY 4000/0184/00041</t>
  </si>
  <si>
    <t>Putzbrunn</t>
  </si>
  <si>
    <t>DEBY 4000/0184/00042</t>
  </si>
  <si>
    <t>Sauerlach</t>
  </si>
  <si>
    <t>DEBY 4000/0184/00043</t>
  </si>
  <si>
    <t>Grünwald</t>
  </si>
  <si>
    <t>DEBY 4000/0184/00076</t>
  </si>
  <si>
    <t>Haar</t>
  </si>
  <si>
    <t>DEBY 4000/0184/00077</t>
  </si>
  <si>
    <t>Hohenbrunn</t>
  </si>
  <si>
    <t>DEBY 4000/0184/00079</t>
  </si>
  <si>
    <t>Ismaning</t>
  </si>
  <si>
    <t>DEBY 4000/0184/00081</t>
  </si>
  <si>
    <t>Oberhaching</t>
  </si>
  <si>
    <t>DEBY 4000/0184/00084</t>
  </si>
  <si>
    <t>Pullach</t>
  </si>
  <si>
    <t>DEBY 4000/0184/00087</t>
  </si>
  <si>
    <t>Schäftlarn</t>
  </si>
  <si>
    <t>DEBY 4000/0184/00090</t>
  </si>
  <si>
    <t>Taufkirchen</t>
  </si>
  <si>
    <t>DEBY 4000/0184/00091</t>
  </si>
  <si>
    <t>Arnbachgruppe</t>
  </si>
  <si>
    <t>DEBY 4000/0185/00501</t>
  </si>
  <si>
    <t>SW Schrobenhausen</t>
  </si>
  <si>
    <t>DEBY 4000/0185/00502</t>
  </si>
  <si>
    <t>Burgheimer Gruppe</t>
  </si>
  <si>
    <t>DEBY 4000/0185/00504</t>
  </si>
  <si>
    <t>Heimberggruppe</t>
  </si>
  <si>
    <t>DEBY 4000/0185/00505</t>
  </si>
  <si>
    <t>SW Neuburg Sehensand</t>
  </si>
  <si>
    <t>DEBY 4000/0185/00509</t>
  </si>
  <si>
    <t>Pfaffenhofen Kommunalunternehmen (ZWV)</t>
  </si>
  <si>
    <t>DEBY 4000/0186/00009</t>
  </si>
  <si>
    <t>Reichertshausen ZWV</t>
  </si>
  <si>
    <t>DEBY 4000/0186/00011</t>
  </si>
  <si>
    <t>Manching ZWV</t>
  </si>
  <si>
    <t>DEBY 4000/0186/00016</t>
  </si>
  <si>
    <t>Wolnzach ZWV</t>
  </si>
  <si>
    <t>DEBY 4000/0186/00019</t>
  </si>
  <si>
    <t>Paartal Gruppe ZWV</t>
  </si>
  <si>
    <t>DEBY 4000/0186/00020</t>
  </si>
  <si>
    <t>Waaler Gruppe ZWV</t>
  </si>
  <si>
    <t>DEBY 4000/0186/00021</t>
  </si>
  <si>
    <t>Ilmtal Gruppe ZWV</t>
  </si>
  <si>
    <t>DEBY 4000/0186/00023</t>
  </si>
  <si>
    <t>Hipp GmbH</t>
  </si>
  <si>
    <t>DEBY 4000/0186/00033</t>
  </si>
  <si>
    <t>Baar-Ebenhausen WVA</t>
  </si>
  <si>
    <t>DEBY 4000/0186/00042</t>
  </si>
  <si>
    <t>Kolbermoor Stadt</t>
  </si>
  <si>
    <t>DEBY 4000/0187/00043</t>
  </si>
  <si>
    <t>Großkarolinenfeld Gemeinde</t>
  </si>
  <si>
    <t>DEBY 4000/0187/00044</t>
  </si>
  <si>
    <t>Bad Aibling Stadt</t>
  </si>
  <si>
    <t>DEBY 4000/0187/00178</t>
  </si>
  <si>
    <t>Edling Gemeinde</t>
  </si>
  <si>
    <t>DEBY 4000/0187/00184</t>
  </si>
  <si>
    <t>Verwaltungsgemeinschaft Pfaffing</t>
  </si>
  <si>
    <t>DEBY 4000/0187/00191</t>
  </si>
  <si>
    <t>Tuntenhausen Gemeinde</t>
  </si>
  <si>
    <t>DEBY 4000/0187/00209</t>
  </si>
  <si>
    <t>Wasserburg a. Stadtwerke</t>
  </si>
  <si>
    <t>DEBY 4000/0187/00214</t>
  </si>
  <si>
    <t>Schonstett Zweckverband Schonstetter Gruppe</t>
  </si>
  <si>
    <t>DEBY 4000/0187/00242</t>
  </si>
  <si>
    <t>Rohrdorf Gemeinde</t>
  </si>
  <si>
    <t>DEBY 4000/0187/00359</t>
  </si>
  <si>
    <t>Bernau Gemeinde</t>
  </si>
  <si>
    <t>DEBY 4000/0187/00360</t>
  </si>
  <si>
    <t>Aschau Gemeinde</t>
  </si>
  <si>
    <t>DEBY 4000/0187/00365</t>
  </si>
  <si>
    <t>Bruckmühl Gemeinde</t>
  </si>
  <si>
    <t>DEBY 4000/0187/00409</t>
  </si>
  <si>
    <t>Rosenheim Stadtwerke</t>
  </si>
  <si>
    <t>DEBY 4000/0187/00427</t>
  </si>
  <si>
    <t>Bad Endorf Wasserwerk</t>
  </si>
  <si>
    <t>DEBY 4000/0187/00523</t>
  </si>
  <si>
    <t>Prien Gemeinde</t>
  </si>
  <si>
    <t>DEBY 4000/0187/00571</t>
  </si>
  <si>
    <t>Stephanskirchen Gemeinde</t>
  </si>
  <si>
    <t>DEBY 4000/0187/00613</t>
  </si>
  <si>
    <t>Kiefersfelden Gemeindewerke Kiefersfelden</t>
  </si>
  <si>
    <t>DEBY 4000/0187/00668</t>
  </si>
  <si>
    <t>Feldkirchen Gemeinde</t>
  </si>
  <si>
    <t>DEBY 4000/0187/00680</t>
  </si>
  <si>
    <t>Brannenburg Gemeinde</t>
  </si>
  <si>
    <t>DEBY 4000/0187/00786</t>
  </si>
  <si>
    <t>Brannenburg WBV Degerndorf</t>
  </si>
  <si>
    <t>DEBY 4000/0187/00825</t>
  </si>
  <si>
    <t>Oberaudorf Gemeindewerke</t>
  </si>
  <si>
    <t>DEBY 4000/0187/00863</t>
  </si>
  <si>
    <t>Raubling Gemeinde</t>
  </si>
  <si>
    <t>DEBY 4000/0187/00885</t>
  </si>
  <si>
    <t>Wasserwerk Berg</t>
  </si>
  <si>
    <t>DEBY 4000/0188/00096</t>
  </si>
  <si>
    <t>Wasserwerk Tutzing</t>
  </si>
  <si>
    <t>DEBY 4000/0188/00115</t>
  </si>
  <si>
    <t>Wasserversorgung Wörthsee</t>
  </si>
  <si>
    <t>DEBY 4000/0188/00145</t>
  </si>
  <si>
    <t>Wasserversorgung Weßling</t>
  </si>
  <si>
    <t>DEBY 4000/0188/00169</t>
  </si>
  <si>
    <t>Wasserversorgung Andechs</t>
  </si>
  <si>
    <t>DEBY 4000/0188/00171</t>
  </si>
  <si>
    <t>Gemeinde Gilching - Wasserwerk</t>
  </si>
  <si>
    <t>DEBY 4000/0188/00172</t>
  </si>
  <si>
    <t>Wasserversorgung Herrsching - Ried</t>
  </si>
  <si>
    <t>DEBY 4000/0188/00174</t>
  </si>
  <si>
    <t>Wasserversorgung Seefeld</t>
  </si>
  <si>
    <t>DEBY 4000/0188/00176</t>
  </si>
  <si>
    <t>Wasserwerk Starnberg</t>
  </si>
  <si>
    <t>DEBY 4000/0188/00177</t>
  </si>
  <si>
    <t>Würmtal-Zweckverband</t>
  </si>
  <si>
    <t>DEBY 4000/0188/00179</t>
  </si>
  <si>
    <t>ZV zur WV der Gemeinden Feldafing und Pöcking</t>
  </si>
  <si>
    <t>DEBY 4000/0188/00181</t>
  </si>
  <si>
    <t>ZV Achengruppe, Versorgungsgebiet Nord</t>
  </si>
  <si>
    <t>DEBY 4000/0189/02701</t>
  </si>
  <si>
    <t>ZV Otting-Pallinger Gruppe, Versorgungsgebiet Baumham</t>
  </si>
  <si>
    <t>DEBY 4000/0189/03401</t>
  </si>
  <si>
    <t>ZV Otting-Pallinger Gruppe, Versorgungsgebiet Siegelberg</t>
  </si>
  <si>
    <t>DEBY 4000/0189/03402</t>
  </si>
  <si>
    <t>Versorgungsgebiet Adelholzen</t>
  </si>
  <si>
    <t>DEBY 4000/0189/04500</t>
  </si>
  <si>
    <t>Stadtwerke Traunreut</t>
  </si>
  <si>
    <t>DEBY 4000/0189/05401</t>
  </si>
  <si>
    <t>Versorgungsgebiet Laubau</t>
  </si>
  <si>
    <t>DEBY 4000/0189/05500</t>
  </si>
  <si>
    <t>Stadtwerke Trostberg</t>
  </si>
  <si>
    <t>DEBY 4000/0189/05701</t>
  </si>
  <si>
    <t>Gemeindewerke Waging am See</t>
  </si>
  <si>
    <t>DEBY 4000/0189/06201</t>
  </si>
  <si>
    <t>Wielenbach</t>
  </si>
  <si>
    <t>DEBY 4000/0190/00023</t>
  </si>
  <si>
    <t>Peiting</t>
  </si>
  <si>
    <t>DEBY 4000/0190/00065</t>
  </si>
  <si>
    <t>Penzberg</t>
  </si>
  <si>
    <t>DEBY 4000/0190/00077</t>
  </si>
  <si>
    <t>Schongau</t>
  </si>
  <si>
    <t>DEBY 4000/0190/00086</t>
  </si>
  <si>
    <t>Weilheim</t>
  </si>
  <si>
    <t>DEBY 4000/0190/00199</t>
  </si>
  <si>
    <t>Peißenberg</t>
  </si>
  <si>
    <t>DEBY 4000/0190/00230</t>
  </si>
  <si>
    <t>WV Stadtwerke Passau</t>
  </si>
  <si>
    <t>DEBY 4000/0262/00061</t>
  </si>
  <si>
    <t>Stadtwerke Plattling</t>
  </si>
  <si>
    <t>DEBY 4000/0271/00096</t>
  </si>
  <si>
    <t>Stadtwerke Deggendorf</t>
  </si>
  <si>
    <t>DEBY 4000/0271/00280</t>
  </si>
  <si>
    <t>Stadt Neustadt/Donau</t>
  </si>
  <si>
    <t>DEBY 4000/0273/00424</t>
  </si>
  <si>
    <t>Stadtwerke Abensberg</t>
  </si>
  <si>
    <t>DEBY 4000/0273/00425</t>
  </si>
  <si>
    <t>Stadtwerke Kelheim</t>
  </si>
  <si>
    <t>DEBY 4000/0273/00426</t>
  </si>
  <si>
    <t>ZVzWV Bad Abbacher Gruppe</t>
  </si>
  <si>
    <t>DEBY 4000/0273/00431</t>
  </si>
  <si>
    <t>ZVzWV Biburger Gruppe</t>
  </si>
  <si>
    <t>DEBY 4000/0273/00432</t>
  </si>
  <si>
    <t>ZVzWV Jachenhausener Gruppe</t>
  </si>
  <si>
    <t>DEBY 4000/0273/00434</t>
  </si>
  <si>
    <t>ZVzWV Siegenburg-Train Gruppe</t>
  </si>
  <si>
    <t>DEBY 4000/0273/00436</t>
  </si>
  <si>
    <t>ZVzWV Hallertau</t>
  </si>
  <si>
    <t>DEBY 4000/0273/00437</t>
  </si>
  <si>
    <t>ZWV Binatalgruppe</t>
  </si>
  <si>
    <t>DEBY 4000/0274/00004</t>
  </si>
  <si>
    <t>ZW Wasserversorgungsgruppe Bruckberg-Gündlkofen</t>
  </si>
  <si>
    <t>DEBY 4000/0274/00006</t>
  </si>
  <si>
    <t>ZWV Geisenhausen</t>
  </si>
  <si>
    <t>DEBY 4000/0274/00009</t>
  </si>
  <si>
    <t>ZWV Isar-Vils Hofham</t>
  </si>
  <si>
    <t>DEBY 4000/0274/00014</t>
  </si>
  <si>
    <t>ZWV Isar-Vils Kröning</t>
  </si>
  <si>
    <t>DEBY 4000/0274/00015</t>
  </si>
  <si>
    <t>ZWV Isar-Vils Wolfsteinerau</t>
  </si>
  <si>
    <t>DEBY 4000/0274/00016</t>
  </si>
  <si>
    <t>ZWV Isargruppe I Ohu</t>
  </si>
  <si>
    <t>DEBY 4000/0274/00017</t>
  </si>
  <si>
    <t>ZWV Markt Velden</t>
  </si>
  <si>
    <t>DEBY 4000/0274/00019</t>
  </si>
  <si>
    <t>ZWV Mittlere Vils</t>
  </si>
  <si>
    <t>DEBY 4000/0274/00020</t>
  </si>
  <si>
    <t>ZWV Pfettrach Gruppe</t>
  </si>
  <si>
    <t>DEBY 4000/0274/00023</t>
  </si>
  <si>
    <t>ZWV Stadtwerke Landshut</t>
  </si>
  <si>
    <t>DEBY 4000/0274/00026</t>
  </si>
  <si>
    <t>ZWV Vilsbiburg</t>
  </si>
  <si>
    <t>DEBY 4000/0274/00027</t>
  </si>
  <si>
    <t>WV Bad Füssing</t>
  </si>
  <si>
    <t>DEBY 4000/0275/00002</t>
  </si>
  <si>
    <t>WV Ortenburg</t>
  </si>
  <si>
    <t>DEBY 4000/0275/00019</t>
  </si>
  <si>
    <t>WV Zweckverband Wasserversorgung Unteres Inntal</t>
  </si>
  <si>
    <t>DEBY 4000/0275/00047</t>
  </si>
  <si>
    <t>WV Stadt Hauzenberg</t>
  </si>
  <si>
    <t>DEBY 4000/0275/00060</t>
  </si>
  <si>
    <t>WV Stadtwerke Vilshofen</t>
  </si>
  <si>
    <t>DEBY 4000/0275/00062</t>
  </si>
  <si>
    <t>WV Ruhstorfer Gruppe</t>
  </si>
  <si>
    <t>DEBY 4000/0275/00064</t>
  </si>
  <si>
    <t>Regen</t>
  </si>
  <si>
    <t>DEBY 4000/0276/13801</t>
  </si>
  <si>
    <t>Viechtach Süd</t>
  </si>
  <si>
    <t>DEBY 4000/0276/14401</t>
  </si>
  <si>
    <t>Zwiesel Falkenstein</t>
  </si>
  <si>
    <t>DEBY 4000/0276/14801</t>
  </si>
  <si>
    <t>ZWV Kirchdorf</t>
  </si>
  <si>
    <t>DEBY 4000/0277/00011</t>
  </si>
  <si>
    <t>ZWV Bad Birnbach</t>
  </si>
  <si>
    <t>DEBY 4000/0277/30565</t>
  </si>
  <si>
    <t>ZWV Gangkofen</t>
  </si>
  <si>
    <t>DEBY 4000/0277/30569</t>
  </si>
  <si>
    <t>ZWV Pfarrkirchen</t>
  </si>
  <si>
    <t>DEBY 4000/0277/30581</t>
  </si>
  <si>
    <t>ZWV Oberes Kollbachtal</t>
  </si>
  <si>
    <t>DEBY 4000/0277/51355</t>
  </si>
  <si>
    <t>ZWV Rottal-Egglham</t>
  </si>
  <si>
    <t>DEBY 4000/0277/53940</t>
  </si>
  <si>
    <t>ZWV Rottal-Anzenkirchen</t>
  </si>
  <si>
    <t>DEBY 4000/0277/53944</t>
  </si>
  <si>
    <t>Zweckverband Irlbachgruppe</t>
  </si>
  <si>
    <t>DEBY 4000/0278/00001</t>
  </si>
  <si>
    <t>Zweckverband Aitrachtalgruppe</t>
  </si>
  <si>
    <t>DEBY 4000/0278/00002</t>
  </si>
  <si>
    <t>Zweckverband Bogenbachtalgruppe</t>
  </si>
  <si>
    <t>DEBY 4000/0278/00003</t>
  </si>
  <si>
    <t>Stadtwerke Bogen</t>
  </si>
  <si>
    <t>DEBY 4000/0278/00005</t>
  </si>
  <si>
    <t>Zweckverband Spitzberggruppe</t>
  </si>
  <si>
    <t>DEBY 4000/0278/00006</t>
  </si>
  <si>
    <t>Stadtwerke Straubing</t>
  </si>
  <si>
    <t>DEBY 4000/0278/00011</t>
  </si>
  <si>
    <t>Wasserzweckverband Mallersdorf</t>
  </si>
  <si>
    <t>DEBY 4000/0278/00015</t>
  </si>
  <si>
    <t>Zweckverband Buchberggruppe</t>
  </si>
  <si>
    <t>DEBY 4000/0278/01186</t>
  </si>
  <si>
    <t>ZWV Stadtwerke Dingolfing</t>
  </si>
  <si>
    <t>DEBY 4000/0279/00015</t>
  </si>
  <si>
    <t>ZWV Eichendorf</t>
  </si>
  <si>
    <t>DEBY 4000/0279/00016</t>
  </si>
  <si>
    <t>ZWV Daibersdorf</t>
  </si>
  <si>
    <t>DEBY 4000/0279/00030</t>
  </si>
  <si>
    <t>Stadt Coburg</t>
  </si>
  <si>
    <t>DEBY 4000/0300/00803</t>
  </si>
  <si>
    <t>Gemeinde Ebersdorf</t>
  </si>
  <si>
    <t>DEBY 4000/0300/00804</t>
  </si>
  <si>
    <t>Stadt Neustadt bei Coburg</t>
  </si>
  <si>
    <t>DEBY 4000/0315/00800</t>
  </si>
  <si>
    <t>Stadt Bad Rodach</t>
  </si>
  <si>
    <t>DEBY 4000/0315/00801</t>
  </si>
  <si>
    <t>Stadt Rödental</t>
  </si>
  <si>
    <t>DEBY 4000/0315/00802</t>
  </si>
  <si>
    <t>Stadt Amberg</t>
  </si>
  <si>
    <t>DEBY 4000/0371/00380</t>
  </si>
  <si>
    <t>Stadt Hirschau</t>
  </si>
  <si>
    <t>DEBY 4000/0371/00387</t>
  </si>
  <si>
    <t>Gemeinde Kümmersbruck</t>
  </si>
  <si>
    <t>DEBY 4000/0371/00392</t>
  </si>
  <si>
    <t>Stadt Sulzbach-Rosenberg</t>
  </si>
  <si>
    <t>DEBY 4000/0371/00399</t>
  </si>
  <si>
    <t>Stadt Vilseck * incl. Südlager US Army</t>
  </si>
  <si>
    <t>DEBY 4000/0371/00401</t>
  </si>
  <si>
    <t>Stadtwerke Cham</t>
  </si>
  <si>
    <t>DEBY 4000/0372/00001</t>
  </si>
  <si>
    <t>Stadtweke Waldmünchen</t>
  </si>
  <si>
    <t>DEBY 4000/0372/00002</t>
  </si>
  <si>
    <t>Stadtwerke Frurth im Wald</t>
  </si>
  <si>
    <t>DEBY 4000/0372/00003</t>
  </si>
  <si>
    <t>Stadt Bad Kötzting</t>
  </si>
  <si>
    <t>DEBY 4000/0372/00004</t>
  </si>
  <si>
    <t>Kreiswerke Cham</t>
  </si>
  <si>
    <t>DEBY 4000/0372/00005</t>
  </si>
  <si>
    <t>Zweckverband zur Wasserversorgung Chamer Gruppe</t>
  </si>
  <si>
    <t>DEBY 4000/0372/00006</t>
  </si>
  <si>
    <t>Stadtwerke Roding</t>
  </si>
  <si>
    <t>DEBY 4000/0372/00007</t>
  </si>
  <si>
    <t>BERCHING-ITTELHOFENER WASSERGRUPPE WVA</t>
  </si>
  <si>
    <t>DEBY 4000/0373/00005</t>
  </si>
  <si>
    <t>FREYSTADT WVA</t>
  </si>
  <si>
    <t>DEBY 4000/0373/00016</t>
  </si>
  <si>
    <t>JACHENHAUSENER GRUPPE WVA</t>
  </si>
  <si>
    <t>DEBY 4000/0373/00028</t>
  </si>
  <si>
    <t>NEUMARKT WVA</t>
  </si>
  <si>
    <t>DEBY 4000/0373/00041</t>
  </si>
  <si>
    <t>PETTENHOFENER GRUPPE WVA</t>
  </si>
  <si>
    <t>DEBY 4000/0373/00046</t>
  </si>
  <si>
    <t>POSTBAUER-HENG WVA</t>
  </si>
  <si>
    <t>DEBY 4000/0373/00051</t>
  </si>
  <si>
    <t>SENGENTHAL-DEINING WVA Zweckverband</t>
  </si>
  <si>
    <t>DEBY 4000/0373/00059</t>
  </si>
  <si>
    <t>ZWV Grafenwöhr</t>
  </si>
  <si>
    <t>DEBY 4000/0374/00144</t>
  </si>
  <si>
    <t>ZWV Neustadt a.d. Waldnaab</t>
  </si>
  <si>
    <t>DEBY 4000/0374/00159</t>
  </si>
  <si>
    <t>ZWV Mantel/Weiherhammer</t>
  </si>
  <si>
    <t>DEBY 4000/0374/00160</t>
  </si>
  <si>
    <t>ZWV Vohenstrauß-Fahrenberg-Hochzone</t>
  </si>
  <si>
    <t>DEBY 4000/0374/00175</t>
  </si>
  <si>
    <t>ZWV Weiden</t>
  </si>
  <si>
    <t>DEBY 4000/0374/00179</t>
  </si>
  <si>
    <t>ZWV Windischeschenbach</t>
  </si>
  <si>
    <t>DEBY 4000/0374/00180</t>
  </si>
  <si>
    <t>ZWV Steinwaldgruppe</t>
  </si>
  <si>
    <t>DEBY 4000/0374/00254</t>
  </si>
  <si>
    <t>Obertraubling</t>
  </si>
  <si>
    <t>DEBY 4000/0375/00001</t>
  </si>
  <si>
    <t>Hemau</t>
  </si>
  <si>
    <t>DEBY 4000/0375/01064</t>
  </si>
  <si>
    <t>Laber-Naab</t>
  </si>
  <si>
    <t>DEBY 4000/0375/01066</t>
  </si>
  <si>
    <t>Naab-Donau-Regen-Gruppe</t>
  </si>
  <si>
    <t>DEBY 4000/0375/01068</t>
  </si>
  <si>
    <t>Regenstauf</t>
  </si>
  <si>
    <t>DEBY 4000/0375/01071</t>
  </si>
  <si>
    <t>REWAG</t>
  </si>
  <si>
    <t>DEBY 4000/0375/01072</t>
  </si>
  <si>
    <t>Wenzenbacher Gruppe</t>
  </si>
  <si>
    <t>DEBY 4000/0375/01081</t>
  </si>
  <si>
    <t>Alling</t>
  </si>
  <si>
    <t>DEBY 4000/0375/01086</t>
  </si>
  <si>
    <t>Eichlberger Gruppe</t>
  </si>
  <si>
    <t>DEBY 4000/0375/01091</t>
  </si>
  <si>
    <t>Landkreis Regensburg-Süd</t>
  </si>
  <si>
    <t>DEBY 4000/0375/01096</t>
  </si>
  <si>
    <t>Schierling</t>
  </si>
  <si>
    <t>DEBY 4000/0375/01098</t>
  </si>
  <si>
    <t>ZWV Burglengenfeld</t>
  </si>
  <si>
    <t>DEBY 4000/0376/00007</t>
  </si>
  <si>
    <t>ZWV Maxhütte-Haidhof</t>
  </si>
  <si>
    <t>DEBY 4000/0376/00017</t>
  </si>
  <si>
    <t>ZWV Naaburg</t>
  </si>
  <si>
    <t>DEBY 4000/0376/00020</t>
  </si>
  <si>
    <t>ZWV Nittenau</t>
  </si>
  <si>
    <t>DEBY 4000/0376/00024</t>
  </si>
  <si>
    <t>ZWV Nord-Ost-Gruppe</t>
  </si>
  <si>
    <t>DEBY 4000/0376/00025</t>
  </si>
  <si>
    <t>ZWV Pfreimd</t>
  </si>
  <si>
    <t>DEBY 4000/0376/00029</t>
  </si>
  <si>
    <t>ZWV Schwandorf-Krondorf</t>
  </si>
  <si>
    <t>DEBY 4000/0376/00041</t>
  </si>
  <si>
    <t>ZWV Schwarzenfeld</t>
  </si>
  <si>
    <t>DEBY 4000/0376/00043</t>
  </si>
  <si>
    <t>ZWV Teublitz</t>
  </si>
  <si>
    <t>DEBY 4000/0376/00046</t>
  </si>
  <si>
    <t>ZWV Wackersdorf</t>
  </si>
  <si>
    <t>DEBY 4000/0376/00051</t>
  </si>
  <si>
    <t>ZWV Wernberg-Köblitz</t>
  </si>
  <si>
    <t>DEBY 4000/0376/00054</t>
  </si>
  <si>
    <t>Kemnath</t>
  </si>
  <si>
    <t>DEBY 4000/0377/00021</t>
  </si>
  <si>
    <t>Mitterteich</t>
  </si>
  <si>
    <t>DEBY 4000/0377/00031</t>
  </si>
  <si>
    <t>Tirschenreuth</t>
  </si>
  <si>
    <t>DEBY 4000/0377/00046</t>
  </si>
  <si>
    <t>Waldsassen</t>
  </si>
  <si>
    <t>DEBY 4000/0377/00049</t>
  </si>
  <si>
    <t>BMI</t>
  </si>
  <si>
    <t>DEBY 4000/0471/04275</t>
  </si>
  <si>
    <t>ZWV Auracher Gruppe, Burgebrach HZ</t>
  </si>
  <si>
    <t>DEBY 4000/0471/04685</t>
  </si>
  <si>
    <t>ZWV Auracher Gruppe, Stegaurach TZ</t>
  </si>
  <si>
    <t>DEBY 4000/0471/04686</t>
  </si>
  <si>
    <t>ZWV Hallstadt FWO</t>
  </si>
  <si>
    <t>DEBY 4000/0471/04708</t>
  </si>
  <si>
    <t>ZWV Hirschaid Erlach</t>
  </si>
  <si>
    <t>DEBY 4000/0471/04712</t>
  </si>
  <si>
    <t>ZWV Hirschaid Hauptort und Friesen</t>
  </si>
  <si>
    <t>DEBY 4000/0471/04713</t>
  </si>
  <si>
    <t>ZWV Litzendorf</t>
  </si>
  <si>
    <t>DEBY 4000/0471/04721</t>
  </si>
  <si>
    <t>ZWV Scheßlitz (FWO)</t>
  </si>
  <si>
    <t>DEBY 4000/0471/04744</t>
  </si>
  <si>
    <t>ZWV Schlüsselfeld</t>
  </si>
  <si>
    <t>DEBY 4000/0471/04745</t>
  </si>
  <si>
    <t>ZWV Stadt Bamberg Buger Wiesen</t>
  </si>
  <si>
    <t>DEBY 4000/0471/04751</t>
  </si>
  <si>
    <t>ZWV Stadt Bamberg HB Kunigundenruh</t>
  </si>
  <si>
    <t>DEBY 4000/0471/04753</t>
  </si>
  <si>
    <t>ZWV Stadt Bamberg Stadtwald</t>
  </si>
  <si>
    <t>DEBY 4000/0471/04754</t>
  </si>
  <si>
    <t>ZWV Strullendorf</t>
  </si>
  <si>
    <t>DEBY 4000/0471/04756</t>
  </si>
  <si>
    <t>Bayreuther Energie und Wasserversorgung</t>
  </si>
  <si>
    <t>DEBY 4000/0472/00008</t>
  </si>
  <si>
    <t>Gemeinde Bindlach, Benker Gruppe</t>
  </si>
  <si>
    <t>DEBY 4000/0472/00013</t>
  </si>
  <si>
    <t>Zweckverband Betzensteingruppe</t>
  </si>
  <si>
    <t>DEBY 4000/0472/00014</t>
  </si>
  <si>
    <t>Gemeinde Bindlach</t>
  </si>
  <si>
    <t>DEBY 4000/0472/00015</t>
  </si>
  <si>
    <t>Zweckverband Creußener Gruppe</t>
  </si>
  <si>
    <t>DEBY 4000/0472/00020</t>
  </si>
  <si>
    <t>Zweckverband Oberes Fichtelnaabtal</t>
  </si>
  <si>
    <t>DEBY 4000/0472/00025</t>
  </si>
  <si>
    <t>Zweckverband zur Wasserversorgung Juragruppe</t>
  </si>
  <si>
    <t>DEBY 4000/0472/00038</t>
  </si>
  <si>
    <t>Markt Weidenberg</t>
  </si>
  <si>
    <t>DEBY 4000/0472/00059</t>
  </si>
  <si>
    <t>Neunkirchen am Brand</t>
  </si>
  <si>
    <t>DEBY 4000/0474/01073</t>
  </si>
  <si>
    <t>Ebermannstadt</t>
  </si>
  <si>
    <t>DEBY 4000/0474/01074</t>
  </si>
  <si>
    <t>Heroldsbacher Gruppe</t>
  </si>
  <si>
    <t>DEBY 4000/0474/01099</t>
  </si>
  <si>
    <t>Forchheim</t>
  </si>
  <si>
    <t>DEBY 4000/0474/01162</t>
  </si>
  <si>
    <t>Eggolsheimer Gruppe</t>
  </si>
  <si>
    <t>DEBY 4000/0474/01164</t>
  </si>
  <si>
    <t>Leithenberggruppe</t>
  </si>
  <si>
    <t>DEBY 4000/0474/01165</t>
  </si>
  <si>
    <t>Igensdorf</t>
  </si>
  <si>
    <t>DEBY 4000/0474/01171</t>
  </si>
  <si>
    <t>Münchberg</t>
  </si>
  <si>
    <t>DEBY 4000/0475/34425</t>
  </si>
  <si>
    <t>Rehau</t>
  </si>
  <si>
    <t>DEBY 4000/0475/36074</t>
  </si>
  <si>
    <t>Helmbrechts-LUK</t>
  </si>
  <si>
    <t>DEBY 4000/0475/37051</t>
  </si>
  <si>
    <t>Schwarzenbach a. d. Saale</t>
  </si>
  <si>
    <t>DEBY 4000/0475/37949</t>
  </si>
  <si>
    <t>Hof-HEW</t>
  </si>
  <si>
    <t>DEBY 4000/0475/38131</t>
  </si>
  <si>
    <t>Oberkotzau</t>
  </si>
  <si>
    <t>DEBY 4000/0475/39476</t>
  </si>
  <si>
    <t>WVG Rodacher Gruppe (Brunnen)</t>
  </si>
  <si>
    <t>DEBY 4000/0476/00244</t>
  </si>
  <si>
    <t>WVG Stadtwerke Kronach</t>
  </si>
  <si>
    <t>DEBY 4000/0476/00245</t>
  </si>
  <si>
    <t>WVA Stockheim</t>
  </si>
  <si>
    <t>DEBY 4000/0476/00246</t>
  </si>
  <si>
    <t>WVG Frankenwaldgruppe (FWO-versorgt)</t>
  </si>
  <si>
    <t>DEBY 4000/0476/00450</t>
  </si>
  <si>
    <t>Lichtenfels</t>
  </si>
  <si>
    <t>DEBY 4000/0478/00001</t>
  </si>
  <si>
    <t>Bad Staffelstein</t>
  </si>
  <si>
    <t>DEBY 4000/0478/00005</t>
  </si>
  <si>
    <t>Burgkunstadt</t>
  </si>
  <si>
    <t>DEBY 4000/0478/00011</t>
  </si>
  <si>
    <t>Michelau</t>
  </si>
  <si>
    <t>DEBY 4000/0478/00012</t>
  </si>
  <si>
    <t>Selb Zone 1</t>
  </si>
  <si>
    <t>DEBY 4000/0479/00590</t>
  </si>
  <si>
    <t>Selb Zone 2 / 3</t>
  </si>
  <si>
    <t>DEBY 4000/0479/00626</t>
  </si>
  <si>
    <t>Marktredwitz</t>
  </si>
  <si>
    <t>DEBY 4000/0479/00879</t>
  </si>
  <si>
    <t>Wunsiedel</t>
  </si>
  <si>
    <t>DEBY 4000/0479/00887</t>
  </si>
  <si>
    <t>Stadtwerke Dinkelsbühl</t>
  </si>
  <si>
    <t>DEBY 4000/0571/00007</t>
  </si>
  <si>
    <t>Stadtwerke Feuchtwangen</t>
  </si>
  <si>
    <t>DEBY 4000/0571/00008</t>
  </si>
  <si>
    <t>Stadtwerke Ansbach</t>
  </si>
  <si>
    <t>DEBY 4000/0571/00021</t>
  </si>
  <si>
    <t>Stadtwerke Rothenburg o. d. T.</t>
  </si>
  <si>
    <t>DEBY 4000/0571/00058</t>
  </si>
  <si>
    <t>Gemeindewerke Neuendettelsau</t>
  </si>
  <si>
    <t>DEBY 4000/0571/00085</t>
  </si>
  <si>
    <t>Stadtwerke Heilsbronn</t>
  </si>
  <si>
    <t>DEBY 4000/0571/00303</t>
  </si>
  <si>
    <t>WVA Baiersdorf</t>
  </si>
  <si>
    <t>DEBY 4000/0572/05283</t>
  </si>
  <si>
    <t>WVA Bubenreuth</t>
  </si>
  <si>
    <t>DEBY 4000/0572/05284</t>
  </si>
  <si>
    <t>WVA ZV Eltersdorfer Gruppe</t>
  </si>
  <si>
    <t>DEBY 4000/0572/05286</t>
  </si>
  <si>
    <t>WVA Hemhofen - Röttenbach</t>
  </si>
  <si>
    <t>DEBY 4000/0572/05287</t>
  </si>
  <si>
    <t>WVA Höchstadt/Aisch</t>
  </si>
  <si>
    <t>DEBY 4000/0572/05288</t>
  </si>
  <si>
    <t>WVA Möhrendorf</t>
  </si>
  <si>
    <t>DEBY 4000/0572/05291</t>
  </si>
  <si>
    <t>WVA ZV Seebachgruppe (Heßdorf)</t>
  </si>
  <si>
    <t>DEBY 4000/0572/05294</t>
  </si>
  <si>
    <t>WVA ZV Schwabachgruppe (Eckental)</t>
  </si>
  <si>
    <t>DEBY 4000/0572/05297</t>
  </si>
  <si>
    <t>WVA Adelsdorf</t>
  </si>
  <si>
    <t>DEBY 4000/0572/05310</t>
  </si>
  <si>
    <t>WVA Erlangen (ESTW)</t>
  </si>
  <si>
    <t>DEBY 4000/0572/05313</t>
  </si>
  <si>
    <t>WVA Heroldsberg</t>
  </si>
  <si>
    <t>DEBY 4000/0572/05318</t>
  </si>
  <si>
    <t>WVA Herzogenaurach</t>
  </si>
  <si>
    <t>DEBY 4000/0572/05319</t>
  </si>
  <si>
    <t>WVA Marloffsteiner Gruppe</t>
  </si>
  <si>
    <t>DEBY 4000/0572/05324</t>
  </si>
  <si>
    <t>WVA Weisendorf</t>
  </si>
  <si>
    <t>DEBY 4000/0572/05328</t>
  </si>
  <si>
    <t>Lauf</t>
  </si>
  <si>
    <t>DEBY 4000/0574/00006</t>
  </si>
  <si>
    <t>Riegelsteingruppe</t>
  </si>
  <si>
    <t>DEBY 4000/0574/00011</t>
  </si>
  <si>
    <t>Altdorf</t>
  </si>
  <si>
    <t>DEBY 4000/0574/00019</t>
  </si>
  <si>
    <t>Feucht</t>
  </si>
  <si>
    <t>DEBY 4000/0574/00027</t>
  </si>
  <si>
    <t>Röthenbach</t>
  </si>
  <si>
    <t>DEBY 4000/0574/00038</t>
  </si>
  <si>
    <t>Burgthann</t>
  </si>
  <si>
    <t>DEBY 4000/0574/00046</t>
  </si>
  <si>
    <t>Moritzberggruppe</t>
  </si>
  <si>
    <t>DEBY 4000/0574/00061</t>
  </si>
  <si>
    <t>Pommelsbrunn</t>
  </si>
  <si>
    <t>DEBY 4000/0574/00065</t>
  </si>
  <si>
    <t>Schwarzenbruck</t>
  </si>
  <si>
    <t>DEBY 4000/0574/00069</t>
  </si>
  <si>
    <t>Winkelhaid</t>
  </si>
  <si>
    <t>DEBY 4000/0574/00070</t>
  </si>
  <si>
    <t>HEWA GmbH</t>
  </si>
  <si>
    <t>DEBY 4000/0574/00082</t>
  </si>
  <si>
    <t>ZWV Neustadt a. d. Aisch</t>
  </si>
  <si>
    <t>DEBY 4000/0575/00040</t>
  </si>
  <si>
    <t>Zweckverband zur Wasserversorgung der Büchenbach-Aurach-Gruppe</t>
  </si>
  <si>
    <t>DEBY 4000/0576/00002</t>
  </si>
  <si>
    <t>Zweckverband zur Wasserversorgung der Jura-Schwarzach-Thalach-Gruppe</t>
  </si>
  <si>
    <t>DEBY 4000/0576/00004</t>
  </si>
  <si>
    <t>Gemeindewerke Wendelstein</t>
  </si>
  <si>
    <t>DEBY 4000/0576/00006</t>
  </si>
  <si>
    <t>Stadtwerke Roth</t>
  </si>
  <si>
    <t>DEBY 4000/0576/00007</t>
  </si>
  <si>
    <t>Stadtwerke Schwabach</t>
  </si>
  <si>
    <t>DEBY 4000/0576/00008</t>
  </si>
  <si>
    <t>Zweckverband zur Wasserversorgung der Schwarzach Gruppe</t>
  </si>
  <si>
    <t>DEBY 4000/0576/00009</t>
  </si>
  <si>
    <t>Gemeindewerke Rednitzhembach</t>
  </si>
  <si>
    <t>DEBY 4000/0576/00010</t>
  </si>
  <si>
    <t>Stadtwerke Schwabach-Wolkersdorf</t>
  </si>
  <si>
    <t>DEBY 4000/0576/00015</t>
  </si>
  <si>
    <t>Aschaffenburg</t>
  </si>
  <si>
    <t>DEBY 4000/0671/00001</t>
  </si>
  <si>
    <t>Großostheim</t>
  </si>
  <si>
    <t>DEBY 4000/0671/00002</t>
  </si>
  <si>
    <t>Haibach</t>
  </si>
  <si>
    <t>DEBY 4000/0671/00003</t>
  </si>
  <si>
    <t>Versorgungsgebiet Kahl</t>
  </si>
  <si>
    <t>DEBY 4000/0671/00004</t>
  </si>
  <si>
    <t>Karlstein am Main</t>
  </si>
  <si>
    <t>DEBY 4000/0671/00005</t>
  </si>
  <si>
    <t>Versorgungsgebiet Kleinostheim</t>
  </si>
  <si>
    <t>DEBY 4000/0671/00006</t>
  </si>
  <si>
    <t>Versorgungsgebiet Mainaschaff</t>
  </si>
  <si>
    <t>DEBY 4000/0671/00007</t>
  </si>
  <si>
    <t>Versorgungsgebiet Spessartgruppe</t>
  </si>
  <si>
    <t>DEBY 4000/0671/00008</t>
  </si>
  <si>
    <t>Versorgungsgebiet Stockstadt</t>
  </si>
  <si>
    <t>DEBY 4000/0671/00009</t>
  </si>
  <si>
    <t>ZWA Aschafftalverband</t>
  </si>
  <si>
    <t>DEBY 4000/0671/00010</t>
  </si>
  <si>
    <t>Bad Brückenau</t>
  </si>
  <si>
    <t>DEBY 4000/0672/00002</t>
  </si>
  <si>
    <t>Bad Kissingen</t>
  </si>
  <si>
    <t>DEBY 4000/0672/00003</t>
  </si>
  <si>
    <t>Hammelburg</t>
  </si>
  <si>
    <t>DEBY 4000/0672/00016</t>
  </si>
  <si>
    <t>Münnerstadt</t>
  </si>
  <si>
    <t>DEBY 4000/0672/00021</t>
  </si>
  <si>
    <t>WV Stadtwerke Bad Neustadt a.d.S.</t>
  </si>
  <si>
    <t>DEBY 4000/0673/00013</t>
  </si>
  <si>
    <t>WZV Bad Königshofener Gruppe Mitte</t>
  </si>
  <si>
    <t>DEBY 4000/0673/00027</t>
  </si>
  <si>
    <t>WZV Mellrichstädter Gruppe</t>
  </si>
  <si>
    <t>DEBY 4000/0673/00033</t>
  </si>
  <si>
    <t>Ebern</t>
  </si>
  <si>
    <t>DEBY 4000/0674/00008</t>
  </si>
  <si>
    <t>Eltmann</t>
  </si>
  <si>
    <t>DEBY 4000/0674/00009</t>
  </si>
  <si>
    <t>Haßfurt</t>
  </si>
  <si>
    <t>DEBY 4000/0674/00014</t>
  </si>
  <si>
    <t>Hofheim</t>
  </si>
  <si>
    <t>DEBY 4000/0674/00015</t>
  </si>
  <si>
    <t>Knetzgau-Sand-Wohnfurt-Gruppe</t>
  </si>
  <si>
    <t>DEBY 4000/0674/00019</t>
  </si>
  <si>
    <t>Zeil-Ebelsbach-Gruppe</t>
  </si>
  <si>
    <t>DEBY 4000/0674/00043</t>
  </si>
  <si>
    <t>Kitzingen EIGEN</t>
  </si>
  <si>
    <t>DEBY 4000/0675/00016</t>
  </si>
  <si>
    <t>Elsenfeld</t>
  </si>
  <si>
    <t>DEBY 4000/0676/00491</t>
  </si>
  <si>
    <t>Erlenbach a. Main</t>
  </si>
  <si>
    <t>DEBY 4000/0676/00492</t>
  </si>
  <si>
    <t>Großheubach</t>
  </si>
  <si>
    <t>DEBY 4000/0676/00502</t>
  </si>
  <si>
    <t>Großwallstadt</t>
  </si>
  <si>
    <t>DEBY 4000/0676/00503</t>
  </si>
  <si>
    <t>Kleinwallstadt</t>
  </si>
  <si>
    <t>DEBY 4000/0676/00517</t>
  </si>
  <si>
    <t>Klingenberg</t>
  </si>
  <si>
    <t>DEBY 4000/0676/00518</t>
  </si>
  <si>
    <t>Miltenberg</t>
  </si>
  <si>
    <t>DEBY 4000/0676/00534</t>
  </si>
  <si>
    <t>Obernburg</t>
  </si>
  <si>
    <t>DEBY 4000/0676/00544</t>
  </si>
  <si>
    <t>DEBY 4000/0676/00579</t>
  </si>
  <si>
    <t>ZV WV Stadtprozeltener Gruppe</t>
  </si>
  <si>
    <t>DEBY 4000/0676/00596</t>
  </si>
  <si>
    <t>Arnstein</t>
  </si>
  <si>
    <t>DEBY 4000/0677/00001</t>
  </si>
  <si>
    <t>Gemünden am Main</t>
  </si>
  <si>
    <t>DEBY 4000/0677/00037</t>
  </si>
  <si>
    <t>Karlstadt WGG Stetten</t>
  </si>
  <si>
    <t>DEBY 4000/0677/00071</t>
  </si>
  <si>
    <t>Lohr</t>
  </si>
  <si>
    <t>DEBY 4000/0677/00087</t>
  </si>
  <si>
    <t>FWM MSP</t>
  </si>
  <si>
    <t>DEBY 4000/0677/00130</t>
  </si>
  <si>
    <t>Weihersgrund</t>
  </si>
  <si>
    <t>DEBY 4000/0677/00131</t>
  </si>
  <si>
    <t>Wachengrund</t>
  </si>
  <si>
    <t>DEBY 4000/0677/00132</t>
  </si>
  <si>
    <t>Marktheidenfeld</t>
  </si>
  <si>
    <t>DEBY 4000/0677/00157</t>
  </si>
  <si>
    <t>Gerolzhofen (Ortsnetz)</t>
  </si>
  <si>
    <t>DEBY 4000/0678/01064</t>
  </si>
  <si>
    <t>Kaistener Gruppe</t>
  </si>
  <si>
    <t>DEBY 4000/0678/01235</t>
  </si>
  <si>
    <t>Rhön-Maintal-Gruppe</t>
  </si>
  <si>
    <t>DEBY 4000/0678/01249</t>
  </si>
  <si>
    <t>Stadtlauringer Gruppe</t>
  </si>
  <si>
    <t>DEBY 4000/0678/01257</t>
  </si>
  <si>
    <t>Stadtwerke Schweinfurt</t>
  </si>
  <si>
    <t>DEBY 4000/0678/01258</t>
  </si>
  <si>
    <t>Stadt Augsburg</t>
  </si>
  <si>
    <t>DEBY 4000/0761/00017</t>
  </si>
  <si>
    <t>Stadtwerke Memmingen</t>
  </si>
  <si>
    <t>DEBY 4000/0764/00001</t>
  </si>
  <si>
    <t>Wasserwerk Markt Mering</t>
  </si>
  <si>
    <t>DEBY 4000/0771/00053</t>
  </si>
  <si>
    <t>Markt Pöttmes</t>
  </si>
  <si>
    <t>DEBY 4000/0771/00054</t>
  </si>
  <si>
    <t>Wasserwerk Gemeinde Kissing</t>
  </si>
  <si>
    <t>DEBY 4000/0771/00056</t>
  </si>
  <si>
    <t>Stadtwerke Friedberg</t>
  </si>
  <si>
    <t>DEBY 4000/0771/00057</t>
  </si>
  <si>
    <t>Zweckverband zur Wasserversorgung der Adelburggruppe</t>
  </si>
  <si>
    <t>DEBY 4000/0771/00058</t>
  </si>
  <si>
    <t>Wasserwerk Stadt Aichach</t>
  </si>
  <si>
    <t>DEBY 4000/0771/00060</t>
  </si>
  <si>
    <t>Zweckverband Magnusgruppe</t>
  </si>
  <si>
    <t>DEBY 4000/0771/00061</t>
  </si>
  <si>
    <t>Gemeinde Affing</t>
  </si>
  <si>
    <t>DEBY 4000/0771/00065</t>
  </si>
  <si>
    <t>ZWV Gersthofen</t>
  </si>
  <si>
    <t>DEBY 4000/0772/10300</t>
  </si>
  <si>
    <t>ZWV ZV Schmuttergruppe Nordendorf</t>
  </si>
  <si>
    <t>DEBY 4000/0772/10400</t>
  </si>
  <si>
    <t>ZWV ZV Thierhauptener Gruppe</t>
  </si>
  <si>
    <t>DEBY 4000/0772/10500</t>
  </si>
  <si>
    <t>ZWV Langweid</t>
  </si>
  <si>
    <t>DEBY 4000/0772/10600</t>
  </si>
  <si>
    <t>ZWV Meitingen</t>
  </si>
  <si>
    <t>DEBY 4000/0772/10700</t>
  </si>
  <si>
    <t>ZWV ZV Loderberggruppe</t>
  </si>
  <si>
    <t>DEBY 4000/0772/21000</t>
  </si>
  <si>
    <t>ZWV Dinkelscherben</t>
  </si>
  <si>
    <t>DEBY 4000/0772/22000</t>
  </si>
  <si>
    <t>ZWV Zusmarshausen</t>
  </si>
  <si>
    <t>DEBY 4000/0772/23000</t>
  </si>
  <si>
    <t>ZWV Königsbrunn</t>
  </si>
  <si>
    <t>DEBY 4000/0772/30000</t>
  </si>
  <si>
    <t>ZWV Bobingen</t>
  </si>
  <si>
    <t>DEBY 4000/0772/30001</t>
  </si>
  <si>
    <t>ZWV Schwabmünchen</t>
  </si>
  <si>
    <t>DEBY 4000/0772/30002</t>
  </si>
  <si>
    <t>ZWV Diedorf</t>
  </si>
  <si>
    <t>DEBY 4000/0772/40000</t>
  </si>
  <si>
    <t>ZWV ZV Staudenwasser</t>
  </si>
  <si>
    <t>DEBY 4000/0772/41000</t>
  </si>
  <si>
    <t>ZWV Lechfeld</t>
  </si>
  <si>
    <t>DEBY 4000/0772/41200</t>
  </si>
  <si>
    <t>Bayerische Rieswasserversorgung</t>
  </si>
  <si>
    <t>DEBY 4000/0773/00008</t>
  </si>
  <si>
    <t>Glöttgruppe</t>
  </si>
  <si>
    <t>DEBY 4000/0773/00009</t>
  </si>
  <si>
    <t>Kugelberggruppe</t>
  </si>
  <si>
    <t>DEBY 4000/0773/00011</t>
  </si>
  <si>
    <t>Wertingen für die Stadt Wertingen</t>
  </si>
  <si>
    <t>DEBY 4000/0773/00015</t>
  </si>
  <si>
    <t>Untere Brenz Gundelfingen a. d. Donau</t>
  </si>
  <si>
    <t>DEBY 4000/0773/00017</t>
  </si>
  <si>
    <t>DSDL Dillingen</t>
  </si>
  <si>
    <t>DEBY 4000/0773/00018</t>
  </si>
  <si>
    <t>VG Höchstädt a.d.Donau</t>
  </si>
  <si>
    <t>DEBY 4000/0773/00019</t>
  </si>
  <si>
    <t>DSDL Lauingen</t>
  </si>
  <si>
    <t>DEBY 4000/0773/00022</t>
  </si>
  <si>
    <t>VG Syrgenstein</t>
  </si>
  <si>
    <t>DEBY 4000/0773/00023</t>
  </si>
  <si>
    <t>Buttenwiesen</t>
  </si>
  <si>
    <t>DEBY 4000/0773/00043</t>
  </si>
  <si>
    <t>ZV WV Heimenkirch Opfenbach</t>
  </si>
  <si>
    <t>DEBY 4000/0776/00014</t>
  </si>
  <si>
    <t>ZV WV Handwerksgruppe</t>
  </si>
  <si>
    <t>DEBY 4000/0776/00015</t>
  </si>
  <si>
    <t>WV Stadtwerke Lindau</t>
  </si>
  <si>
    <t>DEBY 4000/0776/00016</t>
  </si>
  <si>
    <t>Stadtwerke Lindenberg GmbH</t>
  </si>
  <si>
    <t>DEBY 4000/0776/00027</t>
  </si>
  <si>
    <t>Buchloe</t>
  </si>
  <si>
    <t>DEBY 4000/0777/00044</t>
  </si>
  <si>
    <t>Füssen</t>
  </si>
  <si>
    <t>DEBY 4000/0777/00095</t>
  </si>
  <si>
    <t>Gabler Saliter</t>
  </si>
  <si>
    <t>DEBY 4000/0777/00096</t>
  </si>
  <si>
    <t>Gennach Hühnerbach Gruppe</t>
  </si>
  <si>
    <t>DEBY 4000/0777/00108</t>
  </si>
  <si>
    <t>Kaufbeuren</t>
  </si>
  <si>
    <t>DEBY 4000/0777/00171</t>
  </si>
  <si>
    <t>Marktoberdorf</t>
  </si>
  <si>
    <t>DEBY 4000/0777/00209</t>
  </si>
  <si>
    <t>Nestlé</t>
  </si>
  <si>
    <t>DEBY 4000/0777/00236</t>
  </si>
  <si>
    <t>Obere Singoldgruppe</t>
  </si>
  <si>
    <t>DEBY 4000/0777/00242</t>
  </si>
  <si>
    <t>Pfronten</t>
  </si>
  <si>
    <t>DEBY 4000/0777/00250</t>
  </si>
  <si>
    <t>Babenhausen</t>
  </si>
  <si>
    <t>DEBY 4000/0778/00003</t>
  </si>
  <si>
    <t>Oberschönegg</t>
  </si>
  <si>
    <t>Bad Wörishofen</t>
  </si>
  <si>
    <t>DEBY 4000/0778/00004</t>
  </si>
  <si>
    <t>Bad Grönenbach</t>
  </si>
  <si>
    <t>DEBY 4000/0778/00016</t>
  </si>
  <si>
    <t>Mindelheim</t>
  </si>
  <si>
    <t>DEBY 4000/0778/00030</t>
  </si>
  <si>
    <t>DEBY 4000/0778/00034</t>
  </si>
  <si>
    <t>Ottobeuren</t>
  </si>
  <si>
    <t>DEBY 4000/0778/00035</t>
  </si>
  <si>
    <t>Türkheim</t>
  </si>
  <si>
    <t>DEBY 4000/0778/00042</t>
  </si>
  <si>
    <t>Woringen</t>
  </si>
  <si>
    <t>DEBY 4000/0778/00051</t>
  </si>
  <si>
    <t>Stadt Donauwörth</t>
  </si>
  <si>
    <t>DEBY 4000/0779/00005</t>
  </si>
  <si>
    <t>Gemeinde Mertingen</t>
  </si>
  <si>
    <t>DEBY 4000/0779/00011</t>
  </si>
  <si>
    <t>Stadt Monheim</t>
  </si>
  <si>
    <t>DEBY 4000/0779/00012</t>
  </si>
  <si>
    <t>Stadtwerke Nördlingen</t>
  </si>
  <si>
    <t>DEBY 4000/0779/00016</t>
  </si>
  <si>
    <t>Stadt Rain a. Lech</t>
  </si>
  <si>
    <t>DEBY 4000/0779/00018</t>
  </si>
  <si>
    <t>Stadt Oettingen</t>
  </si>
  <si>
    <t>DEBY 4000/0779/00039</t>
  </si>
  <si>
    <t>Altusried</t>
  </si>
  <si>
    <t>DEBY 4000/0780/05033</t>
  </si>
  <si>
    <t>Sonthofen</t>
  </si>
  <si>
    <t>DEBY 4000/0780/05035</t>
  </si>
  <si>
    <t>Bad Hindelang</t>
  </si>
  <si>
    <t>DEBY 4000/0780/05103</t>
  </si>
  <si>
    <t>Immenstadt</t>
  </si>
  <si>
    <t>DEBY 4000/0780/05104</t>
  </si>
  <si>
    <t>Oberstdorf</t>
  </si>
  <si>
    <t>DEBY 4000/0780/05149</t>
  </si>
  <si>
    <t>Lauben</t>
  </si>
  <si>
    <t>DEBY 4000/0780/05608</t>
  </si>
  <si>
    <t>Kempten (KKU)</t>
  </si>
  <si>
    <t>DEBY 4000/0780/06434</t>
  </si>
  <si>
    <t>Blaichach</t>
  </si>
  <si>
    <t>DEBY 4000/0780/06444</t>
  </si>
  <si>
    <t>Oberstaufen</t>
  </si>
  <si>
    <t>DEBY 4000/0780/06455</t>
  </si>
  <si>
    <t>Dietmannsried</t>
  </si>
  <si>
    <t>DEBY 4000/0780/06462</t>
  </si>
  <si>
    <t>N-ERGIE Aktiengesellschaft</t>
  </si>
  <si>
    <t>DEBY 4000/0956/00001</t>
  </si>
  <si>
    <t>Markt Altenstadt</t>
  </si>
  <si>
    <t>DEBY 4000/1775/00001</t>
  </si>
  <si>
    <t>Gemeinde Elchingen</t>
  </si>
  <si>
    <t>DEBY 4000/1775/00006</t>
  </si>
  <si>
    <t>Stadt Illertissen</t>
  </si>
  <si>
    <t>DEBY 4000/1775/00008</t>
  </si>
  <si>
    <t>Gemeinde Nersingen</t>
  </si>
  <si>
    <t>DEBY 4000/1775/00011</t>
  </si>
  <si>
    <t>Stadtwerke Ulm/Neu-Ulm</t>
  </si>
  <si>
    <t>DEBY 4000/1775/00012</t>
  </si>
  <si>
    <t>ZVzWV Rauher-Berg-Gruppe</t>
  </si>
  <si>
    <t>DEBY 4000/1775/00015</t>
  </si>
  <si>
    <t>Stadt Senden</t>
  </si>
  <si>
    <t>DEBY 4000/1775/00019</t>
  </si>
  <si>
    <t>Stadt Vöhringen</t>
  </si>
  <si>
    <t>DEBY 4000/1775/00022</t>
  </si>
  <si>
    <t>Stadt Weißenhorn</t>
  </si>
  <si>
    <t>DEBY 4000/1775/00023</t>
  </si>
  <si>
    <t>TWA Kulmbach</t>
  </si>
  <si>
    <t>DEBY 4000/9477/00001</t>
  </si>
  <si>
    <t>Markt Mainleus</t>
  </si>
  <si>
    <t>DEBY 4000/9477/00026</t>
  </si>
  <si>
    <t>Stadt Burgau</t>
  </si>
  <si>
    <t>DEBY 4000/9774/31422</t>
  </si>
  <si>
    <t>Stadt Günzburg</t>
  </si>
  <si>
    <t>DEBY 4000/9774/31426</t>
  </si>
  <si>
    <t>Stadt Ichenhausen</t>
  </si>
  <si>
    <t>DEBY 4000/9774/31429</t>
  </si>
  <si>
    <t>Marktgemeinde Jettingen-Scheppach</t>
  </si>
  <si>
    <t>DEBY 4000/9774/31430</t>
  </si>
  <si>
    <t>Stadt Krumbach</t>
  </si>
  <si>
    <t>DEBY 4000/9774/31433</t>
  </si>
  <si>
    <t>Stadt Leipheim</t>
  </si>
  <si>
    <t>DEBY 4000/9774/31435</t>
  </si>
  <si>
    <t>Stadt Thannhausen</t>
  </si>
  <si>
    <t>DEBY 4000/9774/31440</t>
  </si>
  <si>
    <t>9271119, 9271111, 9271128, 9271135, 9271143, 9271151, 9271152, 9271153, 9271118, 9271141, 9279137, 9275112</t>
  </si>
  <si>
    <t>9271113, 9271114, 9271123, 9271149, 9271126, 9271127, 9271138, 9271140, 9271125, 9271132, 9272116, 9272120, 9272127, 9272146, 9272145, 9272143, 9272150, 9272150, 9272118, 9272119, 9272138, 9272140, 9272151, 9275111, 9275120, 9275159, 9275121, 9275127, 9275135, 9275150, 9275152, 9275119, 9278143, 9278149, 9278159, 9278171, 9278198, 9278147, 9278179, 9372115, 9372143, 9372177</t>
  </si>
  <si>
    <t>9277140, 9277148, 9277154</t>
  </si>
  <si>
    <t>9277116, 9277133, 9277151</t>
  </si>
  <si>
    <t>9277145, 9277147, 9277152</t>
  </si>
  <si>
    <t>9279122, 9279132, 9279137, 9279113</t>
  </si>
  <si>
    <t>9479112, 9479127, 9479147, 9479158, 9479159</t>
  </si>
  <si>
    <t>9673114, 9573115, 9573120, 9573122, 9573126, 9573130, 9573133, 9575152</t>
  </si>
  <si>
    <t>9575119, 9575128, 9575116, 9575117, 9575135, 9575147, 9575167, 9575150</t>
  </si>
  <si>
    <t>9675117, 9675155, 9675158, 9675169, 9675174, 9675178, 9678196, 9678122, 9678124, 9678130, 9678150, 9678153, 9678157, 9678164, 9678183, 9679117, 9679167</t>
  </si>
  <si>
    <t>9675111, 9675113, 9675116, 9675117, 9675127, 9675131, 9675139, 9675141, 9675142, 9675144, 9675147, 9675148, 9675149, 9675150, 9675156, 9675161, 9675162, 9675162, 9675165, 9675166, 9675167, 9675170, 9675177, 9675178, 9675179, 9679114, 9679118, 9679122, 9679134, 9679135, 9679137, 9679138, 9679153, 9679156, 9679169, 9679170, 9679174, 9679175, 9679176, 9679179, 9679182, 9679185, 9679187, 9679188, 9679192, 9679193, 9679201, 9679206, 9575130, 9575134, 9575144, 9575157, 9575165, 9575155, 9575163, 9575168, 9575179</t>
  </si>
  <si>
    <t>9575118, 9575125, 9575129, 9575138, 9575121, 9575181</t>
  </si>
  <si>
    <t>9575112, 9575122, 9575124, 9575127, 9575133, 9575143, 9575156</t>
  </si>
  <si>
    <t>9576127, 9576148</t>
  </si>
  <si>
    <t>9576113, 9576143, 9576127, 9373156</t>
  </si>
  <si>
    <t>9576111, 9576147</t>
  </si>
  <si>
    <t>9663000, 9677203, 9679128, 9679136, 9679209</t>
  </si>
  <si>
    <t>9663000, 9679130</t>
  </si>
  <si>
    <t>9679126, 9679128, 9679142, 9679144, 9679146, 9679147, 9679154, 9679164, 9679175, 9679194, 9679196, 9679200, 9679202, 9679205</t>
  </si>
  <si>
    <t>9577173, 9779178, 9577125</t>
  </si>
  <si>
    <t>9375196, 9274127, 9274128, 9274141, 9274153, 9274172, 9274176, 9274187, 9273111, 9273125, 9273127, 9273139, 9273141, 9273165, 9273181, 9274126</t>
  </si>
  <si>
    <t>9171118, 9171123, 9171125, 9171130</t>
  </si>
  <si>
    <t>9171121, 9171133</t>
  </si>
  <si>
    <t>9172114, 9172128</t>
  </si>
  <si>
    <t>9172118, 9172122, 9172134</t>
  </si>
  <si>
    <t>9172111, 9172114, 9172128</t>
  </si>
  <si>
    <t>9172116, 9172124</t>
  </si>
  <si>
    <t>9172116, 9172132</t>
  </si>
  <si>
    <t>9172112, 9172122, 9172130, 9172134</t>
  </si>
  <si>
    <t>9174113, 9174115, 9174126</t>
  </si>
  <si>
    <t>9174113, 9174126</t>
  </si>
  <si>
    <t>9174111, 9174122, 9174131, 9174141, 9174150, 9174151</t>
  </si>
  <si>
    <t>9174113, 9174115, 9174122, 9174143</t>
  </si>
  <si>
    <t>9174111, 9174113, 9174118, 9174135, 9174143</t>
  </si>
  <si>
    <t>9174111, 9174147, 9771162</t>
  </si>
  <si>
    <t>9175111, 9175118</t>
  </si>
  <si>
    <t>9175139, 9175135, 9175133, 9175132, 9184118, 9184112, 9184131</t>
  </si>
  <si>
    <t>9176114, 9176120, 9176138</t>
  </si>
  <si>
    <t>9176112, 9176139, 9176147, 9176153, 9273164</t>
  </si>
  <si>
    <t>9176116, 9176126, 9176132</t>
  </si>
  <si>
    <t>9176111, 9176123, 9176155, 9176160, 9176164</t>
  </si>
  <si>
    <t>9176131, 9176143, 9176161</t>
  </si>
  <si>
    <t>9177143, 9177120, 9177126, 9178143, 9177112</t>
  </si>
  <si>
    <t>9177133, 9177130, 9177116, 9177131, 9177118, 9178140, 9177112, 9162000</t>
  </si>
  <si>
    <t>9177117, 9177142</t>
  </si>
  <si>
    <t>9177113, 9177127, 9177115</t>
  </si>
  <si>
    <t>9178120, 9178123, 9178130, 9178133, 9178137, 9178145</t>
  </si>
  <si>
    <t>9178136, 9178150, 9178156</t>
  </si>
  <si>
    <t>9178115, 9178142, 9178143, 9178144, 9178155</t>
  </si>
  <si>
    <t>9178125, 9178132, 9178142, 9178155</t>
  </si>
  <si>
    <t>9178115, 9178116, 9178132</t>
  </si>
  <si>
    <t>9179132, 9179130, 9179111, 9179138, 9179136</t>
  </si>
  <si>
    <t>9179118, 9179142, 9179145, 9179126</t>
  </si>
  <si>
    <t>9179125, 9179131, 9179149</t>
  </si>
  <si>
    <t>9181115, 9181123, 9181139, 9181144</t>
  </si>
  <si>
    <t>9181126, 9181127, 9181130</t>
  </si>
  <si>
    <t>9181130, 9181143, 9181127</t>
  </si>
  <si>
    <t>9181132, 9181141, 9181140, 9181145</t>
  </si>
  <si>
    <t>9183125, 9183127, 9183128</t>
  </si>
  <si>
    <t>9183120, 9183138, 9183148</t>
  </si>
  <si>
    <t>9183118, 9183135, 9183140</t>
  </si>
  <si>
    <t>9183135, 9183144</t>
  </si>
  <si>
    <t>9174122, 9184135, 9184149</t>
  </si>
  <si>
    <t>9184123, 9184127</t>
  </si>
  <si>
    <t>9184127, 9184129, 9184136, 9184146</t>
  </si>
  <si>
    <t>9184113, 9184139</t>
  </si>
  <si>
    <t>9185168, 9185158</t>
  </si>
  <si>
    <t>9186132, 9186146</t>
  </si>
  <si>
    <t>9185166, 9186128</t>
  </si>
  <si>
    <t>9186147, 9186149</t>
  </si>
  <si>
    <t>9186122, 9186143, 9186149</t>
  </si>
  <si>
    <t>9187173, 9187126, 9187113</t>
  </si>
  <si>
    <t>9163000, 9187177, 9187142</t>
  </si>
  <si>
    <t>9187120, 9187165, 9187120</t>
  </si>
  <si>
    <t>9188113, 9173137, 9173130</t>
  </si>
  <si>
    <t>9188141, 9188118, 9190138</t>
  </si>
  <si>
    <t>9188139, 9184142</t>
  </si>
  <si>
    <t>9188127, 9188120, 9184138, 9188139, 9184120</t>
  </si>
  <si>
    <t>9188137, 9188118</t>
  </si>
  <si>
    <t>9189118, 9189150, 9189152</t>
  </si>
  <si>
    <t>9189113, 9189145</t>
  </si>
  <si>
    <t>9189124, 9189140, 9189145, 9189155</t>
  </si>
  <si>
    <t>9262000, 9275119, 9275146, 9275151, 9275154</t>
  </si>
  <si>
    <t>9271119, 9271125, 9271148</t>
  </si>
  <si>
    <t>9273133, 9273137</t>
  </si>
  <si>
    <t>9274120, 9274183, 9274184, 9274193</t>
  </si>
  <si>
    <t>9178143, 9274114, 9274118, 9274124, 9274146, 9261000, 9274182, 9274185, 9178155</t>
  </si>
  <si>
    <t>9279124, 9274156, 9274145, 9274135, 9274112, 9274134, 9274111, 9279130</t>
  </si>
  <si>
    <t>9274156, 9274111, 9274134, 9261000, 9274146</t>
  </si>
  <si>
    <t>9274191, 9274126, 9274128, 9274156, 9274113</t>
  </si>
  <si>
    <t>9279134, 9274135, 9279112, 9279115, 9279116, 9279125, 9279126, 9274112</t>
  </si>
  <si>
    <t>9274165, 9274113, 9274187, 9274132</t>
  </si>
  <si>
    <t>9275122, 9275133, 9275134, 9275145</t>
  </si>
  <si>
    <t>9275116, 9275124, 9275130, 9275132, 9275134, 9275141, 9275145, 9275149, 9277118</t>
  </si>
  <si>
    <t>9277127, 9277128</t>
  </si>
  <si>
    <t>9277112, 9277113</t>
  </si>
  <si>
    <t>9277138, 9277139</t>
  </si>
  <si>
    <t>9277119, 9277131, 9277141, 9279126, 9279134, 9279135</t>
  </si>
  <si>
    <t>9277113, 9277114, 9277117, 9277138, 9277149</t>
  </si>
  <si>
    <t>9277114, 9277138, 9277139, 9277144, 9277148</t>
  </si>
  <si>
    <t>9278146, 9278167, 9278182, 9279127</t>
  </si>
  <si>
    <t>9278134, 9278139</t>
  </si>
  <si>
    <t>9263000, 9278113</t>
  </si>
  <si>
    <t>9274119, 9274127, 9274128, 9274174, 9274188, 9278123, 9278144, 9278148, 9279127, 9279128, 9279132, 9375180, 9375196</t>
  </si>
  <si>
    <t>9278170, 9278190</t>
  </si>
  <si>
    <t>9279116, 9279112, 9279134</t>
  </si>
  <si>
    <t>9361000, 9371144, 9371111</t>
  </si>
  <si>
    <t>9372116, 9372146, 9372174, 9372175</t>
  </si>
  <si>
    <t>9372125, 9372142, 9372149, 9372150, 9372153, 9372158, 9372161, 9372167, 9372169, 9372170</t>
  </si>
  <si>
    <t>9372142, 9372146, 9372155, 9372157, 9372158, 9372164, 9372168, 9372174, 9372175</t>
  </si>
  <si>
    <t>9273164, 9373121</t>
  </si>
  <si>
    <t>9373147, 9373160</t>
  </si>
  <si>
    <t>9375118, 9375122, 9375162, 9375131, 9375175, 9375148, 9375156, 9373134, 9373143, 9373151, 9373167, 9373160, 9376119</t>
  </si>
  <si>
    <t>9375131, 9375153, 9375165, 9375156, 9375181, 9375184, 9375211</t>
  </si>
  <si>
    <t>9362000, 9375213, 9375204, 9375130</t>
  </si>
  <si>
    <t>9375208, 9375119</t>
  </si>
  <si>
    <t>9375199, 9375175, 9273116, 9273137</t>
  </si>
  <si>
    <t>9375148, 9375118, 9373115, 9373151, 9373160</t>
  </si>
  <si>
    <t>9375143, 9375130, 9375119, 9375117, 9375116, 9375115, 9375114, 9375205, 9375191, 9375183, 9375182, 9375180, 9375179, 9375171, 9375170, 9375161</t>
  </si>
  <si>
    <t>9376144, 9376159</t>
  </si>
  <si>
    <t>9376147, 9376146, 9376164, 9376171</t>
  </si>
  <si>
    <t>9376153, 9376131, 9376133, 9376144</t>
  </si>
  <si>
    <t>9471120, 9471122, 9471186, 9471191</t>
  </si>
  <si>
    <t>9471120, 9471131, 9471169, 9471172, 9471191, 9471208</t>
  </si>
  <si>
    <t>9462000, 9472140, 9472150</t>
  </si>
  <si>
    <t>9472119, 9472143, 9472116, 9477121</t>
  </si>
  <si>
    <t>9472118, 9474156, 9474138, 9474132, 9474173</t>
  </si>
  <si>
    <t>9472127, 9472180</t>
  </si>
  <si>
    <t>9472138, 9472164, 9377113, 9377115, 9377143, 9377157</t>
  </si>
  <si>
    <t>9472175, 9472154, 9472197</t>
  </si>
  <si>
    <t>9474126, 9474145, 9474160</t>
  </si>
  <si>
    <t>9464000, 9475141, 9475142, 9475168</t>
  </si>
  <si>
    <t>9476145, 9476183, 9476185, 9477128, 9477151</t>
  </si>
  <si>
    <t>9476145, 9476154</t>
  </si>
  <si>
    <t>9476145, 9476152, 9476164, 9476166, 9476175, 9476177, 9476179, 9476180, 9476189</t>
  </si>
  <si>
    <t>9478139, 9478165</t>
  </si>
  <si>
    <t>9479150, 9479152</t>
  </si>
  <si>
    <t>9479111, 9479136</t>
  </si>
  <si>
    <t>9572130, 9572149</t>
  </si>
  <si>
    <t>9472118, 9574135, 9574155, 9574160</t>
  </si>
  <si>
    <t>9574139, 9574152</t>
  </si>
  <si>
    <t>9574112, 9574164</t>
  </si>
  <si>
    <t>9576117, 9576121, 9576143</t>
  </si>
  <si>
    <t>9576122, 9576148, 9577115, 9373112, 9176114, 9176137, 9176164</t>
  </si>
  <si>
    <t>9576151, 9576132, 9565000</t>
  </si>
  <si>
    <t>9661000, 9676144</t>
  </si>
  <si>
    <t>9671119, 9671143, 9671111, 9671113, 9671130, 9671133, 9671138, 9671120, 9671114, 9671121</t>
  </si>
  <si>
    <t>9671150, 9671156, 9671130, 9671121, 9671139, 9671128, 9671112</t>
  </si>
  <si>
    <t>9673156, 9673114</t>
  </si>
  <si>
    <t>9673141, 9673127, 9673173, 9673126, 9673113</t>
  </si>
  <si>
    <t>9673114, 9673133, 9673175, 9673151, 9673130, 9673142</t>
  </si>
  <si>
    <t>9674147, 9674163, 9674164, 9674180, 9674149</t>
  </si>
  <si>
    <t>9674149, 9674111</t>
  </si>
  <si>
    <t>9674163, 9674195, 9674219</t>
  </si>
  <si>
    <t>9674221, 9674129</t>
  </si>
  <si>
    <t>9675114, 9675141</t>
  </si>
  <si>
    <t>9676121, 9676123</t>
  </si>
  <si>
    <t>9676139, 9676119</t>
  </si>
  <si>
    <t>9676158, 9676111, 9676118, 9676124</t>
  </si>
  <si>
    <t>9678192, 9678193, 9677114</t>
  </si>
  <si>
    <t>9678168, 9678128, 9678132, 9678160, 9678193, 9678174, 9678115, 9678136, 9678190, 9678170, 9678176, 9678138, 9678135, 9678123, 9673162, 9672114, 9672112, 9672140</t>
  </si>
  <si>
    <t>9662000, 9678160, 9678123</t>
  </si>
  <si>
    <t>9764000, 9778171, 9778118, 9778202, 9778123</t>
  </si>
  <si>
    <t>9179117, 9179128, 9179137, 9174135, 9771111, 9771113, 9771122, 9771129, 9771130, 9771145, 9771146, 9771160, 9771165, 9771168, 9179114, 9174146, 9771142, 9179136</t>
  </si>
  <si>
    <t>9771112, 9771113, 9771140, 9771141, 9771144, 9771149, 9771156, 9771162</t>
  </si>
  <si>
    <t>9772125, 9772141, 9772151, 9772157, 9772168, 9772170, 9772178, 9772179, 9772197, 9772200, 9772214, 9772215</t>
  </si>
  <si>
    <t>9772186, 9772160, 9772162, 9772149, 9772209, 9181131</t>
  </si>
  <si>
    <t>9779131, 9773119, 9773125, 9773150, 9773139, 9773146, 9773147, 9773164, 9779197, 9779111, 9779112, 9779117, 9779130, 9779136, 9779138, 9779146, 9779147, 9779147, 9779154, 9779155, 9779162, 9779176, 9779177, 9779180, 9779184, 9779185, 9779188, 9779194, 9779203, 9779218, 9779224</t>
  </si>
  <si>
    <t>9773112, 9773170, 9773187</t>
  </si>
  <si>
    <t>9773111, 9773133, 9773140, 9774121, 9774127, 9774140, 9774196</t>
  </si>
  <si>
    <t>9773143, 9773188, 9773116, 9773182</t>
  </si>
  <si>
    <t>9773136, 9773137, 9773144</t>
  </si>
  <si>
    <t>9776114, 9776131</t>
  </si>
  <si>
    <t>9776114, 9776115, 9776116, 9776122, 9776126, 9776130, 9776131</t>
  </si>
  <si>
    <t>9776111, 9776116, 9776120, 9776128</t>
  </si>
  <si>
    <t>9776117, 9776129</t>
  </si>
  <si>
    <t>9777125, 9777129</t>
  </si>
  <si>
    <t>9777121, 9777130, 9777140, 9777141, 9777152, 9777155, 9777157, 9777172, 9777182</t>
  </si>
  <si>
    <t>9762000, 9777112, 9777128</t>
  </si>
  <si>
    <t>9181130, 9181143, 9777121, 9777177</t>
  </si>
  <si>
    <t>9778115, 9778184</t>
  </si>
  <si>
    <t>9778116, 9778127, 9777114</t>
  </si>
  <si>
    <t>9778173, 9778113</t>
  </si>
  <si>
    <t>9778184, 9778130</t>
  </si>
  <si>
    <t>9778219, 9778186, 9764000, 9778218, 9778144, 9778161, 9778162, 9778118</t>
  </si>
  <si>
    <t>9775129, 9775115</t>
  </si>
  <si>
    <t>9775135, 9775126</t>
  </si>
  <si>
    <t>9775143, 9774148, 9774143, 9774191, 9774119</t>
  </si>
  <si>
    <t>9774135, 9774121, 9774171</t>
  </si>
  <si>
    <t>Berichtsjahr 2019</t>
  </si>
  <si>
    <t xml:space="preserve">Wasser für den menschlichen Gebrauch pro Tag verteilt oder mehr als 5.000 Personen versorgt werden  –  </t>
  </si>
  <si>
    <t>ID: Identifikationsnummer des WVG (vom Land festgelegt). Die ersten vier Buchstaben verweisen auf das Land.</t>
  </si>
  <si>
    <t xml:space="preserve">LAU2: Codes für die untere Ebene der lokalen Verwaltungseinheiten (Local Administrative Units - LAU) im europäischem </t>
  </si>
  <si>
    <t>Klassifikationssystem zur Systematik der Gebietseinheiten für die Statistik (NUTS). In DE ist LAU2 die Gemeindeebene.</t>
  </si>
  <si>
    <r>
      <rPr>
        <b/>
        <i/>
        <sz val="10"/>
        <color theme="1"/>
        <rFont val="Calibri"/>
        <family val="2"/>
        <scheme val="minor"/>
      </rPr>
      <t>Tab. A1</t>
    </r>
    <r>
      <rPr>
        <b/>
        <sz val="10"/>
        <color theme="1"/>
        <rFont val="Calibri"/>
        <family val="2"/>
        <scheme val="minor"/>
      </rPr>
      <t> |</t>
    </r>
    <r>
      <rPr>
        <sz val="10"/>
        <color theme="1"/>
        <rFont val="Calibri"/>
        <family val="2"/>
        <scheme val="minor"/>
      </rPr>
      <t> </t>
    </r>
    <r>
      <rPr>
        <sz val="9.5"/>
        <color theme="1"/>
        <rFont val="Calibri"/>
        <family val="2"/>
        <scheme val="minor"/>
      </rPr>
      <t>Informationen über die einzelnen Wasserversorgungsgebiete in Deutschland, in denen mehr als 1.000 m³</t>
    </r>
  </si>
  <si>
    <t>Anhang A1 Bericht über die Trinkwasserqualität in Deutschland 2017-2019</t>
  </si>
  <si>
    <t>1.000 bis 2.000</t>
  </si>
  <si>
    <t>2.000 bis 3.000</t>
  </si>
  <si>
    <t>3.000 bis 4.000</t>
  </si>
  <si>
    <t>4.000 bis 5.000</t>
  </si>
  <si>
    <t>Über 5.000</t>
  </si>
  <si>
    <r>
      <t>Abgegebenes Wasservolumen pro Tag und Bevölkerung 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/Tag*E</t>
    </r>
  </si>
  <si>
    <t>Berlin BWB - Kaulsdorf</t>
  </si>
  <si>
    <t>Berlin BWB - Kladow</t>
  </si>
  <si>
    <t>Berlin BWB - Tegel</t>
  </si>
  <si>
    <t>Berlin BWB - Tiefwerder</t>
  </si>
  <si>
    <t>Berlin BWB - Wuhlheide</t>
  </si>
  <si>
    <t>Rhön-Maintal-Gruppe (RMG)</t>
  </si>
  <si>
    <t>Versorgungsgebiet Hauptpumpwerk Rothenburgsort 2020</t>
  </si>
  <si>
    <t>Zentral 02.2022</t>
  </si>
  <si>
    <t>Nord 01.2021</t>
  </si>
  <si>
    <t>Süd 02.2022</t>
  </si>
  <si>
    <t>Ost 02.2022</t>
  </si>
  <si>
    <t>RE_COE_GE_HER_UN_DU_ST_WWHaltern 2020</t>
  </si>
  <si>
    <t>Marsdorf</t>
  </si>
  <si>
    <t>Schönborn</t>
  </si>
  <si>
    <t>Weixdorf-Nord</t>
  </si>
  <si>
    <t>Dokument mit Analyseergebnissen schwer zu finden. Daten aus 2019 auf der Website von BELKAW</t>
  </si>
  <si>
    <t>Bochum (ausgenommen BO-L &amp; BO-W)</t>
  </si>
  <si>
    <t xml:space="preserve">Bochum -Langendreer und Bochum-Werne </t>
  </si>
  <si>
    <t xml:space="preserve">Dorfchemnitz </t>
  </si>
  <si>
    <t>Altmittweida ( FW TS Einsiedel/Eibenstock)</t>
  </si>
  <si>
    <t xml:space="preserve">Burgstädt </t>
  </si>
  <si>
    <t>Claußnitz</t>
  </si>
  <si>
    <t>Landeswasserversorgung Versorgungsbereich 1</t>
  </si>
  <si>
    <t>Landeswasserversorgung Versorgungsbereich 2</t>
  </si>
  <si>
    <t>Landeswasserversorgung Versorgungsbereich 3</t>
  </si>
  <si>
    <t>Jahresdurchschnitt DE 2019</t>
  </si>
  <si>
    <t>RMG Gebiet Reichelshof KU, Vers. Gemeinde Sennfeld</t>
  </si>
  <si>
    <t>Probejahr</t>
  </si>
  <si>
    <t xml:space="preserve">RMG Gebiet A </t>
  </si>
  <si>
    <t xml:space="preserve">RMG Gebiet B </t>
  </si>
  <si>
    <t xml:space="preserve">RMG Gebiet C </t>
  </si>
  <si>
    <t xml:space="preserve">RMG Gebiet D </t>
  </si>
  <si>
    <t xml:space="preserve">RMG Gebiet E </t>
  </si>
  <si>
    <t>RMG Gebiet F</t>
  </si>
  <si>
    <t>Link auf RMG-Website zu "Wasserqualitaet-online"</t>
  </si>
  <si>
    <t xml:space="preserve">Stadtwerke München </t>
  </si>
  <si>
    <t>Besonderheiten in der Datenbereitstellung</t>
  </si>
  <si>
    <t xml:space="preserve">BELKAW </t>
  </si>
  <si>
    <t xml:space="preserve">Stadtwerke Troisdorf </t>
  </si>
  <si>
    <t>Aggerverband</t>
  </si>
  <si>
    <t xml:space="preserve">eRegio Alfter Nord/Bornheim Süd </t>
  </si>
  <si>
    <t>Analysewerte auf eRegio-Website (keine umfassende Analyse veröffentlicht)</t>
  </si>
  <si>
    <t xml:space="preserve">eRegio WW Arloff </t>
  </si>
  <si>
    <t xml:space="preserve">eRegio WW Heimerzheim </t>
  </si>
  <si>
    <t xml:space="preserve">eRegio WW Ludendorf </t>
  </si>
  <si>
    <t xml:space="preserve">nicht angegeben </t>
  </si>
  <si>
    <t>WBV Thomasberg (Hochbehälter Schafenberg)</t>
  </si>
  <si>
    <t xml:space="preserve">Stadtwerke Altdorf </t>
  </si>
  <si>
    <t>Dokument mit Analyseergebnissen auf Website nicht zu finden, nur über Google-Suche. Daten aus 2019 auf der Website von BELKAW.</t>
  </si>
  <si>
    <t xml:space="preserve">Gelsenwasser </t>
  </si>
  <si>
    <t>RheinEnergie WW Hochkirchen und Weiler</t>
  </si>
  <si>
    <t xml:space="preserve">RheinEnergie WW Höhenhaus und Urbach </t>
  </si>
  <si>
    <t>RheinEnergie WW Türnich und RE-Mischwasser</t>
  </si>
  <si>
    <t xml:space="preserve">Stadtwerke Essen </t>
  </si>
  <si>
    <t>Notizen</t>
  </si>
  <si>
    <t>WW Colbitz</t>
  </si>
  <si>
    <t>WW Wienrode</t>
  </si>
  <si>
    <t xml:space="preserve">enercity Hannover </t>
  </si>
  <si>
    <t xml:space="preserve">Harzwasserwerke </t>
  </si>
  <si>
    <t xml:space="preserve">WW Westhofen </t>
  </si>
  <si>
    <t xml:space="preserve">WW Hengsten </t>
  </si>
  <si>
    <t>WW Villigst</t>
  </si>
  <si>
    <t xml:space="preserve">WW Halingen </t>
  </si>
  <si>
    <t xml:space="preserve">Hamburg Wasser HPW Rothenburgsort </t>
  </si>
  <si>
    <t xml:space="preserve">Bremen-Nord  SWB   </t>
  </si>
  <si>
    <t xml:space="preserve">Bremen-Stadt  SWB   </t>
  </si>
  <si>
    <t xml:space="preserve">Mahndorf SWB   </t>
  </si>
  <si>
    <t xml:space="preserve">Tenever  SWB   </t>
  </si>
  <si>
    <t xml:space="preserve">Langen  SWB   </t>
  </si>
  <si>
    <t xml:space="preserve">Leherheise  SWB   </t>
  </si>
  <si>
    <t xml:space="preserve">Bexhövede SWB   </t>
  </si>
  <si>
    <t xml:space="preserve">FW WW Torgau   </t>
  </si>
  <si>
    <t xml:space="preserve">Leipziger Wasserwerke - WW Thalwitz   </t>
  </si>
  <si>
    <t xml:space="preserve">Leipziger Wasserwerke - WW Canitz   </t>
  </si>
  <si>
    <t xml:space="preserve">Leipziger Wasserwerke - WW Naunhof 1   </t>
  </si>
  <si>
    <t xml:space="preserve">Leipziger Wasserwerke - WW Beglershain   </t>
  </si>
  <si>
    <t xml:space="preserve">Leipziger Wasserwerke - WW Naunhof 2   </t>
  </si>
  <si>
    <t xml:space="preserve">Leipziger Wasserwerke - WVA Probstheida   </t>
  </si>
  <si>
    <t xml:space="preserve">DREWAG - WW Coschütz </t>
  </si>
  <si>
    <t>DREWAG - WW Hosterwitz</t>
  </si>
  <si>
    <t>DREWAG - WW Tolkewitz</t>
  </si>
  <si>
    <t xml:space="preserve">WW Hochkirchen und Weiler   </t>
  </si>
  <si>
    <t xml:space="preserve">WW Höhenhaus und Urbach   </t>
  </si>
  <si>
    <t xml:space="preserve">WW Türnich und RE-Mischwasser   </t>
  </si>
  <si>
    <t xml:space="preserve">BELKAW   </t>
  </si>
  <si>
    <t>erweiterte Analysedaten</t>
  </si>
  <si>
    <t xml:space="preserve">Nittratkonzen-tration in mg/l </t>
  </si>
  <si>
    <t xml:space="preserve">1 - erweiterte Analysedaten und Berichterstattung </t>
  </si>
  <si>
    <t xml:space="preserve">2 - erweiterte Analysedaten ohne Berichterstattung </t>
  </si>
  <si>
    <t>3 - keine Informationen zu erweiterten Analysedaten</t>
  </si>
  <si>
    <r>
      <t>0≤NO</t>
    </r>
    <r>
      <rPr>
        <vertAlign val="subscript"/>
        <sz val="9"/>
        <color theme="1"/>
        <rFont val="Calibri"/>
        <family val="2"/>
        <scheme val="minor"/>
      </rPr>
      <t>3</t>
    </r>
    <r>
      <rPr>
        <vertAlign val="superscript"/>
        <sz val="9"/>
        <color theme="1"/>
        <rFont val="Calibri"/>
        <family val="2"/>
        <scheme val="minor"/>
      </rPr>
      <t>-</t>
    </r>
    <r>
      <rPr>
        <sz val="9"/>
        <color theme="1"/>
        <rFont val="Calibri"/>
        <family val="2"/>
        <scheme val="minor"/>
      </rPr>
      <t>≤5</t>
    </r>
  </si>
  <si>
    <r>
      <t>5&lt;NO</t>
    </r>
    <r>
      <rPr>
        <vertAlign val="subscript"/>
        <sz val="9"/>
        <color theme="1"/>
        <rFont val="Calibri"/>
        <family val="2"/>
        <scheme val="minor"/>
      </rPr>
      <t>3</t>
    </r>
    <r>
      <rPr>
        <vertAlign val="superscript"/>
        <sz val="9"/>
        <color theme="1"/>
        <rFont val="Calibri"/>
        <family val="2"/>
        <scheme val="minor"/>
      </rPr>
      <t>-</t>
    </r>
    <r>
      <rPr>
        <sz val="9"/>
        <color theme="1"/>
        <rFont val="Calibri"/>
        <family val="2"/>
        <scheme val="minor"/>
      </rPr>
      <t>≤10</t>
    </r>
  </si>
  <si>
    <r>
      <t>10&lt;NO</t>
    </r>
    <r>
      <rPr>
        <vertAlign val="subscript"/>
        <sz val="9"/>
        <color theme="1"/>
        <rFont val="Calibri"/>
        <family val="2"/>
        <scheme val="minor"/>
      </rPr>
      <t>3</t>
    </r>
    <r>
      <rPr>
        <vertAlign val="superscript"/>
        <sz val="9"/>
        <color theme="1"/>
        <rFont val="Calibri"/>
        <family val="2"/>
        <scheme val="minor"/>
      </rPr>
      <t>-</t>
    </r>
    <r>
      <rPr>
        <sz val="9"/>
        <color theme="1"/>
        <rFont val="Calibri"/>
        <family val="2"/>
        <scheme val="minor"/>
      </rPr>
      <t>≤20</t>
    </r>
  </si>
  <si>
    <r>
      <t>20&lt;NO</t>
    </r>
    <r>
      <rPr>
        <vertAlign val="subscript"/>
        <sz val="9"/>
        <color theme="1"/>
        <rFont val="Calibri"/>
        <family val="2"/>
        <scheme val="minor"/>
      </rPr>
      <t>3</t>
    </r>
    <r>
      <rPr>
        <vertAlign val="superscript"/>
        <sz val="9"/>
        <color theme="1"/>
        <rFont val="Calibri"/>
        <family val="2"/>
        <scheme val="minor"/>
      </rPr>
      <t>-</t>
    </r>
    <r>
      <rPr>
        <sz val="9"/>
        <color theme="1"/>
        <rFont val="Calibri"/>
        <family val="2"/>
        <scheme val="minor"/>
      </rPr>
      <t>≤30</t>
    </r>
  </si>
  <si>
    <r>
      <t>30&lt;NO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-≤40</t>
    </r>
  </si>
  <si>
    <r>
      <t>40&lt;NO</t>
    </r>
    <r>
      <rPr>
        <vertAlign val="subscript"/>
        <sz val="9"/>
        <color theme="1"/>
        <rFont val="Calibri"/>
        <family val="2"/>
        <scheme val="minor"/>
      </rPr>
      <t>3</t>
    </r>
    <r>
      <rPr>
        <vertAlign val="superscript"/>
        <sz val="9"/>
        <color theme="1"/>
        <rFont val="Calibri"/>
        <family val="2"/>
        <scheme val="minor"/>
      </rPr>
      <t>-</t>
    </r>
    <r>
      <rPr>
        <sz val="9"/>
        <color theme="1"/>
        <rFont val="Calibri"/>
        <family val="2"/>
        <scheme val="minor"/>
      </rPr>
      <t>≤50</t>
    </r>
  </si>
  <si>
    <t xml:space="preserve">Gelsenwasser WW Hattingen </t>
  </si>
  <si>
    <t xml:space="preserve">WTV West I </t>
  </si>
  <si>
    <t xml:space="preserve">WTV Mitte </t>
  </si>
  <si>
    <t xml:space="preserve">Warnbachtalsperrenverband [WTV] (Ost und West II) </t>
  </si>
  <si>
    <t xml:space="preserve">eRegio Alfter Süd (WW Heidgen) </t>
  </si>
  <si>
    <t xml:space="preserve">Berlin BWB - Stolpe </t>
  </si>
  <si>
    <t xml:space="preserve">Berlin BWB - Spandau </t>
  </si>
  <si>
    <t xml:space="preserve">Berlin BWB - Friedrichshagen </t>
  </si>
  <si>
    <t xml:space="preserve">Berlin BWB - Beelitzhof </t>
  </si>
  <si>
    <t xml:space="preserve">Gelsenwasser WW Herne </t>
  </si>
  <si>
    <t>Gelsenwasser WW Sprockhövel</t>
  </si>
  <si>
    <t>Gelsenwasser WW Velbert</t>
  </si>
  <si>
    <r>
      <t xml:space="preserve">PFOS-Konzentration in </t>
    </r>
    <r>
      <rPr>
        <b/>
        <sz val="9"/>
        <color theme="1"/>
        <rFont val="Calibri"/>
        <family val="2"/>
      </rPr>
      <t>µg/l</t>
    </r>
  </si>
  <si>
    <t xml:space="preserve">PFOA-Konzentration in µg/l </t>
  </si>
  <si>
    <t>Schwer alle daten zu finden. Teils nur auf anfrage verfügbar oder gar nicht zu finden. Undurchsichtige Struktur, Verschiedene Werte von gleicher Herkunft.</t>
  </si>
  <si>
    <t>Spalte1</t>
  </si>
  <si>
    <t>Spalte2</t>
  </si>
  <si>
    <t>Spalte3</t>
  </si>
  <si>
    <t>Spalte4</t>
  </si>
  <si>
    <t>Spalte5</t>
  </si>
  <si>
    <t>Spalte6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</si>
</sst>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sz val="9"/>
      <color rgb="FFFF0000"/>
      <name val="Calibri"/>
      <family val="2"/>
      <scheme val="minor"/>
    </font>
    <font>
      <b/>
      <sz val="9"/>
      <color indexed="81"/>
      <name val="Segoe UI"/>
      <family val="2"/>
    </font>
    <font>
      <u/>
      <sz val="9"/>
      <color indexed="81"/>
      <name val="Segoe UI"/>
      <family val="2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/>
    <xf numFmtId="0" fontId="1" fillId="0" borderId="0" xfId="0" applyFont="1" applyBorder="1" applyAlignment="1">
      <alignment vertical="top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49" fontId="5" fillId="0" borderId="3" xfId="0" applyNumberFormat="1" applyFont="1" applyFill="1" applyBorder="1" applyAlignment="1">
      <alignment vertical="top" wrapText="1"/>
    </xf>
    <xf numFmtId="3" fontId="5" fillId="0" borderId="3" xfId="0" applyNumberFormat="1" applyFont="1" applyBorder="1" applyAlignment="1">
      <alignment vertical="top"/>
    </xf>
    <xf numFmtId="164" fontId="5" fillId="0" borderId="3" xfId="0" applyNumberFormat="1" applyFont="1" applyFill="1" applyBorder="1" applyAlignment="1">
      <alignment horizontal="right" vertical="top"/>
    </xf>
    <xf numFmtId="0" fontId="5" fillId="0" borderId="3" xfId="0" applyFont="1" applyBorder="1" applyAlignment="1">
      <alignment vertical="top" wrapText="1"/>
    </xf>
    <xf numFmtId="164" fontId="5" fillId="0" borderId="3" xfId="0" applyNumberFormat="1" applyFont="1" applyBorder="1" applyAlignment="1">
      <alignment vertical="top"/>
    </xf>
    <xf numFmtId="0" fontId="5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3" fontId="5" fillId="0" borderId="3" xfId="0" applyNumberFormat="1" applyFont="1" applyFill="1" applyBorder="1" applyAlignment="1">
      <alignment vertical="top"/>
    </xf>
    <xf numFmtId="3" fontId="5" fillId="0" borderId="3" xfId="0" applyNumberFormat="1" applyFont="1" applyBorder="1" applyAlignment="1">
      <alignment horizontal="right" vertical="top"/>
    </xf>
    <xf numFmtId="164" fontId="5" fillId="0" borderId="3" xfId="0" applyNumberFormat="1" applyFont="1" applyBorder="1" applyAlignment="1">
      <alignment horizontal="right" vertical="top"/>
    </xf>
    <xf numFmtId="3" fontId="5" fillId="0" borderId="3" xfId="0" applyNumberFormat="1" applyFont="1" applyFill="1" applyBorder="1" applyAlignment="1">
      <alignment horizontal="right" vertical="top"/>
    </xf>
    <xf numFmtId="49" fontId="5" fillId="0" borderId="4" xfId="0" applyNumberFormat="1" applyFont="1" applyFill="1" applyBorder="1" applyAlignment="1">
      <alignment vertical="top" wrapText="1"/>
    </xf>
    <xf numFmtId="3" fontId="5" fillId="0" borderId="4" xfId="0" applyNumberFormat="1" applyFont="1" applyBorder="1" applyAlignment="1">
      <alignment vertical="top"/>
    </xf>
    <xf numFmtId="164" fontId="5" fillId="0" borderId="4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49" fontId="5" fillId="0" borderId="5" xfId="0" applyNumberFormat="1" applyFont="1" applyFill="1" applyBorder="1" applyAlignment="1">
      <alignment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5" xfId="0" applyNumberFormat="1" applyFont="1" applyBorder="1" applyAlignment="1">
      <alignment vertical="top"/>
    </xf>
    <xf numFmtId="164" fontId="5" fillId="0" borderId="5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top" wrapText="1"/>
    </xf>
    <xf numFmtId="1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right" vertical="top"/>
    </xf>
    <xf numFmtId="49" fontId="5" fillId="4" borderId="1" xfId="0" applyNumberFormat="1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3" fontId="5" fillId="4" borderId="1" xfId="0" applyNumberFormat="1" applyFont="1" applyFill="1" applyBorder="1" applyAlignment="1">
      <alignment vertical="top"/>
    </xf>
    <xf numFmtId="164" fontId="5" fillId="4" borderId="1" xfId="0" applyNumberFormat="1" applyFont="1" applyFill="1" applyBorder="1" applyAlignment="1">
      <alignment horizontal="right" vertical="top"/>
    </xf>
    <xf numFmtId="0" fontId="5" fillId="4" borderId="1" xfId="0" applyFont="1" applyFill="1" applyBorder="1" applyAlignment="1">
      <alignment vertical="top"/>
    </xf>
    <xf numFmtId="3" fontId="5" fillId="4" borderId="1" xfId="0" applyNumberFormat="1" applyFont="1" applyFill="1" applyBorder="1" applyAlignment="1">
      <alignment horizontal="right" vertical="top"/>
    </xf>
    <xf numFmtId="0" fontId="5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3" fontId="5" fillId="0" borderId="1" xfId="0" applyNumberFormat="1" applyFont="1" applyFill="1" applyBorder="1" applyAlignment="1">
      <alignment vertical="top"/>
    </xf>
    <xf numFmtId="164" fontId="5" fillId="0" borderId="1" xfId="0" applyNumberFormat="1" applyFont="1" applyFill="1" applyBorder="1" applyAlignment="1">
      <alignment horizontal="right" vertical="top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164" fontId="5" fillId="0" borderId="1" xfId="0" applyNumberFormat="1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left" vertical="top" wrapText="1"/>
    </xf>
    <xf numFmtId="3" fontId="5" fillId="5" borderId="1" xfId="0" applyNumberFormat="1" applyFont="1" applyFill="1" applyBorder="1" applyAlignment="1">
      <alignment vertical="top"/>
    </xf>
    <xf numFmtId="164" fontId="5" fillId="5" borderId="1" xfId="0" applyNumberFormat="1" applyFont="1" applyFill="1" applyBorder="1" applyAlignment="1">
      <alignment horizontal="right" vertical="top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5" fillId="5" borderId="0" xfId="0" applyFont="1" applyFill="1" applyAlignment="1">
      <alignment vertical="top"/>
    </xf>
    <xf numFmtId="49" fontId="5" fillId="4" borderId="6" xfId="0" applyNumberFormat="1" applyFont="1" applyFill="1" applyBorder="1" applyAlignment="1">
      <alignment vertical="top" wrapText="1"/>
    </xf>
    <xf numFmtId="0" fontId="5" fillId="4" borderId="6" xfId="0" applyFont="1" applyFill="1" applyBorder="1" applyAlignment="1">
      <alignment horizontal="left" vertical="top" wrapText="1"/>
    </xf>
    <xf numFmtId="3" fontId="5" fillId="4" borderId="6" xfId="0" applyNumberFormat="1" applyFont="1" applyFill="1" applyBorder="1" applyAlignment="1">
      <alignment vertical="top"/>
    </xf>
    <xf numFmtId="164" fontId="5" fillId="4" borderId="6" xfId="0" applyNumberFormat="1" applyFont="1" applyFill="1" applyBorder="1" applyAlignment="1">
      <alignment horizontal="right" vertical="top"/>
    </xf>
    <xf numFmtId="0" fontId="5" fillId="4" borderId="6" xfId="0" applyFont="1" applyFill="1" applyBorder="1" applyAlignment="1">
      <alignment vertical="top"/>
    </xf>
    <xf numFmtId="166" fontId="5" fillId="4" borderId="1" xfId="0" applyNumberFormat="1" applyFont="1" applyFill="1" applyBorder="1" applyAlignment="1">
      <alignment vertical="top"/>
    </xf>
    <xf numFmtId="166" fontId="5" fillId="0" borderId="1" xfId="0" applyNumberFormat="1" applyFont="1" applyFill="1" applyBorder="1" applyAlignment="1">
      <alignment vertical="top"/>
    </xf>
    <xf numFmtId="166" fontId="13" fillId="4" borderId="1" xfId="0" applyNumberFormat="1" applyFont="1" applyFill="1" applyBorder="1" applyAlignment="1">
      <alignment vertical="top"/>
    </xf>
    <xf numFmtId="166" fontId="5" fillId="5" borderId="1" xfId="0" applyNumberFormat="1" applyFont="1" applyFill="1" applyBorder="1" applyAlignment="1">
      <alignment vertical="top"/>
    </xf>
    <xf numFmtId="166" fontId="5" fillId="4" borderId="6" xfId="0" applyNumberFormat="1" applyFont="1" applyFill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/>
    </xf>
    <xf numFmtId="0" fontId="6" fillId="0" borderId="0" xfId="0" applyFont="1" applyFill="1" applyAlignment="1">
      <alignment vertical="top" wrapText="1"/>
    </xf>
    <xf numFmtId="0" fontId="5" fillId="0" borderId="7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Alignment="1">
      <alignment vertical="top" wrapText="1"/>
    </xf>
    <xf numFmtId="3" fontId="5" fillId="0" borderId="1" xfId="0" applyNumberFormat="1" applyFont="1" applyFill="1" applyBorder="1" applyAlignment="1">
      <alignment horizontal="right" vertical="top"/>
    </xf>
    <xf numFmtId="17" fontId="5" fillId="0" borderId="1" xfId="0" applyNumberFormat="1" applyFont="1" applyFill="1" applyBorder="1" applyAlignment="1">
      <alignment vertical="top"/>
    </xf>
    <xf numFmtId="0" fontId="13" fillId="5" borderId="1" xfId="0" applyFont="1" applyFill="1" applyBorder="1" applyAlignment="1">
      <alignment vertical="top"/>
    </xf>
    <xf numFmtId="0" fontId="13" fillId="4" borderId="1" xfId="0" applyFont="1" applyFill="1" applyBorder="1" applyAlignment="1">
      <alignment vertical="top" wrapText="1"/>
    </xf>
  </cellXfs>
  <cellStyles count="1">
    <cellStyle name="Standard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general" vertical="top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Abgegebenes Wasservolumen in</a:t>
            </a:r>
            <a:r>
              <a:rPr lang="de-DE" baseline="0"/>
              <a:t> den</a:t>
            </a:r>
            <a:r>
              <a:rPr lang="de-DE"/>
              <a:t> 20</a:t>
            </a:r>
            <a:r>
              <a:rPr lang="de-DE" baseline="0"/>
              <a:t> größten WVG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1594111080942472E-2"/>
          <c:y val="9.0161019388783237E-2"/>
          <c:w val="0.5678648005989847"/>
          <c:h val="0.4956858732302491"/>
        </c:manualLayout>
      </c:layout>
      <c:barChart>
        <c:barDir val="col"/>
        <c:grouping val="clustered"/>
        <c:varyColors val="0"/>
        <c:ser>
          <c:idx val="0"/>
          <c:order val="0"/>
          <c:tx>
            <c:v>abgegebenes Wasservolumen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(DE!$A$13,DE!$A$23,DE!$A$31,DE!$A$33,DE!$A$47,DE!$A$49,DE!$A$54,DE!$A$60,DE!$A$63,DE!$A$68,DE!$A$70,DE!$A$78,DE!$A$83,DE!$A$91,DE!$A$93,DE!$A$100,DE!$A$102,DE!$A$108,DE!$A$111,DE!$A$116)</c:f>
              <c:strCache>
                <c:ptCount val="20"/>
                <c:pt idx="0">
                  <c:v>Berlin BWB</c:v>
                </c:pt>
                <c:pt idx="1">
                  <c:v>Rhön-Maintal-Gruppe (RMG)</c:v>
                </c:pt>
                <c:pt idx="2">
                  <c:v>Landeshauptstadt München</c:v>
                </c:pt>
                <c:pt idx="3">
                  <c:v>SU_BN_GL_WTV</c:v>
                </c:pt>
                <c:pt idx="4">
                  <c:v>RE_COE_GE_HER_UN_DU_ST_WWHaltern 2020</c:v>
                </c:pt>
                <c:pt idx="5">
                  <c:v>K_West</c:v>
                </c:pt>
                <c:pt idx="6">
                  <c:v>E_GE_ME_EN_WGEssen</c:v>
                </c:pt>
                <c:pt idx="7">
                  <c:v>B24110</c:v>
                </c:pt>
                <c:pt idx="8">
                  <c:v>UN_DO_DEWGmbH</c:v>
                </c:pt>
                <c:pt idx="9">
                  <c:v>Versorgungsgebiet Hauptpumpwerk Rothenburgsort 2020</c:v>
                </c:pt>
                <c:pt idx="10">
                  <c:v>SWB AG / Wesernetz GmbH</c:v>
                </c:pt>
                <c:pt idx="11">
                  <c:v>N-ERGIE Aktiengesellschaft</c:v>
                </c:pt>
                <c:pt idx="12">
                  <c:v>2150</c:v>
                </c:pt>
                <c:pt idx="13">
                  <c:v>WVG WW Colbitz</c:v>
                </c:pt>
                <c:pt idx="14">
                  <c:v>60</c:v>
                </c:pt>
                <c:pt idx="15">
                  <c:v>WVG WW Wienrode</c:v>
                </c:pt>
                <c:pt idx="16">
                  <c:v>K_Ost</c:v>
                </c:pt>
                <c:pt idx="17">
                  <c:v>BO_Bochum</c:v>
                </c:pt>
                <c:pt idx="18">
                  <c:v>1160</c:v>
                </c:pt>
                <c:pt idx="19">
                  <c:v>Stuttgart, LW</c:v>
                </c:pt>
              </c:strCache>
            </c:strRef>
          </c:cat>
          <c:val>
            <c:numRef>
              <c:f>(DE!$F$13,DE!$F$23,DE!$F$31,DE!$F$33,DE!$F$47,DE!$F$49,DE!$F$54,DE!$F$60,DE!$F$63,DE!$F$68,DE!$F$70,DE!$F$78,DE!$F$83,DE!$F$91,DE!$F$93,DE!$F$100,DE!$F$102,DE!$F$108,DE!$F$111,DE!$F$116)</c:f>
              <c:numCache>
                <c:formatCode>0.000</c:formatCode>
                <c:ptCount val="20"/>
                <c:pt idx="0">
                  <c:v>0.16368528056383844</c:v>
                </c:pt>
                <c:pt idx="1">
                  <c:v>2.7396408329996087E-3</c:v>
                </c:pt>
                <c:pt idx="2">
                  <c:v>0.19741327477080745</c:v>
                </c:pt>
                <c:pt idx="3">
                  <c:v>0.16162674094707521</c:v>
                </c:pt>
                <c:pt idx="4">
                  <c:v>0.19148530969756047</c:v>
                </c:pt>
                <c:pt idx="5">
                  <c:v>0.19763311880428669</c:v>
                </c:pt>
                <c:pt idx="6">
                  <c:v>0.15987688307602352</c:v>
                </c:pt>
                <c:pt idx="7">
                  <c:v>0.16464036418816388</c:v>
                </c:pt>
                <c:pt idx="8">
                  <c:v>0.1772727911783038</c:v>
                </c:pt>
                <c:pt idx="9">
                  <c:v>0.16299970507936123</c:v>
                </c:pt>
                <c:pt idx="10">
                  <c:v>0.15728561176892716</c:v>
                </c:pt>
                <c:pt idx="11">
                  <c:v>0.1797392872259691</c:v>
                </c:pt>
                <c:pt idx="12">
                  <c:v>0.12621642145028281</c:v>
                </c:pt>
                <c:pt idx="13">
                  <c:v>0.14043574810030224</c:v>
                </c:pt>
                <c:pt idx="14">
                  <c:v>0.20781970073394149</c:v>
                </c:pt>
                <c:pt idx="15">
                  <c:v>0.1624340512730866</c:v>
                </c:pt>
                <c:pt idx="16">
                  <c:v>0.20270013737979267</c:v>
                </c:pt>
                <c:pt idx="17">
                  <c:v>0.18538768864540708</c:v>
                </c:pt>
                <c:pt idx="18">
                  <c:v>0.13223717158757758</c:v>
                </c:pt>
                <c:pt idx="1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7-4519-8459-B30068383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9225400"/>
        <c:axId val="494154768"/>
      </c:barChart>
      <c:lineChart>
        <c:grouping val="standard"/>
        <c:varyColors val="0"/>
        <c:ser>
          <c:idx val="1"/>
          <c:order val="1"/>
          <c:tx>
            <c:v>Durchschnittlicher Trinkwasserverbrauch in Deutschland 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DE!$T$13:$T$32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7-4519-8459-B30068383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9225400"/>
        <c:axId val="494154768"/>
      </c:lineChart>
      <c:catAx>
        <c:axId val="40922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154768"/>
        <c:crosses val="autoZero"/>
        <c:auto val="1"/>
        <c:lblAlgn val="ctr"/>
        <c:lblOffset val="100"/>
        <c:noMultiLvlLbl val="0"/>
      </c:catAx>
      <c:valAx>
        <c:axId val="494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Wasservolumen [m</a:t>
                </a:r>
                <a:r>
                  <a:rPr lang="de-DE" baseline="30000"/>
                  <a:t>3</a:t>
                </a:r>
                <a:r>
                  <a:rPr lang="de-DE"/>
                  <a:t>/Tag*E]</a:t>
                </a:r>
              </a:p>
            </c:rich>
          </c:tx>
          <c:layout>
            <c:manualLayout>
              <c:xMode val="edge"/>
              <c:yMode val="edge"/>
              <c:x val="1.532567049808429E-2"/>
              <c:y val="0.28005801169268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2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78157929375"/>
          <c:y val="0.36163660508504175"/>
          <c:w val="0.30553182450691291"/>
          <c:h val="6.8545779384644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Erfassung</a:t>
            </a:r>
            <a:r>
              <a:rPr lang="en-US" baseline="0"/>
              <a:t> e</a:t>
            </a:r>
            <a:r>
              <a:rPr lang="en-US"/>
              <a:t>rweiterter Analysedaten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DE!$S$33:$S$35</c:f>
              <c:strCache>
                <c:ptCount val="3"/>
                <c:pt idx="0">
                  <c:v>1 - erweiterte Analysedaten und Berichterstattung </c:v>
                </c:pt>
                <c:pt idx="1">
                  <c:v>2 - erweiterte Analysedaten ohne Berichterstattung </c:v>
                </c:pt>
                <c:pt idx="2">
                  <c:v>3 - keine Informationen zu erweiterten Analysedaten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C2-494E-8E04-EF1ACA07EE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5C2-494E-8E04-EF1ACA07EE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C2-494E-8E04-EF1ACA07EE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DE!$S$33:$S$35</c:f>
              <c:strCache>
                <c:ptCount val="3"/>
                <c:pt idx="0">
                  <c:v>1 - erweiterte Analysedaten und Berichterstattung </c:v>
                </c:pt>
                <c:pt idx="1">
                  <c:v>2 - erweiterte Analysedaten ohne Berichterstattung </c:v>
                </c:pt>
                <c:pt idx="2">
                  <c:v>3 - keine Informationen zu erweiterten Analysedaten</c:v>
                </c:pt>
              </c:strCache>
            </c:strRef>
          </c:cat>
          <c:val>
            <c:numRef>
              <c:f>DE!$T$33:$T$35</c:f>
              <c:numCache>
                <c:formatCode>General</c:formatCode>
                <c:ptCount val="3"/>
                <c:pt idx="0">
                  <c:v>22</c:v>
                </c:pt>
                <c:pt idx="1">
                  <c:v>18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2-494E-8E04-EF1ACA07EE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Nitratkonzentrationsverteilung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CB-4040-8C5C-87D05228F2E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CB-4040-8C5C-87D05228F2E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CB-4040-8C5C-87D05228F2E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BCB-4040-8C5C-87D05228F2E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BCB-4040-8C5C-87D05228F2E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BCB-4040-8C5C-87D05228F2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DE!$S$37:$S$42</c:f>
              <c:strCache>
                <c:ptCount val="6"/>
                <c:pt idx="0">
                  <c:v>0≤NO3-≤5</c:v>
                </c:pt>
                <c:pt idx="1">
                  <c:v>5&lt;NO3-≤10</c:v>
                </c:pt>
                <c:pt idx="2">
                  <c:v>10&lt;NO3-≤20</c:v>
                </c:pt>
                <c:pt idx="3">
                  <c:v>20&lt;NO3-≤30</c:v>
                </c:pt>
                <c:pt idx="4">
                  <c:v>30&lt;NO3-≤40</c:v>
                </c:pt>
                <c:pt idx="5">
                  <c:v>40&lt;NO3-≤50</c:v>
                </c:pt>
              </c:strCache>
            </c:strRef>
          </c:cat>
          <c:val>
            <c:numRef>
              <c:f>DE!$T$37:$T$42</c:f>
              <c:numCache>
                <c:formatCode>General</c:formatCode>
                <c:ptCount val="6"/>
                <c:pt idx="0">
                  <c:v>31</c:v>
                </c:pt>
                <c:pt idx="1">
                  <c:v>15</c:v>
                </c:pt>
                <c:pt idx="2">
                  <c:v>28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4-4C51-A2AA-7D6235D5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</xdr:row>
      <xdr:rowOff>4761</xdr:rowOff>
    </xdr:from>
    <xdr:to>
      <xdr:col>14</xdr:col>
      <xdr:colOff>133350</xdr:colOff>
      <xdr:row>33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B7607C-CD14-4578-8EC8-979FC7114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319368</xdr:colOff>
      <xdr:row>3</xdr:row>
      <xdr:rowOff>115579</xdr:rowOff>
    </xdr:from>
    <xdr:to>
      <xdr:col>24</xdr:col>
      <xdr:colOff>599514</xdr:colOff>
      <xdr:row>28</xdr:row>
      <xdr:rowOff>47225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026ED4F-F5A8-472E-9032-406282C09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</xdr:colOff>
      <xdr:row>36</xdr:row>
      <xdr:rowOff>166687</xdr:rowOff>
    </xdr:from>
    <xdr:to>
      <xdr:col>9</xdr:col>
      <xdr:colOff>52387</xdr:colOff>
      <xdr:row>51</xdr:row>
      <xdr:rowOff>52387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5015825-2589-445C-9C0D-FFAD7CB4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B1D92-59A7-4A37-BC58-1681CA024A21}" name="Tabelle1" displayName="Tabelle1" ref="A1:K2487" totalsRowShown="0" headerRowDxfId="12" dataDxfId="11">
  <autoFilter ref="A1:K2487" xr:uid="{A15B1D92-59A7-4A37-BC58-1681CA024A21}"/>
  <sortState xmlns:xlrd2="http://schemas.microsoft.com/office/spreadsheetml/2017/richdata2" ref="A2:K2487">
    <sortCondition descending="1" ref="D1:D2487"/>
  </sortState>
  <tableColumns count="11">
    <tableColumn id="1" xr3:uid="{B86A8204-CE53-42F7-BE8F-150B676E5EEE}" name="Bezeichnung des WVG" dataDxfId="10"/>
    <tableColumn id="2" xr3:uid="{F4E0FE13-DCF0-4C41-A663-616716DCC4AA}" name="ID" dataDxfId="9"/>
    <tableColumn id="3" xr3:uid="{14ACBB36-F5A2-49D8-B648-2F7370002AC3}" name="LAU2" dataDxfId="8"/>
    <tableColumn id="4" xr3:uid="{E5B012DB-A32C-4171-A6AD-76650D2EABE7}" name="Versorgte Bevölkerung" dataDxfId="7"/>
    <tableColumn id="5" xr3:uid="{8742C2DA-0D5A-4BFA-B5FA-8D004247FF30}" name="Abgegebenes Wasservolumen in m³/Tag" dataDxfId="6"/>
    <tableColumn id="6" xr3:uid="{CEB85215-2AD5-4793-8B80-1445560DD4CD}" name="Spalte1" dataDxfId="5">
      <calculatedColumnFormula>E2*1000/D2</calculatedColumnFormula>
    </tableColumn>
    <tableColumn id="7" xr3:uid="{C2205BD9-2F5F-4933-A048-FA78B3E25C2D}" name="Spalte2" dataDxfId="4"/>
    <tableColumn id="8" xr3:uid="{E3C1261C-DA40-4C5D-9B8C-D6714D503ACB}" name="Spalte3" dataDxfId="3">
      <calculatedColumnFormula>G2/2486*100</calculatedColumnFormula>
    </tableColumn>
    <tableColumn id="9" xr3:uid="{3E030C5D-72ED-4316-B5EA-266F62C6882E}" name="Spalte4" dataDxfId="2"/>
    <tableColumn id="10" xr3:uid="{1E9647BC-4011-4DCD-A3BA-D947723EE954}" name="Spalte5" dataDxfId="1"/>
    <tableColumn id="11" xr3:uid="{5E24095E-32B8-4409-B66F-5682365EE60C}" name="Spalte6" dataDxfId="0">
      <calculatedColumnFormula>J2/2056*100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0E05-CEAE-4C0B-B38E-8655BB35408C}">
  <sheetPr>
    <tabColor rgb="FFFFFF00"/>
  </sheetPr>
  <dimension ref="A1:L2496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baseColWidth="10" defaultColWidth="11.5703125" defaultRowHeight="12" x14ac:dyDescent="0.25"/>
  <cols>
    <col min="1" max="1" width="28.140625" style="31" customWidth="1"/>
    <col min="2" max="2" width="23.85546875" style="31" customWidth="1"/>
    <col min="3" max="3" width="22.140625" style="50" customWidth="1"/>
    <col min="4" max="4" width="19.28515625" style="31" customWidth="1"/>
    <col min="5" max="5" width="31.85546875" style="31" customWidth="1"/>
    <col min="6" max="6" width="8.42578125" style="59" customWidth="1"/>
    <col min="7" max="16384" width="11.5703125" style="31"/>
  </cols>
  <sheetData>
    <row r="1" spans="1:11" x14ac:dyDescent="0.25">
      <c r="A1" s="57" t="s">
        <v>0</v>
      </c>
      <c r="B1" s="57" t="s">
        <v>4</v>
      </c>
      <c r="C1" s="58" t="s">
        <v>5</v>
      </c>
      <c r="D1" s="57" t="s">
        <v>2</v>
      </c>
      <c r="E1" s="57" t="s">
        <v>3</v>
      </c>
      <c r="F1" s="59" t="s">
        <v>6243</v>
      </c>
      <c r="G1" s="31" t="s">
        <v>6244</v>
      </c>
      <c r="H1" s="31" t="s">
        <v>6245</v>
      </c>
      <c r="I1" s="31" t="s">
        <v>6246</v>
      </c>
      <c r="J1" s="31" t="s">
        <v>6247</v>
      </c>
      <c r="K1" s="31" t="s">
        <v>6248</v>
      </c>
    </row>
    <row r="2" spans="1:11" x14ac:dyDescent="0.25">
      <c r="A2" s="53" t="s">
        <v>3254</v>
      </c>
      <c r="B2" s="53" t="s">
        <v>3255</v>
      </c>
      <c r="C2" s="54">
        <v>11000000</v>
      </c>
      <c r="D2" s="55">
        <v>3689000</v>
      </c>
      <c r="E2" s="56">
        <v>603835</v>
      </c>
      <c r="F2" s="59">
        <f>E2*1000/D2</f>
        <v>163.68528056383843</v>
      </c>
      <c r="G2" s="31">
        <v>2486</v>
      </c>
      <c r="H2" s="31">
        <f>G2/2486*100</f>
        <v>100</v>
      </c>
      <c r="I2" s="31">
        <v>504</v>
      </c>
      <c r="J2" s="31">
        <v>2056</v>
      </c>
      <c r="K2" s="60">
        <f>J2/2056*100</f>
        <v>100</v>
      </c>
    </row>
    <row r="3" spans="1:11" ht="72" x14ac:dyDescent="0.25">
      <c r="A3" s="36" t="s">
        <v>5744</v>
      </c>
      <c r="B3" s="36" t="s">
        <v>5745</v>
      </c>
      <c r="C3" s="41" t="s">
        <v>6090</v>
      </c>
      <c r="D3" s="37">
        <v>3440962</v>
      </c>
      <c r="E3" s="38">
        <v>9427</v>
      </c>
      <c r="F3" s="59">
        <f>E3*1000/D3</f>
        <v>2.7396408329996089</v>
      </c>
      <c r="G3" s="31">
        <v>2247</v>
      </c>
      <c r="H3" s="31">
        <f>G3/2486*100</f>
        <v>90.386162510056309</v>
      </c>
      <c r="I3" s="31">
        <v>265</v>
      </c>
      <c r="J3" s="31">
        <v>1817</v>
      </c>
      <c r="K3" s="60">
        <f>J3/2056*100</f>
        <v>88.375486381322958</v>
      </c>
    </row>
    <row r="4" spans="1:11" x14ac:dyDescent="0.25">
      <c r="A4" s="36" t="s">
        <v>4917</v>
      </c>
      <c r="B4" s="36" t="s">
        <v>4918</v>
      </c>
      <c r="C4" s="41">
        <v>9162000</v>
      </c>
      <c r="D4" s="37">
        <v>1560042</v>
      </c>
      <c r="E4" s="38">
        <v>307973</v>
      </c>
      <c r="F4" s="59">
        <f>E4*1000/D4</f>
        <v>197.41327477080745</v>
      </c>
      <c r="G4" s="31">
        <v>2484</v>
      </c>
      <c r="H4" s="31">
        <f>G4/2486*100</f>
        <v>99.919549477071598</v>
      </c>
      <c r="I4" s="31">
        <v>502</v>
      </c>
      <c r="J4" s="31">
        <v>2054</v>
      </c>
      <c r="K4" s="60">
        <f>J4/2056*100</f>
        <v>99.902723735408557</v>
      </c>
    </row>
    <row r="5" spans="1:11" ht="72" x14ac:dyDescent="0.25">
      <c r="A5" s="36" t="s">
        <v>3790</v>
      </c>
      <c r="B5" s="36" t="s">
        <v>3791</v>
      </c>
      <c r="C5" s="41" t="s">
        <v>4091</v>
      </c>
      <c r="D5" s="37">
        <v>718000</v>
      </c>
      <c r="E5" s="38">
        <v>116048</v>
      </c>
      <c r="F5" s="59">
        <f>E5*1000/D5</f>
        <v>161.62674094707521</v>
      </c>
      <c r="G5" s="31">
        <v>2480</v>
      </c>
      <c r="H5" s="31">
        <f>G5/2486*100</f>
        <v>99.758648431214809</v>
      </c>
      <c r="I5" s="31">
        <v>498</v>
      </c>
      <c r="J5" s="31">
        <v>2050</v>
      </c>
      <c r="K5" s="60">
        <f>J5/2056*100</f>
        <v>99.708171206225686</v>
      </c>
    </row>
    <row r="6" spans="1:11" ht="72" x14ac:dyDescent="0.25">
      <c r="A6" s="36" t="s">
        <v>3758</v>
      </c>
      <c r="B6" s="36" t="s">
        <v>3759</v>
      </c>
      <c r="C6" s="41" t="s">
        <v>4087</v>
      </c>
      <c r="D6" s="37">
        <v>708869</v>
      </c>
      <c r="E6" s="38">
        <v>135738</v>
      </c>
      <c r="F6" s="59">
        <f>E6*1000/D6</f>
        <v>191.48530969756047</v>
      </c>
      <c r="G6" s="31">
        <v>2482</v>
      </c>
      <c r="H6" s="31">
        <f>G6/2486*100</f>
        <v>99.839098954143196</v>
      </c>
      <c r="I6" s="31">
        <v>500</v>
      </c>
      <c r="J6" s="31">
        <v>2052</v>
      </c>
      <c r="K6" s="60">
        <f>J6/2056*100</f>
        <v>99.805447470817114</v>
      </c>
    </row>
    <row r="7" spans="1:11" ht="26.1" customHeight="1" x14ac:dyDescent="0.25">
      <c r="A7" s="36" t="s">
        <v>3892</v>
      </c>
      <c r="B7" s="36" t="s">
        <v>3893</v>
      </c>
      <c r="C7" s="41">
        <v>5315000</v>
      </c>
      <c r="D7" s="37">
        <v>684445</v>
      </c>
      <c r="E7" s="38">
        <v>135269</v>
      </c>
      <c r="F7" s="59">
        <f>E7*1000/D7</f>
        <v>197.63311880428668</v>
      </c>
      <c r="G7" s="31">
        <v>2481</v>
      </c>
      <c r="H7" s="31">
        <f>G7/2486*100</f>
        <v>99.798873692678995</v>
      </c>
      <c r="I7" s="31">
        <v>499</v>
      </c>
      <c r="J7" s="31">
        <v>2051</v>
      </c>
      <c r="K7" s="60">
        <f>J7/2056*100</f>
        <v>99.756809338521407</v>
      </c>
    </row>
    <row r="8" spans="1:11" ht="14.1" customHeight="1" x14ac:dyDescent="0.25">
      <c r="A8" s="36" t="s">
        <v>3532</v>
      </c>
      <c r="B8" s="36" t="s">
        <v>3533</v>
      </c>
      <c r="C8" s="41" t="s">
        <v>4031</v>
      </c>
      <c r="D8" s="37">
        <v>673831</v>
      </c>
      <c r="E8" s="38">
        <v>107730</v>
      </c>
      <c r="F8" s="59">
        <f>E8*1000/D8</f>
        <v>159.87688307602352</v>
      </c>
      <c r="G8" s="31">
        <v>2477</v>
      </c>
      <c r="H8" s="31">
        <f>G8/2486*100</f>
        <v>99.637972646822206</v>
      </c>
      <c r="I8" s="31">
        <v>495</v>
      </c>
      <c r="J8" s="31">
        <v>2047</v>
      </c>
      <c r="K8" s="60">
        <f>J8/2056*100</f>
        <v>99.562256809338521</v>
      </c>
    </row>
    <row r="9" spans="1:11" ht="36" x14ac:dyDescent="0.25">
      <c r="A9" s="36" t="s">
        <v>2066</v>
      </c>
      <c r="B9" s="36" t="s">
        <v>2067</v>
      </c>
      <c r="C9" s="41" t="s">
        <v>2449</v>
      </c>
      <c r="D9" s="37">
        <v>659000</v>
      </c>
      <c r="E9" s="38">
        <v>108498</v>
      </c>
      <c r="F9" s="59">
        <f>E9*1000/D9</f>
        <v>164.64036418816389</v>
      </c>
      <c r="G9" s="31">
        <v>2478</v>
      </c>
      <c r="H9" s="31">
        <f>G9/2486*100</f>
        <v>99.678197908286407</v>
      </c>
      <c r="I9" s="31">
        <v>496</v>
      </c>
      <c r="J9" s="31">
        <v>2048</v>
      </c>
      <c r="K9" s="60">
        <f>J9/2056*100</f>
        <v>99.610894941634243</v>
      </c>
    </row>
    <row r="10" spans="1:11" x14ac:dyDescent="0.25">
      <c r="A10" s="36" t="s">
        <v>3560</v>
      </c>
      <c r="B10" s="36" t="s">
        <v>3561</v>
      </c>
      <c r="C10" s="41" t="s">
        <v>4036</v>
      </c>
      <c r="D10" s="37">
        <v>640149</v>
      </c>
      <c r="E10" s="38">
        <v>113481</v>
      </c>
      <c r="F10" s="59">
        <f>E10*1000/D10</f>
        <v>177.27279117830381</v>
      </c>
      <c r="G10" s="31">
        <v>2479</v>
      </c>
      <c r="H10" s="31">
        <f>G10/2486*100</f>
        <v>99.718423169750608</v>
      </c>
      <c r="I10" s="31">
        <v>497</v>
      </c>
      <c r="J10" s="31">
        <v>2049</v>
      </c>
      <c r="K10" s="60">
        <f>J10/2056*100</f>
        <v>99.659533073929964</v>
      </c>
    </row>
    <row r="11" spans="1:11" ht="24" x14ac:dyDescent="0.25">
      <c r="A11" s="36" t="s">
        <v>250</v>
      </c>
      <c r="B11" s="36" t="s">
        <v>251</v>
      </c>
      <c r="C11" s="51">
        <v>2000000</v>
      </c>
      <c r="D11" s="46">
        <v>579817</v>
      </c>
      <c r="E11" s="38">
        <v>94510</v>
      </c>
      <c r="F11" s="59">
        <f>E11*1000/D11</f>
        <v>162.99970507936123</v>
      </c>
      <c r="G11" s="31">
        <v>2474</v>
      </c>
      <c r="H11" s="31">
        <f>G11/2486*100</f>
        <v>99.517296862429603</v>
      </c>
      <c r="I11" s="31">
        <v>492</v>
      </c>
      <c r="J11" s="31">
        <v>2044</v>
      </c>
      <c r="K11" s="60">
        <f>J11/2056*100</f>
        <v>99.416342412451371</v>
      </c>
    </row>
    <row r="12" spans="1:11" x14ac:dyDescent="0.25">
      <c r="A12" s="39" t="s">
        <v>2921</v>
      </c>
      <c r="B12" s="41" t="s">
        <v>2916</v>
      </c>
      <c r="C12" s="42">
        <v>4012000</v>
      </c>
      <c r="D12" s="37">
        <v>557400</v>
      </c>
      <c r="E12" s="40">
        <v>87671</v>
      </c>
      <c r="F12" s="59">
        <f>E12*1000/D12</f>
        <v>157.28561176892717</v>
      </c>
      <c r="G12" s="31">
        <v>2473</v>
      </c>
      <c r="H12" s="31">
        <f>G12/2486*100</f>
        <v>99.477071600965402</v>
      </c>
      <c r="I12" s="31">
        <v>491</v>
      </c>
      <c r="J12" s="31">
        <v>2043</v>
      </c>
      <c r="K12" s="60">
        <f>J12/2056*100</f>
        <v>99.36770428015565</v>
      </c>
    </row>
    <row r="13" spans="1:11" ht="26.1" customHeight="1" x14ac:dyDescent="0.25">
      <c r="A13" s="39" t="s">
        <v>5892</v>
      </c>
      <c r="B13" s="39" t="s">
        <v>5893</v>
      </c>
      <c r="C13" s="41">
        <v>9564000</v>
      </c>
      <c r="D13" s="37">
        <v>536299</v>
      </c>
      <c r="E13" s="40">
        <v>96394</v>
      </c>
      <c r="F13" s="59">
        <f>E13*1000/D13</f>
        <v>179.73928722596909</v>
      </c>
      <c r="G13" s="31">
        <v>2475</v>
      </c>
      <c r="H13" s="31">
        <f>G13/2486*100</f>
        <v>99.557522123893804</v>
      </c>
      <c r="I13" s="31">
        <v>493</v>
      </c>
      <c r="J13" s="31">
        <v>2045</v>
      </c>
      <c r="K13" s="60">
        <f>J13/2056*100</f>
        <v>99.464980544747078</v>
      </c>
    </row>
    <row r="14" spans="1:11" ht="36" x14ac:dyDescent="0.25">
      <c r="A14" s="36">
        <v>2150</v>
      </c>
      <c r="B14" s="36" t="s">
        <v>597</v>
      </c>
      <c r="C14" s="39" t="s">
        <v>751</v>
      </c>
      <c r="D14" s="37">
        <v>470129</v>
      </c>
      <c r="E14" s="38">
        <v>59338</v>
      </c>
      <c r="F14" s="59">
        <f>E14*1000/D14</f>
        <v>126.21642145028279</v>
      </c>
      <c r="G14" s="31">
        <v>2464</v>
      </c>
      <c r="H14" s="31">
        <f>G14/2486*100</f>
        <v>99.115044247787608</v>
      </c>
      <c r="I14" s="31">
        <v>482</v>
      </c>
      <c r="J14" s="31">
        <v>2034</v>
      </c>
      <c r="K14" s="60">
        <f>J14/2056*100</f>
        <v>98.929961089494171</v>
      </c>
    </row>
    <row r="15" spans="1:11" ht="216" x14ac:dyDescent="0.25">
      <c r="A15" s="36" t="s">
        <v>2777</v>
      </c>
      <c r="B15" s="36" t="s">
        <v>2778</v>
      </c>
      <c r="C15" s="41" t="s">
        <v>2887</v>
      </c>
      <c r="D15" s="37">
        <v>444018</v>
      </c>
      <c r="E15" s="38">
        <v>62356</v>
      </c>
      <c r="F15" s="59">
        <f>E15*1000/D15</f>
        <v>140.43574810030225</v>
      </c>
      <c r="G15" s="31">
        <v>2468</v>
      </c>
      <c r="H15" s="31">
        <f>G15/2486*100</f>
        <v>99.275945293644412</v>
      </c>
      <c r="I15" s="31">
        <v>486</v>
      </c>
      <c r="J15" s="31">
        <v>2038</v>
      </c>
      <c r="K15" s="60">
        <f>J15/2056*100</f>
        <v>99.124513618677042</v>
      </c>
    </row>
    <row r="16" spans="1:11" x14ac:dyDescent="0.25">
      <c r="A16" s="36">
        <v>60</v>
      </c>
      <c r="B16" s="36" t="s">
        <v>539</v>
      </c>
      <c r="C16" s="51">
        <v>14612000</v>
      </c>
      <c r="D16" s="37">
        <v>421832</v>
      </c>
      <c r="E16" s="38">
        <v>87665</v>
      </c>
      <c r="F16" s="59">
        <f>E16*1000/D16</f>
        <v>207.81970073394149</v>
      </c>
      <c r="G16" s="31">
        <v>2472</v>
      </c>
      <c r="H16" s="31">
        <f>G16/2486*100</f>
        <v>99.436846339501201</v>
      </c>
      <c r="I16" s="31">
        <v>490</v>
      </c>
      <c r="J16" s="31">
        <v>2042</v>
      </c>
      <c r="K16" s="60">
        <f>J16/2056*100</f>
        <v>99.319066147859928</v>
      </c>
    </row>
    <row r="17" spans="1:11" ht="300" x14ac:dyDescent="0.25">
      <c r="A17" s="36" t="s">
        <v>2805</v>
      </c>
      <c r="B17" s="36" t="s">
        <v>2806</v>
      </c>
      <c r="C17" s="41" t="s">
        <v>2896</v>
      </c>
      <c r="D17" s="37">
        <v>411873</v>
      </c>
      <c r="E17" s="38">
        <v>66902.2</v>
      </c>
      <c r="F17" s="59">
        <f>E17*1000/D17</f>
        <v>162.4340512730866</v>
      </c>
      <c r="G17" s="31">
        <v>2469</v>
      </c>
      <c r="H17" s="31">
        <f>G17/2486*100</f>
        <v>99.316170555108613</v>
      </c>
      <c r="I17" s="31">
        <v>487</v>
      </c>
      <c r="J17" s="31">
        <v>2039</v>
      </c>
      <c r="K17" s="60">
        <f>J17/2056*100</f>
        <v>99.173151750972764</v>
      </c>
    </row>
    <row r="18" spans="1:11" x14ac:dyDescent="0.25">
      <c r="A18" s="36" t="s">
        <v>3894</v>
      </c>
      <c r="B18" s="36" t="s">
        <v>3895</v>
      </c>
      <c r="C18" s="41" t="s">
        <v>4110</v>
      </c>
      <c r="D18" s="37">
        <v>400350</v>
      </c>
      <c r="E18" s="38">
        <v>81151</v>
      </c>
      <c r="F18" s="59">
        <f>E18*1000/D18</f>
        <v>202.70013737979269</v>
      </c>
      <c r="G18" s="31">
        <v>2471</v>
      </c>
      <c r="H18" s="31">
        <f>G18/2486*100</f>
        <v>99.396621078037001</v>
      </c>
      <c r="I18" s="31">
        <v>489</v>
      </c>
      <c r="J18" s="31">
        <v>2041</v>
      </c>
      <c r="K18" s="60">
        <f>J18/2056*100</f>
        <v>99.270428015564207</v>
      </c>
    </row>
    <row r="19" spans="1:11" x14ac:dyDescent="0.25">
      <c r="A19" s="36" t="s">
        <v>3562</v>
      </c>
      <c r="B19" s="36" t="s">
        <v>3563</v>
      </c>
      <c r="C19" s="41">
        <v>5911000</v>
      </c>
      <c r="D19" s="37">
        <v>372193</v>
      </c>
      <c r="E19" s="38">
        <v>69000</v>
      </c>
      <c r="F19" s="59">
        <f>E19*1000/D19</f>
        <v>185.38768864540708</v>
      </c>
      <c r="G19" s="31">
        <v>2470</v>
      </c>
      <c r="H19" s="31">
        <f>G19/2486*100</f>
        <v>99.356395816572814</v>
      </c>
      <c r="I19" s="31">
        <v>488</v>
      </c>
      <c r="J19" s="31">
        <v>2040</v>
      </c>
      <c r="K19" s="60">
        <f>J19/2056*100</f>
        <v>99.221789883268485</v>
      </c>
    </row>
    <row r="20" spans="1:11" ht="144" x14ac:dyDescent="0.25">
      <c r="A20" s="36">
        <v>1160</v>
      </c>
      <c r="B20" s="36" t="s">
        <v>582</v>
      </c>
      <c r="C20" s="39" t="s">
        <v>739</v>
      </c>
      <c r="D20" s="37">
        <v>355422</v>
      </c>
      <c r="E20" s="38">
        <v>47000</v>
      </c>
      <c r="F20" s="59">
        <f>E20*1000/D20</f>
        <v>132.23717158757759</v>
      </c>
      <c r="G20" s="31">
        <v>2458</v>
      </c>
      <c r="H20" s="31">
        <f>G20/2486*100</f>
        <v>98.873692679002417</v>
      </c>
      <c r="I20" s="31">
        <v>476</v>
      </c>
      <c r="J20" s="31">
        <v>2028</v>
      </c>
      <c r="K20" s="60">
        <f>J20/2056*100</f>
        <v>98.638132295719856</v>
      </c>
    </row>
    <row r="21" spans="1:11" x14ac:dyDescent="0.25">
      <c r="A21" s="36" t="s">
        <v>800</v>
      </c>
      <c r="B21" s="36" t="s">
        <v>801</v>
      </c>
      <c r="C21" s="41">
        <v>8111000</v>
      </c>
      <c r="D21" s="37">
        <v>310000</v>
      </c>
      <c r="E21" s="38">
        <v>62000</v>
      </c>
      <c r="F21" s="59">
        <f>E21*1000/D21</f>
        <v>200</v>
      </c>
      <c r="G21" s="31">
        <v>2467</v>
      </c>
      <c r="H21" s="31">
        <f>G21/2486*100</f>
        <v>99.235720032180211</v>
      </c>
      <c r="I21" s="31">
        <v>485</v>
      </c>
      <c r="J21" s="31">
        <v>2037</v>
      </c>
      <c r="K21" s="60">
        <f>J21/2056*100</f>
        <v>99.075875486381321</v>
      </c>
    </row>
    <row r="22" spans="1:11" ht="36" x14ac:dyDescent="0.25">
      <c r="A22" s="36" t="s">
        <v>3586</v>
      </c>
      <c r="B22" s="36" t="s">
        <v>3587</v>
      </c>
      <c r="C22" s="41" t="s">
        <v>4041</v>
      </c>
      <c r="D22" s="37">
        <v>306362</v>
      </c>
      <c r="E22" s="38">
        <v>44698</v>
      </c>
      <c r="F22" s="59">
        <f>E22*1000/D22</f>
        <v>145.89929560454627</v>
      </c>
      <c r="G22" s="31">
        <v>2455</v>
      </c>
      <c r="H22" s="31">
        <f>G22/2486*100</f>
        <v>98.753016894609814</v>
      </c>
      <c r="I22" s="31">
        <v>473</v>
      </c>
      <c r="J22" s="31">
        <v>2025</v>
      </c>
      <c r="K22" s="60">
        <f>J22/2056*100</f>
        <v>98.492217898832692</v>
      </c>
    </row>
    <row r="23" spans="1:11" x14ac:dyDescent="0.25">
      <c r="A23" s="36" t="s">
        <v>1140</v>
      </c>
      <c r="B23" s="36" t="s">
        <v>1141</v>
      </c>
      <c r="C23" s="41" t="s">
        <v>1765</v>
      </c>
      <c r="D23" s="37">
        <v>300000</v>
      </c>
      <c r="E23" s="38">
        <v>60000</v>
      </c>
      <c r="F23" s="59">
        <f>E23*1000/D23</f>
        <v>200</v>
      </c>
      <c r="G23" s="31">
        <v>2465</v>
      </c>
      <c r="H23" s="31">
        <f>G23/2486*100</f>
        <v>99.155269509251809</v>
      </c>
      <c r="I23" s="31">
        <v>483</v>
      </c>
      <c r="J23" s="31">
        <v>2035</v>
      </c>
      <c r="K23" s="60">
        <f>J23/2056*100</f>
        <v>98.978599221789892</v>
      </c>
    </row>
    <row r="24" spans="1:11" x14ac:dyDescent="0.25">
      <c r="A24" s="36" t="s">
        <v>4014</v>
      </c>
      <c r="B24" s="36" t="s">
        <v>4015</v>
      </c>
      <c r="C24" s="41">
        <v>5515000</v>
      </c>
      <c r="D24" s="37">
        <v>300000</v>
      </c>
      <c r="E24" s="38">
        <v>60000</v>
      </c>
      <c r="F24" s="59">
        <f>E24*1000/D24</f>
        <v>200</v>
      </c>
      <c r="G24" s="31">
        <v>2466</v>
      </c>
      <c r="H24" s="31">
        <f>G24/2486*100</f>
        <v>99.19549477071601</v>
      </c>
      <c r="I24" s="31">
        <v>484</v>
      </c>
      <c r="J24" s="31">
        <v>2036</v>
      </c>
      <c r="K24" s="60">
        <f>J24/2056*100</f>
        <v>99.027237354085599</v>
      </c>
    </row>
    <row r="25" spans="1:11" x14ac:dyDescent="0.25">
      <c r="A25" s="36" t="s">
        <v>5750</v>
      </c>
      <c r="B25" s="36" t="s">
        <v>5751</v>
      </c>
      <c r="C25" s="41">
        <v>9761000</v>
      </c>
      <c r="D25" s="37">
        <v>300000</v>
      </c>
      <c r="E25" s="38">
        <v>52923</v>
      </c>
      <c r="F25" s="59">
        <f>E25*1000/D25</f>
        <v>176.41</v>
      </c>
      <c r="G25" s="31">
        <v>2462</v>
      </c>
      <c r="H25" s="31">
        <f>G25/2486*100</f>
        <v>99.034593724859207</v>
      </c>
      <c r="I25" s="31">
        <v>480</v>
      </c>
      <c r="J25" s="31">
        <v>2032</v>
      </c>
      <c r="K25" s="60">
        <f>J25/2056*100</f>
        <v>98.832684824902728</v>
      </c>
    </row>
    <row r="26" spans="1:11" ht="24" x14ac:dyDescent="0.25">
      <c r="A26" s="36" t="s">
        <v>3730</v>
      </c>
      <c r="B26" s="36" t="s">
        <v>3731</v>
      </c>
      <c r="C26" s="41" t="s">
        <v>4078</v>
      </c>
      <c r="D26" s="37">
        <v>290754</v>
      </c>
      <c r="E26" s="38">
        <v>48963</v>
      </c>
      <c r="F26" s="59">
        <f>E26*1000/D26</f>
        <v>168.40009079840689</v>
      </c>
      <c r="G26" s="31">
        <v>2459</v>
      </c>
      <c r="H26" s="31">
        <f>G26/2486*100</f>
        <v>98.913917940466618</v>
      </c>
      <c r="I26" s="31">
        <v>477</v>
      </c>
      <c r="J26" s="31">
        <v>2029</v>
      </c>
      <c r="K26" s="60">
        <f>J26/2056*100</f>
        <v>98.686770428015564</v>
      </c>
    </row>
    <row r="27" spans="1:11" ht="12.95" customHeight="1" x14ac:dyDescent="0.25">
      <c r="A27" s="36" t="s">
        <v>802</v>
      </c>
      <c r="B27" s="36" t="s">
        <v>803</v>
      </c>
      <c r="C27" s="41">
        <v>8111000</v>
      </c>
      <c r="D27" s="37">
        <v>290000</v>
      </c>
      <c r="E27" s="38">
        <v>58000</v>
      </c>
      <c r="F27" s="59">
        <f>E27*1000/D27</f>
        <v>200</v>
      </c>
      <c r="G27" s="31">
        <v>2463</v>
      </c>
      <c r="H27" s="31">
        <f>G27/2486*100</f>
        <v>99.074818986323407</v>
      </c>
      <c r="I27" s="31">
        <v>481</v>
      </c>
      <c r="J27" s="31">
        <v>2033</v>
      </c>
      <c r="K27" s="60">
        <f>J27/2056*100</f>
        <v>98.881322957198449</v>
      </c>
    </row>
    <row r="28" spans="1:11" ht="409.5" x14ac:dyDescent="0.25">
      <c r="A28" s="36" t="s">
        <v>2654</v>
      </c>
      <c r="B28" s="36" t="s">
        <v>2655</v>
      </c>
      <c r="C28" s="41" t="s">
        <v>2732</v>
      </c>
      <c r="D28" s="37">
        <v>286610</v>
      </c>
      <c r="E28" s="38">
        <v>96976</v>
      </c>
      <c r="F28" s="59">
        <f>E28*1000/D28</f>
        <v>338.35525627158859</v>
      </c>
      <c r="G28" s="31">
        <v>2476</v>
      </c>
      <c r="H28" s="31">
        <f>G28/2486*100</f>
        <v>99.597747385358005</v>
      </c>
      <c r="I28" s="31">
        <v>494</v>
      </c>
      <c r="J28" s="31">
        <v>2046</v>
      </c>
      <c r="K28" s="60">
        <f>J28/2056*100</f>
        <v>99.5136186770428</v>
      </c>
    </row>
    <row r="29" spans="1:11" ht="168" x14ac:dyDescent="0.25">
      <c r="A29" s="36">
        <v>1050</v>
      </c>
      <c r="B29" s="36" t="s">
        <v>568</v>
      </c>
      <c r="C29" s="39" t="s">
        <v>728</v>
      </c>
      <c r="D29" s="37">
        <v>273026</v>
      </c>
      <c r="E29" s="38">
        <v>28988</v>
      </c>
      <c r="F29" s="59">
        <f>E29*1000/D29</f>
        <v>106.17303846520112</v>
      </c>
      <c r="G29" s="31">
        <v>2426</v>
      </c>
      <c r="H29" s="31">
        <f>G29/2486*100</f>
        <v>97.586484312148031</v>
      </c>
      <c r="I29" s="31">
        <v>444</v>
      </c>
      <c r="J29" s="31">
        <v>1996</v>
      </c>
      <c r="K29" s="60">
        <f>J29/2056*100</f>
        <v>97.081712062256813</v>
      </c>
    </row>
    <row r="30" spans="1:11" x14ac:dyDescent="0.25">
      <c r="A30" s="36" t="s">
        <v>3780</v>
      </c>
      <c r="B30" s="36" t="s">
        <v>3781</v>
      </c>
      <c r="C30" s="41" t="s">
        <v>4089</v>
      </c>
      <c r="D30" s="37">
        <v>267190</v>
      </c>
      <c r="E30" s="38">
        <v>39112</v>
      </c>
      <c r="F30" s="59">
        <f>E30*1000/D30</f>
        <v>146.38272390433772</v>
      </c>
      <c r="G30" s="31">
        <v>2448</v>
      </c>
      <c r="H30" s="31">
        <f>G30/2486*100</f>
        <v>98.471440064360422</v>
      </c>
      <c r="I30" s="31">
        <v>466</v>
      </c>
      <c r="J30" s="31">
        <v>2018</v>
      </c>
      <c r="K30" s="60">
        <f>J30/2056*100</f>
        <v>98.151750972762642</v>
      </c>
    </row>
    <row r="31" spans="1:11" ht="36" x14ac:dyDescent="0.25">
      <c r="A31" s="39" t="s">
        <v>3072</v>
      </c>
      <c r="B31" s="39" t="s">
        <v>3073</v>
      </c>
      <c r="C31" s="41">
        <v>6414000</v>
      </c>
      <c r="D31" s="37">
        <v>261613</v>
      </c>
      <c r="E31" s="45">
        <v>43842</v>
      </c>
      <c r="F31" s="59">
        <f>E31*1000/D31</f>
        <v>167.58341519725701</v>
      </c>
      <c r="G31" s="31">
        <v>2454</v>
      </c>
      <c r="H31" s="31">
        <f>G31/2486*100</f>
        <v>98.712791633145613</v>
      </c>
      <c r="I31" s="31">
        <v>472</v>
      </c>
      <c r="J31" s="31">
        <v>2024</v>
      </c>
      <c r="K31" s="60">
        <f>J31/2056*100</f>
        <v>98.443579766536971</v>
      </c>
    </row>
    <row r="32" spans="1:11" x14ac:dyDescent="0.25">
      <c r="A32" s="36" t="s">
        <v>3556</v>
      </c>
      <c r="B32" s="36" t="s">
        <v>3557</v>
      </c>
      <c r="C32" s="41">
        <v>5334002</v>
      </c>
      <c r="D32" s="37">
        <v>259269</v>
      </c>
      <c r="E32" s="38">
        <v>34627</v>
      </c>
      <c r="F32" s="59">
        <f>E32*1000/D32</f>
        <v>133.55626781450925</v>
      </c>
      <c r="G32" s="31">
        <v>2441</v>
      </c>
      <c r="H32" s="31">
        <f>G32/2486*100</f>
        <v>98.189863234111016</v>
      </c>
      <c r="I32" s="31">
        <v>459</v>
      </c>
      <c r="J32" s="31">
        <v>2011</v>
      </c>
      <c r="K32" s="60">
        <f>J32/2056*100</f>
        <v>97.811284046692606</v>
      </c>
    </row>
    <row r="33" spans="1:11" ht="108" x14ac:dyDescent="0.25">
      <c r="A33" s="36" t="s">
        <v>2022</v>
      </c>
      <c r="B33" s="36" t="s">
        <v>2023</v>
      </c>
      <c r="C33" s="41" t="s">
        <v>2429</v>
      </c>
      <c r="D33" s="37">
        <v>258191</v>
      </c>
      <c r="E33" s="38">
        <v>39951</v>
      </c>
      <c r="F33" s="59">
        <f>E33*1000/D33</f>
        <v>154.73428585814378</v>
      </c>
      <c r="G33" s="31">
        <v>2451</v>
      </c>
      <c r="H33" s="31">
        <f>G33/2486*100</f>
        <v>98.592115848753011</v>
      </c>
      <c r="I33" s="31">
        <v>469</v>
      </c>
      <c r="J33" s="31">
        <v>2021</v>
      </c>
      <c r="K33" s="60">
        <f>J33/2056*100</f>
        <v>98.297665369649806</v>
      </c>
    </row>
    <row r="34" spans="1:11" ht="24" x14ac:dyDescent="0.25">
      <c r="A34" s="36" t="s">
        <v>3634</v>
      </c>
      <c r="B34" s="36" t="s">
        <v>3635</v>
      </c>
      <c r="C34" s="41" t="s">
        <v>4052</v>
      </c>
      <c r="D34" s="37">
        <v>257470</v>
      </c>
      <c r="E34" s="38">
        <v>51494</v>
      </c>
      <c r="F34" s="59">
        <f>E34*1000/D34</f>
        <v>200</v>
      </c>
      <c r="G34" s="31">
        <v>2460</v>
      </c>
      <c r="H34" s="31">
        <f>G34/2486*100</f>
        <v>98.954143201930805</v>
      </c>
      <c r="I34" s="31">
        <v>478</v>
      </c>
      <c r="J34" s="31">
        <v>2030</v>
      </c>
      <c r="K34" s="60">
        <f>J34/2056*100</f>
        <v>98.735408560311285</v>
      </c>
    </row>
    <row r="35" spans="1:11" x14ac:dyDescent="0.25">
      <c r="A35" s="36" t="s">
        <v>260</v>
      </c>
      <c r="B35" s="36" t="s">
        <v>261</v>
      </c>
      <c r="C35" s="51">
        <v>2000000</v>
      </c>
      <c r="D35" s="46">
        <v>251675</v>
      </c>
      <c r="E35" s="38">
        <v>41023</v>
      </c>
      <c r="F35" s="59">
        <f>E35*1000/D35</f>
        <v>162.99990066554088</v>
      </c>
      <c r="G35" s="31">
        <v>2453</v>
      </c>
      <c r="H35" s="31">
        <f>G35/2486*100</f>
        <v>98.672566371681413</v>
      </c>
      <c r="I35" s="31">
        <v>471</v>
      </c>
      <c r="J35" s="31">
        <v>2023</v>
      </c>
      <c r="K35" s="60">
        <f>J35/2056*100</f>
        <v>98.394941634241235</v>
      </c>
    </row>
    <row r="36" spans="1:11" x14ac:dyDescent="0.25">
      <c r="A36" s="36" t="s">
        <v>759</v>
      </c>
      <c r="B36" s="36" t="s">
        <v>760</v>
      </c>
      <c r="C36" s="41">
        <v>8215097</v>
      </c>
      <c r="D36" s="37">
        <v>250000</v>
      </c>
      <c r="E36" s="38">
        <v>5000</v>
      </c>
      <c r="F36" s="59">
        <f>E36*1000/D36</f>
        <v>20</v>
      </c>
      <c r="G36" s="31">
        <v>1986</v>
      </c>
      <c r="H36" s="31">
        <f>G36/2486*100</f>
        <v>79.88736926790024</v>
      </c>
      <c r="I36" s="31">
        <v>4</v>
      </c>
      <c r="J36" s="31">
        <v>1556</v>
      </c>
      <c r="K36" s="60">
        <f>J36/2056*100</f>
        <v>75.680933852140072</v>
      </c>
    </row>
    <row r="37" spans="1:11" x14ac:dyDescent="0.25">
      <c r="A37" s="36" t="s">
        <v>264</v>
      </c>
      <c r="B37" s="36" t="s">
        <v>265</v>
      </c>
      <c r="C37" s="51">
        <v>2000000</v>
      </c>
      <c r="D37" s="46">
        <v>244945</v>
      </c>
      <c r="E37" s="38">
        <v>39926</v>
      </c>
      <c r="F37" s="59">
        <f>E37*1000/D37</f>
        <v>162.99985711077997</v>
      </c>
      <c r="G37" s="31">
        <v>2450</v>
      </c>
      <c r="H37" s="31">
        <f>G37/2486*100</f>
        <v>98.55189058728881</v>
      </c>
      <c r="I37" s="31">
        <v>468</v>
      </c>
      <c r="J37" s="31">
        <v>2020</v>
      </c>
      <c r="K37" s="60">
        <f>J37/2056*100</f>
        <v>98.249027237354085</v>
      </c>
    </row>
    <row r="38" spans="1:11" ht="108" x14ac:dyDescent="0.25">
      <c r="A38" s="39" t="s">
        <v>3369</v>
      </c>
      <c r="B38" s="39" t="s">
        <v>3370</v>
      </c>
      <c r="C38" s="51" t="s">
        <v>3498</v>
      </c>
      <c r="D38" s="37">
        <v>241546</v>
      </c>
      <c r="E38" s="38">
        <v>37261.300000000003</v>
      </c>
      <c r="F38" s="59">
        <f>E38*1000/D38</f>
        <v>154.26171412484578</v>
      </c>
      <c r="G38" s="31">
        <v>2446</v>
      </c>
      <c r="H38" s="31">
        <f>G38/2486*100</f>
        <v>98.39098954143202</v>
      </c>
      <c r="I38" s="31">
        <v>464</v>
      </c>
      <c r="J38" s="31">
        <v>2016</v>
      </c>
      <c r="K38" s="60">
        <f>J38/2056*100</f>
        <v>98.054474708171199</v>
      </c>
    </row>
    <row r="39" spans="1:11" x14ac:dyDescent="0.25">
      <c r="A39" s="36" t="s">
        <v>2831</v>
      </c>
      <c r="B39" s="36" t="s">
        <v>2832</v>
      </c>
      <c r="C39" s="41">
        <v>15002000</v>
      </c>
      <c r="D39" s="37">
        <v>240931</v>
      </c>
      <c r="E39" s="38">
        <v>32272.84</v>
      </c>
      <c r="F39" s="59">
        <f>E39*1000/D39</f>
        <v>133.95055015751399</v>
      </c>
      <c r="G39" s="31">
        <v>2438</v>
      </c>
      <c r="H39" s="31">
        <f>G39/2486*100</f>
        <v>98.069187449718413</v>
      </c>
      <c r="I39" s="31">
        <v>456</v>
      </c>
      <c r="J39" s="31">
        <v>2008</v>
      </c>
      <c r="K39" s="60">
        <f>J39/2056*100</f>
        <v>97.665369649805442</v>
      </c>
    </row>
    <row r="40" spans="1:11" x14ac:dyDescent="0.25">
      <c r="A40" s="36" t="s">
        <v>3668</v>
      </c>
      <c r="B40" s="36" t="s">
        <v>3669</v>
      </c>
      <c r="C40" s="41">
        <v>5111000</v>
      </c>
      <c r="D40" s="37">
        <v>239909</v>
      </c>
      <c r="E40" s="38">
        <v>31390</v>
      </c>
      <c r="F40" s="59">
        <f>E40*1000/D40</f>
        <v>130.8412773176496</v>
      </c>
      <c r="G40" s="31">
        <v>2436</v>
      </c>
      <c r="H40" s="31">
        <f>G40/2486*100</f>
        <v>97.988736926790025</v>
      </c>
      <c r="I40" s="31">
        <v>454</v>
      </c>
      <c r="J40" s="31">
        <v>2006</v>
      </c>
      <c r="K40" s="60">
        <f>J40/2056*100</f>
        <v>97.568093385213999</v>
      </c>
    </row>
    <row r="41" spans="1:11" ht="60" x14ac:dyDescent="0.25">
      <c r="A41" s="36">
        <v>10</v>
      </c>
      <c r="B41" s="36" t="s">
        <v>534</v>
      </c>
      <c r="C41" s="39" t="s">
        <v>699</v>
      </c>
      <c r="D41" s="37">
        <v>236728</v>
      </c>
      <c r="E41" s="38">
        <v>21593</v>
      </c>
      <c r="F41" s="59">
        <f>E41*1000/D41</f>
        <v>91.214389510324082</v>
      </c>
      <c r="G41" s="31">
        <v>2403</v>
      </c>
      <c r="H41" s="31">
        <f>G41/2486*100</f>
        <v>96.661303298471438</v>
      </c>
      <c r="I41" s="31">
        <v>421</v>
      </c>
      <c r="J41" s="31">
        <v>1973</v>
      </c>
      <c r="K41" s="60">
        <f>J41/2056*100</f>
        <v>95.963035019455262</v>
      </c>
    </row>
    <row r="42" spans="1:11" x14ac:dyDescent="0.25">
      <c r="A42" s="36" t="s">
        <v>3822</v>
      </c>
      <c r="B42" s="36" t="s">
        <v>3823</v>
      </c>
      <c r="C42" s="41">
        <v>5112000</v>
      </c>
      <c r="D42" s="37">
        <v>234330</v>
      </c>
      <c r="E42" s="38">
        <v>46875.9</v>
      </c>
      <c r="F42" s="59">
        <f>E42*1000/D42</f>
        <v>200.04224811163743</v>
      </c>
      <c r="G42" s="31">
        <v>2457</v>
      </c>
      <c r="H42" s="31">
        <f>G42/2486*100</f>
        <v>98.833467417538216</v>
      </c>
      <c r="I42" s="31">
        <v>475</v>
      </c>
      <c r="J42" s="31">
        <v>2027</v>
      </c>
      <c r="K42" s="60">
        <f>J42/2056*100</f>
        <v>98.589494163424135</v>
      </c>
    </row>
    <row r="43" spans="1:11" ht="36" x14ac:dyDescent="0.25">
      <c r="A43" s="36" t="s">
        <v>84</v>
      </c>
      <c r="B43" s="36" t="s">
        <v>85</v>
      </c>
      <c r="C43" s="51" t="s">
        <v>3154</v>
      </c>
      <c r="D43" s="43">
        <v>225049</v>
      </c>
      <c r="E43" s="38">
        <v>35237</v>
      </c>
      <c r="F43" s="59">
        <f>E43*1000/D43</f>
        <v>156.57479037898412</v>
      </c>
      <c r="G43" s="31">
        <v>2443</v>
      </c>
      <c r="H43" s="31">
        <f>G43/2486*100</f>
        <v>98.270313757039418</v>
      </c>
      <c r="I43" s="31">
        <v>461</v>
      </c>
      <c r="J43" s="31">
        <v>2013</v>
      </c>
      <c r="K43" s="60">
        <f>J43/2056*100</f>
        <v>97.908560311284049</v>
      </c>
    </row>
    <row r="44" spans="1:11" x14ac:dyDescent="0.25">
      <c r="A44" s="36" t="s">
        <v>2988</v>
      </c>
      <c r="B44" s="36" t="s">
        <v>2989</v>
      </c>
      <c r="C44" s="51" t="s">
        <v>3179</v>
      </c>
      <c r="D44" s="43">
        <v>223979</v>
      </c>
      <c r="E44" s="38">
        <v>34703</v>
      </c>
      <c r="F44" s="59">
        <f>E44*1000/D44</f>
        <v>154.93863263966711</v>
      </c>
      <c r="G44" s="31">
        <v>2442</v>
      </c>
      <c r="H44" s="31">
        <f>G44/2486*100</f>
        <v>98.230088495575217</v>
      </c>
      <c r="I44" s="31">
        <v>460</v>
      </c>
      <c r="J44" s="31">
        <v>2012</v>
      </c>
      <c r="K44" s="60">
        <f>J44/2056*100</f>
        <v>97.859922178988327</v>
      </c>
    </row>
    <row r="45" spans="1:11" ht="72" x14ac:dyDescent="0.25">
      <c r="A45" s="36">
        <v>2170</v>
      </c>
      <c r="B45" s="36" t="s">
        <v>599</v>
      </c>
      <c r="C45" s="39" t="s">
        <v>753</v>
      </c>
      <c r="D45" s="37">
        <v>222611</v>
      </c>
      <c r="E45" s="38">
        <v>33263</v>
      </c>
      <c r="F45" s="59">
        <f>E45*1000/D45</f>
        <v>149.42208606043727</v>
      </c>
      <c r="G45" s="31">
        <v>2439</v>
      </c>
      <c r="H45" s="31">
        <f>G45/2486*100</f>
        <v>98.109412711182614</v>
      </c>
      <c r="I45" s="31">
        <v>457</v>
      </c>
      <c r="J45" s="31">
        <v>2009</v>
      </c>
      <c r="K45" s="60">
        <f>J45/2056*100</f>
        <v>97.714007782101163</v>
      </c>
    </row>
    <row r="46" spans="1:11" ht="48" x14ac:dyDescent="0.25">
      <c r="A46" s="36">
        <v>2190</v>
      </c>
      <c r="B46" s="36" t="s">
        <v>601</v>
      </c>
      <c r="C46" s="39" t="s">
        <v>755</v>
      </c>
      <c r="D46" s="37">
        <v>222352</v>
      </c>
      <c r="E46" s="38">
        <v>5049</v>
      </c>
      <c r="F46" s="59">
        <f>E46*1000/D46</f>
        <v>22.707238972440095</v>
      </c>
      <c r="G46" s="31">
        <v>1991</v>
      </c>
      <c r="H46" s="31">
        <f>G46/2486*100</f>
        <v>80.088495575221245</v>
      </c>
      <c r="I46" s="31">
        <v>9</v>
      </c>
      <c r="J46" s="31">
        <v>1561</v>
      </c>
      <c r="K46" s="60">
        <f>J46/2056*100</f>
        <v>75.924124513618679</v>
      </c>
    </row>
    <row r="47" spans="1:11" x14ac:dyDescent="0.25">
      <c r="A47" s="36" t="s">
        <v>1850</v>
      </c>
      <c r="B47" s="36" t="s">
        <v>1851</v>
      </c>
      <c r="C47" s="41">
        <v>3101000</v>
      </c>
      <c r="D47" s="37">
        <v>211824</v>
      </c>
      <c r="E47" s="38">
        <v>38356</v>
      </c>
      <c r="F47" s="59">
        <f>E47*1000/D47</f>
        <v>181.07485459626861</v>
      </c>
      <c r="G47" s="31">
        <v>2447</v>
      </c>
      <c r="H47" s="31">
        <f>G47/2486*100</f>
        <v>98.431214802896221</v>
      </c>
      <c r="I47" s="31">
        <v>465</v>
      </c>
      <c r="J47" s="31">
        <v>2017</v>
      </c>
      <c r="K47" s="60">
        <f>J47/2056*100</f>
        <v>98.10311284046692</v>
      </c>
    </row>
    <row r="48" spans="1:11" ht="409.5" x14ac:dyDescent="0.25">
      <c r="A48" s="36" t="s">
        <v>2602</v>
      </c>
      <c r="B48" s="36" t="s">
        <v>2603</v>
      </c>
      <c r="C48" s="41" t="s">
        <v>2710</v>
      </c>
      <c r="D48" s="37">
        <v>209085</v>
      </c>
      <c r="E48" s="38">
        <v>27753</v>
      </c>
      <c r="F48" s="59">
        <f>E48*1000/D48</f>
        <v>132.73549035081427</v>
      </c>
      <c r="G48" s="31">
        <v>2422</v>
      </c>
      <c r="H48" s="31">
        <f>G48/2486*100</f>
        <v>97.425583266291227</v>
      </c>
      <c r="I48" s="31">
        <v>440</v>
      </c>
      <c r="J48" s="31">
        <v>1992</v>
      </c>
      <c r="K48" s="60">
        <f>J48/2056*100</f>
        <v>96.887159533073927</v>
      </c>
    </row>
    <row r="49" spans="1:11" x14ac:dyDescent="0.25">
      <c r="A49" s="36" t="s">
        <v>3908</v>
      </c>
      <c r="B49" s="36" t="s">
        <v>3909</v>
      </c>
      <c r="C49" s="41">
        <v>5711000</v>
      </c>
      <c r="D49" s="37">
        <v>205750</v>
      </c>
      <c r="E49" s="38">
        <v>10123</v>
      </c>
      <c r="F49" s="59">
        <f>E49*1000/D49</f>
        <v>49.200486026731468</v>
      </c>
      <c r="G49" s="31">
        <v>2269</v>
      </c>
      <c r="H49" s="31">
        <f>G49/2486*100</f>
        <v>91.271118262268701</v>
      </c>
      <c r="I49" s="31">
        <v>287</v>
      </c>
      <c r="J49" s="31">
        <v>1839</v>
      </c>
      <c r="K49" s="60">
        <f>J49/2056*100</f>
        <v>89.445525291828801</v>
      </c>
    </row>
    <row r="50" spans="1:11" ht="132" x14ac:dyDescent="0.25">
      <c r="A50" s="36" t="s">
        <v>1892</v>
      </c>
      <c r="B50" s="36" t="s">
        <v>1893</v>
      </c>
      <c r="C50" s="41" t="s">
        <v>2385</v>
      </c>
      <c r="D50" s="37">
        <v>196778</v>
      </c>
      <c r="E50" s="38">
        <v>40140</v>
      </c>
      <c r="F50" s="59">
        <f>E50*1000/D50</f>
        <v>203.9862179715212</v>
      </c>
      <c r="G50" s="31">
        <v>2452</v>
      </c>
      <c r="H50" s="31">
        <f>G50/2486*100</f>
        <v>98.632341110217212</v>
      </c>
      <c r="I50" s="31">
        <v>470</v>
      </c>
      <c r="J50" s="31">
        <v>2022</v>
      </c>
      <c r="K50" s="60">
        <f>J50/2056*100</f>
        <v>98.346303501945513</v>
      </c>
    </row>
    <row r="51" spans="1:11" ht="24" x14ac:dyDescent="0.25">
      <c r="A51" s="36" t="s">
        <v>3674</v>
      </c>
      <c r="B51" s="36" t="s">
        <v>3675</v>
      </c>
      <c r="C51" s="41" t="s">
        <v>4064</v>
      </c>
      <c r="D51" s="37">
        <v>195662</v>
      </c>
      <c r="E51" s="38">
        <v>37079</v>
      </c>
      <c r="F51" s="59">
        <f>E51*1000/D51</f>
        <v>189.50537150800872</v>
      </c>
      <c r="G51" s="31">
        <v>2445</v>
      </c>
      <c r="H51" s="31">
        <f>G51/2486*100</f>
        <v>98.350764279967819</v>
      </c>
      <c r="I51" s="31">
        <v>463</v>
      </c>
      <c r="J51" s="31">
        <v>2015</v>
      </c>
      <c r="K51" s="60">
        <f>J51/2056*100</f>
        <v>98.005836575875477</v>
      </c>
    </row>
    <row r="52" spans="1:11" x14ac:dyDescent="0.25">
      <c r="A52" s="36" t="s">
        <v>3554</v>
      </c>
      <c r="B52" s="36" t="s">
        <v>3555</v>
      </c>
      <c r="C52" s="41" t="s">
        <v>4035</v>
      </c>
      <c r="D52" s="37">
        <v>191922</v>
      </c>
      <c r="E52" s="38">
        <v>29305</v>
      </c>
      <c r="F52" s="59">
        <f>E52*1000/D52</f>
        <v>152.6922395556528</v>
      </c>
      <c r="G52" s="31">
        <v>2428</v>
      </c>
      <c r="H52" s="31">
        <f>G52/2486*100</f>
        <v>97.666934835076418</v>
      </c>
      <c r="I52" s="31">
        <v>446</v>
      </c>
      <c r="J52" s="31">
        <v>1998</v>
      </c>
      <c r="K52" s="60">
        <f>J52/2056*100</f>
        <v>97.178988326848241</v>
      </c>
    </row>
    <row r="53" spans="1:11" x14ac:dyDescent="0.25">
      <c r="A53" s="36" t="s">
        <v>3762</v>
      </c>
      <c r="B53" s="36" t="s">
        <v>3763</v>
      </c>
      <c r="C53" s="41">
        <v>5914000</v>
      </c>
      <c r="D53" s="37">
        <v>190000</v>
      </c>
      <c r="E53" s="38">
        <v>36500</v>
      </c>
      <c r="F53" s="59">
        <f>E53*1000/D53</f>
        <v>192.10526315789474</v>
      </c>
      <c r="G53" s="31">
        <v>2444</v>
      </c>
      <c r="H53" s="31">
        <f>G53/2486*100</f>
        <v>98.310539018503619</v>
      </c>
      <c r="I53" s="31">
        <v>462</v>
      </c>
      <c r="J53" s="31">
        <v>2014</v>
      </c>
      <c r="K53" s="60">
        <f>J53/2056*100</f>
        <v>97.957198443579756</v>
      </c>
    </row>
    <row r="54" spans="1:11" ht="96" x14ac:dyDescent="0.25">
      <c r="A54" s="36" t="s">
        <v>418</v>
      </c>
      <c r="B54" s="36" t="s">
        <v>419</v>
      </c>
      <c r="C54" s="51" t="s">
        <v>662</v>
      </c>
      <c r="D54" s="46">
        <v>189303</v>
      </c>
      <c r="E54" s="38">
        <v>29799</v>
      </c>
      <c r="F54" s="59">
        <f>E54*1000/D54</f>
        <v>157.41430405223372</v>
      </c>
      <c r="G54" s="31">
        <v>2430</v>
      </c>
      <c r="H54" s="31">
        <f>G54/2486*100</f>
        <v>97.74738535800482</v>
      </c>
      <c r="I54" s="31">
        <v>448</v>
      </c>
      <c r="J54" s="31">
        <v>2000</v>
      </c>
      <c r="K54" s="60">
        <f>J54/2056*100</f>
        <v>97.276264591439684</v>
      </c>
    </row>
    <row r="55" spans="1:11" ht="24" x14ac:dyDescent="0.25">
      <c r="A55" s="36" t="s">
        <v>5443</v>
      </c>
      <c r="B55" s="36" t="s">
        <v>5444</v>
      </c>
      <c r="C55" s="41" t="s">
        <v>6044</v>
      </c>
      <c r="D55" s="37">
        <v>189000</v>
      </c>
      <c r="E55" s="38">
        <v>31180</v>
      </c>
      <c r="F55" s="59">
        <f>E55*1000/D55</f>
        <v>164.97354497354496</v>
      </c>
      <c r="G55" s="31">
        <v>2434</v>
      </c>
      <c r="H55" s="31">
        <f>G55/2486*100</f>
        <v>97.908286403861624</v>
      </c>
      <c r="I55" s="31">
        <v>452</v>
      </c>
      <c r="J55" s="31">
        <v>2004</v>
      </c>
      <c r="K55" s="60">
        <f>J55/2056*100</f>
        <v>97.47081712062257</v>
      </c>
    </row>
    <row r="56" spans="1:11" ht="24" x14ac:dyDescent="0.25">
      <c r="A56" s="36" t="s">
        <v>3756</v>
      </c>
      <c r="B56" s="36" t="s">
        <v>3757</v>
      </c>
      <c r="C56" s="41" t="s">
        <v>4086</v>
      </c>
      <c r="D56" s="37">
        <v>180993</v>
      </c>
      <c r="E56" s="38">
        <v>24745</v>
      </c>
      <c r="F56" s="59">
        <f>E56*1000/D56</f>
        <v>136.7179946185764</v>
      </c>
      <c r="G56" s="31">
        <v>2413</v>
      </c>
      <c r="H56" s="31">
        <f>G56/2486*100</f>
        <v>97.063555913113433</v>
      </c>
      <c r="I56" s="31">
        <v>431</v>
      </c>
      <c r="J56" s="31">
        <v>1983</v>
      </c>
      <c r="K56" s="60">
        <f>J56/2056*100</f>
        <v>96.449416342412448</v>
      </c>
    </row>
    <row r="57" spans="1:11" x14ac:dyDescent="0.25">
      <c r="A57" s="36" t="s">
        <v>3630</v>
      </c>
      <c r="B57" s="36" t="s">
        <v>3631</v>
      </c>
      <c r="C57" s="41" t="s">
        <v>4050</v>
      </c>
      <c r="D57" s="37">
        <v>179966</v>
      </c>
      <c r="E57" s="38">
        <v>30782</v>
      </c>
      <c r="F57" s="59">
        <f>E57*1000/D57</f>
        <v>171.0434193125368</v>
      </c>
      <c r="G57" s="31">
        <v>2433</v>
      </c>
      <c r="H57" s="31">
        <f>G57/2486*100</f>
        <v>97.868061142397423</v>
      </c>
      <c r="I57" s="31">
        <v>451</v>
      </c>
      <c r="J57" s="31">
        <v>2003</v>
      </c>
      <c r="K57" s="60">
        <f>J57/2056*100</f>
        <v>97.422178988326849</v>
      </c>
    </row>
    <row r="58" spans="1:11" ht="48" x14ac:dyDescent="0.25">
      <c r="A58" s="36" t="s">
        <v>448</v>
      </c>
      <c r="B58" s="36" t="s">
        <v>449</v>
      </c>
      <c r="C58" s="51" t="s">
        <v>675</v>
      </c>
      <c r="D58" s="46">
        <v>175500</v>
      </c>
      <c r="E58" s="38">
        <v>19435</v>
      </c>
      <c r="F58" s="59">
        <f>E58*1000/D58</f>
        <v>110.74074074074075</v>
      </c>
      <c r="G58" s="31">
        <v>2391</v>
      </c>
      <c r="H58" s="31">
        <f>G58/2486*100</f>
        <v>96.178600160901055</v>
      </c>
      <c r="I58" s="31">
        <v>409</v>
      </c>
      <c r="J58" s="31">
        <v>1961</v>
      </c>
      <c r="K58" s="60">
        <f>J58/2056*100</f>
        <v>95.379377431906619</v>
      </c>
    </row>
    <row r="59" spans="1:11" ht="60" x14ac:dyDescent="0.25">
      <c r="A59" s="36" t="s">
        <v>3788</v>
      </c>
      <c r="B59" s="36" t="s">
        <v>3789</v>
      </c>
      <c r="C59" s="41" t="s">
        <v>4090</v>
      </c>
      <c r="D59" s="37">
        <v>174486</v>
      </c>
      <c r="E59" s="38">
        <v>21894</v>
      </c>
      <c r="F59" s="59">
        <f>E59*1000/D59</f>
        <v>125.47711564251573</v>
      </c>
      <c r="G59" s="31">
        <v>2405</v>
      </c>
      <c r="H59" s="31">
        <f>G59/2486*100</f>
        <v>96.74175382139984</v>
      </c>
      <c r="I59" s="31">
        <v>423</v>
      </c>
      <c r="J59" s="31">
        <v>1975</v>
      </c>
      <c r="K59" s="60">
        <f>J59/2056*100</f>
        <v>96.060311284046691</v>
      </c>
    </row>
    <row r="60" spans="1:11" ht="24" x14ac:dyDescent="0.25">
      <c r="A60" s="36" t="s">
        <v>3564</v>
      </c>
      <c r="B60" s="36" t="s">
        <v>3565</v>
      </c>
      <c r="C60" s="41" t="s">
        <v>4037</v>
      </c>
      <c r="D60" s="37">
        <v>173200</v>
      </c>
      <c r="E60" s="38">
        <v>28614</v>
      </c>
      <c r="F60" s="59">
        <f>E60*1000/D60</f>
        <v>165.20785219399539</v>
      </c>
      <c r="G60" s="31">
        <v>2424</v>
      </c>
      <c r="H60" s="31">
        <f>G60/2486*100</f>
        <v>97.506033789219629</v>
      </c>
      <c r="I60" s="31">
        <v>442</v>
      </c>
      <c r="J60" s="31">
        <v>1994</v>
      </c>
      <c r="K60" s="60">
        <f>J60/2056*100</f>
        <v>96.98443579766537</v>
      </c>
    </row>
    <row r="61" spans="1:11" x14ac:dyDescent="0.25">
      <c r="A61" s="36" t="s">
        <v>3552</v>
      </c>
      <c r="B61" s="36" t="s">
        <v>3553</v>
      </c>
      <c r="C61" s="41">
        <v>5117000</v>
      </c>
      <c r="D61" s="37">
        <v>173000</v>
      </c>
      <c r="E61" s="38">
        <v>34600</v>
      </c>
      <c r="F61" s="59">
        <f>E61*1000/D61</f>
        <v>200</v>
      </c>
      <c r="G61" s="31">
        <v>2440</v>
      </c>
      <c r="H61" s="31">
        <f>G61/2486*100</f>
        <v>98.149637972646815</v>
      </c>
      <c r="I61" s="31">
        <v>458</v>
      </c>
      <c r="J61" s="31">
        <v>2010</v>
      </c>
      <c r="K61" s="60">
        <f>J61/2056*100</f>
        <v>97.762645914396884</v>
      </c>
    </row>
    <row r="62" spans="1:11" ht="36" x14ac:dyDescent="0.25">
      <c r="A62" s="36" t="s">
        <v>3636</v>
      </c>
      <c r="B62" s="36" t="s">
        <v>3637</v>
      </c>
      <c r="C62" s="41" t="s">
        <v>4053</v>
      </c>
      <c r="D62" s="37">
        <v>171390</v>
      </c>
      <c r="E62" s="38">
        <v>28834</v>
      </c>
      <c r="F62" s="59">
        <f>E62*1000/D62</f>
        <v>168.23618647529028</v>
      </c>
      <c r="G62" s="31">
        <v>2425</v>
      </c>
      <c r="H62" s="31">
        <f>G62/2486*100</f>
        <v>97.54625905068383</v>
      </c>
      <c r="I62" s="31">
        <v>443</v>
      </c>
      <c r="J62" s="31">
        <v>1995</v>
      </c>
      <c r="K62" s="60">
        <f>J62/2056*100</f>
        <v>97.033073929961091</v>
      </c>
    </row>
    <row r="63" spans="1:11" x14ac:dyDescent="0.25">
      <c r="A63" s="36" t="s">
        <v>4659</v>
      </c>
      <c r="B63" s="36" t="s">
        <v>4660</v>
      </c>
      <c r="C63" s="41" t="s">
        <v>4832</v>
      </c>
      <c r="D63" s="37">
        <v>171000</v>
      </c>
      <c r="E63" s="38">
        <v>24913</v>
      </c>
      <c r="F63" s="59">
        <f>E63*1000/D63</f>
        <v>145.69005847953215</v>
      </c>
      <c r="G63" s="31">
        <v>2414</v>
      </c>
      <c r="H63" s="31">
        <f>G63/2486*100</f>
        <v>97.103781174577634</v>
      </c>
      <c r="I63" s="31">
        <v>432</v>
      </c>
      <c r="J63" s="31">
        <v>1984</v>
      </c>
      <c r="K63" s="60">
        <f>J63/2056*100</f>
        <v>96.498054474708169</v>
      </c>
    </row>
    <row r="64" spans="1:11" ht="12.95" customHeight="1" x14ac:dyDescent="0.25">
      <c r="A64" s="36" t="s">
        <v>242</v>
      </c>
      <c r="B64" s="36" t="s">
        <v>243</v>
      </c>
      <c r="C64" s="51">
        <v>2000000</v>
      </c>
      <c r="D64" s="46">
        <v>166009</v>
      </c>
      <c r="E64" s="38">
        <v>27059</v>
      </c>
      <c r="F64" s="59">
        <f>E64*1000/D64</f>
        <v>162.99718689950544</v>
      </c>
      <c r="G64" s="31">
        <v>2421</v>
      </c>
      <c r="H64" s="31">
        <f>G64/2486*100</f>
        <v>97.385358004827026</v>
      </c>
      <c r="I64" s="31">
        <v>439</v>
      </c>
      <c r="J64" s="31">
        <v>1991</v>
      </c>
      <c r="K64" s="60">
        <f>J64/2056*100</f>
        <v>96.838521400778205</v>
      </c>
    </row>
    <row r="65" spans="1:11" ht="24" customHeight="1" x14ac:dyDescent="0.25">
      <c r="A65" s="36" t="s">
        <v>4921</v>
      </c>
      <c r="B65" s="36" t="s">
        <v>4922</v>
      </c>
      <c r="C65" s="41">
        <v>9161000</v>
      </c>
      <c r="D65" s="37">
        <v>162486</v>
      </c>
      <c r="E65" s="38">
        <v>29786.1</v>
      </c>
      <c r="F65" s="59">
        <f>E65*1000/D65</f>
        <v>183.31487020420221</v>
      </c>
      <c r="G65" s="31">
        <v>2429</v>
      </c>
      <c r="H65" s="31">
        <f>G65/2486*100</f>
        <v>97.707160096540619</v>
      </c>
      <c r="I65" s="31">
        <v>447</v>
      </c>
      <c r="J65" s="31">
        <v>1999</v>
      </c>
      <c r="K65" s="60">
        <f>J65/2056*100</f>
        <v>97.227626459143963</v>
      </c>
    </row>
    <row r="66" spans="1:11" ht="24" x14ac:dyDescent="0.25">
      <c r="A66" s="36" t="s">
        <v>466</v>
      </c>
      <c r="B66" s="36" t="s">
        <v>467</v>
      </c>
      <c r="C66" s="39" t="s">
        <v>682</v>
      </c>
      <c r="D66" s="46">
        <v>154978</v>
      </c>
      <c r="E66" s="38">
        <v>25041</v>
      </c>
      <c r="F66" s="59">
        <f>E66*1000/D66</f>
        <v>161.57777232897573</v>
      </c>
      <c r="G66" s="31">
        <v>2415</v>
      </c>
      <c r="H66" s="31">
        <f>G66/2486*100</f>
        <v>97.144006436041835</v>
      </c>
      <c r="I66" s="31">
        <v>433</v>
      </c>
      <c r="J66" s="31">
        <v>1985</v>
      </c>
      <c r="K66" s="60">
        <f>J66/2056*100</f>
        <v>96.546692607003891</v>
      </c>
    </row>
    <row r="67" spans="1:11" x14ac:dyDescent="0.25">
      <c r="A67" s="39" t="s">
        <v>234</v>
      </c>
      <c r="B67" s="39" t="s">
        <v>235</v>
      </c>
      <c r="C67" s="41">
        <v>6412000</v>
      </c>
      <c r="D67" s="37">
        <v>150520</v>
      </c>
      <c r="E67" s="45">
        <v>30104</v>
      </c>
      <c r="F67" s="59">
        <f>E67*1000/D67</f>
        <v>200</v>
      </c>
      <c r="G67" s="31">
        <v>2431</v>
      </c>
      <c r="H67" s="31">
        <f>G67/2486*100</f>
        <v>97.787610619469021</v>
      </c>
      <c r="I67" s="31">
        <v>449</v>
      </c>
      <c r="J67" s="31">
        <v>2001</v>
      </c>
      <c r="K67" s="60">
        <f>J67/2056*100</f>
        <v>97.324902723735406</v>
      </c>
    </row>
    <row r="68" spans="1:11" x14ac:dyDescent="0.25">
      <c r="A68" s="36" t="s">
        <v>4173</v>
      </c>
      <c r="B68" s="36" t="s">
        <v>4174</v>
      </c>
      <c r="C68" s="41">
        <v>12054000</v>
      </c>
      <c r="D68" s="37">
        <v>150000</v>
      </c>
      <c r="E68" s="38">
        <v>29000</v>
      </c>
      <c r="F68" s="59">
        <f>E68*1000/D68</f>
        <v>193.33333333333334</v>
      </c>
      <c r="G68" s="31">
        <v>2427</v>
      </c>
      <c r="H68" s="31">
        <f>G68/2486*100</f>
        <v>97.626709573612231</v>
      </c>
      <c r="I68" s="31">
        <v>445</v>
      </c>
      <c r="J68" s="31">
        <v>1997</v>
      </c>
      <c r="K68" s="60">
        <f>J68/2056*100</f>
        <v>97.130350194552534</v>
      </c>
    </row>
    <row r="69" spans="1:11" ht="96" x14ac:dyDescent="0.25">
      <c r="A69" s="36" t="s">
        <v>410</v>
      </c>
      <c r="B69" s="36" t="s">
        <v>411</v>
      </c>
      <c r="C69" s="51" t="s">
        <v>658</v>
      </c>
      <c r="D69" s="46">
        <v>150000</v>
      </c>
      <c r="E69" s="38">
        <v>25155</v>
      </c>
      <c r="F69" s="59">
        <f>E69*1000/D69</f>
        <v>167.7</v>
      </c>
      <c r="G69" s="31">
        <v>2416</v>
      </c>
      <c r="H69" s="31">
        <f>G69/2486*100</f>
        <v>97.184231697506036</v>
      </c>
      <c r="I69" s="31">
        <v>434</v>
      </c>
      <c r="J69" s="31">
        <v>1986</v>
      </c>
      <c r="K69" s="60">
        <f>J69/2056*100</f>
        <v>96.595330739299612</v>
      </c>
    </row>
    <row r="70" spans="1:11" x14ac:dyDescent="0.25">
      <c r="A70" s="36" t="s">
        <v>1184</v>
      </c>
      <c r="B70" s="36" t="s">
        <v>1185</v>
      </c>
      <c r="C70" s="41"/>
      <c r="D70" s="37">
        <v>150000</v>
      </c>
      <c r="E70" s="38">
        <v>1301</v>
      </c>
      <c r="F70" s="59">
        <f>E70*1000/D70</f>
        <v>8.6733333333333338</v>
      </c>
      <c r="G70" s="31">
        <v>781</v>
      </c>
      <c r="H70" s="31">
        <f>G70/2486*100</f>
        <v>31.415929203539822</v>
      </c>
      <c r="I70" s="31">
        <v>351</v>
      </c>
      <c r="J70" s="31">
        <v>351</v>
      </c>
      <c r="K70" s="60">
        <f>J70/2056*100</f>
        <v>17.071984435797667</v>
      </c>
    </row>
    <row r="71" spans="1:11" ht="24" x14ac:dyDescent="0.25">
      <c r="A71" s="36" t="s">
        <v>416</v>
      </c>
      <c r="B71" s="36" t="s">
        <v>417</v>
      </c>
      <c r="C71" s="51" t="s">
        <v>661</v>
      </c>
      <c r="D71" s="46">
        <v>146703</v>
      </c>
      <c r="E71" s="38">
        <v>18834</v>
      </c>
      <c r="F71" s="59">
        <f>E71*1000/D71</f>
        <v>128.38183268235824</v>
      </c>
      <c r="G71" s="31">
        <v>2387</v>
      </c>
      <c r="H71" s="31">
        <f>G71/2486*100</f>
        <v>96.017699115044252</v>
      </c>
      <c r="I71" s="31">
        <v>405</v>
      </c>
      <c r="J71" s="31">
        <v>1957</v>
      </c>
      <c r="K71" s="60">
        <f>J71/2056*100</f>
        <v>95.184824902723733</v>
      </c>
    </row>
    <row r="72" spans="1:11" x14ac:dyDescent="0.25">
      <c r="A72" s="36" t="s">
        <v>3940</v>
      </c>
      <c r="B72" s="36" t="s">
        <v>3941</v>
      </c>
      <c r="C72" s="41" t="s">
        <v>4118</v>
      </c>
      <c r="D72" s="37">
        <v>146437</v>
      </c>
      <c r="E72" s="38">
        <v>23287</v>
      </c>
      <c r="F72" s="59">
        <f>E72*1000/D72</f>
        <v>159.02401715413455</v>
      </c>
      <c r="G72" s="31">
        <v>2410</v>
      </c>
      <c r="H72" s="31">
        <f>G72/2486*100</f>
        <v>96.94288012872083</v>
      </c>
      <c r="I72" s="31">
        <v>428</v>
      </c>
      <c r="J72" s="31">
        <v>1980</v>
      </c>
      <c r="K72" s="60">
        <f>J72/2056*100</f>
        <v>96.303501945525298</v>
      </c>
    </row>
    <row r="73" spans="1:11" ht="24" x14ac:dyDescent="0.25">
      <c r="A73" s="36" t="s">
        <v>3528</v>
      </c>
      <c r="B73" s="36" t="s">
        <v>3529</v>
      </c>
      <c r="C73" s="41" t="s">
        <v>4030</v>
      </c>
      <c r="D73" s="37">
        <v>145538</v>
      </c>
      <c r="E73" s="38">
        <v>22509</v>
      </c>
      <c r="F73" s="59">
        <f>E73*1000/D73</f>
        <v>154.66063845868433</v>
      </c>
      <c r="G73" s="31">
        <v>2407</v>
      </c>
      <c r="H73" s="31">
        <f>G73/2486*100</f>
        <v>96.822204344328227</v>
      </c>
      <c r="I73" s="31">
        <v>425</v>
      </c>
      <c r="J73" s="31">
        <v>1977</v>
      </c>
      <c r="K73" s="60">
        <f>J73/2056*100</f>
        <v>96.157587548638134</v>
      </c>
    </row>
    <row r="74" spans="1:11" x14ac:dyDescent="0.25">
      <c r="A74" s="36" t="s">
        <v>3682</v>
      </c>
      <c r="B74" s="36" t="s">
        <v>3683</v>
      </c>
      <c r="C74" s="41" t="s">
        <v>4066</v>
      </c>
      <c r="D74" s="37">
        <v>144525</v>
      </c>
      <c r="E74" s="38">
        <v>21678</v>
      </c>
      <c r="F74" s="59">
        <f>E74*1000/D74</f>
        <v>149.99481058640373</v>
      </c>
      <c r="G74" s="31">
        <v>2404</v>
      </c>
      <c r="H74" s="31">
        <f>G74/2486*100</f>
        <v>96.701528559935639</v>
      </c>
      <c r="I74" s="31">
        <v>422</v>
      </c>
      <c r="J74" s="31">
        <v>1974</v>
      </c>
      <c r="K74" s="60">
        <f>J74/2056*100</f>
        <v>96.011673151750969</v>
      </c>
    </row>
    <row r="75" spans="1:11" ht="24" x14ac:dyDescent="0.25">
      <c r="A75" s="36" t="s">
        <v>2062</v>
      </c>
      <c r="B75" s="36" t="s">
        <v>2063</v>
      </c>
      <c r="C75" s="41" t="s">
        <v>2448</v>
      </c>
      <c r="D75" s="37">
        <v>143568</v>
      </c>
      <c r="E75" s="38">
        <v>25904</v>
      </c>
      <c r="F75" s="59">
        <f>E75*1000/D75</f>
        <v>180.4301794271704</v>
      </c>
      <c r="G75" s="31">
        <v>2419</v>
      </c>
      <c r="H75" s="31">
        <f>G75/2486*100</f>
        <v>97.304907481898624</v>
      </c>
      <c r="I75" s="31">
        <v>437</v>
      </c>
      <c r="J75" s="31">
        <v>1989</v>
      </c>
      <c r="K75" s="60">
        <f>J75/2056*100</f>
        <v>96.741245136186777</v>
      </c>
    </row>
    <row r="76" spans="1:11" ht="324" x14ac:dyDescent="0.25">
      <c r="A76" s="36" t="s">
        <v>2614</v>
      </c>
      <c r="B76" s="36" t="s">
        <v>2615</v>
      </c>
      <c r="C76" s="41" t="s">
        <v>2715</v>
      </c>
      <c r="D76" s="37">
        <v>142681</v>
      </c>
      <c r="E76" s="38">
        <v>31239</v>
      </c>
      <c r="F76" s="59">
        <f>E76*1000/D76</f>
        <v>218.94295666556866</v>
      </c>
      <c r="G76" s="31">
        <v>2435</v>
      </c>
      <c r="H76" s="31">
        <f>G76/2486*100</f>
        <v>97.948511665325825</v>
      </c>
      <c r="I76" s="31">
        <v>453</v>
      </c>
      <c r="J76" s="31">
        <v>2005</v>
      </c>
      <c r="K76" s="60">
        <f>J76/2056*100</f>
        <v>97.519455252918291</v>
      </c>
    </row>
    <row r="77" spans="1:11" ht="84" x14ac:dyDescent="0.25">
      <c r="A77" s="36" t="s">
        <v>1890</v>
      </c>
      <c r="B77" s="36" t="s">
        <v>1891</v>
      </c>
      <c r="C77" s="41" t="s">
        <v>2384</v>
      </c>
      <c r="D77" s="37">
        <v>141825</v>
      </c>
      <c r="E77" s="38">
        <v>39545</v>
      </c>
      <c r="F77" s="59">
        <f>E77*1000/D77</f>
        <v>278.82954345143662</v>
      </c>
      <c r="G77" s="31">
        <v>2449</v>
      </c>
      <c r="H77" s="31">
        <f>G77/2486*100</f>
        <v>98.511665325824609</v>
      </c>
      <c r="I77" s="31">
        <v>467</v>
      </c>
      <c r="J77" s="31">
        <v>2019</v>
      </c>
      <c r="K77" s="60">
        <f>J77/2056*100</f>
        <v>98.200389105058363</v>
      </c>
    </row>
    <row r="78" spans="1:11" x14ac:dyDescent="0.25">
      <c r="A78" s="36" t="s">
        <v>3670</v>
      </c>
      <c r="B78" s="36" t="s">
        <v>3671</v>
      </c>
      <c r="C78" s="41">
        <v>5111000</v>
      </c>
      <c r="D78" s="37">
        <v>139642</v>
      </c>
      <c r="E78" s="38">
        <v>20388</v>
      </c>
      <c r="F78" s="59">
        <f>E78*1000/D78</f>
        <v>146.00191919336589</v>
      </c>
      <c r="G78" s="31">
        <v>2398</v>
      </c>
      <c r="H78" s="31">
        <f>G78/2486*100</f>
        <v>96.460176991150433</v>
      </c>
      <c r="I78" s="31">
        <v>416</v>
      </c>
      <c r="J78" s="31">
        <v>1968</v>
      </c>
      <c r="K78" s="60">
        <f>J78/2056*100</f>
        <v>95.719844357976655</v>
      </c>
    </row>
    <row r="79" spans="1:11" x14ac:dyDescent="0.25">
      <c r="A79" s="39" t="s">
        <v>224</v>
      </c>
      <c r="B79" s="39" t="s">
        <v>225</v>
      </c>
      <c r="C79" s="41">
        <v>6413000</v>
      </c>
      <c r="D79" s="37">
        <v>134000</v>
      </c>
      <c r="E79" s="45">
        <v>18212.7</v>
      </c>
      <c r="F79" s="59">
        <f>E79*1000/D79</f>
        <v>135.91567164179105</v>
      </c>
      <c r="G79" s="31">
        <v>2384</v>
      </c>
      <c r="H79" s="31">
        <f>G79/2486*100</f>
        <v>95.897023330651649</v>
      </c>
      <c r="I79" s="31">
        <v>402</v>
      </c>
      <c r="J79" s="31">
        <v>1954</v>
      </c>
      <c r="K79" s="60">
        <f>J79/2056*100</f>
        <v>95.038910505836569</v>
      </c>
    </row>
    <row r="80" spans="1:11" ht="24" x14ac:dyDescent="0.25">
      <c r="A80" s="36" t="s">
        <v>4903</v>
      </c>
      <c r="B80" s="36" t="s">
        <v>4904</v>
      </c>
      <c r="C80" s="41" t="s">
        <v>5946</v>
      </c>
      <c r="D80" s="37">
        <v>133436</v>
      </c>
      <c r="E80" s="38">
        <v>25683</v>
      </c>
      <c r="F80" s="59">
        <f>E80*1000/D80</f>
        <v>192.47429479300939</v>
      </c>
      <c r="G80" s="31">
        <v>2417</v>
      </c>
      <c r="H80" s="31">
        <f>G80/2486*100</f>
        <v>97.224456958970222</v>
      </c>
      <c r="I80" s="31">
        <v>435</v>
      </c>
      <c r="J80" s="31">
        <v>1987</v>
      </c>
      <c r="K80" s="60">
        <f>J80/2056*100</f>
        <v>96.643968871595334</v>
      </c>
    </row>
    <row r="81" spans="1:11" x14ac:dyDescent="0.25">
      <c r="A81" s="36" t="s">
        <v>3840</v>
      </c>
      <c r="B81" s="36" t="s">
        <v>3841</v>
      </c>
      <c r="C81" s="41" t="s">
        <v>4105</v>
      </c>
      <c r="D81" s="37">
        <v>130671</v>
      </c>
      <c r="E81" s="38">
        <v>21010</v>
      </c>
      <c r="F81" s="59">
        <f>E81*1000/D81</f>
        <v>160.78548415486222</v>
      </c>
      <c r="G81" s="31">
        <v>2401</v>
      </c>
      <c r="H81" s="31">
        <f>G81/2486*100</f>
        <v>96.580852775543036</v>
      </c>
      <c r="I81" s="31">
        <v>419</v>
      </c>
      <c r="J81" s="31">
        <v>1971</v>
      </c>
      <c r="K81" s="60">
        <f>J81/2056*100</f>
        <v>95.865758754863819</v>
      </c>
    </row>
    <row r="82" spans="1:11" x14ac:dyDescent="0.25">
      <c r="A82" s="36" t="s">
        <v>2242</v>
      </c>
      <c r="B82" s="36" t="s">
        <v>2243</v>
      </c>
      <c r="C82" s="41">
        <v>3403000</v>
      </c>
      <c r="D82" s="37">
        <v>129031</v>
      </c>
      <c r="E82" s="38">
        <v>25806</v>
      </c>
      <c r="F82" s="59">
        <f>E82*1000/D82</f>
        <v>199.99844998488734</v>
      </c>
      <c r="G82" s="31">
        <v>2418</v>
      </c>
      <c r="H82" s="31">
        <f>G82/2486*100</f>
        <v>97.264682220434423</v>
      </c>
      <c r="I82" s="31">
        <v>436</v>
      </c>
      <c r="J82" s="31">
        <v>1988</v>
      </c>
      <c r="K82" s="60">
        <f>J82/2056*100</f>
        <v>96.692607003891055</v>
      </c>
    </row>
    <row r="83" spans="1:11" ht="24" x14ac:dyDescent="0.25">
      <c r="A83" s="36" t="s">
        <v>3888</v>
      </c>
      <c r="B83" s="36" t="s">
        <v>3889</v>
      </c>
      <c r="C83" s="41" t="s">
        <v>4108</v>
      </c>
      <c r="D83" s="37">
        <v>129000</v>
      </c>
      <c r="E83" s="38">
        <v>17347</v>
      </c>
      <c r="F83" s="59">
        <f>E83*1000/D83</f>
        <v>134.47286821705427</v>
      </c>
      <c r="G83" s="31">
        <v>2379</v>
      </c>
      <c r="H83" s="31">
        <f>G83/2486*100</f>
        <v>95.695897023330659</v>
      </c>
      <c r="I83" s="31">
        <v>397</v>
      </c>
      <c r="J83" s="31">
        <v>1949</v>
      </c>
      <c r="K83" s="60">
        <f>J83/2056*100</f>
        <v>94.795719844357976</v>
      </c>
    </row>
    <row r="84" spans="1:11" ht="36" x14ac:dyDescent="0.25">
      <c r="A84" s="36" t="s">
        <v>3632</v>
      </c>
      <c r="B84" s="36" t="s">
        <v>3633</v>
      </c>
      <c r="C84" s="41" t="s">
        <v>4051</v>
      </c>
      <c r="D84" s="37">
        <v>128428</v>
      </c>
      <c r="E84" s="38">
        <v>20437</v>
      </c>
      <c r="F84" s="59">
        <f>E84*1000/D84</f>
        <v>159.13196499205782</v>
      </c>
      <c r="G84" s="31">
        <v>2399</v>
      </c>
      <c r="H84" s="31">
        <f>G84/2486*100</f>
        <v>96.500402252614634</v>
      </c>
      <c r="I84" s="31">
        <v>417</v>
      </c>
      <c r="J84" s="31">
        <v>1969</v>
      </c>
      <c r="K84" s="60">
        <f>J84/2056*100</f>
        <v>95.768482490272376</v>
      </c>
    </row>
    <row r="85" spans="1:11" ht="24" x14ac:dyDescent="0.25">
      <c r="A85" s="36" t="s">
        <v>398</v>
      </c>
      <c r="B85" s="36" t="s">
        <v>399</v>
      </c>
      <c r="C85" s="51" t="s">
        <v>652</v>
      </c>
      <c r="D85" s="46">
        <v>127205</v>
      </c>
      <c r="E85" s="38">
        <v>17451</v>
      </c>
      <c r="F85" s="59">
        <f>E85*1000/D85</f>
        <v>137.18800361621007</v>
      </c>
      <c r="G85" s="31">
        <v>2381</v>
      </c>
      <c r="H85" s="31">
        <f>G85/2486*100</f>
        <v>95.776347546259061</v>
      </c>
      <c r="I85" s="31">
        <v>399</v>
      </c>
      <c r="J85" s="31">
        <v>1951</v>
      </c>
      <c r="K85" s="60">
        <f>J85/2056*100</f>
        <v>94.892996108949418</v>
      </c>
    </row>
    <row r="86" spans="1:11" ht="36" x14ac:dyDescent="0.25">
      <c r="A86" s="36" t="s">
        <v>3694</v>
      </c>
      <c r="B86" s="36" t="s">
        <v>3695</v>
      </c>
      <c r="C86" s="41" t="s">
        <v>4069</v>
      </c>
      <c r="D86" s="37">
        <v>126602</v>
      </c>
      <c r="E86" s="38">
        <v>21189</v>
      </c>
      <c r="F86" s="59">
        <f>E86*1000/D86</f>
        <v>167.36702421762689</v>
      </c>
      <c r="G86" s="31">
        <v>2402</v>
      </c>
      <c r="H86" s="31">
        <f>G86/2486*100</f>
        <v>96.621078037007237</v>
      </c>
      <c r="I86" s="31">
        <v>420</v>
      </c>
      <c r="J86" s="31">
        <v>1972</v>
      </c>
      <c r="K86" s="60">
        <f>J86/2056*100</f>
        <v>95.91439688715954</v>
      </c>
    </row>
    <row r="87" spans="1:11" ht="60" x14ac:dyDescent="0.25">
      <c r="A87" s="36" t="s">
        <v>2016</v>
      </c>
      <c r="B87" s="36" t="s">
        <v>2017</v>
      </c>
      <c r="C87" s="41" t="s">
        <v>2426</v>
      </c>
      <c r="D87" s="37">
        <v>125580</v>
      </c>
      <c r="E87" s="38">
        <v>23843</v>
      </c>
      <c r="F87" s="59">
        <f>E87*1000/D87</f>
        <v>189.86303551520942</v>
      </c>
      <c r="G87" s="31">
        <v>2411</v>
      </c>
      <c r="H87" s="31">
        <f>G87/2486*100</f>
        <v>96.983105390185031</v>
      </c>
      <c r="I87" s="31">
        <v>429</v>
      </c>
      <c r="J87" s="31">
        <v>1981</v>
      </c>
      <c r="K87" s="60">
        <f>J87/2056*100</f>
        <v>96.352140077821019</v>
      </c>
    </row>
    <row r="88" spans="1:11" ht="132" x14ac:dyDescent="0.25">
      <c r="A88" s="36" t="s">
        <v>2004</v>
      </c>
      <c r="B88" s="36" t="s">
        <v>2005</v>
      </c>
      <c r="C88" s="41" t="s">
        <v>2420</v>
      </c>
      <c r="D88" s="37">
        <v>123145</v>
      </c>
      <c r="E88" s="38">
        <v>18628</v>
      </c>
      <c r="F88" s="59">
        <f>E88*1000/D88</f>
        <v>151.26882942872223</v>
      </c>
      <c r="G88" s="31">
        <v>2385</v>
      </c>
      <c r="H88" s="31">
        <f>G88/2486*100</f>
        <v>95.93724859211585</v>
      </c>
      <c r="I88" s="31">
        <v>403</v>
      </c>
      <c r="J88" s="31">
        <v>1955</v>
      </c>
      <c r="K88" s="60">
        <f>J88/2056*100</f>
        <v>95.08754863813229</v>
      </c>
    </row>
    <row r="89" spans="1:11" ht="36" x14ac:dyDescent="0.25">
      <c r="A89" s="36" t="s">
        <v>2520</v>
      </c>
      <c r="B89" s="36" t="s">
        <v>2521</v>
      </c>
      <c r="C89" s="41" t="s">
        <v>2680</v>
      </c>
      <c r="D89" s="37">
        <v>122781</v>
      </c>
      <c r="E89" s="38">
        <v>14370</v>
      </c>
      <c r="F89" s="59">
        <f>E89*1000/D89</f>
        <v>117.03765240550248</v>
      </c>
      <c r="G89" s="31">
        <v>2352</v>
      </c>
      <c r="H89" s="31">
        <f>G89/2486*100</f>
        <v>94.609814963797263</v>
      </c>
      <c r="I89" s="31">
        <v>370</v>
      </c>
      <c r="J89" s="31">
        <v>1922</v>
      </c>
      <c r="K89" s="60">
        <f>J89/2056*100</f>
        <v>93.482490272373539</v>
      </c>
    </row>
    <row r="90" spans="1:11" ht="132" x14ac:dyDescent="0.25">
      <c r="A90" s="36" t="s">
        <v>5798</v>
      </c>
      <c r="B90" s="36" t="s">
        <v>5799</v>
      </c>
      <c r="C90" s="41" t="s">
        <v>6097</v>
      </c>
      <c r="D90" s="37">
        <v>121000</v>
      </c>
      <c r="E90" s="38">
        <v>19466</v>
      </c>
      <c r="F90" s="59">
        <f>E90*1000/D90</f>
        <v>160.87603305785123</v>
      </c>
      <c r="G90" s="31">
        <v>2392</v>
      </c>
      <c r="H90" s="31">
        <f>G90/2486*100</f>
        <v>96.218825422365256</v>
      </c>
      <c r="I90" s="31">
        <v>410</v>
      </c>
      <c r="J90" s="31">
        <v>1962</v>
      </c>
      <c r="K90" s="60">
        <f>J90/2056*100</f>
        <v>95.42801556420234</v>
      </c>
    </row>
    <row r="91" spans="1:11" x14ac:dyDescent="0.25">
      <c r="A91" s="36" t="s">
        <v>1596</v>
      </c>
      <c r="B91" s="36" t="s">
        <v>1597</v>
      </c>
      <c r="C91" s="41">
        <v>8421000</v>
      </c>
      <c r="D91" s="37">
        <v>120714</v>
      </c>
      <c r="E91" s="38">
        <v>30137</v>
      </c>
      <c r="F91" s="59">
        <f>E91*1000/D91</f>
        <v>249.65621220405257</v>
      </c>
      <c r="G91" s="31">
        <v>2432</v>
      </c>
      <c r="H91" s="31">
        <f>G91/2486*100</f>
        <v>97.827835880933222</v>
      </c>
      <c r="I91" s="31">
        <v>450</v>
      </c>
      <c r="J91" s="31">
        <v>2002</v>
      </c>
      <c r="K91" s="60">
        <f>J91/2056*100</f>
        <v>97.373540856031127</v>
      </c>
    </row>
    <row r="92" spans="1:11" ht="15.95" customHeight="1" x14ac:dyDescent="0.25">
      <c r="A92" s="36" t="s">
        <v>1216</v>
      </c>
      <c r="B92" s="36" t="s">
        <v>1217</v>
      </c>
      <c r="C92" s="41">
        <v>8222000</v>
      </c>
      <c r="D92" s="37">
        <v>120000</v>
      </c>
      <c r="E92" s="38">
        <v>24000</v>
      </c>
      <c r="F92" s="59">
        <f>E92*1000/D92</f>
        <v>200</v>
      </c>
      <c r="G92" s="31">
        <v>2412</v>
      </c>
      <c r="H92" s="31">
        <f>G92/2486*100</f>
        <v>97.023330651649232</v>
      </c>
      <c r="I92" s="31">
        <v>430</v>
      </c>
      <c r="J92" s="31">
        <v>1982</v>
      </c>
      <c r="K92" s="60">
        <f>J92/2056*100</f>
        <v>96.400778210116727</v>
      </c>
    </row>
    <row r="93" spans="1:11" ht="15" customHeight="1" x14ac:dyDescent="0.25">
      <c r="A93" s="36" t="s">
        <v>1858</v>
      </c>
      <c r="B93" s="36" t="s">
        <v>1859</v>
      </c>
      <c r="C93" s="41" t="s">
        <v>2369</v>
      </c>
      <c r="D93" s="37">
        <v>119814</v>
      </c>
      <c r="E93" s="38">
        <v>28129</v>
      </c>
      <c r="F93" s="59">
        <f>E93*1000/D93</f>
        <v>234.77223029028326</v>
      </c>
      <c r="G93" s="31">
        <v>2423</v>
      </c>
      <c r="H93" s="31">
        <f>G93/2486*100</f>
        <v>97.465808527755428</v>
      </c>
      <c r="I93" s="31">
        <v>441</v>
      </c>
      <c r="J93" s="31">
        <v>1993</v>
      </c>
      <c r="K93" s="60">
        <f>J93/2056*100</f>
        <v>96.935797665369648</v>
      </c>
    </row>
    <row r="94" spans="1:11" ht="36" x14ac:dyDescent="0.25">
      <c r="A94" s="36" t="s">
        <v>3752</v>
      </c>
      <c r="B94" s="36" t="s">
        <v>3753</v>
      </c>
      <c r="C94" s="41" t="s">
        <v>4085</v>
      </c>
      <c r="D94" s="37">
        <v>119795</v>
      </c>
      <c r="E94" s="38">
        <v>22572</v>
      </c>
      <c r="F94" s="59">
        <f>E94*1000/D94</f>
        <v>188.42188739095957</v>
      </c>
      <c r="G94" s="31">
        <v>2408</v>
      </c>
      <c r="H94" s="31">
        <f>G94/2486*100</f>
        <v>96.862429605792428</v>
      </c>
      <c r="I94" s="31">
        <v>426</v>
      </c>
      <c r="J94" s="31">
        <v>1978</v>
      </c>
      <c r="K94" s="60">
        <f>J94/2056*100</f>
        <v>96.206225680933855</v>
      </c>
    </row>
    <row r="95" spans="1:11" x14ac:dyDescent="0.25">
      <c r="A95" s="36" t="s">
        <v>3672</v>
      </c>
      <c r="B95" s="36" t="s">
        <v>3673</v>
      </c>
      <c r="C95" s="41">
        <v>5111000</v>
      </c>
      <c r="D95" s="37">
        <v>118623</v>
      </c>
      <c r="E95" s="38">
        <v>45193</v>
      </c>
      <c r="F95" s="59">
        <f>E95*1000/D95</f>
        <v>380.98007974844677</v>
      </c>
      <c r="G95" s="31">
        <v>2456</v>
      </c>
      <c r="H95" s="31">
        <f>G95/2486*100</f>
        <v>98.793242156074015</v>
      </c>
      <c r="I95" s="31">
        <v>474</v>
      </c>
      <c r="J95" s="31">
        <v>2026</v>
      </c>
      <c r="K95" s="60">
        <f>J95/2056*100</f>
        <v>98.540856031128413</v>
      </c>
    </row>
    <row r="96" spans="1:11" x14ac:dyDescent="0.25">
      <c r="A96" s="36" t="s">
        <v>464</v>
      </c>
      <c r="B96" s="36" t="s">
        <v>465</v>
      </c>
      <c r="C96" s="39" t="s">
        <v>681</v>
      </c>
      <c r="D96" s="46">
        <v>117582</v>
      </c>
      <c r="E96" s="38">
        <v>12124</v>
      </c>
      <c r="F96" s="59">
        <f>E96*1000/D96</f>
        <v>103.11102039427803</v>
      </c>
      <c r="G96" s="31">
        <v>2321</v>
      </c>
      <c r="H96" s="31">
        <f>G96/2486*100</f>
        <v>93.362831858407077</v>
      </c>
      <c r="I96" s="31">
        <v>339</v>
      </c>
      <c r="J96" s="31">
        <v>1891</v>
      </c>
      <c r="K96" s="60">
        <f>J96/2056*100</f>
        <v>91.974708171206217</v>
      </c>
    </row>
    <row r="97" spans="1:11" ht="48" x14ac:dyDescent="0.25">
      <c r="A97" s="36" t="s">
        <v>1846</v>
      </c>
      <c r="B97" s="36" t="s">
        <v>1847</v>
      </c>
      <c r="C97" s="41" t="s">
        <v>2364</v>
      </c>
      <c r="D97" s="37">
        <v>117161</v>
      </c>
      <c r="E97" s="38">
        <v>16170</v>
      </c>
      <c r="F97" s="59">
        <f>E97*1000/D97</f>
        <v>138.0152098394517</v>
      </c>
      <c r="G97" s="31">
        <v>2369</v>
      </c>
      <c r="H97" s="31">
        <f>G97/2486*100</f>
        <v>95.293644408688664</v>
      </c>
      <c r="I97" s="31">
        <v>387</v>
      </c>
      <c r="J97" s="31">
        <v>1939</v>
      </c>
      <c r="K97" s="60">
        <f>J97/2056*100</f>
        <v>94.309338521400775</v>
      </c>
    </row>
    <row r="98" spans="1:11" x14ac:dyDescent="0.25">
      <c r="A98" s="36" t="s">
        <v>4857</v>
      </c>
      <c r="B98" s="36" t="s">
        <v>4858</v>
      </c>
      <c r="C98" s="41">
        <v>5114000</v>
      </c>
      <c r="D98" s="37">
        <v>115821</v>
      </c>
      <c r="E98" s="38">
        <v>19663</v>
      </c>
      <c r="F98" s="59">
        <f>E98*1000/D98</f>
        <v>169.77059427910311</v>
      </c>
      <c r="G98" s="31">
        <v>2395</v>
      </c>
      <c r="H98" s="31">
        <f>G98/2486*100</f>
        <v>96.339501206757845</v>
      </c>
      <c r="I98" s="31">
        <v>413</v>
      </c>
      <c r="J98" s="31">
        <v>1965</v>
      </c>
      <c r="K98" s="60">
        <f>J98/2056*100</f>
        <v>95.573929961089505</v>
      </c>
    </row>
    <row r="99" spans="1:11" x14ac:dyDescent="0.25">
      <c r="A99" s="36" t="s">
        <v>4855</v>
      </c>
      <c r="B99" s="36" t="s">
        <v>4856</v>
      </c>
      <c r="C99" s="41">
        <v>5114000</v>
      </c>
      <c r="D99" s="37">
        <v>115821</v>
      </c>
      <c r="E99" s="38">
        <v>17473</v>
      </c>
      <c r="F99" s="59">
        <f>E99*1000/D99</f>
        <v>150.86210618108979</v>
      </c>
      <c r="G99" s="31">
        <v>2382</v>
      </c>
      <c r="H99" s="31">
        <f>G99/2486*100</f>
        <v>95.816572807723261</v>
      </c>
      <c r="I99" s="31">
        <v>400</v>
      </c>
      <c r="J99" s="31">
        <v>1952</v>
      </c>
      <c r="K99" s="60">
        <f>J99/2056*100</f>
        <v>94.941634241245126</v>
      </c>
    </row>
    <row r="100" spans="1:11" x14ac:dyDescent="0.25">
      <c r="A100" s="36" t="s">
        <v>266</v>
      </c>
      <c r="B100" s="36" t="s">
        <v>267</v>
      </c>
      <c r="C100" s="51">
        <v>2000000</v>
      </c>
      <c r="D100" s="46">
        <v>114957</v>
      </c>
      <c r="E100" s="38">
        <v>18738</v>
      </c>
      <c r="F100" s="59">
        <f>E100*1000/D100</f>
        <v>163.00007829014328</v>
      </c>
      <c r="G100" s="31">
        <v>2386</v>
      </c>
      <c r="H100" s="31">
        <f>G100/2486*100</f>
        <v>95.977473853580051</v>
      </c>
      <c r="I100" s="31">
        <v>404</v>
      </c>
      <c r="J100" s="31">
        <v>1956</v>
      </c>
      <c r="K100" s="60">
        <f>J100/2056*100</f>
        <v>95.136186770428012</v>
      </c>
    </row>
    <row r="101" spans="1:11" x14ac:dyDescent="0.25">
      <c r="A101" s="36" t="s">
        <v>3848</v>
      </c>
      <c r="B101" s="36" t="s">
        <v>3849</v>
      </c>
      <c r="C101" s="41">
        <v>5124000</v>
      </c>
      <c r="D101" s="37">
        <v>114906</v>
      </c>
      <c r="E101" s="38">
        <v>17235</v>
      </c>
      <c r="F101" s="59">
        <f>E101*1000/D101</f>
        <v>149.99216751083495</v>
      </c>
      <c r="G101" s="31">
        <v>2377</v>
      </c>
      <c r="H101" s="31">
        <f>G101/2486*100</f>
        <v>95.615446500402257</v>
      </c>
      <c r="I101" s="31">
        <v>395</v>
      </c>
      <c r="J101" s="31">
        <v>1947</v>
      </c>
      <c r="K101" s="60">
        <f>J101/2056*100</f>
        <v>94.698443579766533</v>
      </c>
    </row>
    <row r="102" spans="1:11" x14ac:dyDescent="0.25">
      <c r="A102" s="36" t="s">
        <v>3558</v>
      </c>
      <c r="B102" s="36" t="s">
        <v>3559</v>
      </c>
      <c r="C102" s="41">
        <v>5120000</v>
      </c>
      <c r="D102" s="37">
        <v>113624</v>
      </c>
      <c r="E102" s="38">
        <v>19114</v>
      </c>
      <c r="F102" s="59">
        <f>E102*1000/D102</f>
        <v>168.22150249947194</v>
      </c>
      <c r="G102" s="31">
        <v>2389</v>
      </c>
      <c r="H102" s="31">
        <f>G102/2486*100</f>
        <v>96.098149637972654</v>
      </c>
      <c r="I102" s="31">
        <v>407</v>
      </c>
      <c r="J102" s="31">
        <v>1959</v>
      </c>
      <c r="K102" s="60">
        <f>J102/2056*100</f>
        <v>95.282101167315176</v>
      </c>
    </row>
    <row r="103" spans="1:11" x14ac:dyDescent="0.25">
      <c r="A103" s="36" t="s">
        <v>5607</v>
      </c>
      <c r="B103" s="36" t="s">
        <v>5608</v>
      </c>
      <c r="C103" s="41">
        <v>9562000</v>
      </c>
      <c r="D103" s="37">
        <v>109953</v>
      </c>
      <c r="E103" s="38">
        <v>17268</v>
      </c>
      <c r="F103" s="59">
        <f>E103*1000/D103</f>
        <v>157.04892090256746</v>
      </c>
      <c r="G103" s="31">
        <v>2378</v>
      </c>
      <c r="H103" s="31">
        <f>G103/2486*100</f>
        <v>95.655671761866458</v>
      </c>
      <c r="I103" s="31">
        <v>396</v>
      </c>
      <c r="J103" s="31">
        <v>1948</v>
      </c>
      <c r="K103" s="60">
        <f>J103/2056*100</f>
        <v>94.747081712062254</v>
      </c>
    </row>
    <row r="104" spans="1:11" x14ac:dyDescent="0.25">
      <c r="A104" s="36" t="s">
        <v>3760</v>
      </c>
      <c r="B104" s="36" t="s">
        <v>3761</v>
      </c>
      <c r="C104" s="41" t="s">
        <v>4088</v>
      </c>
      <c r="D104" s="37">
        <v>108816</v>
      </c>
      <c r="E104" s="38">
        <v>16794.599999999999</v>
      </c>
      <c r="F104" s="59">
        <f>E104*1000/D104</f>
        <v>154.33943537715041</v>
      </c>
      <c r="G104" s="31">
        <v>2374</v>
      </c>
      <c r="H104" s="31">
        <f>G104/2486*100</f>
        <v>95.494770716009654</v>
      </c>
      <c r="I104" s="31">
        <v>392</v>
      </c>
      <c r="J104" s="31">
        <v>1944</v>
      </c>
      <c r="K104" s="60">
        <f>J104/2056*100</f>
        <v>94.552529182879368</v>
      </c>
    </row>
    <row r="105" spans="1:11" ht="156" x14ac:dyDescent="0.25">
      <c r="A105" s="36">
        <v>1030</v>
      </c>
      <c r="B105" s="36" t="s">
        <v>567</v>
      </c>
      <c r="C105" s="39" t="s">
        <v>727</v>
      </c>
      <c r="D105" s="37">
        <v>105000</v>
      </c>
      <c r="E105" s="38">
        <v>5700</v>
      </c>
      <c r="F105" s="59">
        <f>E105*1000/D105</f>
        <v>54.285714285714285</v>
      </c>
      <c r="G105" s="31">
        <v>2050</v>
      </c>
      <c r="H105" s="31">
        <f>G105/2486*100</f>
        <v>82.461786001608999</v>
      </c>
      <c r="I105" s="31">
        <v>68</v>
      </c>
      <c r="J105" s="31">
        <v>1620</v>
      </c>
      <c r="K105" s="60">
        <f>J105/2056*100</f>
        <v>78.793774319066145</v>
      </c>
    </row>
    <row r="106" spans="1:11" ht="24" x14ac:dyDescent="0.25">
      <c r="A106" s="36" t="s">
        <v>3576</v>
      </c>
      <c r="B106" s="36" t="s">
        <v>3577</v>
      </c>
      <c r="C106" s="41" t="s">
        <v>4039</v>
      </c>
      <c r="D106" s="37">
        <v>104120</v>
      </c>
      <c r="E106" s="38">
        <v>14603</v>
      </c>
      <c r="F106" s="59">
        <f>E106*1000/D106</f>
        <v>140.2516327314637</v>
      </c>
      <c r="G106" s="31">
        <v>2354</v>
      </c>
      <c r="H106" s="31">
        <f>G106/2486*100</f>
        <v>94.690265486725664</v>
      </c>
      <c r="I106" s="31">
        <v>372</v>
      </c>
      <c r="J106" s="31">
        <v>1924</v>
      </c>
      <c r="K106" s="60">
        <f>J106/2056*100</f>
        <v>93.579766536964982</v>
      </c>
    </row>
    <row r="107" spans="1:11" ht="24" x14ac:dyDescent="0.25">
      <c r="A107" s="36" t="s">
        <v>3712</v>
      </c>
      <c r="B107" s="36" t="s">
        <v>3713</v>
      </c>
      <c r="C107" s="41" t="s">
        <v>4072</v>
      </c>
      <c r="D107" s="37">
        <v>103970</v>
      </c>
      <c r="E107" s="38">
        <v>16235</v>
      </c>
      <c r="F107" s="59">
        <f>E107*1000/D107</f>
        <v>156.15081273444264</v>
      </c>
      <c r="G107" s="31">
        <v>2370</v>
      </c>
      <c r="H107" s="31">
        <f>G107/2486*100</f>
        <v>95.333869670152865</v>
      </c>
      <c r="I107" s="31">
        <v>388</v>
      </c>
      <c r="J107" s="31">
        <v>1940</v>
      </c>
      <c r="K107" s="60">
        <f>J107/2056*100</f>
        <v>94.357976653696497</v>
      </c>
    </row>
    <row r="108" spans="1:11" ht="228" x14ac:dyDescent="0.25">
      <c r="A108" s="36" t="s">
        <v>4891</v>
      </c>
      <c r="B108" s="36" t="s">
        <v>4892</v>
      </c>
      <c r="C108" s="41" t="s">
        <v>5940</v>
      </c>
      <c r="D108" s="37">
        <v>103256</v>
      </c>
      <c r="E108" s="38">
        <v>13990</v>
      </c>
      <c r="F108" s="59">
        <f>E108*1000/D108</f>
        <v>135.48849461532501</v>
      </c>
      <c r="G108" s="31">
        <v>2347</v>
      </c>
      <c r="H108" s="31">
        <f>G108/2486*100</f>
        <v>94.408688656476272</v>
      </c>
      <c r="I108" s="31">
        <v>365</v>
      </c>
      <c r="J108" s="31">
        <v>1917</v>
      </c>
      <c r="K108" s="60">
        <f>J108/2056*100</f>
        <v>93.239299610894946</v>
      </c>
    </row>
    <row r="109" spans="1:11" x14ac:dyDescent="0.25">
      <c r="A109" s="36" t="s">
        <v>3660</v>
      </c>
      <c r="B109" s="36" t="s">
        <v>3661</v>
      </c>
      <c r="C109" s="41" t="s">
        <v>4061</v>
      </c>
      <c r="D109" s="37">
        <v>102445</v>
      </c>
      <c r="E109" s="38">
        <v>16612</v>
      </c>
      <c r="F109" s="59">
        <f>E109*1000/D109</f>
        <v>162.15530284542925</v>
      </c>
      <c r="G109" s="31">
        <v>2371</v>
      </c>
      <c r="H109" s="31">
        <f>G109/2486*100</f>
        <v>95.374094931617066</v>
      </c>
      <c r="I109" s="31">
        <v>389</v>
      </c>
      <c r="J109" s="31">
        <v>1941</v>
      </c>
      <c r="K109" s="60">
        <f>J109/2056*100</f>
        <v>94.406614785992218</v>
      </c>
    </row>
    <row r="110" spans="1:11" x14ac:dyDescent="0.25">
      <c r="A110" s="36" t="s">
        <v>1350</v>
      </c>
      <c r="B110" s="36" t="s">
        <v>1351</v>
      </c>
      <c r="C110" s="41">
        <v>8311000</v>
      </c>
      <c r="D110" s="37">
        <v>102390</v>
      </c>
      <c r="E110" s="38">
        <v>20478</v>
      </c>
      <c r="F110" s="59">
        <f>E110*1000/D110</f>
        <v>200</v>
      </c>
      <c r="G110" s="31">
        <v>2400</v>
      </c>
      <c r="H110" s="31">
        <f>G110/2486*100</f>
        <v>96.540627514078835</v>
      </c>
      <c r="I110" s="31">
        <v>418</v>
      </c>
      <c r="J110" s="31">
        <v>1970</v>
      </c>
      <c r="K110" s="60">
        <f>J110/2056*100</f>
        <v>95.817120622568098</v>
      </c>
    </row>
    <row r="111" spans="1:11" ht="96" x14ac:dyDescent="0.25">
      <c r="A111" s="36">
        <v>150</v>
      </c>
      <c r="B111" s="36" t="s">
        <v>547</v>
      </c>
      <c r="C111" s="39" t="s">
        <v>710</v>
      </c>
      <c r="D111" s="37">
        <v>101200</v>
      </c>
      <c r="E111" s="38">
        <v>11178</v>
      </c>
      <c r="F111" s="59">
        <f>E111*1000/D111</f>
        <v>110.45454545454545</v>
      </c>
      <c r="G111" s="31">
        <v>2296</v>
      </c>
      <c r="H111" s="31">
        <f>G111/2486*100</f>
        <v>92.357200321802097</v>
      </c>
      <c r="I111" s="31">
        <v>314</v>
      </c>
      <c r="J111" s="31">
        <v>1866</v>
      </c>
      <c r="K111" s="60">
        <f>J111/2056*100</f>
        <v>90.758754863813223</v>
      </c>
    </row>
    <row r="112" spans="1:11" ht="12" customHeight="1" x14ac:dyDescent="0.25">
      <c r="A112" s="36" t="s">
        <v>1220</v>
      </c>
      <c r="B112" s="36" t="s">
        <v>1221</v>
      </c>
      <c r="C112" s="41">
        <v>8222000</v>
      </c>
      <c r="D112" s="37">
        <v>100000</v>
      </c>
      <c r="E112" s="38">
        <v>20000</v>
      </c>
      <c r="F112" s="59">
        <f>E112*1000/D112</f>
        <v>200</v>
      </c>
      <c r="G112" s="31">
        <v>2397</v>
      </c>
      <c r="H112" s="31">
        <f>G112/2486*100</f>
        <v>96.419951729686247</v>
      </c>
      <c r="I112" s="31">
        <v>415</v>
      </c>
      <c r="J112" s="31">
        <v>1967</v>
      </c>
      <c r="K112" s="60">
        <f>J112/2056*100</f>
        <v>95.671206225680933</v>
      </c>
    </row>
    <row r="113" spans="1:11" ht="12" customHeight="1" x14ac:dyDescent="0.25">
      <c r="A113" s="36" t="s">
        <v>3714</v>
      </c>
      <c r="B113" s="36" t="s">
        <v>3715</v>
      </c>
      <c r="C113" s="41" t="s">
        <v>4073</v>
      </c>
      <c r="D113" s="37">
        <v>100000</v>
      </c>
      <c r="E113" s="38">
        <v>16000</v>
      </c>
      <c r="F113" s="59">
        <f>E113*1000/D113</f>
        <v>160</v>
      </c>
      <c r="G113" s="31">
        <v>2366</v>
      </c>
      <c r="H113" s="31">
        <f>G113/2486*100</f>
        <v>95.172968624296061</v>
      </c>
      <c r="I113" s="31">
        <v>384</v>
      </c>
      <c r="J113" s="31">
        <v>1936</v>
      </c>
      <c r="K113" s="60">
        <f>J113/2056*100</f>
        <v>94.163424124513611</v>
      </c>
    </row>
    <row r="114" spans="1:11" ht="12" customHeight="1" x14ac:dyDescent="0.25">
      <c r="A114" s="36" t="s">
        <v>1986</v>
      </c>
      <c r="B114" s="36" t="s">
        <v>1987</v>
      </c>
      <c r="C114" s="41" t="s">
        <v>2411</v>
      </c>
      <c r="D114" s="37">
        <v>99260</v>
      </c>
      <c r="E114" s="38">
        <v>19631</v>
      </c>
      <c r="F114" s="59">
        <f>E114*1000/D114</f>
        <v>197.77352407817853</v>
      </c>
      <c r="G114" s="31">
        <v>2394</v>
      </c>
      <c r="H114" s="31">
        <f>G114/2486*100</f>
        <v>96.299275945293644</v>
      </c>
      <c r="I114" s="31">
        <v>412</v>
      </c>
      <c r="J114" s="31">
        <v>1964</v>
      </c>
      <c r="K114" s="60">
        <f>J114/2056*100</f>
        <v>95.525291828793783</v>
      </c>
    </row>
    <row r="115" spans="1:11" ht="12" customHeight="1" x14ac:dyDescent="0.25">
      <c r="A115" s="36" t="s">
        <v>3534</v>
      </c>
      <c r="B115" s="36" t="s">
        <v>3535</v>
      </c>
      <c r="C115" s="41">
        <v>5954036</v>
      </c>
      <c r="D115" s="37">
        <v>98753</v>
      </c>
      <c r="E115" s="38">
        <v>19292</v>
      </c>
      <c r="F115" s="59">
        <f>E115*1000/D115</f>
        <v>195.35609044788512</v>
      </c>
      <c r="G115" s="31">
        <v>2390</v>
      </c>
      <c r="H115" s="31">
        <f>G115/2486*100</f>
        <v>96.138374899436855</v>
      </c>
      <c r="I115" s="31">
        <v>408</v>
      </c>
      <c r="J115" s="31">
        <v>1960</v>
      </c>
      <c r="K115" s="60">
        <f>J115/2056*100</f>
        <v>95.330739299610897</v>
      </c>
    </row>
    <row r="116" spans="1:11" ht="12" customHeight="1" x14ac:dyDescent="0.25">
      <c r="A116" s="36" t="s">
        <v>2867</v>
      </c>
      <c r="B116" s="36" t="s">
        <v>2868</v>
      </c>
      <c r="C116" s="41" t="s">
        <v>2912</v>
      </c>
      <c r="D116" s="37">
        <v>98448</v>
      </c>
      <c r="E116" s="38">
        <v>12774</v>
      </c>
      <c r="F116" s="59">
        <f>E116*1000/D116</f>
        <v>129.75377864456362</v>
      </c>
      <c r="G116" s="31">
        <v>2332</v>
      </c>
      <c r="H116" s="31">
        <f>G116/2486*100</f>
        <v>93.805309734513273</v>
      </c>
      <c r="I116" s="31">
        <v>350</v>
      </c>
      <c r="J116" s="31">
        <v>1902</v>
      </c>
      <c r="K116" s="60">
        <f>J116/2056*100</f>
        <v>92.509727626459153</v>
      </c>
    </row>
    <row r="117" spans="1:11" ht="12" customHeight="1" x14ac:dyDescent="0.25">
      <c r="A117" s="36" t="s">
        <v>2150</v>
      </c>
      <c r="B117" s="36" t="s">
        <v>2151</v>
      </c>
      <c r="C117" s="41" t="s">
        <v>2474</v>
      </c>
      <c r="D117" s="37">
        <v>98267</v>
      </c>
      <c r="E117" s="38">
        <v>13433</v>
      </c>
      <c r="F117" s="59">
        <f>E117*1000/D117</f>
        <v>136.69899355836648</v>
      </c>
      <c r="G117" s="31">
        <v>2339</v>
      </c>
      <c r="H117" s="31">
        <f>G117/2486*100</f>
        <v>94.086886564762679</v>
      </c>
      <c r="I117" s="31">
        <v>357</v>
      </c>
      <c r="J117" s="31">
        <v>1909</v>
      </c>
      <c r="K117" s="60">
        <f>J117/2056*100</f>
        <v>92.850194552529189</v>
      </c>
    </row>
    <row r="118" spans="1:11" x14ac:dyDescent="0.25">
      <c r="A118" s="36" t="s">
        <v>4439</v>
      </c>
      <c r="B118" s="36" t="s">
        <v>4440</v>
      </c>
      <c r="C118" s="41" t="s">
        <v>4747</v>
      </c>
      <c r="D118" s="37">
        <v>98260</v>
      </c>
      <c r="E118" s="38">
        <v>17034</v>
      </c>
      <c r="F118" s="59">
        <f>E118*1000/D118</f>
        <v>173.35640138408306</v>
      </c>
      <c r="G118" s="31">
        <v>2376</v>
      </c>
      <c r="H118" s="31">
        <f>G118/2486*100</f>
        <v>95.575221238938056</v>
      </c>
      <c r="I118" s="31">
        <v>394</v>
      </c>
      <c r="J118" s="31">
        <v>1946</v>
      </c>
      <c r="K118" s="60">
        <f>J118/2056*100</f>
        <v>94.649805447470811</v>
      </c>
    </row>
    <row r="119" spans="1:11" x14ac:dyDescent="0.25">
      <c r="A119" s="36" t="s">
        <v>3928</v>
      </c>
      <c r="B119" s="36" t="s">
        <v>3929</v>
      </c>
      <c r="C119" s="41" t="s">
        <v>4116</v>
      </c>
      <c r="D119" s="37">
        <v>97509</v>
      </c>
      <c r="E119" s="38">
        <v>19501</v>
      </c>
      <c r="F119" s="59">
        <f>E119*1000/D119</f>
        <v>199.99179562912141</v>
      </c>
      <c r="G119" s="31">
        <v>2393</v>
      </c>
      <c r="H119" s="31">
        <f>G119/2486*100</f>
        <v>96.259050683829457</v>
      </c>
      <c r="I119" s="31">
        <v>411</v>
      </c>
      <c r="J119" s="31">
        <v>1963</v>
      </c>
      <c r="K119" s="60">
        <f>J119/2056*100</f>
        <v>95.476653696498062</v>
      </c>
    </row>
    <row r="120" spans="1:11" x14ac:dyDescent="0.25">
      <c r="A120" s="36" t="s">
        <v>3798</v>
      </c>
      <c r="B120" s="36" t="s">
        <v>3799</v>
      </c>
      <c r="C120" s="41" t="s">
        <v>4094</v>
      </c>
      <c r="D120" s="37">
        <v>97290</v>
      </c>
      <c r="E120" s="38">
        <v>15708</v>
      </c>
      <c r="F120" s="59">
        <f>E120*1000/D120</f>
        <v>161.45544249152019</v>
      </c>
      <c r="G120" s="31">
        <v>2363</v>
      </c>
      <c r="H120" s="31">
        <f>G120/2486*100</f>
        <v>95.052292839903458</v>
      </c>
      <c r="I120" s="31">
        <v>381</v>
      </c>
      <c r="J120" s="31">
        <v>1933</v>
      </c>
      <c r="K120" s="60">
        <f>J120/2056*100</f>
        <v>94.017509727626461</v>
      </c>
    </row>
    <row r="121" spans="1:11" ht="72" x14ac:dyDescent="0.25">
      <c r="A121" s="36" t="s">
        <v>2044</v>
      </c>
      <c r="B121" s="36" t="s">
        <v>2045</v>
      </c>
      <c r="C121" s="41" t="s">
        <v>2439</v>
      </c>
      <c r="D121" s="37">
        <v>95250</v>
      </c>
      <c r="E121" s="38">
        <v>12156</v>
      </c>
      <c r="F121" s="59">
        <f>E121*1000/D121</f>
        <v>127.62204724409449</v>
      </c>
      <c r="G121" s="31">
        <v>2324</v>
      </c>
      <c r="H121" s="31">
        <f>G121/2486*100</f>
        <v>93.48350764279968</v>
      </c>
      <c r="I121" s="31">
        <v>342</v>
      </c>
      <c r="J121" s="31">
        <v>1894</v>
      </c>
      <c r="K121" s="60">
        <f>J121/2056*100</f>
        <v>92.120622568093381</v>
      </c>
    </row>
    <row r="122" spans="1:11" ht="24" x14ac:dyDescent="0.25">
      <c r="A122" s="36" t="s">
        <v>1346</v>
      </c>
      <c r="B122" s="36" t="s">
        <v>1347</v>
      </c>
      <c r="C122" s="41" t="s">
        <v>1793</v>
      </c>
      <c r="D122" s="37">
        <v>94350</v>
      </c>
      <c r="E122" s="38">
        <v>18870</v>
      </c>
      <c r="F122" s="59">
        <f>E122*1000/D122</f>
        <v>200</v>
      </c>
      <c r="G122" s="31">
        <v>2388</v>
      </c>
      <c r="H122" s="31">
        <f>G122/2486*100</f>
        <v>96.057924376508453</v>
      </c>
      <c r="I122" s="31">
        <v>406</v>
      </c>
      <c r="J122" s="31">
        <v>1958</v>
      </c>
      <c r="K122" s="60">
        <f>J122/2056*100</f>
        <v>95.233463035019454</v>
      </c>
    </row>
    <row r="123" spans="1:11" x14ac:dyDescent="0.25">
      <c r="A123" s="36" t="s">
        <v>4435</v>
      </c>
      <c r="B123" s="36" t="s">
        <v>4436</v>
      </c>
      <c r="C123" s="41">
        <v>7338019</v>
      </c>
      <c r="D123" s="37">
        <v>94250</v>
      </c>
      <c r="E123" s="38">
        <v>16714</v>
      </c>
      <c r="F123" s="59">
        <f>E123*1000/D123</f>
        <v>177.33687002652519</v>
      </c>
      <c r="G123" s="31">
        <v>2373</v>
      </c>
      <c r="H123" s="31">
        <f>G123/2486*100</f>
        <v>95.454545454545453</v>
      </c>
      <c r="I123" s="31">
        <v>391</v>
      </c>
      <c r="J123" s="31">
        <v>1943</v>
      </c>
      <c r="K123" s="60">
        <f>J123/2056*100</f>
        <v>94.503891050583661</v>
      </c>
    </row>
    <row r="124" spans="1:11" ht="12" customHeight="1" x14ac:dyDescent="0.25">
      <c r="A124" s="36" t="s">
        <v>289</v>
      </c>
      <c r="B124" s="36" t="s">
        <v>290</v>
      </c>
      <c r="C124" s="51">
        <v>1001000</v>
      </c>
      <c r="D124" s="46">
        <v>94236</v>
      </c>
      <c r="E124" s="38">
        <v>14795</v>
      </c>
      <c r="F124" s="59">
        <f>E124*1000/D124</f>
        <v>156.99944819389617</v>
      </c>
      <c r="G124" s="31">
        <v>2356</v>
      </c>
      <c r="H124" s="31">
        <f>G124/2486*100</f>
        <v>94.770716009654066</v>
      </c>
      <c r="I124" s="31">
        <v>374</v>
      </c>
      <c r="J124" s="31">
        <v>1926</v>
      </c>
      <c r="K124" s="60">
        <f>J124/2056*100</f>
        <v>93.677042801556425</v>
      </c>
    </row>
    <row r="125" spans="1:11" x14ac:dyDescent="0.25">
      <c r="A125" s="36" t="s">
        <v>3598</v>
      </c>
      <c r="B125" s="36" t="s">
        <v>3599</v>
      </c>
      <c r="C125" s="41" t="s">
        <v>4042</v>
      </c>
      <c r="D125" s="37">
        <v>93770</v>
      </c>
      <c r="E125" s="38">
        <v>13971</v>
      </c>
      <c r="F125" s="59">
        <f>E125*1000/D125</f>
        <v>148.99221499413457</v>
      </c>
      <c r="G125" s="31">
        <v>2346</v>
      </c>
      <c r="H125" s="31">
        <f>G125/2486*100</f>
        <v>94.368463395012071</v>
      </c>
      <c r="I125" s="31">
        <v>364</v>
      </c>
      <c r="J125" s="31">
        <v>1916</v>
      </c>
      <c r="K125" s="60">
        <f>J125/2056*100</f>
        <v>93.190661478599225</v>
      </c>
    </row>
    <row r="126" spans="1:11" x14ac:dyDescent="0.25">
      <c r="A126" s="36" t="s">
        <v>3538</v>
      </c>
      <c r="B126" s="36" t="s">
        <v>3539</v>
      </c>
      <c r="C126" s="41" t="s">
        <v>4032</v>
      </c>
      <c r="D126" s="37">
        <v>92425</v>
      </c>
      <c r="E126" s="38">
        <v>13088</v>
      </c>
      <c r="F126" s="59">
        <f>E126*1000/D126</f>
        <v>141.60670814173653</v>
      </c>
      <c r="G126" s="31">
        <v>2337</v>
      </c>
      <c r="H126" s="31">
        <f>G126/2486*100</f>
        <v>94.006436041834277</v>
      </c>
      <c r="I126" s="31">
        <v>355</v>
      </c>
      <c r="J126" s="31">
        <v>1907</v>
      </c>
      <c r="K126" s="60">
        <f>J126/2056*100</f>
        <v>92.752918287937746</v>
      </c>
    </row>
    <row r="127" spans="1:11" ht="72" x14ac:dyDescent="0.25">
      <c r="A127" s="36">
        <v>300</v>
      </c>
      <c r="B127" s="36" t="s">
        <v>563</v>
      </c>
      <c r="C127" s="39" t="s">
        <v>724</v>
      </c>
      <c r="D127" s="37">
        <v>91863</v>
      </c>
      <c r="E127" s="38">
        <v>11819</v>
      </c>
      <c r="F127" s="59">
        <f>E127*1000/D127</f>
        <v>128.65898130912336</v>
      </c>
      <c r="G127" s="31">
        <v>2317</v>
      </c>
      <c r="H127" s="31">
        <f>G127/2486*100</f>
        <v>93.201930812550287</v>
      </c>
      <c r="I127" s="31">
        <v>335</v>
      </c>
      <c r="J127" s="31">
        <v>1887</v>
      </c>
      <c r="K127" s="60">
        <f>J127/2056*100</f>
        <v>91.780155642023345</v>
      </c>
    </row>
    <row r="128" spans="1:11" ht="48" x14ac:dyDescent="0.25">
      <c r="A128" s="36" t="s">
        <v>4171</v>
      </c>
      <c r="B128" s="36" t="s">
        <v>4172</v>
      </c>
      <c r="C128" s="41" t="s">
        <v>4323</v>
      </c>
      <c r="D128" s="37">
        <v>90403</v>
      </c>
      <c r="E128" s="38">
        <v>12764</v>
      </c>
      <c r="F128" s="59">
        <f>E128*1000/D128</f>
        <v>141.19000475647931</v>
      </c>
      <c r="G128" s="31">
        <v>2331</v>
      </c>
      <c r="H128" s="31">
        <f>G128/2486*100</f>
        <v>93.765084473049072</v>
      </c>
      <c r="I128" s="31">
        <v>349</v>
      </c>
      <c r="J128" s="31">
        <v>1901</v>
      </c>
      <c r="K128" s="60">
        <f>J128/2056*100</f>
        <v>92.461089494163431</v>
      </c>
    </row>
    <row r="129" spans="1:11" ht="24" x14ac:dyDescent="0.25">
      <c r="A129" s="36" t="s">
        <v>3614</v>
      </c>
      <c r="B129" s="36" t="s">
        <v>3615</v>
      </c>
      <c r="C129" s="41" t="s">
        <v>4046</v>
      </c>
      <c r="D129" s="37">
        <v>90000</v>
      </c>
      <c r="E129" s="38">
        <v>5800</v>
      </c>
      <c r="F129" s="59">
        <f>E129*1000/D129</f>
        <v>64.444444444444443</v>
      </c>
      <c r="G129" s="31">
        <v>2061</v>
      </c>
      <c r="H129" s="31">
        <f>G129/2486*100</f>
        <v>82.904263877715195</v>
      </c>
      <c r="I129" s="31">
        <v>79</v>
      </c>
      <c r="J129" s="31">
        <v>1631</v>
      </c>
      <c r="K129" s="60">
        <f>J129/2056*100</f>
        <v>79.328793774319067</v>
      </c>
    </row>
    <row r="130" spans="1:11" x14ac:dyDescent="0.25">
      <c r="A130" s="36" t="s">
        <v>3782</v>
      </c>
      <c r="B130" s="36" t="s">
        <v>3783</v>
      </c>
      <c r="C130" s="41">
        <v>5978024</v>
      </c>
      <c r="D130" s="37">
        <v>89455</v>
      </c>
      <c r="E130" s="38">
        <v>13737</v>
      </c>
      <c r="F130" s="59">
        <f>E130*1000/D130</f>
        <v>153.56324408920688</v>
      </c>
      <c r="G130" s="31">
        <v>2345</v>
      </c>
      <c r="H130" s="31">
        <f>G130/2486*100</f>
        <v>94.32823813354787</v>
      </c>
      <c r="I130" s="31">
        <v>363</v>
      </c>
      <c r="J130" s="31">
        <v>1915</v>
      </c>
      <c r="K130" s="60">
        <f>J130/2056*100</f>
        <v>93.142023346303503</v>
      </c>
    </row>
    <row r="131" spans="1:11" ht="264" x14ac:dyDescent="0.25">
      <c r="A131" s="36" t="s">
        <v>422</v>
      </c>
      <c r="B131" s="36" t="s">
        <v>423</v>
      </c>
      <c r="C131" s="51" t="s">
        <v>664</v>
      </c>
      <c r="D131" s="46">
        <v>88990</v>
      </c>
      <c r="E131" s="38">
        <v>17798</v>
      </c>
      <c r="F131" s="59">
        <f>E131*1000/D131</f>
        <v>200</v>
      </c>
      <c r="G131" s="31">
        <v>2383</v>
      </c>
      <c r="H131" s="31">
        <f>G131/2486*100</f>
        <v>95.856798069187448</v>
      </c>
      <c r="I131" s="31">
        <v>401</v>
      </c>
      <c r="J131" s="31">
        <v>1953</v>
      </c>
      <c r="K131" s="60">
        <f>J131/2056*100</f>
        <v>94.990272373540847</v>
      </c>
    </row>
    <row r="132" spans="1:11" x14ac:dyDescent="0.25">
      <c r="A132" s="36" t="s">
        <v>1558</v>
      </c>
      <c r="B132" s="36" t="s">
        <v>1559</v>
      </c>
      <c r="C132" s="41">
        <v>8416041</v>
      </c>
      <c r="D132" s="37">
        <v>88000</v>
      </c>
      <c r="E132" s="38">
        <v>12137</v>
      </c>
      <c r="F132" s="59">
        <f>E132*1000/D132</f>
        <v>137.92045454545453</v>
      </c>
      <c r="G132" s="31">
        <v>2322</v>
      </c>
      <c r="H132" s="31">
        <f>G132/2486*100</f>
        <v>93.403057119871278</v>
      </c>
      <c r="I132" s="31">
        <v>340</v>
      </c>
      <c r="J132" s="31">
        <v>1892</v>
      </c>
      <c r="K132" s="60">
        <f>J132/2056*100</f>
        <v>92.023346303501938</v>
      </c>
    </row>
    <row r="133" spans="1:11" ht="120" x14ac:dyDescent="0.25">
      <c r="A133" s="36" t="s">
        <v>1882</v>
      </c>
      <c r="B133" s="36" t="s">
        <v>1883</v>
      </c>
      <c r="C133" s="41" t="s">
        <v>2380</v>
      </c>
      <c r="D133" s="37">
        <v>87929</v>
      </c>
      <c r="E133" s="38">
        <v>26183</v>
      </c>
      <c r="F133" s="59">
        <f>E133*1000/D133</f>
        <v>297.77434066121532</v>
      </c>
      <c r="G133" s="31">
        <v>2420</v>
      </c>
      <c r="H133" s="31">
        <f>G133/2486*100</f>
        <v>97.345132743362825</v>
      </c>
      <c r="I133" s="31">
        <v>438</v>
      </c>
      <c r="J133" s="31">
        <v>1990</v>
      </c>
      <c r="K133" s="60">
        <f>J133/2056*100</f>
        <v>96.789883268482484</v>
      </c>
    </row>
    <row r="134" spans="1:11" ht="48" x14ac:dyDescent="0.25">
      <c r="A134" s="36" t="s">
        <v>1884</v>
      </c>
      <c r="B134" s="36" t="s">
        <v>1885</v>
      </c>
      <c r="C134" s="41" t="s">
        <v>2381</v>
      </c>
      <c r="D134" s="37">
        <v>87771</v>
      </c>
      <c r="E134" s="38">
        <v>10347</v>
      </c>
      <c r="F134" s="59">
        <f>E134*1000/D134</f>
        <v>117.88631780428615</v>
      </c>
      <c r="G134" s="31">
        <v>2276</v>
      </c>
      <c r="H134" s="31">
        <f>G134/2486*100</f>
        <v>91.552695092518093</v>
      </c>
      <c r="I134" s="31">
        <v>294</v>
      </c>
      <c r="J134" s="31">
        <v>1846</v>
      </c>
      <c r="K134" s="60">
        <f>J134/2056*100</f>
        <v>89.785992217898837</v>
      </c>
    </row>
    <row r="135" spans="1:11" ht="24" x14ac:dyDescent="0.25">
      <c r="A135" s="36" t="s">
        <v>138</v>
      </c>
      <c r="B135" s="36" t="s">
        <v>139</v>
      </c>
      <c r="C135" s="51">
        <v>6412000</v>
      </c>
      <c r="D135" s="43">
        <v>87015</v>
      </c>
      <c r="E135" s="38">
        <v>17403</v>
      </c>
      <c r="F135" s="59">
        <f>E135*1000/D135</f>
        <v>200</v>
      </c>
      <c r="G135" s="31">
        <v>2380</v>
      </c>
      <c r="H135" s="31">
        <f>G135/2486*100</f>
        <v>95.73612228479486</v>
      </c>
      <c r="I135" s="31">
        <v>398</v>
      </c>
      <c r="J135" s="31">
        <v>1950</v>
      </c>
      <c r="K135" s="60">
        <f>J135/2056*100</f>
        <v>94.844357976653697</v>
      </c>
    </row>
    <row r="136" spans="1:11" x14ac:dyDescent="0.25">
      <c r="A136" s="36" t="s">
        <v>240</v>
      </c>
      <c r="B136" s="36" t="s">
        <v>241</v>
      </c>
      <c r="C136" s="51">
        <v>2000000</v>
      </c>
      <c r="D136" s="46">
        <v>86695</v>
      </c>
      <c r="E136" s="38">
        <v>14131</v>
      </c>
      <c r="F136" s="59">
        <f>E136*1000/D136</f>
        <v>162.99671261318414</v>
      </c>
      <c r="G136" s="31">
        <v>2349</v>
      </c>
      <c r="H136" s="31">
        <f>G136/2486*100</f>
        <v>94.489139179404674</v>
      </c>
      <c r="I136" s="31">
        <v>367</v>
      </c>
      <c r="J136" s="31">
        <v>1919</v>
      </c>
      <c r="K136" s="60">
        <f>J136/2056*100</f>
        <v>93.336575875486389</v>
      </c>
    </row>
    <row r="137" spans="1:11" x14ac:dyDescent="0.25">
      <c r="A137" s="36" t="s">
        <v>3680</v>
      </c>
      <c r="B137" s="36" t="s">
        <v>3681</v>
      </c>
      <c r="C137" s="41" t="s">
        <v>4065</v>
      </c>
      <c r="D137" s="37">
        <v>85923</v>
      </c>
      <c r="E137" s="38">
        <v>13722</v>
      </c>
      <c r="F137" s="59">
        <f>E137*1000/D137</f>
        <v>159.7011277539192</v>
      </c>
      <c r="G137" s="31">
        <v>2344</v>
      </c>
      <c r="H137" s="31">
        <f>G137/2486*100</f>
        <v>94.288012872083669</v>
      </c>
      <c r="I137" s="31">
        <v>362</v>
      </c>
      <c r="J137" s="31">
        <v>1914</v>
      </c>
      <c r="K137" s="60">
        <f>J137/2056*100</f>
        <v>93.093385214007782</v>
      </c>
    </row>
    <row r="138" spans="1:11" x14ac:dyDescent="0.25">
      <c r="A138" s="36" t="s">
        <v>1478</v>
      </c>
      <c r="B138" s="36" t="s">
        <v>1479</v>
      </c>
      <c r="C138" s="41"/>
      <c r="D138" s="37">
        <v>85000</v>
      </c>
      <c r="E138" s="38">
        <v>17000</v>
      </c>
      <c r="F138" s="59">
        <f>E138*1000/D138</f>
        <v>200</v>
      </c>
      <c r="G138" s="31">
        <v>2375</v>
      </c>
      <c r="H138" s="31">
        <f>G138/2486*100</f>
        <v>95.534995977473855</v>
      </c>
      <c r="I138" s="31">
        <v>393</v>
      </c>
      <c r="J138" s="31">
        <v>1945</v>
      </c>
      <c r="K138" s="60">
        <f>J138/2056*100</f>
        <v>94.60116731517509</v>
      </c>
    </row>
    <row r="139" spans="1:11" ht="36" x14ac:dyDescent="0.25">
      <c r="A139" s="36" t="s">
        <v>3704</v>
      </c>
      <c r="B139" s="36" t="s">
        <v>3705</v>
      </c>
      <c r="C139" s="41" t="s">
        <v>4070</v>
      </c>
      <c r="D139" s="37">
        <v>84870</v>
      </c>
      <c r="E139" s="38">
        <v>9697</v>
      </c>
      <c r="F139" s="59">
        <f>E139*1000/D139</f>
        <v>114.25709909273006</v>
      </c>
      <c r="G139" s="31">
        <v>2257</v>
      </c>
      <c r="H139" s="31">
        <f>G139/2486*100</f>
        <v>90.788415124698304</v>
      </c>
      <c r="I139" s="31">
        <v>275</v>
      </c>
      <c r="J139" s="31">
        <v>1827</v>
      </c>
      <c r="K139" s="60">
        <f>J139/2056*100</f>
        <v>88.861867704280144</v>
      </c>
    </row>
    <row r="140" spans="1:11" ht="48" x14ac:dyDescent="0.25">
      <c r="A140" s="36" t="s">
        <v>4241</v>
      </c>
      <c r="B140" s="36" t="s">
        <v>4242</v>
      </c>
      <c r="C140" s="41" t="s">
        <v>4339</v>
      </c>
      <c r="D140" s="37">
        <v>84540</v>
      </c>
      <c r="E140" s="38">
        <v>23000</v>
      </c>
      <c r="F140" s="59">
        <f>E140*1000/D140</f>
        <v>272.06056304707829</v>
      </c>
      <c r="G140" s="31">
        <v>2409</v>
      </c>
      <c r="H140" s="31">
        <f>G140/2486*100</f>
        <v>96.902654867256629</v>
      </c>
      <c r="I140" s="31">
        <v>427</v>
      </c>
      <c r="J140" s="31">
        <v>1979</v>
      </c>
      <c r="K140" s="60">
        <f>J140/2056*100</f>
        <v>96.254863813229576</v>
      </c>
    </row>
    <row r="141" spans="1:11" ht="24" x14ac:dyDescent="0.25">
      <c r="A141" s="39" t="s">
        <v>3062</v>
      </c>
      <c r="B141" s="39" t="s">
        <v>3063</v>
      </c>
      <c r="C141" s="41" t="s">
        <v>3166</v>
      </c>
      <c r="D141" s="37">
        <v>83628</v>
      </c>
      <c r="E141" s="45">
        <v>12150</v>
      </c>
      <c r="F141" s="59">
        <f>E141*1000/D141</f>
        <v>145.28626775721051</v>
      </c>
      <c r="G141" s="31">
        <v>2323</v>
      </c>
      <c r="H141" s="31">
        <f>G141/2486*100</f>
        <v>93.443282381335479</v>
      </c>
      <c r="I141" s="31">
        <v>341</v>
      </c>
      <c r="J141" s="31">
        <v>1893</v>
      </c>
      <c r="K141" s="60">
        <f>J141/2056*100</f>
        <v>92.07198443579766</v>
      </c>
    </row>
    <row r="142" spans="1:11" ht="24" x14ac:dyDescent="0.25">
      <c r="A142" s="36" t="s">
        <v>130</v>
      </c>
      <c r="B142" s="36" t="s">
        <v>131</v>
      </c>
      <c r="C142" s="51">
        <v>6412000</v>
      </c>
      <c r="D142" s="43">
        <v>83260</v>
      </c>
      <c r="E142" s="38">
        <v>16652</v>
      </c>
      <c r="F142" s="59">
        <f>E142*1000/D142</f>
        <v>200</v>
      </c>
      <c r="G142" s="31">
        <v>2372</v>
      </c>
      <c r="H142" s="31">
        <f>G142/2486*100</f>
        <v>95.414320193081252</v>
      </c>
      <c r="I142" s="31">
        <v>390</v>
      </c>
      <c r="J142" s="31">
        <v>1942</v>
      </c>
      <c r="K142" s="60">
        <f>J142/2056*100</f>
        <v>94.45525291828794</v>
      </c>
    </row>
    <row r="143" spans="1:11" ht="12" customHeight="1" x14ac:dyDescent="0.25">
      <c r="A143" s="36" t="s">
        <v>4218</v>
      </c>
      <c r="B143" s="36" t="s">
        <v>4219</v>
      </c>
      <c r="C143" s="41">
        <v>12052000</v>
      </c>
      <c r="D143" s="37">
        <v>82400</v>
      </c>
      <c r="E143" s="38">
        <v>14180</v>
      </c>
      <c r="F143" s="59">
        <f>E143*1000/D143</f>
        <v>172.08737864077671</v>
      </c>
      <c r="G143" s="31">
        <v>2350</v>
      </c>
      <c r="H143" s="31">
        <f>G143/2486*100</f>
        <v>94.529364440868875</v>
      </c>
      <c r="I143" s="31">
        <v>368</v>
      </c>
      <c r="J143" s="31">
        <v>1920</v>
      </c>
      <c r="K143" s="60">
        <f>J143/2056*100</f>
        <v>93.385214007782096</v>
      </c>
    </row>
    <row r="144" spans="1:11" ht="24" x14ac:dyDescent="0.25">
      <c r="A144" s="36" t="s">
        <v>4302</v>
      </c>
      <c r="B144" s="36" t="s">
        <v>4303</v>
      </c>
      <c r="C144" s="41" t="s">
        <v>4357</v>
      </c>
      <c r="D144" s="37">
        <v>81950</v>
      </c>
      <c r="E144" s="38">
        <v>10607.2</v>
      </c>
      <c r="F144" s="59">
        <f>E144*1000/D144</f>
        <v>129.43502135448443</v>
      </c>
      <c r="G144" s="31">
        <v>2284</v>
      </c>
      <c r="H144" s="31">
        <f>G144/2486*100</f>
        <v>91.8744971842317</v>
      </c>
      <c r="I144" s="31">
        <v>302</v>
      </c>
      <c r="J144" s="31">
        <v>1854</v>
      </c>
      <c r="K144" s="60">
        <f>J144/2056*100</f>
        <v>90.175097276264594</v>
      </c>
    </row>
    <row r="145" spans="1:11" ht="24" x14ac:dyDescent="0.25">
      <c r="A145" s="36" t="s">
        <v>5055</v>
      </c>
      <c r="B145" s="36" t="s">
        <v>5056</v>
      </c>
      <c r="C145" s="41" t="s">
        <v>5982</v>
      </c>
      <c r="D145" s="37">
        <v>81287</v>
      </c>
      <c r="E145" s="38">
        <v>11491</v>
      </c>
      <c r="F145" s="59">
        <f>E145*1000/D145</f>
        <v>141.36331762766494</v>
      </c>
      <c r="G145" s="31">
        <v>2307</v>
      </c>
      <c r="H145" s="31">
        <f>G145/2486*100</f>
        <v>92.799678197908293</v>
      </c>
      <c r="I145" s="31">
        <v>325</v>
      </c>
      <c r="J145" s="31">
        <v>1877</v>
      </c>
      <c r="K145" s="60">
        <f>J145/2056*100</f>
        <v>91.293774319066145</v>
      </c>
    </row>
    <row r="146" spans="1:11" ht="36" x14ac:dyDescent="0.25">
      <c r="A146" s="36" t="s">
        <v>102</v>
      </c>
      <c r="B146" s="36" t="s">
        <v>103</v>
      </c>
      <c r="C146" s="51" t="s">
        <v>3172</v>
      </c>
      <c r="D146" s="43">
        <v>81177</v>
      </c>
      <c r="E146" s="38">
        <v>16062</v>
      </c>
      <c r="F146" s="59">
        <f>E146*1000/D146</f>
        <v>197.8639269743893</v>
      </c>
      <c r="G146" s="31">
        <v>2367</v>
      </c>
      <c r="H146" s="31">
        <f>G146/2486*100</f>
        <v>95.213193885760262</v>
      </c>
      <c r="I146" s="31">
        <v>385</v>
      </c>
      <c r="J146" s="31">
        <v>1937</v>
      </c>
      <c r="K146" s="60">
        <f>J146/2056*100</f>
        <v>94.212062256809332</v>
      </c>
    </row>
    <row r="147" spans="1:11" ht="24" x14ac:dyDescent="0.25">
      <c r="A147" s="36" t="s">
        <v>3638</v>
      </c>
      <c r="B147" s="36" t="s">
        <v>3639</v>
      </c>
      <c r="C147" s="41" t="s">
        <v>4054</v>
      </c>
      <c r="D147" s="37">
        <v>80770</v>
      </c>
      <c r="E147" s="38">
        <v>13673</v>
      </c>
      <c r="F147" s="59">
        <f>E147*1000/D147</f>
        <v>169.28314968428873</v>
      </c>
      <c r="G147" s="31">
        <v>2340</v>
      </c>
      <c r="H147" s="31">
        <f>G147/2486*100</f>
        <v>94.127111826226866</v>
      </c>
      <c r="I147" s="31">
        <v>358</v>
      </c>
      <c r="J147" s="31">
        <v>1910</v>
      </c>
      <c r="K147" s="60">
        <f>J147/2056*100</f>
        <v>92.89883268482491</v>
      </c>
    </row>
    <row r="148" spans="1:11" x14ac:dyDescent="0.25">
      <c r="A148" s="36" t="s">
        <v>3189</v>
      </c>
      <c r="B148" s="36" t="s">
        <v>3190</v>
      </c>
      <c r="C148" s="41">
        <v>8116019</v>
      </c>
      <c r="D148" s="37">
        <v>80517</v>
      </c>
      <c r="E148" s="38">
        <v>13699</v>
      </c>
      <c r="F148" s="59">
        <f>E148*1000/D148</f>
        <v>170.13798328303341</v>
      </c>
      <c r="G148" s="31">
        <v>2342</v>
      </c>
      <c r="H148" s="31">
        <f>G148/2486*100</f>
        <v>94.207562349155268</v>
      </c>
      <c r="I148" s="31">
        <v>360</v>
      </c>
      <c r="J148" s="31">
        <v>1912</v>
      </c>
      <c r="K148" s="60">
        <f>J148/2056*100</f>
        <v>92.996108949416339</v>
      </c>
    </row>
    <row r="149" spans="1:11" ht="48" x14ac:dyDescent="0.25">
      <c r="A149" s="36" t="s">
        <v>420</v>
      </c>
      <c r="B149" s="36" t="s">
        <v>421</v>
      </c>
      <c r="C149" s="51" t="s">
        <v>663</v>
      </c>
      <c r="D149" s="46">
        <v>80515</v>
      </c>
      <c r="E149" s="38">
        <v>16103</v>
      </c>
      <c r="F149" s="59">
        <f>E149*1000/D149</f>
        <v>200</v>
      </c>
      <c r="G149" s="31">
        <v>2368</v>
      </c>
      <c r="H149" s="31">
        <f>G149/2486*100</f>
        <v>95.253419147224463</v>
      </c>
      <c r="I149" s="31">
        <v>386</v>
      </c>
      <c r="J149" s="31">
        <v>1938</v>
      </c>
      <c r="K149" s="60">
        <f>J149/2056*100</f>
        <v>94.260700389105054</v>
      </c>
    </row>
    <row r="150" spans="1:11" ht="24" x14ac:dyDescent="0.25">
      <c r="A150" s="36" t="s">
        <v>2048</v>
      </c>
      <c r="B150" s="36" t="s">
        <v>2049</v>
      </c>
      <c r="C150" s="41" t="s">
        <v>2441</v>
      </c>
      <c r="D150" s="37">
        <v>80402</v>
      </c>
      <c r="E150" s="38">
        <v>14693</v>
      </c>
      <c r="F150" s="59">
        <f>E150*1000/D150</f>
        <v>182.74421034302628</v>
      </c>
      <c r="G150" s="31">
        <v>2355</v>
      </c>
      <c r="H150" s="31">
        <f>G150/2486*100</f>
        <v>94.730490748189865</v>
      </c>
      <c r="I150" s="31">
        <v>373</v>
      </c>
      <c r="J150" s="31">
        <v>1925</v>
      </c>
      <c r="K150" s="60">
        <f>J150/2056*100</f>
        <v>93.628404669260703</v>
      </c>
    </row>
    <row r="151" spans="1:11" x14ac:dyDescent="0.25">
      <c r="A151" s="36" t="s">
        <v>1206</v>
      </c>
      <c r="B151" s="36" t="s">
        <v>1207</v>
      </c>
      <c r="C151" s="41">
        <v>8221000</v>
      </c>
      <c r="D151" s="37">
        <v>80000</v>
      </c>
      <c r="E151" s="38">
        <v>16000</v>
      </c>
      <c r="F151" s="59">
        <f>E151*1000/D151</f>
        <v>200</v>
      </c>
      <c r="G151" s="31">
        <v>2364</v>
      </c>
      <c r="H151" s="31">
        <f>G151/2486*100</f>
        <v>95.092518101367659</v>
      </c>
      <c r="I151" s="31">
        <v>382</v>
      </c>
      <c r="J151" s="31">
        <v>1934</v>
      </c>
      <c r="K151" s="60">
        <f>J151/2056*100</f>
        <v>94.066147859922182</v>
      </c>
    </row>
    <row r="152" spans="1:11" ht="24" x14ac:dyDescent="0.25">
      <c r="A152" s="36" t="s">
        <v>1214</v>
      </c>
      <c r="B152" s="36" t="s">
        <v>1215</v>
      </c>
      <c r="C152" s="41">
        <v>8222000</v>
      </c>
      <c r="D152" s="37">
        <v>80000</v>
      </c>
      <c r="E152" s="38">
        <v>16000</v>
      </c>
      <c r="F152" s="59">
        <f>E152*1000/D152</f>
        <v>200</v>
      </c>
      <c r="G152" s="31">
        <v>2365</v>
      </c>
      <c r="H152" s="31">
        <f>G152/2486*100</f>
        <v>95.13274336283186</v>
      </c>
      <c r="I152" s="31">
        <v>383</v>
      </c>
      <c r="J152" s="31">
        <v>1935</v>
      </c>
      <c r="K152" s="60">
        <f>J152/2056*100</f>
        <v>94.114785992217904</v>
      </c>
    </row>
    <row r="153" spans="1:11" ht="168" x14ac:dyDescent="0.25">
      <c r="A153" s="36" t="s">
        <v>4871</v>
      </c>
      <c r="B153" s="36" t="s">
        <v>4872</v>
      </c>
      <c r="C153" s="41" t="s">
        <v>5931</v>
      </c>
      <c r="D153" s="37">
        <v>79109</v>
      </c>
      <c r="E153" s="38">
        <v>11774.6</v>
      </c>
      <c r="F153" s="59">
        <f>E153*1000/D153</f>
        <v>148.84020781453438</v>
      </c>
      <c r="G153" s="31">
        <v>2316</v>
      </c>
      <c r="H153" s="31">
        <f>G153/2486*100</f>
        <v>93.161705551086087</v>
      </c>
      <c r="I153" s="31">
        <v>334</v>
      </c>
      <c r="J153" s="31">
        <v>1886</v>
      </c>
      <c r="K153" s="60">
        <f>J153/2056*100</f>
        <v>91.731517509727624</v>
      </c>
    </row>
    <row r="154" spans="1:11" ht="36" x14ac:dyDescent="0.25">
      <c r="A154" s="36" t="s">
        <v>2769</v>
      </c>
      <c r="B154" s="36" t="s">
        <v>2770</v>
      </c>
      <c r="C154" s="41" t="s">
        <v>2884</v>
      </c>
      <c r="D154" s="37">
        <v>78898</v>
      </c>
      <c r="E154" s="38">
        <v>11457.12</v>
      </c>
      <c r="F154" s="59">
        <f>E154*1000/D154</f>
        <v>145.2143273593754</v>
      </c>
      <c r="G154" s="31">
        <v>2306</v>
      </c>
      <c r="H154" s="31">
        <f>G154/2486*100</f>
        <v>92.759452936444092</v>
      </c>
      <c r="I154" s="31">
        <v>324</v>
      </c>
      <c r="J154" s="31">
        <v>1876</v>
      </c>
      <c r="K154" s="60">
        <f>J154/2056*100</f>
        <v>91.245136186770424</v>
      </c>
    </row>
    <row r="155" spans="1:11" x14ac:dyDescent="0.25">
      <c r="A155" s="36" t="s">
        <v>136</v>
      </c>
      <c r="B155" s="36" t="s">
        <v>137</v>
      </c>
      <c r="C155" s="51">
        <v>6412000</v>
      </c>
      <c r="D155" s="43">
        <v>77800</v>
      </c>
      <c r="E155" s="38">
        <v>15560</v>
      </c>
      <c r="F155" s="59">
        <f>E155*1000/D155</f>
        <v>200</v>
      </c>
      <c r="G155" s="31">
        <v>2362</v>
      </c>
      <c r="H155" s="31">
        <f>G155/2486*100</f>
        <v>95.012067578439257</v>
      </c>
      <c r="I155" s="31">
        <v>380</v>
      </c>
      <c r="J155" s="31">
        <v>1932</v>
      </c>
      <c r="K155" s="60">
        <f>J155/2056*100</f>
        <v>93.968871595330739</v>
      </c>
    </row>
    <row r="156" spans="1:11" ht="36" x14ac:dyDescent="0.25">
      <c r="A156" s="39" t="s">
        <v>200</v>
      </c>
      <c r="B156" s="39" t="s">
        <v>201</v>
      </c>
      <c r="C156" s="41" t="s">
        <v>3161</v>
      </c>
      <c r="D156" s="37">
        <v>77560</v>
      </c>
      <c r="E156" s="45">
        <v>10986</v>
      </c>
      <c r="F156" s="59">
        <f>E156*1000/D156</f>
        <v>141.64517792676637</v>
      </c>
      <c r="G156" s="31">
        <v>2291</v>
      </c>
      <c r="H156" s="31">
        <f>G156/2486*100</f>
        <v>92.156074014481092</v>
      </c>
      <c r="I156" s="31">
        <v>309</v>
      </c>
      <c r="J156" s="31">
        <v>1861</v>
      </c>
      <c r="K156" s="60">
        <f>J156/2056*100</f>
        <v>90.51556420233463</v>
      </c>
    </row>
    <row r="157" spans="1:11" ht="24" x14ac:dyDescent="0.25">
      <c r="A157" s="36" t="s">
        <v>5511</v>
      </c>
      <c r="B157" s="36" t="s">
        <v>5512</v>
      </c>
      <c r="C157" s="41" t="s">
        <v>6054</v>
      </c>
      <c r="D157" s="37">
        <v>76330</v>
      </c>
      <c r="E157" s="38">
        <v>15342</v>
      </c>
      <c r="F157" s="59">
        <f>E157*1000/D157</f>
        <v>200.99567666710337</v>
      </c>
      <c r="G157" s="31">
        <v>2361</v>
      </c>
      <c r="H157" s="31">
        <f>G157/2486*100</f>
        <v>94.971842316975057</v>
      </c>
      <c r="I157" s="31">
        <v>379</v>
      </c>
      <c r="J157" s="31">
        <v>1931</v>
      </c>
      <c r="K157" s="60">
        <f>J157/2056*100</f>
        <v>93.920233463035018</v>
      </c>
    </row>
    <row r="158" spans="1:11" x14ac:dyDescent="0.25">
      <c r="A158" s="36" t="s">
        <v>2248</v>
      </c>
      <c r="B158" s="36" t="s">
        <v>2249</v>
      </c>
      <c r="C158" s="41">
        <v>3405000</v>
      </c>
      <c r="D158" s="37">
        <v>76105</v>
      </c>
      <c r="E158" s="38">
        <v>22026</v>
      </c>
      <c r="F158" s="59">
        <f>E158*1000/D158</f>
        <v>289.41593850601146</v>
      </c>
      <c r="G158" s="31">
        <v>2406</v>
      </c>
      <c r="H158" s="31">
        <f>G158/2486*100</f>
        <v>96.781979082864041</v>
      </c>
      <c r="I158" s="31">
        <v>424</v>
      </c>
      <c r="J158" s="31">
        <v>1976</v>
      </c>
      <c r="K158" s="60">
        <f>J158/2056*100</f>
        <v>96.108949416342412</v>
      </c>
    </row>
    <row r="159" spans="1:11" ht="24" x14ac:dyDescent="0.25">
      <c r="A159" s="36" t="s">
        <v>4543</v>
      </c>
      <c r="B159" s="36" t="s">
        <v>4544</v>
      </c>
      <c r="C159" s="41" t="s">
        <v>4789</v>
      </c>
      <c r="D159" s="37">
        <v>76000</v>
      </c>
      <c r="E159" s="38">
        <v>14586</v>
      </c>
      <c r="F159" s="59">
        <f>E159*1000/D159</f>
        <v>191.92105263157896</v>
      </c>
      <c r="G159" s="31">
        <v>2353</v>
      </c>
      <c r="H159" s="31">
        <f>G159/2486*100</f>
        <v>94.650040225261463</v>
      </c>
      <c r="I159" s="31">
        <v>371</v>
      </c>
      <c r="J159" s="31">
        <v>1923</v>
      </c>
      <c r="K159" s="60">
        <f>J159/2056*100</f>
        <v>93.531128404669261</v>
      </c>
    </row>
    <row r="160" spans="1:11" x14ac:dyDescent="0.25">
      <c r="A160" s="36" t="s">
        <v>3814</v>
      </c>
      <c r="B160" s="36" t="s">
        <v>3815</v>
      </c>
      <c r="C160" s="41">
        <v>5316000</v>
      </c>
      <c r="D160" s="37">
        <v>76000</v>
      </c>
      <c r="E160" s="38">
        <v>8700</v>
      </c>
      <c r="F160" s="59">
        <f>E160*1000/D160</f>
        <v>114.47368421052632</v>
      </c>
      <c r="G160" s="31">
        <v>2217</v>
      </c>
      <c r="H160" s="31">
        <f>G160/2486*100</f>
        <v>89.179404666130338</v>
      </c>
      <c r="I160" s="31">
        <v>235</v>
      </c>
      <c r="J160" s="31">
        <v>1787</v>
      </c>
      <c r="K160" s="60">
        <f>J160/2056*100</f>
        <v>86.916342412451371</v>
      </c>
    </row>
    <row r="161" spans="1:11" x14ac:dyDescent="0.25">
      <c r="A161" s="36" t="s">
        <v>1914</v>
      </c>
      <c r="B161" s="36" t="s">
        <v>1915</v>
      </c>
      <c r="C161" s="41">
        <v>3404000</v>
      </c>
      <c r="D161" s="37">
        <v>75700</v>
      </c>
      <c r="E161" s="38">
        <v>11277</v>
      </c>
      <c r="F161" s="59">
        <f>E161*1000/D161</f>
        <v>148.96961690885072</v>
      </c>
      <c r="G161" s="31">
        <v>2303</v>
      </c>
      <c r="H161" s="31">
        <f>G161/2486*100</f>
        <v>92.638777152051489</v>
      </c>
      <c r="I161" s="31">
        <v>321</v>
      </c>
      <c r="J161" s="31">
        <v>1873</v>
      </c>
      <c r="K161" s="60">
        <f>J161/2056*100</f>
        <v>91.099221789883273</v>
      </c>
    </row>
    <row r="162" spans="1:11" ht="36" x14ac:dyDescent="0.25">
      <c r="A162" s="36" t="s">
        <v>4993</v>
      </c>
      <c r="B162" s="36" t="s">
        <v>4994</v>
      </c>
      <c r="C162" s="41" t="s">
        <v>5966</v>
      </c>
      <c r="D162" s="37">
        <v>75390</v>
      </c>
      <c r="E162" s="38">
        <v>12119</v>
      </c>
      <c r="F162" s="59">
        <f>E162*1000/D162</f>
        <v>160.75076270062343</v>
      </c>
      <c r="G162" s="31">
        <v>2319</v>
      </c>
      <c r="H162" s="31">
        <f>G162/2486*100</f>
        <v>93.282381335478675</v>
      </c>
      <c r="I162" s="31">
        <v>337</v>
      </c>
      <c r="J162" s="31">
        <v>1889</v>
      </c>
      <c r="K162" s="60">
        <f>J162/2056*100</f>
        <v>91.877431906614788</v>
      </c>
    </row>
    <row r="163" spans="1:11" x14ac:dyDescent="0.25">
      <c r="A163" s="36" t="s">
        <v>3816</v>
      </c>
      <c r="B163" s="36" t="s">
        <v>3817</v>
      </c>
      <c r="C163" s="41">
        <v>5316000</v>
      </c>
      <c r="D163" s="37">
        <v>75220</v>
      </c>
      <c r="E163" s="38">
        <v>13000</v>
      </c>
      <c r="F163" s="59">
        <f>E163*1000/D163</f>
        <v>172.82637596383941</v>
      </c>
      <c r="G163" s="31">
        <v>2336</v>
      </c>
      <c r="H163" s="31">
        <f>G163/2486*100</f>
        <v>93.966210780370076</v>
      </c>
      <c r="I163" s="31">
        <v>354</v>
      </c>
      <c r="J163" s="31">
        <v>1906</v>
      </c>
      <c r="K163" s="60">
        <f>J163/2056*100</f>
        <v>92.704280155642024</v>
      </c>
    </row>
    <row r="164" spans="1:11" ht="24" x14ac:dyDescent="0.25">
      <c r="A164" s="36" t="s">
        <v>3548</v>
      </c>
      <c r="B164" s="36" t="s">
        <v>3549</v>
      </c>
      <c r="C164" s="41" t="s">
        <v>4034</v>
      </c>
      <c r="D164" s="37">
        <v>75000</v>
      </c>
      <c r="E164" s="38">
        <v>15000</v>
      </c>
      <c r="F164" s="59">
        <f>E164*1000/D164</f>
        <v>200</v>
      </c>
      <c r="G164" s="31">
        <v>2358</v>
      </c>
      <c r="H164" s="31">
        <f>G164/2486*100</f>
        <v>94.851166532582468</v>
      </c>
      <c r="I164" s="31">
        <v>376</v>
      </c>
      <c r="J164" s="31">
        <v>1928</v>
      </c>
      <c r="K164" s="60">
        <f>J164/2056*100</f>
        <v>93.774319066147854</v>
      </c>
    </row>
    <row r="165" spans="1:11" ht="24" x14ac:dyDescent="0.25">
      <c r="A165" s="36" t="s">
        <v>1556</v>
      </c>
      <c r="B165" s="36" t="s">
        <v>1557</v>
      </c>
      <c r="C165" s="41" t="s">
        <v>1821</v>
      </c>
      <c r="D165" s="37">
        <v>75000</v>
      </c>
      <c r="E165" s="38">
        <v>12786</v>
      </c>
      <c r="F165" s="59">
        <f>E165*1000/D165</f>
        <v>170.48</v>
      </c>
      <c r="G165" s="31">
        <v>2333</v>
      </c>
      <c r="H165" s="31">
        <f>G165/2486*100</f>
        <v>93.845534995977474</v>
      </c>
      <c r="I165" s="31">
        <v>351</v>
      </c>
      <c r="J165" s="31">
        <v>1903</v>
      </c>
      <c r="K165" s="60">
        <f>J165/2056*100</f>
        <v>92.558365758754874</v>
      </c>
    </row>
    <row r="166" spans="1:11" ht="36" x14ac:dyDescent="0.25">
      <c r="A166" s="36" t="s">
        <v>100</v>
      </c>
      <c r="B166" s="36" t="s">
        <v>101</v>
      </c>
      <c r="C166" s="51" t="s">
        <v>3153</v>
      </c>
      <c r="D166" s="43">
        <v>74830</v>
      </c>
      <c r="E166" s="38">
        <v>9050</v>
      </c>
      <c r="F166" s="59">
        <f>E166*1000/D166</f>
        <v>120.94079914472805</v>
      </c>
      <c r="G166" s="31">
        <v>2232</v>
      </c>
      <c r="H166" s="31">
        <f>G166/2486*100</f>
        <v>89.782783588093324</v>
      </c>
      <c r="I166" s="31">
        <v>250</v>
      </c>
      <c r="J166" s="31">
        <v>1802</v>
      </c>
      <c r="K166" s="60">
        <f>J166/2056*100</f>
        <v>87.645914396887164</v>
      </c>
    </row>
    <row r="167" spans="1:11" x14ac:dyDescent="0.25">
      <c r="A167" s="36" t="s">
        <v>2238</v>
      </c>
      <c r="B167" s="36" t="s">
        <v>2239</v>
      </c>
      <c r="C167" s="41">
        <v>3401000</v>
      </c>
      <c r="D167" s="37">
        <v>74751</v>
      </c>
      <c r="E167" s="38">
        <v>11249</v>
      </c>
      <c r="F167" s="59">
        <f>E167*1000/D167</f>
        <v>150.48628111998502</v>
      </c>
      <c r="G167" s="31">
        <v>2299</v>
      </c>
      <c r="H167" s="31">
        <f>G167/2486*100</f>
        <v>92.477876106194685</v>
      </c>
      <c r="I167" s="31">
        <v>317</v>
      </c>
      <c r="J167" s="31">
        <v>1869</v>
      </c>
      <c r="K167" s="60">
        <f>J167/2056*100</f>
        <v>90.904669260700388</v>
      </c>
    </row>
    <row r="168" spans="1:11" x14ac:dyDescent="0.25">
      <c r="A168" s="36" t="s">
        <v>56</v>
      </c>
      <c r="B168" s="36" t="s">
        <v>57</v>
      </c>
      <c r="C168" s="51">
        <v>6435014</v>
      </c>
      <c r="D168" s="43">
        <v>74530</v>
      </c>
      <c r="E168" s="38">
        <v>12526</v>
      </c>
      <c r="F168" s="59">
        <f>E168*1000/D168</f>
        <v>168.06655038239634</v>
      </c>
      <c r="G168" s="31">
        <v>2328</v>
      </c>
      <c r="H168" s="31">
        <f>G168/2486*100</f>
        <v>93.644408688656483</v>
      </c>
      <c r="I168" s="31">
        <v>346</v>
      </c>
      <c r="J168" s="31">
        <v>1898</v>
      </c>
      <c r="K168" s="60">
        <f>J168/2056*100</f>
        <v>92.315175097276267</v>
      </c>
    </row>
    <row r="169" spans="1:11" ht="24" x14ac:dyDescent="0.25">
      <c r="A169" s="36" t="s">
        <v>396</v>
      </c>
      <c r="B169" s="36" t="s">
        <v>397</v>
      </c>
      <c r="C169" s="51" t="s">
        <v>651</v>
      </c>
      <c r="D169" s="46">
        <v>74000</v>
      </c>
      <c r="E169" s="38">
        <v>4143</v>
      </c>
      <c r="F169" s="59">
        <f>E169*1000/D169</f>
        <v>55.986486486486484</v>
      </c>
      <c r="G169" s="31">
        <v>1872</v>
      </c>
      <c r="H169" s="31">
        <f>G169/2486*100</f>
        <v>75.301689460981493</v>
      </c>
      <c r="I169" s="31">
        <v>35</v>
      </c>
      <c r="J169" s="31">
        <v>1442</v>
      </c>
      <c r="K169" s="60">
        <f>J169/2056*100</f>
        <v>70.136186770428012</v>
      </c>
    </row>
    <row r="170" spans="1:11" ht="228" x14ac:dyDescent="0.25">
      <c r="A170" s="36" t="s">
        <v>293</v>
      </c>
      <c r="B170" s="36" t="s">
        <v>294</v>
      </c>
      <c r="C170" s="51" t="s">
        <v>612</v>
      </c>
      <c r="D170" s="46">
        <v>73700</v>
      </c>
      <c r="E170" s="38">
        <v>19780</v>
      </c>
      <c r="F170" s="59">
        <f>E170*1000/D170</f>
        <v>268.38534599728632</v>
      </c>
      <c r="G170" s="31">
        <v>2396</v>
      </c>
      <c r="H170" s="31">
        <f>G170/2486*100</f>
        <v>96.379726468222046</v>
      </c>
      <c r="I170" s="31">
        <v>414</v>
      </c>
      <c r="J170" s="31">
        <v>1966</v>
      </c>
      <c r="K170" s="60">
        <f>J170/2056*100</f>
        <v>95.622568093385212</v>
      </c>
    </row>
    <row r="171" spans="1:11" x14ac:dyDescent="0.25">
      <c r="A171" s="36" t="s">
        <v>3960</v>
      </c>
      <c r="B171" s="36" t="s">
        <v>3961</v>
      </c>
      <c r="C171" s="41">
        <v>5766020</v>
      </c>
      <c r="D171" s="37">
        <v>73500</v>
      </c>
      <c r="E171" s="38">
        <v>9057</v>
      </c>
      <c r="F171" s="59">
        <f>E171*1000/D171</f>
        <v>123.22448979591837</v>
      </c>
      <c r="G171" s="31">
        <v>2233</v>
      </c>
      <c r="H171" s="31">
        <f>G171/2486*100</f>
        <v>89.82300884955751</v>
      </c>
      <c r="I171" s="31">
        <v>251</v>
      </c>
      <c r="J171" s="31">
        <v>1803</v>
      </c>
      <c r="K171" s="60">
        <f>J171/2056*100</f>
        <v>87.694552529182886</v>
      </c>
    </row>
    <row r="172" spans="1:11" ht="48" x14ac:dyDescent="0.25">
      <c r="A172" s="36" t="s">
        <v>767</v>
      </c>
      <c r="B172" s="36" t="s">
        <v>768</v>
      </c>
      <c r="C172" s="41" t="s">
        <v>1721</v>
      </c>
      <c r="D172" s="37">
        <v>73000</v>
      </c>
      <c r="E172" s="38">
        <v>5205</v>
      </c>
      <c r="F172" s="59">
        <f>E172*1000/D172</f>
        <v>71.301369863013704</v>
      </c>
      <c r="G172" s="31">
        <v>2008</v>
      </c>
      <c r="H172" s="31">
        <f>G172/2486*100</f>
        <v>80.772325020112632</v>
      </c>
      <c r="I172" s="31">
        <v>26</v>
      </c>
      <c r="J172" s="31">
        <v>1578</v>
      </c>
      <c r="K172" s="60">
        <f>J172/2056*100</f>
        <v>76.750972762645915</v>
      </c>
    </row>
    <row r="173" spans="1:11" ht="12" customHeight="1" x14ac:dyDescent="0.25">
      <c r="A173" s="36" t="s">
        <v>3852</v>
      </c>
      <c r="B173" s="36" t="s">
        <v>3853</v>
      </c>
      <c r="C173" s="41">
        <v>5382068</v>
      </c>
      <c r="D173" s="37">
        <v>72800</v>
      </c>
      <c r="E173" s="38">
        <v>13700</v>
      </c>
      <c r="F173" s="59">
        <f>E173*1000/D173</f>
        <v>188.1868131868132</v>
      </c>
      <c r="G173" s="31">
        <v>2343</v>
      </c>
      <c r="H173" s="31">
        <f>G173/2486*100</f>
        <v>94.247787610619469</v>
      </c>
      <c r="I173" s="31">
        <v>361</v>
      </c>
      <c r="J173" s="31">
        <v>1913</v>
      </c>
      <c r="K173" s="60">
        <f>J173/2056*100</f>
        <v>93.04474708171206</v>
      </c>
    </row>
    <row r="174" spans="1:11" ht="12" customHeight="1" x14ac:dyDescent="0.25">
      <c r="A174" s="36" t="s">
        <v>5313</v>
      </c>
      <c r="B174" s="36" t="s">
        <v>5314</v>
      </c>
      <c r="C174" s="41">
        <v>9261000</v>
      </c>
      <c r="D174" s="37">
        <v>72390</v>
      </c>
      <c r="E174" s="38">
        <v>12707</v>
      </c>
      <c r="F174" s="59">
        <f>E174*1000/D174</f>
        <v>175.53529493023899</v>
      </c>
      <c r="G174" s="31">
        <v>2330</v>
      </c>
      <c r="H174" s="31">
        <f>G174/2486*100</f>
        <v>93.724859211584871</v>
      </c>
      <c r="I174" s="31">
        <v>348</v>
      </c>
      <c r="J174" s="31">
        <v>1900</v>
      </c>
      <c r="K174" s="60">
        <f>J174/2056*100</f>
        <v>92.41245136186771</v>
      </c>
    </row>
    <row r="175" spans="1:11" ht="12" customHeight="1" x14ac:dyDescent="0.25">
      <c r="A175" s="36" t="s">
        <v>5657</v>
      </c>
      <c r="B175" s="36" t="s">
        <v>5658</v>
      </c>
      <c r="C175" s="41" t="s">
        <v>6075</v>
      </c>
      <c r="D175" s="37">
        <v>72313</v>
      </c>
      <c r="E175" s="38">
        <v>11559</v>
      </c>
      <c r="F175" s="59">
        <f>E175*1000/D175</f>
        <v>159.846777204652</v>
      </c>
      <c r="G175" s="31">
        <v>2311</v>
      </c>
      <c r="H175" s="31">
        <f>G175/2486*100</f>
        <v>92.960579243765082</v>
      </c>
      <c r="I175" s="31">
        <v>329</v>
      </c>
      <c r="J175" s="31">
        <v>1881</v>
      </c>
      <c r="K175" s="60">
        <f>J175/2056*100</f>
        <v>91.488326848249031</v>
      </c>
    </row>
    <row r="176" spans="1:11" ht="12" customHeight="1" x14ac:dyDescent="0.25">
      <c r="A176" s="36" t="s">
        <v>1894</v>
      </c>
      <c r="B176" s="36" t="s">
        <v>1895</v>
      </c>
      <c r="C176" s="41" t="s">
        <v>2386</v>
      </c>
      <c r="D176" s="37">
        <v>72002</v>
      </c>
      <c r="E176" s="38">
        <v>11581</v>
      </c>
      <c r="F176" s="59">
        <f>E176*1000/D176</f>
        <v>160.84275436793422</v>
      </c>
      <c r="G176" s="31">
        <v>2312</v>
      </c>
      <c r="H176" s="31">
        <f>G176/2486*100</f>
        <v>93.000804505229283</v>
      </c>
      <c r="I176" s="31">
        <v>330</v>
      </c>
      <c r="J176" s="31">
        <v>1882</v>
      </c>
      <c r="K176" s="60">
        <f>J176/2056*100</f>
        <v>91.536964980544738</v>
      </c>
    </row>
    <row r="177" spans="1:11" ht="12" customHeight="1" x14ac:dyDescent="0.25">
      <c r="A177" s="36" t="s">
        <v>4175</v>
      </c>
      <c r="B177" s="36" t="s">
        <v>4176</v>
      </c>
      <c r="C177" s="41" t="s">
        <v>4324</v>
      </c>
      <c r="D177" s="37">
        <v>72000</v>
      </c>
      <c r="E177" s="38">
        <v>10500</v>
      </c>
      <c r="F177" s="59">
        <f>E177*1000/D177</f>
        <v>145.83333333333334</v>
      </c>
      <c r="G177" s="31">
        <v>2282</v>
      </c>
      <c r="H177" s="31">
        <f>G177/2486*100</f>
        <v>91.794046661303298</v>
      </c>
      <c r="I177" s="31">
        <v>300</v>
      </c>
      <c r="J177" s="31">
        <v>1852</v>
      </c>
      <c r="K177" s="60">
        <f>J177/2056*100</f>
        <v>90.077821011673151</v>
      </c>
    </row>
    <row r="178" spans="1:11" ht="12" customHeight="1" x14ac:dyDescent="0.25">
      <c r="A178" s="36" t="s">
        <v>3820</v>
      </c>
      <c r="B178" s="36" t="s">
        <v>3821</v>
      </c>
      <c r="C178" s="41">
        <v>5124000</v>
      </c>
      <c r="D178" s="37">
        <v>71636</v>
      </c>
      <c r="E178" s="38">
        <v>10745</v>
      </c>
      <c r="F178" s="59">
        <f>E178*1000/D178</f>
        <v>149.99441621531074</v>
      </c>
      <c r="G178" s="31">
        <v>2289</v>
      </c>
      <c r="H178" s="31">
        <f>G178/2486*100</f>
        <v>92.07562349155269</v>
      </c>
      <c r="I178" s="31">
        <v>307</v>
      </c>
      <c r="J178" s="31">
        <v>1859</v>
      </c>
      <c r="K178" s="60">
        <f>J178/2056*100</f>
        <v>90.418287937743187</v>
      </c>
    </row>
    <row r="179" spans="1:11" ht="12" customHeight="1" x14ac:dyDescent="0.25">
      <c r="A179" s="36" t="s">
        <v>1886</v>
      </c>
      <c r="B179" s="36" t="s">
        <v>1887</v>
      </c>
      <c r="C179" s="41" t="s">
        <v>2382</v>
      </c>
      <c r="D179" s="37">
        <v>71372</v>
      </c>
      <c r="E179" s="38">
        <v>11422</v>
      </c>
      <c r="F179" s="59">
        <f>E179*1000/D179</f>
        <v>160.03474752003586</v>
      </c>
      <c r="G179" s="31">
        <v>2305</v>
      </c>
      <c r="H179" s="31">
        <f>G179/2486*100</f>
        <v>92.719227674979891</v>
      </c>
      <c r="I179" s="31">
        <v>323</v>
      </c>
      <c r="J179" s="31">
        <v>1875</v>
      </c>
      <c r="K179" s="60">
        <f>J179/2056*100</f>
        <v>91.196498054474702</v>
      </c>
    </row>
    <row r="180" spans="1:11" ht="12" customHeight="1" x14ac:dyDescent="0.25">
      <c r="A180" s="36" t="s">
        <v>3744</v>
      </c>
      <c r="B180" s="36" t="s">
        <v>3745</v>
      </c>
      <c r="C180" s="41">
        <v>5554008</v>
      </c>
      <c r="D180" s="37">
        <v>71099</v>
      </c>
      <c r="E180" s="38">
        <v>10487.3</v>
      </c>
      <c r="F180" s="59">
        <f>E180*1000/D180</f>
        <v>147.50277781684693</v>
      </c>
      <c r="G180" s="31">
        <v>2281</v>
      </c>
      <c r="H180" s="31">
        <f>G180/2486*100</f>
        <v>91.753821399839097</v>
      </c>
      <c r="I180" s="31">
        <v>299</v>
      </c>
      <c r="J180" s="31">
        <v>1851</v>
      </c>
      <c r="K180" s="60">
        <f>J180/2056*100</f>
        <v>90.02918287937743</v>
      </c>
    </row>
    <row r="181" spans="1:11" ht="12" customHeight="1" x14ac:dyDescent="0.25">
      <c r="A181" s="36" t="s">
        <v>3584</v>
      </c>
      <c r="B181" s="36" t="s">
        <v>3585</v>
      </c>
      <c r="C181" s="41" t="s">
        <v>4040</v>
      </c>
      <c r="D181" s="37">
        <v>70603</v>
      </c>
      <c r="E181" s="38">
        <v>9394</v>
      </c>
      <c r="F181" s="59">
        <f>E181*1000/D181</f>
        <v>133.05383623925329</v>
      </c>
      <c r="G181" s="31">
        <v>2242</v>
      </c>
      <c r="H181" s="31">
        <f>G181/2486*100</f>
        <v>90.185036202735319</v>
      </c>
      <c r="I181" s="31">
        <v>260</v>
      </c>
      <c r="J181" s="31">
        <v>1812</v>
      </c>
      <c r="K181" s="60">
        <f>J181/2056*100</f>
        <v>88.13229571984435</v>
      </c>
    </row>
    <row r="182" spans="1:11" ht="12" customHeight="1" x14ac:dyDescent="0.25">
      <c r="A182" s="36" t="s">
        <v>134</v>
      </c>
      <c r="B182" s="36" t="s">
        <v>135</v>
      </c>
      <c r="C182" s="51">
        <v>6412000</v>
      </c>
      <c r="D182" s="43">
        <v>70025</v>
      </c>
      <c r="E182" s="38">
        <v>14005</v>
      </c>
      <c r="F182" s="59">
        <f>E182*1000/D182</f>
        <v>200</v>
      </c>
      <c r="G182" s="31">
        <v>2348</v>
      </c>
      <c r="H182" s="31">
        <f>G182/2486*100</f>
        <v>94.448913917940473</v>
      </c>
      <c r="I182" s="31">
        <v>366</v>
      </c>
      <c r="J182" s="31">
        <v>1918</v>
      </c>
      <c r="K182" s="60">
        <f>J182/2056*100</f>
        <v>93.287937743190668</v>
      </c>
    </row>
    <row r="183" spans="1:11" ht="12" customHeight="1" x14ac:dyDescent="0.25">
      <c r="A183" s="36" t="s">
        <v>2266</v>
      </c>
      <c r="B183" s="36" t="s">
        <v>2267</v>
      </c>
      <c r="C183" s="41" t="s">
        <v>2508</v>
      </c>
      <c r="D183" s="37">
        <v>70000</v>
      </c>
      <c r="E183" s="38">
        <v>15290</v>
      </c>
      <c r="F183" s="59">
        <f>E183*1000/D183</f>
        <v>218.42857142857142</v>
      </c>
      <c r="G183" s="31">
        <v>2359</v>
      </c>
      <c r="H183" s="31">
        <f>G183/2486*100</f>
        <v>94.891391794046669</v>
      </c>
      <c r="I183" s="31">
        <v>377</v>
      </c>
      <c r="J183" s="31">
        <v>1929</v>
      </c>
      <c r="K183" s="60">
        <f>J183/2056*100</f>
        <v>93.822957198443575</v>
      </c>
    </row>
    <row r="184" spans="1:11" ht="12" customHeight="1" x14ac:dyDescent="0.25">
      <c r="A184" s="36" t="s">
        <v>4373</v>
      </c>
      <c r="B184" s="36" t="s">
        <v>4374</v>
      </c>
      <c r="C184" s="41" t="s">
        <v>4724</v>
      </c>
      <c r="D184" s="37">
        <v>69365</v>
      </c>
      <c r="E184" s="38">
        <v>12518</v>
      </c>
      <c r="F184" s="59">
        <f>E184*1000/D184</f>
        <v>180.46565270669646</v>
      </c>
      <c r="G184" s="31">
        <v>2327</v>
      </c>
      <c r="H184" s="31">
        <f>G184/2486*100</f>
        <v>93.604183427192282</v>
      </c>
      <c r="I184" s="31">
        <v>345</v>
      </c>
      <c r="J184" s="31">
        <v>1897</v>
      </c>
      <c r="K184" s="60">
        <f>J184/2056*100</f>
        <v>92.266536964980546</v>
      </c>
    </row>
    <row r="185" spans="1:11" ht="12" customHeight="1" x14ac:dyDescent="0.25">
      <c r="A185" s="36" t="s">
        <v>262</v>
      </c>
      <c r="B185" s="36" t="s">
        <v>263</v>
      </c>
      <c r="C185" s="51" t="s">
        <v>272</v>
      </c>
      <c r="D185" s="46">
        <v>69053</v>
      </c>
      <c r="E185" s="38">
        <v>11256</v>
      </c>
      <c r="F185" s="59">
        <f>E185*1000/D185</f>
        <v>163.00522786844888</v>
      </c>
      <c r="G185" s="31">
        <v>2301</v>
      </c>
      <c r="H185" s="31">
        <f>G185/2486*100</f>
        <v>92.558326629123087</v>
      </c>
      <c r="I185" s="31">
        <v>319</v>
      </c>
      <c r="J185" s="31">
        <v>1871</v>
      </c>
      <c r="K185" s="60">
        <f>J185/2056*100</f>
        <v>91.001945525291831</v>
      </c>
    </row>
    <row r="186" spans="1:11" ht="12" customHeight="1" x14ac:dyDescent="0.25">
      <c r="A186" s="39" t="s">
        <v>1666</v>
      </c>
      <c r="B186" s="39" t="s">
        <v>1667</v>
      </c>
      <c r="C186" s="41" t="s">
        <v>1840</v>
      </c>
      <c r="D186" s="37">
        <v>68853</v>
      </c>
      <c r="E186" s="40">
        <v>12030</v>
      </c>
      <c r="F186" s="59">
        <f>E186*1000/D186</f>
        <v>174.72005577099037</v>
      </c>
      <c r="G186" s="31">
        <v>2318</v>
      </c>
      <c r="H186" s="31">
        <f>G186/2486*100</f>
        <v>93.242156074014488</v>
      </c>
      <c r="I186" s="31">
        <v>336</v>
      </c>
      <c r="J186" s="31">
        <v>1888</v>
      </c>
      <c r="K186" s="60">
        <f>J186/2056*100</f>
        <v>91.828793774319067</v>
      </c>
    </row>
    <row r="187" spans="1:11" ht="12" customHeight="1" x14ac:dyDescent="0.25">
      <c r="A187" s="36" t="s">
        <v>254</v>
      </c>
      <c r="B187" s="36" t="s">
        <v>255</v>
      </c>
      <c r="C187" s="51">
        <v>2000000</v>
      </c>
      <c r="D187" s="46">
        <v>68706</v>
      </c>
      <c r="E187" s="38">
        <v>10787</v>
      </c>
      <c r="F187" s="59">
        <f>E187*1000/D187</f>
        <v>157.00229965359648</v>
      </c>
      <c r="G187" s="31">
        <v>2290</v>
      </c>
      <c r="H187" s="31">
        <f>G187/2486*100</f>
        <v>92.115848753016891</v>
      </c>
      <c r="I187" s="31">
        <v>308</v>
      </c>
      <c r="J187" s="31">
        <v>1860</v>
      </c>
      <c r="K187" s="60">
        <f>J187/2056*100</f>
        <v>90.466926070038909</v>
      </c>
    </row>
    <row r="188" spans="1:11" ht="12" customHeight="1" x14ac:dyDescent="0.25">
      <c r="A188" s="36" t="s">
        <v>3600</v>
      </c>
      <c r="B188" s="36" t="s">
        <v>3601</v>
      </c>
      <c r="C188" s="41">
        <v>5974028</v>
      </c>
      <c r="D188" s="37">
        <v>68500</v>
      </c>
      <c r="E188" s="38">
        <v>10400</v>
      </c>
      <c r="F188" s="59">
        <f>E188*1000/D188</f>
        <v>151.82481751824818</v>
      </c>
      <c r="G188" s="31">
        <v>2278</v>
      </c>
      <c r="H188" s="31">
        <f>G188/2486*100</f>
        <v>91.633145615446495</v>
      </c>
      <c r="I188" s="31">
        <v>296</v>
      </c>
      <c r="J188" s="31">
        <v>1848</v>
      </c>
      <c r="K188" s="60">
        <f>J188/2056*100</f>
        <v>89.88326848249028</v>
      </c>
    </row>
    <row r="189" spans="1:11" ht="12" customHeight="1" x14ac:dyDescent="0.25">
      <c r="A189" s="36" t="s">
        <v>761</v>
      </c>
      <c r="B189" s="36" t="s">
        <v>762</v>
      </c>
      <c r="C189" s="41" t="s">
        <v>1718</v>
      </c>
      <c r="D189" s="37">
        <v>68493</v>
      </c>
      <c r="E189" s="38">
        <v>13699</v>
      </c>
      <c r="F189" s="59">
        <f>E189*1000/D189</f>
        <v>200.00584001284804</v>
      </c>
      <c r="G189" s="31">
        <v>2341</v>
      </c>
      <c r="H189" s="31">
        <f>G189/2486*100</f>
        <v>94.167337087691067</v>
      </c>
      <c r="I189" s="31">
        <v>359</v>
      </c>
      <c r="J189" s="31">
        <v>1911</v>
      </c>
      <c r="K189" s="60">
        <f>J189/2056*100</f>
        <v>92.947470817120632</v>
      </c>
    </row>
    <row r="190" spans="1:11" x14ac:dyDescent="0.25">
      <c r="A190" s="36" t="s">
        <v>256</v>
      </c>
      <c r="B190" s="36" t="s">
        <v>257</v>
      </c>
      <c r="C190" s="51">
        <v>2000000</v>
      </c>
      <c r="D190" s="46">
        <v>68165</v>
      </c>
      <c r="E190" s="38">
        <v>10388</v>
      </c>
      <c r="F190" s="59">
        <f>E190*1000/D190</f>
        <v>152.39492408127339</v>
      </c>
      <c r="G190" s="31">
        <v>2277</v>
      </c>
      <c r="H190" s="31">
        <f>G190/2486*100</f>
        <v>91.592920353982294</v>
      </c>
      <c r="I190" s="31">
        <v>295</v>
      </c>
      <c r="J190" s="31">
        <v>1847</v>
      </c>
      <c r="K190" s="60">
        <f>J190/2056*100</f>
        <v>89.834630350194558</v>
      </c>
    </row>
    <row r="191" spans="1:11" x14ac:dyDescent="0.25">
      <c r="A191" s="36" t="s">
        <v>3838</v>
      </c>
      <c r="B191" s="36" t="s">
        <v>3839</v>
      </c>
      <c r="C191" s="41">
        <v>5170008</v>
      </c>
      <c r="D191" s="37">
        <v>67469</v>
      </c>
      <c r="E191" s="38">
        <v>11256</v>
      </c>
      <c r="F191" s="59">
        <f>E191*1000/D191</f>
        <v>166.83217477656405</v>
      </c>
      <c r="G191" s="31">
        <v>2300</v>
      </c>
      <c r="H191" s="31">
        <f>G191/2486*100</f>
        <v>92.518101367658886</v>
      </c>
      <c r="I191" s="31">
        <v>318</v>
      </c>
      <c r="J191" s="31">
        <v>1870</v>
      </c>
      <c r="K191" s="60">
        <f>J191/2056*100</f>
        <v>90.953307392996109</v>
      </c>
    </row>
    <row r="192" spans="1:11" ht="36" x14ac:dyDescent="0.25">
      <c r="A192" s="36" t="s">
        <v>1880</v>
      </c>
      <c r="B192" s="36" t="s">
        <v>1881</v>
      </c>
      <c r="C192" s="41" t="s">
        <v>2379</v>
      </c>
      <c r="D192" s="37">
        <v>67433</v>
      </c>
      <c r="E192" s="38">
        <v>11229</v>
      </c>
      <c r="F192" s="59">
        <f>E192*1000/D192</f>
        <v>166.52084291074104</v>
      </c>
      <c r="G192" s="31">
        <v>2298</v>
      </c>
      <c r="H192" s="31">
        <f>G192/2486*100</f>
        <v>92.437650844730484</v>
      </c>
      <c r="I192" s="31">
        <v>316</v>
      </c>
      <c r="J192" s="31">
        <v>1868</v>
      </c>
      <c r="K192" s="60">
        <f>J192/2056*100</f>
        <v>90.856031128404666</v>
      </c>
    </row>
    <row r="193" spans="1:11" ht="24" x14ac:dyDescent="0.25">
      <c r="A193" s="36" t="s">
        <v>4575</v>
      </c>
      <c r="B193" s="36" t="s">
        <v>4576</v>
      </c>
      <c r="C193" s="41"/>
      <c r="D193" s="37">
        <v>67407</v>
      </c>
      <c r="E193" s="38">
        <v>10739</v>
      </c>
      <c r="F193" s="59">
        <f>E193*1000/D193</f>
        <v>159.31579806251577</v>
      </c>
      <c r="G193" s="31">
        <v>2287</v>
      </c>
      <c r="H193" s="31">
        <f>G193/2486*100</f>
        <v>91.995172968624289</v>
      </c>
      <c r="I193" s="31">
        <v>305</v>
      </c>
      <c r="J193" s="31">
        <v>1857</v>
      </c>
      <c r="K193" s="60">
        <f>J193/2056*100</f>
        <v>90.321011673151759</v>
      </c>
    </row>
    <row r="194" spans="1:11" ht="36" x14ac:dyDescent="0.25">
      <c r="A194" s="36">
        <v>210</v>
      </c>
      <c r="B194" s="36" t="s">
        <v>554</v>
      </c>
      <c r="C194" s="39" t="s">
        <v>716</v>
      </c>
      <c r="D194" s="37">
        <v>67318</v>
      </c>
      <c r="E194" s="38">
        <v>8000</v>
      </c>
      <c r="F194" s="59">
        <f>E194*1000/D194</f>
        <v>118.83894352179209</v>
      </c>
      <c r="G194" s="31">
        <v>2196</v>
      </c>
      <c r="H194" s="31">
        <f>G194/2486*100</f>
        <v>88.334674175382148</v>
      </c>
      <c r="I194" s="31">
        <v>214</v>
      </c>
      <c r="J194" s="31">
        <v>1766</v>
      </c>
      <c r="K194" s="60">
        <f>J194/2056*100</f>
        <v>85.894941634241235</v>
      </c>
    </row>
    <row r="195" spans="1:11" ht="12" customHeight="1" x14ac:dyDescent="0.25">
      <c r="A195" s="36" t="s">
        <v>355</v>
      </c>
      <c r="B195" s="36" t="s">
        <v>356</v>
      </c>
      <c r="C195" s="51" t="s">
        <v>636</v>
      </c>
      <c r="D195" s="46">
        <v>66750</v>
      </c>
      <c r="E195" s="38">
        <v>10300</v>
      </c>
      <c r="F195" s="59">
        <f>E195*1000/D195</f>
        <v>154.30711610486892</v>
      </c>
      <c r="G195" s="31">
        <v>2275</v>
      </c>
      <c r="H195" s="31">
        <f>G195/2486*100</f>
        <v>91.512469831053906</v>
      </c>
      <c r="I195" s="31">
        <v>293</v>
      </c>
      <c r="J195" s="31">
        <v>1845</v>
      </c>
      <c r="K195" s="60">
        <f>J195/2056*100</f>
        <v>89.737354085603116</v>
      </c>
    </row>
    <row r="196" spans="1:11" ht="24" x14ac:dyDescent="0.25">
      <c r="A196" s="36" t="s">
        <v>2746</v>
      </c>
      <c r="B196" s="36" t="s">
        <v>2747</v>
      </c>
      <c r="C196" s="41" t="s">
        <v>2877</v>
      </c>
      <c r="D196" s="37">
        <v>66737</v>
      </c>
      <c r="E196" s="38">
        <v>14850</v>
      </c>
      <c r="F196" s="59">
        <f>E196*1000/D196</f>
        <v>222.51524641503215</v>
      </c>
      <c r="G196" s="31">
        <v>2357</v>
      </c>
      <c r="H196" s="31">
        <f>G196/2486*100</f>
        <v>94.810941271118267</v>
      </c>
      <c r="I196" s="31">
        <v>375</v>
      </c>
      <c r="J196" s="31">
        <v>1927</v>
      </c>
      <c r="K196" s="60">
        <f>J196/2056*100</f>
        <v>93.725680933852146</v>
      </c>
    </row>
    <row r="197" spans="1:11" ht="36" x14ac:dyDescent="0.25">
      <c r="A197" s="36" t="s">
        <v>325</v>
      </c>
      <c r="B197" s="36" t="s">
        <v>326</v>
      </c>
      <c r="C197" s="51" t="s">
        <v>623</v>
      </c>
      <c r="D197" s="46">
        <v>66484</v>
      </c>
      <c r="E197" s="38">
        <v>9420</v>
      </c>
      <c r="F197" s="59">
        <f>E197*1000/D197</f>
        <v>141.68822573852356</v>
      </c>
      <c r="G197" s="31">
        <v>2245</v>
      </c>
      <c r="H197" s="31">
        <f>G197/2486*100</f>
        <v>90.305711987127907</v>
      </c>
      <c r="I197" s="31">
        <v>263</v>
      </c>
      <c r="J197" s="31">
        <v>1815</v>
      </c>
      <c r="K197" s="60">
        <f>J197/2056*100</f>
        <v>88.278210116731515</v>
      </c>
    </row>
    <row r="198" spans="1:11" ht="24" x14ac:dyDescent="0.25">
      <c r="A198" s="36" t="s">
        <v>4621</v>
      </c>
      <c r="B198" s="36" t="s">
        <v>4622</v>
      </c>
      <c r="C198" s="41">
        <v>7138045</v>
      </c>
      <c r="D198" s="37">
        <v>65643</v>
      </c>
      <c r="E198" s="38">
        <v>9403</v>
      </c>
      <c r="F198" s="59">
        <f>E198*1000/D198</f>
        <v>143.24451959843395</v>
      </c>
      <c r="G198" s="31">
        <v>2244</v>
      </c>
      <c r="H198" s="31">
        <f>G198/2486*100</f>
        <v>90.265486725663706</v>
      </c>
      <c r="I198" s="31">
        <v>262</v>
      </c>
      <c r="J198" s="31">
        <v>1814</v>
      </c>
      <c r="K198" s="60">
        <f>J198/2056*100</f>
        <v>88.229571984435793</v>
      </c>
    </row>
    <row r="199" spans="1:11" x14ac:dyDescent="0.25">
      <c r="A199" s="39" t="s">
        <v>5884</v>
      </c>
      <c r="B199" s="39" t="s">
        <v>5885</v>
      </c>
      <c r="C199" s="41">
        <v>9763000</v>
      </c>
      <c r="D199" s="37">
        <v>65624</v>
      </c>
      <c r="E199" s="40">
        <v>11000</v>
      </c>
      <c r="F199" s="59">
        <f>E199*1000/D199</f>
        <v>167.6216018529806</v>
      </c>
      <c r="G199" s="31">
        <v>2292</v>
      </c>
      <c r="H199" s="31">
        <f>G199/2486*100</f>
        <v>92.196299275945293</v>
      </c>
      <c r="I199" s="31">
        <v>310</v>
      </c>
      <c r="J199" s="31">
        <v>1862</v>
      </c>
      <c r="K199" s="60">
        <f>J199/2056*100</f>
        <v>90.564202334630352</v>
      </c>
    </row>
    <row r="200" spans="1:11" ht="48" x14ac:dyDescent="0.25">
      <c r="A200" s="36">
        <v>170</v>
      </c>
      <c r="B200" s="36" t="s">
        <v>550</v>
      </c>
      <c r="C200" s="39" t="s">
        <v>712</v>
      </c>
      <c r="D200" s="37">
        <v>65220</v>
      </c>
      <c r="E200" s="38">
        <v>10190</v>
      </c>
      <c r="F200" s="59">
        <f>E200*1000/D200</f>
        <v>156.24041704998467</v>
      </c>
      <c r="G200" s="31">
        <v>2272</v>
      </c>
      <c r="H200" s="31">
        <f>G200/2486*100</f>
        <v>91.391794046661303</v>
      </c>
      <c r="I200" s="31">
        <v>290</v>
      </c>
      <c r="J200" s="31">
        <v>1842</v>
      </c>
      <c r="K200" s="60">
        <f>J200/2056*100</f>
        <v>89.591439688715951</v>
      </c>
    </row>
    <row r="201" spans="1:11" x14ac:dyDescent="0.25">
      <c r="A201" s="36" t="s">
        <v>3566</v>
      </c>
      <c r="B201" s="36" t="s">
        <v>3567</v>
      </c>
      <c r="C201" s="41" t="s">
        <v>4038</v>
      </c>
      <c r="D201" s="37">
        <v>65215</v>
      </c>
      <c r="E201" s="38">
        <v>15302</v>
      </c>
      <c r="F201" s="59">
        <f>E201*1000/D201</f>
        <v>234.63927010657056</v>
      </c>
      <c r="G201" s="31">
        <v>2360</v>
      </c>
      <c r="H201" s="31">
        <f>G201/2486*100</f>
        <v>94.93161705551087</v>
      </c>
      <c r="I201" s="31">
        <v>378</v>
      </c>
      <c r="J201" s="31">
        <v>1930</v>
      </c>
      <c r="K201" s="60">
        <f>J201/2056*100</f>
        <v>93.871595330739297</v>
      </c>
    </row>
    <row r="202" spans="1:11" ht="36" x14ac:dyDescent="0.25">
      <c r="A202" s="36" t="s">
        <v>3256</v>
      </c>
      <c r="B202" s="36" t="s">
        <v>3257</v>
      </c>
      <c r="C202" s="51" t="s">
        <v>3459</v>
      </c>
      <c r="D202" s="46">
        <v>65192</v>
      </c>
      <c r="E202" s="38">
        <v>9765.89</v>
      </c>
      <c r="F202" s="59">
        <f>E202*1000/D202</f>
        <v>149.801969566818</v>
      </c>
      <c r="G202" s="31">
        <v>2262</v>
      </c>
      <c r="H202" s="31">
        <f>G202/2486*100</f>
        <v>90.989541432019308</v>
      </c>
      <c r="I202" s="31">
        <v>280</v>
      </c>
      <c r="J202" s="31">
        <v>1832</v>
      </c>
      <c r="K202" s="60">
        <f>J202/2056*100</f>
        <v>89.105058365758765</v>
      </c>
    </row>
    <row r="203" spans="1:11" x14ac:dyDescent="0.25">
      <c r="A203" s="39" t="s">
        <v>160</v>
      </c>
      <c r="B203" s="39" t="s">
        <v>161</v>
      </c>
      <c r="C203" s="41">
        <v>6433012</v>
      </c>
      <c r="D203" s="37">
        <v>65060</v>
      </c>
      <c r="E203" s="45">
        <v>8819.7000000000007</v>
      </c>
      <c r="F203" s="59">
        <f>E203*1000/D203</f>
        <v>135.56255763910238</v>
      </c>
      <c r="G203" s="31">
        <v>2223</v>
      </c>
      <c r="H203" s="31">
        <f>G203/2486*100</f>
        <v>89.420756234915515</v>
      </c>
      <c r="I203" s="31">
        <v>241</v>
      </c>
      <c r="J203" s="31">
        <v>1793</v>
      </c>
      <c r="K203" s="60">
        <f>J203/2056*100</f>
        <v>87.208171206225686</v>
      </c>
    </row>
    <row r="204" spans="1:11" ht="24" x14ac:dyDescent="0.25">
      <c r="A204" s="36">
        <v>2160</v>
      </c>
      <c r="B204" s="36" t="s">
        <v>598</v>
      </c>
      <c r="C204" s="39" t="s">
        <v>752</v>
      </c>
      <c r="D204" s="37">
        <v>65006</v>
      </c>
      <c r="E204" s="38">
        <v>7222</v>
      </c>
      <c r="F204" s="59">
        <f>E204*1000/D204</f>
        <v>111.0974371596468</v>
      </c>
      <c r="G204" s="31">
        <v>2158</v>
      </c>
      <c r="H204" s="31">
        <f>G204/2486*100</f>
        <v>86.806114239742556</v>
      </c>
      <c r="I204" s="31">
        <v>176</v>
      </c>
      <c r="J204" s="31">
        <v>1728</v>
      </c>
      <c r="K204" s="60">
        <f>J204/2056*100</f>
        <v>84.046692607003891</v>
      </c>
    </row>
    <row r="205" spans="1:11" ht="12" customHeight="1" x14ac:dyDescent="0.25">
      <c r="A205" s="36" t="s">
        <v>368</v>
      </c>
      <c r="B205" s="36" t="s">
        <v>369</v>
      </c>
      <c r="C205" s="51">
        <v>1060063</v>
      </c>
      <c r="D205" s="46">
        <v>64960</v>
      </c>
      <c r="E205" s="38">
        <v>12992</v>
      </c>
      <c r="F205" s="59">
        <f>E205*1000/D205</f>
        <v>200</v>
      </c>
      <c r="G205" s="31">
        <v>2335</v>
      </c>
      <c r="H205" s="31">
        <f>G205/2486*100</f>
        <v>93.925985518905875</v>
      </c>
      <c r="I205" s="31">
        <v>353</v>
      </c>
      <c r="J205" s="31">
        <v>1905</v>
      </c>
      <c r="K205" s="60">
        <f>J205/2056*100</f>
        <v>92.655642023346303</v>
      </c>
    </row>
    <row r="206" spans="1:11" ht="12" customHeight="1" x14ac:dyDescent="0.25">
      <c r="A206" s="39" t="s">
        <v>204</v>
      </c>
      <c r="B206" s="39" t="s">
        <v>205</v>
      </c>
      <c r="C206" s="41" t="s">
        <v>3163</v>
      </c>
      <c r="D206" s="37">
        <v>64930</v>
      </c>
      <c r="E206" s="45">
        <v>9500</v>
      </c>
      <c r="F206" s="59">
        <f>E206*1000/D206</f>
        <v>146.31141229015864</v>
      </c>
      <c r="G206" s="31">
        <v>2250</v>
      </c>
      <c r="H206" s="31">
        <f>G206/2486*100</f>
        <v>90.506838294448912</v>
      </c>
      <c r="I206" s="31">
        <v>268</v>
      </c>
      <c r="J206" s="31">
        <v>1820</v>
      </c>
      <c r="K206" s="60">
        <f>J206/2056*100</f>
        <v>88.521400778210108</v>
      </c>
    </row>
    <row r="207" spans="1:11" ht="12" customHeight="1" x14ac:dyDescent="0.25">
      <c r="A207" s="36">
        <v>1170</v>
      </c>
      <c r="B207" s="36" t="s">
        <v>583</v>
      </c>
      <c r="C207" s="39" t="s">
        <v>740</v>
      </c>
      <c r="D207" s="37">
        <v>64725</v>
      </c>
      <c r="E207" s="38">
        <v>31709</v>
      </c>
      <c r="F207" s="59">
        <f>E207*1000/D207</f>
        <v>489.90343762070296</v>
      </c>
      <c r="G207" s="31">
        <v>2437</v>
      </c>
      <c r="H207" s="31">
        <f>G207/2486*100</f>
        <v>98.028962188254226</v>
      </c>
      <c r="I207" s="31">
        <v>455</v>
      </c>
      <c r="J207" s="31">
        <v>2007</v>
      </c>
      <c r="K207" s="60">
        <f>J207/2056*100</f>
        <v>97.61673151750972</v>
      </c>
    </row>
    <row r="208" spans="1:11" ht="12" customHeight="1" x14ac:dyDescent="0.25">
      <c r="A208" s="36" t="s">
        <v>3540</v>
      </c>
      <c r="B208" s="36" t="s">
        <v>3541</v>
      </c>
      <c r="C208" s="41" t="s">
        <v>4033</v>
      </c>
      <c r="D208" s="37">
        <v>64285</v>
      </c>
      <c r="E208" s="38">
        <v>12857</v>
      </c>
      <c r="F208" s="59">
        <f>E208*1000/D208</f>
        <v>200</v>
      </c>
      <c r="G208" s="31">
        <v>2334</v>
      </c>
      <c r="H208" s="31">
        <f>G208/2486*100</f>
        <v>93.885760257441675</v>
      </c>
      <c r="I208" s="31">
        <v>352</v>
      </c>
      <c r="J208" s="31">
        <v>1904</v>
      </c>
      <c r="K208" s="60">
        <f>J208/2056*100</f>
        <v>92.607003891050582</v>
      </c>
    </row>
    <row r="209" spans="1:11" ht="12" customHeight="1" x14ac:dyDescent="0.25">
      <c r="A209" s="36" t="s">
        <v>4228</v>
      </c>
      <c r="B209" s="36" t="s">
        <v>4229</v>
      </c>
      <c r="C209" s="41" t="s">
        <v>4335</v>
      </c>
      <c r="D209" s="37">
        <v>64228</v>
      </c>
      <c r="E209" s="38">
        <v>8592</v>
      </c>
      <c r="F209" s="59">
        <f>E209*1000/D209</f>
        <v>133.77343214797284</v>
      </c>
      <c r="G209" s="31">
        <v>2214</v>
      </c>
      <c r="H209" s="31">
        <f>G209/2486*100</f>
        <v>89.058728881737736</v>
      </c>
      <c r="I209" s="31">
        <v>232</v>
      </c>
      <c r="J209" s="31">
        <v>1784</v>
      </c>
      <c r="K209" s="60">
        <f>J209/2056*100</f>
        <v>86.770428015564207</v>
      </c>
    </row>
    <row r="210" spans="1:11" ht="12" customHeight="1" x14ac:dyDescent="0.25">
      <c r="A210" s="36" t="s">
        <v>4247</v>
      </c>
      <c r="B210" s="36" t="s">
        <v>4248</v>
      </c>
      <c r="C210" s="41" t="s">
        <v>4341</v>
      </c>
      <c r="D210" s="37">
        <v>64074</v>
      </c>
      <c r="E210" s="38">
        <v>11749</v>
      </c>
      <c r="F210" s="59">
        <f>E210*1000/D210</f>
        <v>183.36610793769705</v>
      </c>
      <c r="G210" s="31">
        <v>2314</v>
      </c>
      <c r="H210" s="31">
        <f>G210/2486*100</f>
        <v>93.081255028157685</v>
      </c>
      <c r="I210" s="31">
        <v>332</v>
      </c>
      <c r="J210" s="31">
        <v>1884</v>
      </c>
      <c r="K210" s="60">
        <f>J210/2056*100</f>
        <v>91.634241245136181</v>
      </c>
    </row>
    <row r="211" spans="1:11" ht="12" customHeight="1" x14ac:dyDescent="0.25">
      <c r="A211" s="39" t="s">
        <v>3066</v>
      </c>
      <c r="B211" s="39" t="s">
        <v>3067</v>
      </c>
      <c r="C211" s="41">
        <v>6534014</v>
      </c>
      <c r="D211" s="37">
        <v>64069</v>
      </c>
      <c r="E211" s="45">
        <v>9624.2000000000007</v>
      </c>
      <c r="F211" s="59">
        <f>E211*1000/D211</f>
        <v>150.21617318828137</v>
      </c>
      <c r="G211" s="31">
        <v>2255</v>
      </c>
      <c r="H211" s="31">
        <f>G211/2486*100</f>
        <v>90.707964601769902</v>
      </c>
      <c r="I211" s="31">
        <v>273</v>
      </c>
      <c r="J211" s="31">
        <v>1825</v>
      </c>
      <c r="K211" s="60">
        <f>J211/2056*100</f>
        <v>88.764591439688715</v>
      </c>
    </row>
    <row r="212" spans="1:11" ht="12" customHeight="1" x14ac:dyDescent="0.25">
      <c r="A212" s="36" t="s">
        <v>433</v>
      </c>
      <c r="B212" s="36" t="s">
        <v>434</v>
      </c>
      <c r="C212" s="51" t="s">
        <v>669</v>
      </c>
      <c r="D212" s="46">
        <v>64000</v>
      </c>
      <c r="E212" s="38">
        <v>14202</v>
      </c>
      <c r="F212" s="59">
        <f>E212*1000/D212</f>
        <v>221.90625</v>
      </c>
      <c r="G212" s="31">
        <v>2351</v>
      </c>
      <c r="H212" s="31">
        <f>G212/2486*100</f>
        <v>94.569589702333062</v>
      </c>
      <c r="I212" s="31">
        <v>369</v>
      </c>
      <c r="J212" s="31">
        <v>1921</v>
      </c>
      <c r="K212" s="60">
        <f>J212/2056*100</f>
        <v>93.433852140077818</v>
      </c>
    </row>
    <row r="213" spans="1:11" ht="12" customHeight="1" x14ac:dyDescent="0.25">
      <c r="A213" s="36" t="s">
        <v>3608</v>
      </c>
      <c r="B213" s="36" t="s">
        <v>3609</v>
      </c>
      <c r="C213" s="41" t="s">
        <v>4044</v>
      </c>
      <c r="D213" s="37">
        <v>63800</v>
      </c>
      <c r="E213" s="38">
        <v>8720</v>
      </c>
      <c r="F213" s="59">
        <f>E213*1000/D213</f>
        <v>136.67711598746081</v>
      </c>
      <c r="G213" s="31">
        <v>2218</v>
      </c>
      <c r="H213" s="31">
        <f>G213/2486*100</f>
        <v>89.219629927594539</v>
      </c>
      <c r="I213" s="31">
        <v>236</v>
      </c>
      <c r="J213" s="31">
        <v>1788</v>
      </c>
      <c r="K213" s="60">
        <f>J213/2056*100</f>
        <v>86.964980544747078</v>
      </c>
    </row>
    <row r="214" spans="1:11" ht="12" customHeight="1" x14ac:dyDescent="0.25">
      <c r="A214" s="36" t="s">
        <v>3736</v>
      </c>
      <c r="B214" s="36" t="s">
        <v>3737</v>
      </c>
      <c r="C214" s="41" t="s">
        <v>4080</v>
      </c>
      <c r="D214" s="37">
        <v>63795</v>
      </c>
      <c r="E214" s="38">
        <v>9441</v>
      </c>
      <c r="F214" s="59">
        <f>E214*1000/D214</f>
        <v>147.98965436162709</v>
      </c>
      <c r="G214" s="31">
        <v>2248</v>
      </c>
      <c r="H214" s="31">
        <f>G214/2486*100</f>
        <v>90.42638777152051</v>
      </c>
      <c r="I214" s="31">
        <v>266</v>
      </c>
      <c r="J214" s="31">
        <v>1818</v>
      </c>
      <c r="K214" s="60">
        <f>J214/2056*100</f>
        <v>88.424124513618679</v>
      </c>
    </row>
    <row r="215" spans="1:11" ht="12" customHeight="1" x14ac:dyDescent="0.25">
      <c r="A215" s="36" t="s">
        <v>5748</v>
      </c>
      <c r="B215" s="36" t="s">
        <v>5749</v>
      </c>
      <c r="C215" s="41" t="s">
        <v>6091</v>
      </c>
      <c r="D215" s="37">
        <v>63693</v>
      </c>
      <c r="E215" s="38">
        <v>11642</v>
      </c>
      <c r="F215" s="59">
        <f>E215*1000/D215</f>
        <v>182.78303738244392</v>
      </c>
      <c r="G215" s="31">
        <v>2313</v>
      </c>
      <c r="H215" s="31">
        <f>G215/2486*100</f>
        <v>93.041029766693484</v>
      </c>
      <c r="I215" s="31">
        <v>331</v>
      </c>
      <c r="J215" s="31">
        <v>1883</v>
      </c>
      <c r="K215" s="60">
        <f>J215/2056*100</f>
        <v>91.58560311284046</v>
      </c>
    </row>
    <row r="216" spans="1:11" ht="12" customHeight="1" x14ac:dyDescent="0.25">
      <c r="A216" s="36" t="s">
        <v>5371</v>
      </c>
      <c r="B216" s="36" t="s">
        <v>5372</v>
      </c>
      <c r="C216" s="41">
        <v>9463000</v>
      </c>
      <c r="D216" s="37">
        <v>63150</v>
      </c>
      <c r="E216" s="38">
        <v>8582</v>
      </c>
      <c r="F216" s="59">
        <f>E216*1000/D216</f>
        <v>135.89865399841648</v>
      </c>
      <c r="G216" s="31">
        <v>2213</v>
      </c>
      <c r="H216" s="31">
        <f>G216/2486*100</f>
        <v>89.018503620273535</v>
      </c>
      <c r="I216" s="31">
        <v>231</v>
      </c>
      <c r="J216" s="31">
        <v>1783</v>
      </c>
      <c r="K216" s="60">
        <f>J216/2056*100</f>
        <v>86.721789883268485</v>
      </c>
    </row>
    <row r="217" spans="1:11" ht="12" customHeight="1" x14ac:dyDescent="0.25">
      <c r="A217" s="39" t="s">
        <v>5902</v>
      </c>
      <c r="B217" s="39" t="s">
        <v>5903</v>
      </c>
      <c r="C217" s="41" t="s">
        <v>6116</v>
      </c>
      <c r="D217" s="37">
        <v>62963</v>
      </c>
      <c r="E217" s="40">
        <v>10134</v>
      </c>
      <c r="F217" s="59">
        <f>E217*1000/D217</f>
        <v>160.95167002842939</v>
      </c>
      <c r="G217" s="31">
        <v>2270</v>
      </c>
      <c r="H217" s="31">
        <f>G217/2486*100</f>
        <v>91.311343523732901</v>
      </c>
      <c r="I217" s="31">
        <v>288</v>
      </c>
      <c r="J217" s="31">
        <v>1840</v>
      </c>
      <c r="K217" s="60">
        <f>J217/2056*100</f>
        <v>89.494163424124523</v>
      </c>
    </row>
    <row r="218" spans="1:11" ht="12" customHeight="1" x14ac:dyDescent="0.25">
      <c r="A218" s="36" t="s">
        <v>3628</v>
      </c>
      <c r="B218" s="36" t="s">
        <v>3629</v>
      </c>
      <c r="C218" s="41" t="s">
        <v>4049</v>
      </c>
      <c r="D218" s="37">
        <v>62724</v>
      </c>
      <c r="E218" s="38">
        <v>9123</v>
      </c>
      <c r="F218" s="59">
        <f>E218*1000/D218</f>
        <v>145.44671895925003</v>
      </c>
      <c r="G218" s="31">
        <v>2234</v>
      </c>
      <c r="H218" s="31">
        <f>G218/2486*100</f>
        <v>89.863234111021711</v>
      </c>
      <c r="I218" s="31">
        <v>252</v>
      </c>
      <c r="J218" s="31">
        <v>1804</v>
      </c>
      <c r="K218" s="60">
        <f>J218/2056*100</f>
        <v>87.743190661478593</v>
      </c>
    </row>
    <row r="219" spans="1:11" ht="12" customHeight="1" x14ac:dyDescent="0.25">
      <c r="A219" s="36" t="s">
        <v>2008</v>
      </c>
      <c r="B219" s="36" t="s">
        <v>2009</v>
      </c>
      <c r="C219" s="41" t="s">
        <v>2422</v>
      </c>
      <c r="D219" s="37">
        <v>62637</v>
      </c>
      <c r="E219" s="38">
        <v>9755</v>
      </c>
      <c r="F219" s="59">
        <f>E219*1000/D219</f>
        <v>155.73862094289319</v>
      </c>
      <c r="G219" s="31">
        <v>2261</v>
      </c>
      <c r="H219" s="31">
        <f>G219/2486*100</f>
        <v>90.949316170555107</v>
      </c>
      <c r="I219" s="31">
        <v>279</v>
      </c>
      <c r="J219" s="31">
        <v>1831</v>
      </c>
      <c r="K219" s="60">
        <f>J219/2056*100</f>
        <v>89.056420233463029</v>
      </c>
    </row>
    <row r="220" spans="1:11" ht="12" customHeight="1" x14ac:dyDescent="0.25">
      <c r="A220" s="36" t="s">
        <v>4473</v>
      </c>
      <c r="B220" s="36" t="s">
        <v>4474</v>
      </c>
      <c r="C220" s="41">
        <v>7335026</v>
      </c>
      <c r="D220" s="37">
        <v>62540</v>
      </c>
      <c r="E220" s="38">
        <v>8106</v>
      </c>
      <c r="F220" s="59">
        <f>E220*1000/D220</f>
        <v>129.61304764950432</v>
      </c>
      <c r="G220" s="31">
        <v>2199</v>
      </c>
      <c r="H220" s="31">
        <f>G220/2486*100</f>
        <v>88.455349959774736</v>
      </c>
      <c r="I220" s="31">
        <v>217</v>
      </c>
      <c r="J220" s="31">
        <v>1769</v>
      </c>
      <c r="K220" s="60">
        <f>J220/2056*100</f>
        <v>86.040856031128413</v>
      </c>
    </row>
    <row r="221" spans="1:11" ht="12" customHeight="1" x14ac:dyDescent="0.25">
      <c r="A221" s="36" t="s">
        <v>3830</v>
      </c>
      <c r="B221" s="36" t="s">
        <v>3831</v>
      </c>
      <c r="C221" s="41" t="s">
        <v>4102</v>
      </c>
      <c r="D221" s="37">
        <v>62076</v>
      </c>
      <c r="E221" s="38">
        <v>10593</v>
      </c>
      <c r="F221" s="59">
        <f>E221*1000/D221</f>
        <v>170.64566015851537</v>
      </c>
      <c r="G221" s="31">
        <v>2283</v>
      </c>
      <c r="H221" s="31">
        <f>G221/2486*100</f>
        <v>91.834271922767499</v>
      </c>
      <c r="I221" s="31">
        <v>301</v>
      </c>
      <c r="J221" s="31">
        <v>1853</v>
      </c>
      <c r="K221" s="60">
        <f>J221/2056*100</f>
        <v>90.126459143968873</v>
      </c>
    </row>
    <row r="222" spans="1:11" ht="12" customHeight="1" x14ac:dyDescent="0.25">
      <c r="A222" s="36" t="s">
        <v>3546</v>
      </c>
      <c r="B222" s="36" t="s">
        <v>3547</v>
      </c>
      <c r="C222" s="41">
        <v>5162008</v>
      </c>
      <c r="D222" s="37">
        <v>61800</v>
      </c>
      <c r="E222" s="38">
        <v>12360</v>
      </c>
      <c r="F222" s="59">
        <f>E222*1000/D222</f>
        <v>200</v>
      </c>
      <c r="G222" s="31">
        <v>2325</v>
      </c>
      <c r="H222" s="31">
        <f>G222/2486*100</f>
        <v>93.523732904263881</v>
      </c>
      <c r="I222" s="31">
        <v>343</v>
      </c>
      <c r="J222" s="31">
        <v>1895</v>
      </c>
      <c r="K222" s="60">
        <f>J222/2056*100</f>
        <v>92.169260700389103</v>
      </c>
    </row>
    <row r="223" spans="1:11" ht="12" customHeight="1" x14ac:dyDescent="0.25">
      <c r="A223" s="36" t="s">
        <v>2819</v>
      </c>
      <c r="B223" s="36" t="s">
        <v>2820</v>
      </c>
      <c r="C223" s="41" t="s">
        <v>2901</v>
      </c>
      <c r="D223" s="37">
        <v>61228</v>
      </c>
      <c r="E223" s="38">
        <v>8759.52</v>
      </c>
      <c r="F223" s="59">
        <f>E223*1000/D223</f>
        <v>143.06395766642711</v>
      </c>
      <c r="G223" s="31">
        <v>2220</v>
      </c>
      <c r="H223" s="31">
        <f>G223/2486*100</f>
        <v>89.300080450522927</v>
      </c>
      <c r="I223" s="31">
        <v>238</v>
      </c>
      <c r="J223" s="31">
        <v>1790</v>
      </c>
      <c r="K223" s="60">
        <f>J223/2056*100</f>
        <v>87.062256809338521</v>
      </c>
    </row>
    <row r="224" spans="1:11" ht="12" customHeight="1" x14ac:dyDescent="0.25">
      <c r="A224" s="36" t="s">
        <v>3666</v>
      </c>
      <c r="B224" s="36" t="s">
        <v>3667</v>
      </c>
      <c r="C224" s="41" t="s">
        <v>4063</v>
      </c>
      <c r="D224" s="37">
        <v>61160</v>
      </c>
      <c r="E224" s="38">
        <v>7963</v>
      </c>
      <c r="F224" s="59">
        <f>E224*1000/D224</f>
        <v>130.19947678221058</v>
      </c>
      <c r="G224" s="31">
        <v>2191</v>
      </c>
      <c r="H224" s="31">
        <f>G224/2486*100</f>
        <v>88.133547868061143</v>
      </c>
      <c r="I224" s="31">
        <v>209</v>
      </c>
      <c r="J224" s="31">
        <v>1761</v>
      </c>
      <c r="K224" s="60">
        <f>J224/2056*100</f>
        <v>85.651750972762642</v>
      </c>
    </row>
    <row r="225" spans="1:11" ht="12" customHeight="1" x14ac:dyDescent="0.25">
      <c r="A225" s="36" t="s">
        <v>335</v>
      </c>
      <c r="B225" s="36" t="s">
        <v>336</v>
      </c>
      <c r="C225" s="51" t="s">
        <v>626</v>
      </c>
      <c r="D225" s="46">
        <v>61000</v>
      </c>
      <c r="E225" s="38">
        <v>7932</v>
      </c>
      <c r="F225" s="59">
        <f>E225*1000/D225</f>
        <v>130.03278688524591</v>
      </c>
      <c r="G225" s="31">
        <v>2189</v>
      </c>
      <c r="H225" s="31">
        <f>G225/2486*100</f>
        <v>88.053097345132741</v>
      </c>
      <c r="I225" s="31">
        <v>207</v>
      </c>
      <c r="J225" s="31">
        <v>1759</v>
      </c>
      <c r="K225" s="60">
        <f>J225/2056*100</f>
        <v>85.554474708171199</v>
      </c>
    </row>
    <row r="226" spans="1:11" ht="12" customHeight="1" x14ac:dyDescent="0.25">
      <c r="A226" s="36" t="s">
        <v>4365</v>
      </c>
      <c r="B226" s="36" t="s">
        <v>4366</v>
      </c>
      <c r="C226" s="41" t="s">
        <v>4720</v>
      </c>
      <c r="D226" s="37">
        <v>60580</v>
      </c>
      <c r="E226" s="38">
        <v>9336</v>
      </c>
      <c r="F226" s="59">
        <f>E226*1000/D226</f>
        <v>154.11026741498844</v>
      </c>
      <c r="G226" s="31">
        <v>2238</v>
      </c>
      <c r="H226" s="31">
        <f>G226/2486*100</f>
        <v>90.024135156878515</v>
      </c>
      <c r="I226" s="31">
        <v>256</v>
      </c>
      <c r="J226" s="31">
        <v>1808</v>
      </c>
      <c r="K226" s="60">
        <f>J226/2056*100</f>
        <v>87.937743190661479</v>
      </c>
    </row>
    <row r="227" spans="1:11" ht="12" customHeight="1" x14ac:dyDescent="0.25">
      <c r="A227" s="36" t="s">
        <v>5271</v>
      </c>
      <c r="B227" s="36" t="s">
        <v>5272</v>
      </c>
      <c r="C227" s="41" t="s">
        <v>6012</v>
      </c>
      <c r="D227" s="37">
        <v>60516</v>
      </c>
      <c r="E227" s="38">
        <v>12410</v>
      </c>
      <c r="F227" s="59">
        <f>E227*1000/D227</f>
        <v>205.06973362416551</v>
      </c>
      <c r="G227" s="31">
        <v>2326</v>
      </c>
      <c r="H227" s="31">
        <f>G227/2486*100</f>
        <v>93.563958165728081</v>
      </c>
      <c r="I227" s="31">
        <v>344</v>
      </c>
      <c r="J227" s="31">
        <v>1896</v>
      </c>
      <c r="K227" s="60">
        <f>J227/2056*100</f>
        <v>92.217898832684824</v>
      </c>
    </row>
    <row r="228" spans="1:11" ht="12" customHeight="1" x14ac:dyDescent="0.25">
      <c r="A228" s="36" t="s">
        <v>2216</v>
      </c>
      <c r="B228" s="36" t="s">
        <v>2217</v>
      </c>
      <c r="C228" s="41" t="s">
        <v>2497</v>
      </c>
      <c r="D228" s="37">
        <v>60450</v>
      </c>
      <c r="E228" s="38">
        <v>8446</v>
      </c>
      <c r="F228" s="59">
        <f>E228*1000/D228</f>
        <v>139.7187758478081</v>
      </c>
      <c r="G228" s="31">
        <v>2210</v>
      </c>
      <c r="H228" s="31">
        <f>G228/2486*100</f>
        <v>88.897827835880932</v>
      </c>
      <c r="I228" s="31">
        <v>228</v>
      </c>
      <c r="J228" s="31">
        <v>1780</v>
      </c>
      <c r="K228" s="60">
        <f>J228/2056*100</f>
        <v>86.575875486381321</v>
      </c>
    </row>
    <row r="229" spans="1:11" ht="12" customHeight="1" x14ac:dyDescent="0.25">
      <c r="A229" s="36" t="s">
        <v>5201</v>
      </c>
      <c r="B229" s="36" t="s">
        <v>5202</v>
      </c>
      <c r="C229" s="41" t="s">
        <v>6002</v>
      </c>
      <c r="D229" s="37">
        <v>60226</v>
      </c>
      <c r="E229" s="38">
        <v>11008.8</v>
      </c>
      <c r="F229" s="59">
        <f>E229*1000/D229</f>
        <v>182.79148540497459</v>
      </c>
      <c r="G229" s="31">
        <v>2293</v>
      </c>
      <c r="H229" s="31">
        <f>G229/2486*100</f>
        <v>92.236524537409494</v>
      </c>
      <c r="I229" s="31">
        <v>311</v>
      </c>
      <c r="J229" s="31">
        <v>1863</v>
      </c>
      <c r="K229" s="60">
        <f>J229/2056*100</f>
        <v>90.612840466926073</v>
      </c>
    </row>
    <row r="230" spans="1:11" ht="12" customHeight="1" x14ac:dyDescent="0.25">
      <c r="A230" s="36" t="s">
        <v>3938</v>
      </c>
      <c r="B230" s="36" t="s">
        <v>3939</v>
      </c>
      <c r="C230" s="41">
        <v>5962024</v>
      </c>
      <c r="D230" s="37">
        <v>60175</v>
      </c>
      <c r="E230" s="38">
        <v>10735</v>
      </c>
      <c r="F230" s="59">
        <f>E230*1000/D230</f>
        <v>178.39634399667636</v>
      </c>
      <c r="G230" s="31">
        <v>2286</v>
      </c>
      <c r="H230" s="31">
        <f>G230/2486*100</f>
        <v>91.954947707160102</v>
      </c>
      <c r="I230" s="31">
        <v>304</v>
      </c>
      <c r="J230" s="31">
        <v>1856</v>
      </c>
      <c r="K230" s="60">
        <f>J230/2056*100</f>
        <v>90.272373540856037</v>
      </c>
    </row>
    <row r="231" spans="1:11" ht="12" customHeight="1" x14ac:dyDescent="0.25">
      <c r="A231" s="36" t="s">
        <v>773</v>
      </c>
      <c r="B231" s="36" t="s">
        <v>774</v>
      </c>
      <c r="C231" s="41" t="s">
        <v>1724</v>
      </c>
      <c r="D231" s="37">
        <v>60000</v>
      </c>
      <c r="E231" s="38">
        <v>9041</v>
      </c>
      <c r="F231" s="59">
        <f>E231*1000/D231</f>
        <v>150.68333333333334</v>
      </c>
      <c r="G231" s="31">
        <v>2231</v>
      </c>
      <c r="H231" s="31">
        <f>G231/2486*100</f>
        <v>89.742558326629123</v>
      </c>
      <c r="I231" s="31">
        <v>249</v>
      </c>
      <c r="J231" s="31">
        <v>1801</v>
      </c>
      <c r="K231" s="60">
        <f>J231/2056*100</f>
        <v>87.597276264591443</v>
      </c>
    </row>
    <row r="232" spans="1:11" ht="12" customHeight="1" x14ac:dyDescent="0.25">
      <c r="A232" s="36" t="s">
        <v>3568</v>
      </c>
      <c r="B232" s="36" t="s">
        <v>3569</v>
      </c>
      <c r="C232" s="41">
        <v>5362028</v>
      </c>
      <c r="D232" s="37">
        <v>59902</v>
      </c>
      <c r="E232" s="38">
        <v>10664</v>
      </c>
      <c r="F232" s="59">
        <f>E232*1000/D232</f>
        <v>178.0241060398651</v>
      </c>
      <c r="G232" s="31">
        <v>2285</v>
      </c>
      <c r="H232" s="31">
        <f>G232/2486*100</f>
        <v>91.914722445695901</v>
      </c>
      <c r="I232" s="31">
        <v>303</v>
      </c>
      <c r="J232" s="31">
        <v>1855</v>
      </c>
      <c r="K232" s="60">
        <f>J232/2056*100</f>
        <v>90.223735408560316</v>
      </c>
    </row>
    <row r="233" spans="1:11" ht="12" customHeight="1" x14ac:dyDescent="0.25">
      <c r="A233" s="36" t="s">
        <v>244</v>
      </c>
      <c r="B233" s="36" t="s">
        <v>245</v>
      </c>
      <c r="C233" s="51">
        <v>2000000</v>
      </c>
      <c r="D233" s="46">
        <v>59742</v>
      </c>
      <c r="E233" s="38">
        <v>9738</v>
      </c>
      <c r="F233" s="59">
        <f>E233*1000/D233</f>
        <v>163.00090388671288</v>
      </c>
      <c r="G233" s="31">
        <v>2260</v>
      </c>
      <c r="H233" s="31">
        <f>G233/2486*100</f>
        <v>90.909090909090907</v>
      </c>
      <c r="I233" s="31">
        <v>278</v>
      </c>
      <c r="J233" s="31">
        <v>1830</v>
      </c>
      <c r="K233" s="60">
        <f>J233/2056*100</f>
        <v>89.007782101167308</v>
      </c>
    </row>
    <row r="234" spans="1:11" ht="12" customHeight="1" x14ac:dyDescent="0.25">
      <c r="A234" s="36" t="s">
        <v>2838</v>
      </c>
      <c r="B234" s="36" t="s">
        <v>2839</v>
      </c>
      <c r="C234" s="41" t="s">
        <v>2905</v>
      </c>
      <c r="D234" s="37">
        <v>59406</v>
      </c>
      <c r="E234" s="38">
        <v>7926</v>
      </c>
      <c r="F234" s="59">
        <f>E234*1000/D234</f>
        <v>133.42086657913342</v>
      </c>
      <c r="G234" s="31">
        <v>2186</v>
      </c>
      <c r="H234" s="31">
        <f>G234/2486*100</f>
        <v>87.932421560740153</v>
      </c>
      <c r="I234" s="31">
        <v>204</v>
      </c>
      <c r="J234" s="31">
        <v>1756</v>
      </c>
      <c r="K234" s="60">
        <f>J234/2056*100</f>
        <v>85.408560311284049</v>
      </c>
    </row>
    <row r="235" spans="1:11" ht="12" customHeight="1" x14ac:dyDescent="0.25">
      <c r="A235" s="36" t="s">
        <v>4449</v>
      </c>
      <c r="B235" s="36" t="s">
        <v>4450</v>
      </c>
      <c r="C235" s="41">
        <v>7338004</v>
      </c>
      <c r="D235" s="37">
        <v>58754</v>
      </c>
      <c r="E235" s="38">
        <v>9705</v>
      </c>
      <c r="F235" s="59">
        <f>E235*1000/D235</f>
        <v>165.18024304728189</v>
      </c>
      <c r="G235" s="31">
        <v>2258</v>
      </c>
      <c r="H235" s="31">
        <f>G235/2486*100</f>
        <v>90.828640386162505</v>
      </c>
      <c r="I235" s="31">
        <v>276</v>
      </c>
      <c r="J235" s="31">
        <v>1828</v>
      </c>
      <c r="K235" s="60">
        <f>J235/2056*100</f>
        <v>88.910505836575865</v>
      </c>
    </row>
    <row r="236" spans="1:11" ht="12" customHeight="1" x14ac:dyDescent="0.25">
      <c r="A236" s="39" t="s">
        <v>148</v>
      </c>
      <c r="B236" s="39" t="s">
        <v>149</v>
      </c>
      <c r="C236" s="41" t="s">
        <v>3157</v>
      </c>
      <c r="D236" s="37">
        <v>58643</v>
      </c>
      <c r="E236" s="45">
        <v>9036</v>
      </c>
      <c r="F236" s="59">
        <f>E236*1000/D236</f>
        <v>154.08488651671982</v>
      </c>
      <c r="G236" s="31">
        <v>2228</v>
      </c>
      <c r="H236" s="31">
        <f>G236/2486*100</f>
        <v>89.62188254223652</v>
      </c>
      <c r="I236" s="31">
        <v>246</v>
      </c>
      <c r="J236" s="31">
        <v>1798</v>
      </c>
      <c r="K236" s="60">
        <f>J236/2056*100</f>
        <v>87.451361867704279</v>
      </c>
    </row>
    <row r="237" spans="1:11" ht="12" customHeight="1" x14ac:dyDescent="0.25">
      <c r="A237" s="36" t="s">
        <v>2522</v>
      </c>
      <c r="B237" s="36" t="s">
        <v>2523</v>
      </c>
      <c r="C237" s="41" t="s">
        <v>2681</v>
      </c>
      <c r="D237" s="37">
        <v>58582</v>
      </c>
      <c r="E237" s="38">
        <v>10300</v>
      </c>
      <c r="F237" s="59">
        <f>E237*1000/D237</f>
        <v>175.82192482332457</v>
      </c>
      <c r="G237" s="31">
        <v>2274</v>
      </c>
      <c r="H237" s="31">
        <f>G237/2486*100</f>
        <v>91.472244569589705</v>
      </c>
      <c r="I237" s="31">
        <v>292</v>
      </c>
      <c r="J237" s="31">
        <v>1844</v>
      </c>
      <c r="K237" s="60">
        <f>J237/2056*100</f>
        <v>89.688715953307394</v>
      </c>
    </row>
    <row r="238" spans="1:11" ht="12" customHeight="1" x14ac:dyDescent="0.25">
      <c r="A238" s="36" t="s">
        <v>4445</v>
      </c>
      <c r="B238" s="36" t="s">
        <v>4446</v>
      </c>
      <c r="C238" s="41" t="s">
        <v>4750</v>
      </c>
      <c r="D238" s="37">
        <v>58180</v>
      </c>
      <c r="E238" s="38">
        <v>11147.5</v>
      </c>
      <c r="F238" s="59">
        <f>E238*1000/D238</f>
        <v>191.60364386387076</v>
      </c>
      <c r="G238" s="31">
        <v>2295</v>
      </c>
      <c r="H238" s="31">
        <f>G238/2486*100</f>
        <v>92.316975060337896</v>
      </c>
      <c r="I238" s="31">
        <v>313</v>
      </c>
      <c r="J238" s="31">
        <v>1865</v>
      </c>
      <c r="K238" s="60">
        <f>J238/2056*100</f>
        <v>90.710116731517516</v>
      </c>
    </row>
    <row r="239" spans="1:11" ht="12" customHeight="1" x14ac:dyDescent="0.25">
      <c r="A239" s="36" t="s">
        <v>3542</v>
      </c>
      <c r="B239" s="36" t="s">
        <v>3543</v>
      </c>
      <c r="C239" s="41">
        <v>5162024</v>
      </c>
      <c r="D239" s="37">
        <v>57894</v>
      </c>
      <c r="E239" s="38">
        <v>8449</v>
      </c>
      <c r="F239" s="59">
        <f>E239*1000/D239</f>
        <v>145.93913013438353</v>
      </c>
      <c r="G239" s="31">
        <v>2211</v>
      </c>
      <c r="H239" s="31">
        <f>G239/2486*100</f>
        <v>88.938053097345133</v>
      </c>
      <c r="I239" s="31">
        <v>229</v>
      </c>
      <c r="J239" s="31">
        <v>1781</v>
      </c>
      <c r="K239" s="60">
        <f>J239/2056*100</f>
        <v>86.624513618677042</v>
      </c>
    </row>
    <row r="240" spans="1:11" ht="12" customHeight="1" x14ac:dyDescent="0.25">
      <c r="A240" s="36" t="s">
        <v>5031</v>
      </c>
      <c r="B240" s="36" t="s">
        <v>5032</v>
      </c>
      <c r="C240" s="41" t="s">
        <v>5976</v>
      </c>
      <c r="D240" s="37">
        <v>57852</v>
      </c>
      <c r="E240" s="38">
        <v>11394</v>
      </c>
      <c r="F240" s="59">
        <f>E240*1000/D240</f>
        <v>196.95084007467329</v>
      </c>
      <c r="G240" s="31">
        <v>2304</v>
      </c>
      <c r="H240" s="31">
        <f>G240/2486*100</f>
        <v>92.67900241351569</v>
      </c>
      <c r="I240" s="31">
        <v>322</v>
      </c>
      <c r="J240" s="31">
        <v>1874</v>
      </c>
      <c r="K240" s="60">
        <f>J240/2056*100</f>
        <v>91.147859922178981</v>
      </c>
    </row>
    <row r="241" spans="1:11" ht="12" customHeight="1" x14ac:dyDescent="0.25">
      <c r="A241" s="36" t="s">
        <v>3684</v>
      </c>
      <c r="B241" s="36" t="s">
        <v>3685</v>
      </c>
      <c r="C241" s="41">
        <v>5158028</v>
      </c>
      <c r="D241" s="37">
        <v>57555</v>
      </c>
      <c r="E241" s="38">
        <v>9424</v>
      </c>
      <c r="F241" s="59">
        <f>E241*1000/D241</f>
        <v>163.73903223004083</v>
      </c>
      <c r="G241" s="31">
        <v>2246</v>
      </c>
      <c r="H241" s="31">
        <f>G241/2486*100</f>
        <v>90.345937248592108</v>
      </c>
      <c r="I241" s="31">
        <v>264</v>
      </c>
      <c r="J241" s="31">
        <v>1816</v>
      </c>
      <c r="K241" s="60">
        <f>J241/2056*100</f>
        <v>88.326848249027236</v>
      </c>
    </row>
    <row r="242" spans="1:11" x14ac:dyDescent="0.25">
      <c r="A242" s="36" t="s">
        <v>3692</v>
      </c>
      <c r="B242" s="36" t="s">
        <v>3693</v>
      </c>
      <c r="C242" s="41" t="s">
        <v>4068</v>
      </c>
      <c r="D242" s="37">
        <v>57412</v>
      </c>
      <c r="E242" s="38">
        <v>9000</v>
      </c>
      <c r="F242" s="59">
        <f>E242*1000/D242</f>
        <v>156.7616526161778</v>
      </c>
      <c r="G242" s="31">
        <v>2227</v>
      </c>
      <c r="H242" s="31">
        <f>G242/2486*100</f>
        <v>89.581657280772319</v>
      </c>
      <c r="I242" s="31">
        <v>245</v>
      </c>
      <c r="J242" s="31">
        <v>1797</v>
      </c>
      <c r="K242" s="60">
        <f>J242/2056*100</f>
        <v>87.402723735408557</v>
      </c>
    </row>
    <row r="243" spans="1:11" x14ac:dyDescent="0.25">
      <c r="A243" s="36" t="s">
        <v>2234</v>
      </c>
      <c r="B243" s="36" t="s">
        <v>2235</v>
      </c>
      <c r="C243" s="41" t="s">
        <v>2502</v>
      </c>
      <c r="D243" s="37">
        <v>57052</v>
      </c>
      <c r="E243" s="38">
        <v>9589</v>
      </c>
      <c r="F243" s="59">
        <f>E243*1000/D243</f>
        <v>168.07473883474725</v>
      </c>
      <c r="G243" s="31">
        <v>2253</v>
      </c>
      <c r="H243" s="31">
        <f>G243/2486*100</f>
        <v>90.627514078841514</v>
      </c>
      <c r="I243" s="31">
        <v>271</v>
      </c>
      <c r="J243" s="31">
        <v>1823</v>
      </c>
      <c r="K243" s="60">
        <f>J243/2056*100</f>
        <v>88.667315175097272</v>
      </c>
    </row>
    <row r="244" spans="1:11" ht="12" customHeight="1" x14ac:dyDescent="0.25">
      <c r="A244" s="36">
        <v>70</v>
      </c>
      <c r="B244" s="36" t="s">
        <v>540</v>
      </c>
      <c r="C244" s="39" t="s">
        <v>704</v>
      </c>
      <c r="D244" s="37">
        <v>56882</v>
      </c>
      <c r="E244" s="38">
        <v>13308</v>
      </c>
      <c r="F244" s="59">
        <f>E244*1000/D244</f>
        <v>233.95801835378504</v>
      </c>
      <c r="G244" s="31">
        <v>2338</v>
      </c>
      <c r="H244" s="31">
        <f>G244/2486*100</f>
        <v>94.046661303298478</v>
      </c>
      <c r="I244" s="31">
        <v>356</v>
      </c>
      <c r="J244" s="31">
        <v>1908</v>
      </c>
      <c r="K244" s="60">
        <f>J244/2056*100</f>
        <v>92.801556420233467</v>
      </c>
    </row>
    <row r="245" spans="1:11" ht="12" customHeight="1" x14ac:dyDescent="0.25">
      <c r="A245" s="36" t="s">
        <v>3860</v>
      </c>
      <c r="B245" s="36" t="s">
        <v>3861</v>
      </c>
      <c r="C245" s="41" t="s">
        <v>4107</v>
      </c>
      <c r="D245" s="37">
        <v>56819</v>
      </c>
      <c r="E245" s="38">
        <v>7880</v>
      </c>
      <c r="F245" s="59">
        <f>E245*1000/D245</f>
        <v>138.68600292155793</v>
      </c>
      <c r="G245" s="31">
        <v>2184</v>
      </c>
      <c r="H245" s="31">
        <f>G245/2486*100</f>
        <v>87.851971037811751</v>
      </c>
      <c r="I245" s="31">
        <v>202</v>
      </c>
      <c r="J245" s="31">
        <v>1754</v>
      </c>
      <c r="K245" s="60">
        <f>J245/2056*100</f>
        <v>85.311284046692606</v>
      </c>
    </row>
    <row r="246" spans="1:11" ht="12" customHeight="1" x14ac:dyDescent="0.25">
      <c r="A246" s="36" t="s">
        <v>2324</v>
      </c>
      <c r="B246" s="36" t="s">
        <v>2325</v>
      </c>
      <c r="C246" s="41" t="s">
        <v>2518</v>
      </c>
      <c r="D246" s="37">
        <v>56500</v>
      </c>
      <c r="E246" s="38">
        <v>12121</v>
      </c>
      <c r="F246" s="59">
        <f>E246*1000/D246</f>
        <v>214.53097345132744</v>
      </c>
      <c r="G246" s="31">
        <v>2320</v>
      </c>
      <c r="H246" s="31">
        <f>G246/2486*100</f>
        <v>93.322606596942876</v>
      </c>
      <c r="I246" s="31">
        <v>338</v>
      </c>
      <c r="J246" s="31">
        <v>1890</v>
      </c>
      <c r="K246" s="60">
        <f>J246/2056*100</f>
        <v>91.926070038910495</v>
      </c>
    </row>
    <row r="247" spans="1:11" ht="12" customHeight="1" x14ac:dyDescent="0.25">
      <c r="A247" s="36" t="s">
        <v>3956</v>
      </c>
      <c r="B247" s="36" t="s">
        <v>3957</v>
      </c>
      <c r="C247" s="41">
        <v>5766008</v>
      </c>
      <c r="D247" s="37">
        <v>56408</v>
      </c>
      <c r="E247" s="38">
        <v>7974</v>
      </c>
      <c r="F247" s="59">
        <f>E247*1000/D247</f>
        <v>141.36292724436251</v>
      </c>
      <c r="G247" s="31">
        <v>2193</v>
      </c>
      <c r="H247" s="31">
        <f>G247/2486*100</f>
        <v>88.213998390989545</v>
      </c>
      <c r="I247" s="31">
        <v>211</v>
      </c>
      <c r="J247" s="31">
        <v>1763</v>
      </c>
      <c r="K247" s="60">
        <f>J247/2056*100</f>
        <v>85.749027237354085</v>
      </c>
    </row>
    <row r="248" spans="1:11" ht="12" customHeight="1" x14ac:dyDescent="0.25">
      <c r="A248" s="36" t="s">
        <v>1268</v>
      </c>
      <c r="B248" s="36" t="s">
        <v>1269</v>
      </c>
      <c r="C248" s="41" t="s">
        <v>1783</v>
      </c>
      <c r="D248" s="37">
        <v>56000</v>
      </c>
      <c r="E248" s="38">
        <v>9041</v>
      </c>
      <c r="F248" s="59">
        <f>E248*1000/D248</f>
        <v>161.44642857142858</v>
      </c>
      <c r="G248" s="31">
        <v>2230</v>
      </c>
      <c r="H248" s="31">
        <f>G248/2486*100</f>
        <v>89.702333065164922</v>
      </c>
      <c r="I248" s="31">
        <v>248</v>
      </c>
      <c r="J248" s="31">
        <v>1800</v>
      </c>
      <c r="K248" s="60">
        <f>J248/2056*100</f>
        <v>87.548638132295721</v>
      </c>
    </row>
    <row r="249" spans="1:11" ht="12" customHeight="1" x14ac:dyDescent="0.25">
      <c r="A249" s="36" t="s">
        <v>370</v>
      </c>
      <c r="B249" s="36" t="s">
        <v>371</v>
      </c>
      <c r="C249" s="51" t="s">
        <v>641</v>
      </c>
      <c r="D249" s="46">
        <v>55915</v>
      </c>
      <c r="E249" s="38">
        <v>11183</v>
      </c>
      <c r="F249" s="59">
        <f>E249*1000/D249</f>
        <v>200</v>
      </c>
      <c r="G249" s="31">
        <v>2297</v>
      </c>
      <c r="H249" s="31">
        <f>G249/2486*100</f>
        <v>92.397425583266283</v>
      </c>
      <c r="I249" s="31">
        <v>315</v>
      </c>
      <c r="J249" s="31">
        <v>1867</v>
      </c>
      <c r="K249" s="60">
        <f>J249/2056*100</f>
        <v>90.807392996108945</v>
      </c>
    </row>
    <row r="250" spans="1:11" ht="12" customHeight="1" x14ac:dyDescent="0.25">
      <c r="A250" s="36" t="s">
        <v>3690</v>
      </c>
      <c r="B250" s="36" t="s">
        <v>3691</v>
      </c>
      <c r="C250" s="41">
        <v>5158016</v>
      </c>
      <c r="D250" s="37">
        <v>55764</v>
      </c>
      <c r="E250" s="38">
        <v>9596</v>
      </c>
      <c r="F250" s="59">
        <f>E250*1000/D250</f>
        <v>172.0823470339287</v>
      </c>
      <c r="G250" s="31">
        <v>2254</v>
      </c>
      <c r="H250" s="31">
        <f>G250/2486*100</f>
        <v>90.667739340305715</v>
      </c>
      <c r="I250" s="31">
        <v>272</v>
      </c>
      <c r="J250" s="31">
        <v>1824</v>
      </c>
      <c r="K250" s="60">
        <f>J250/2056*100</f>
        <v>88.715953307392994</v>
      </c>
    </row>
    <row r="251" spans="1:11" ht="12" customHeight="1" x14ac:dyDescent="0.25">
      <c r="A251" s="36" t="s">
        <v>3544</v>
      </c>
      <c r="B251" s="36" t="s">
        <v>3545</v>
      </c>
      <c r="C251" s="41">
        <v>5162024</v>
      </c>
      <c r="D251" s="37">
        <v>55757</v>
      </c>
      <c r="E251" s="38">
        <v>10117</v>
      </c>
      <c r="F251" s="59">
        <f>E251*1000/D251</f>
        <v>181.44806930071562</v>
      </c>
      <c r="G251" s="31">
        <v>2268</v>
      </c>
      <c r="H251" s="31">
        <f>G251/2486*100</f>
        <v>91.2308930008045</v>
      </c>
      <c r="I251" s="31">
        <v>286</v>
      </c>
      <c r="J251" s="31">
        <v>1838</v>
      </c>
      <c r="K251" s="60">
        <f>J251/2056*100</f>
        <v>89.39688715953308</v>
      </c>
    </row>
    <row r="252" spans="1:11" ht="12" customHeight="1" x14ac:dyDescent="0.25">
      <c r="A252" s="36" t="s">
        <v>4465</v>
      </c>
      <c r="B252" s="36" t="s">
        <v>4466</v>
      </c>
      <c r="C252" s="41" t="s">
        <v>4756</v>
      </c>
      <c r="D252" s="37">
        <v>55736</v>
      </c>
      <c r="E252" s="38">
        <v>11514</v>
      </c>
      <c r="F252" s="59">
        <f>E252*1000/D252</f>
        <v>206.58102483134778</v>
      </c>
      <c r="G252" s="31">
        <v>2310</v>
      </c>
      <c r="H252" s="31">
        <f>G252/2486*100</f>
        <v>92.920353982300881</v>
      </c>
      <c r="I252" s="31">
        <v>328</v>
      </c>
      <c r="J252" s="31">
        <v>1880</v>
      </c>
      <c r="K252" s="60">
        <f>J252/2056*100</f>
        <v>91.439688715953309</v>
      </c>
    </row>
    <row r="253" spans="1:11" ht="12" customHeight="1" x14ac:dyDescent="0.25">
      <c r="A253" s="39" t="s">
        <v>236</v>
      </c>
      <c r="B253" s="39" t="s">
        <v>237</v>
      </c>
      <c r="C253" s="41">
        <v>6412000</v>
      </c>
      <c r="D253" s="37">
        <v>55675</v>
      </c>
      <c r="E253" s="45">
        <v>11135</v>
      </c>
      <c r="F253" s="59">
        <f>E253*1000/D253</f>
        <v>200</v>
      </c>
      <c r="G253" s="31">
        <v>2294</v>
      </c>
      <c r="H253" s="31">
        <f>G253/2486*100</f>
        <v>92.276749798873695</v>
      </c>
      <c r="I253" s="31">
        <v>312</v>
      </c>
      <c r="J253" s="31">
        <v>1864</v>
      </c>
      <c r="K253" s="60">
        <f>J253/2056*100</f>
        <v>90.661478599221795</v>
      </c>
    </row>
    <row r="254" spans="1:11" ht="12" customHeight="1" x14ac:dyDescent="0.25">
      <c r="A254" s="36" t="s">
        <v>3904</v>
      </c>
      <c r="B254" s="36" t="s">
        <v>3905</v>
      </c>
      <c r="C254" s="41" t="s">
        <v>4113</v>
      </c>
      <c r="D254" s="37">
        <v>55511</v>
      </c>
      <c r="E254" s="38">
        <v>10080</v>
      </c>
      <c r="F254" s="59">
        <f>E254*1000/D254</f>
        <v>181.58563167660463</v>
      </c>
      <c r="G254" s="31">
        <v>2267</v>
      </c>
      <c r="H254" s="31">
        <f>G254/2486*100</f>
        <v>91.190667739340299</v>
      </c>
      <c r="I254" s="31">
        <v>285</v>
      </c>
      <c r="J254" s="31">
        <v>1837</v>
      </c>
      <c r="K254" s="60">
        <f>J254/2056*100</f>
        <v>89.348249027237358</v>
      </c>
    </row>
    <row r="255" spans="1:11" ht="12" customHeight="1" x14ac:dyDescent="0.25">
      <c r="A255" s="36" t="s">
        <v>1272</v>
      </c>
      <c r="B255" s="36" t="s">
        <v>1273</v>
      </c>
      <c r="C255" s="41" t="s">
        <v>3238</v>
      </c>
      <c r="D255" s="37">
        <v>55000</v>
      </c>
      <c r="E255" s="38">
        <v>9589</v>
      </c>
      <c r="F255" s="59">
        <f>E255*1000/D255</f>
        <v>174.34545454545454</v>
      </c>
      <c r="G255" s="31">
        <v>2252</v>
      </c>
      <c r="H255" s="31">
        <f>G255/2486*100</f>
        <v>90.587288817377313</v>
      </c>
      <c r="I255" s="31">
        <v>270</v>
      </c>
      <c r="J255" s="31">
        <v>1822</v>
      </c>
      <c r="K255" s="60">
        <f>J255/2056*100</f>
        <v>88.618677042801551</v>
      </c>
    </row>
    <row r="256" spans="1:11" ht="12" customHeight="1" x14ac:dyDescent="0.25">
      <c r="A256" s="36" t="s">
        <v>4683</v>
      </c>
      <c r="B256" s="36" t="s">
        <v>4684</v>
      </c>
      <c r="C256" s="41" t="s">
        <v>4841</v>
      </c>
      <c r="D256" s="37">
        <v>54871</v>
      </c>
      <c r="E256" s="38">
        <v>9902</v>
      </c>
      <c r="F256" s="59">
        <f>E256*1000/D256</f>
        <v>180.45962348052706</v>
      </c>
      <c r="G256" s="31">
        <v>2263</v>
      </c>
      <c r="H256" s="31">
        <f>G256/2486*100</f>
        <v>91.029766693483509</v>
      </c>
      <c r="I256" s="31">
        <v>281</v>
      </c>
      <c r="J256" s="31">
        <v>1833</v>
      </c>
      <c r="K256" s="60">
        <f>J256/2056*100</f>
        <v>89.153696498054487</v>
      </c>
    </row>
    <row r="257" spans="1:11" ht="12" customHeight="1" x14ac:dyDescent="0.25">
      <c r="A257" s="36" t="s">
        <v>1878</v>
      </c>
      <c r="B257" s="36" t="s">
        <v>1879</v>
      </c>
      <c r="C257" s="41" t="s">
        <v>2378</v>
      </c>
      <c r="D257" s="37">
        <v>54766</v>
      </c>
      <c r="E257" s="38">
        <v>10440</v>
      </c>
      <c r="F257" s="59">
        <f>E257*1000/D257</f>
        <v>190.62922251031662</v>
      </c>
      <c r="G257" s="31">
        <v>2280</v>
      </c>
      <c r="H257" s="31">
        <f>G257/2486*100</f>
        <v>91.713596138374896</v>
      </c>
      <c r="I257" s="31">
        <v>298</v>
      </c>
      <c r="J257" s="31">
        <v>1850</v>
      </c>
      <c r="K257" s="60">
        <f>J257/2056*100</f>
        <v>89.980544747081709</v>
      </c>
    </row>
    <row r="258" spans="1:11" ht="12" customHeight="1" x14ac:dyDescent="0.25">
      <c r="A258" s="36">
        <v>1150</v>
      </c>
      <c r="B258" s="36" t="s">
        <v>581</v>
      </c>
      <c r="C258" s="39" t="s">
        <v>738</v>
      </c>
      <c r="D258" s="37">
        <v>54700</v>
      </c>
      <c r="E258" s="38">
        <v>7016</v>
      </c>
      <c r="F258" s="59">
        <f>E258*1000/D258</f>
        <v>128.26325411334551</v>
      </c>
      <c r="G258" s="31">
        <v>2153</v>
      </c>
      <c r="H258" s="31">
        <f>G258/2486*100</f>
        <v>86.604987932421565</v>
      </c>
      <c r="I258" s="31">
        <v>171</v>
      </c>
      <c r="J258" s="31">
        <v>1723</v>
      </c>
      <c r="K258" s="60">
        <f>J258/2056*100</f>
        <v>83.803501945525298</v>
      </c>
    </row>
    <row r="259" spans="1:11" ht="12" customHeight="1" x14ac:dyDescent="0.25">
      <c r="A259" s="39" t="s">
        <v>170</v>
      </c>
      <c r="B259" s="39" t="s">
        <v>171</v>
      </c>
      <c r="C259" s="41">
        <v>6434001</v>
      </c>
      <c r="D259" s="37">
        <v>54310</v>
      </c>
      <c r="E259" s="45">
        <v>9365</v>
      </c>
      <c r="F259" s="59">
        <f>E259*1000/D259</f>
        <v>172.43601546676487</v>
      </c>
      <c r="G259" s="31">
        <v>2240</v>
      </c>
      <c r="H259" s="31">
        <f>G259/2486*100</f>
        <v>90.104585679806917</v>
      </c>
      <c r="I259" s="31">
        <v>258</v>
      </c>
      <c r="J259" s="31">
        <v>1810</v>
      </c>
      <c r="K259" s="60">
        <f>J259/2056*100</f>
        <v>88.035019455252922</v>
      </c>
    </row>
    <row r="260" spans="1:11" ht="12" customHeight="1" x14ac:dyDescent="0.25">
      <c r="A260" s="36" t="s">
        <v>3802</v>
      </c>
      <c r="B260" s="36" t="s">
        <v>3803</v>
      </c>
      <c r="C260" s="41" t="s">
        <v>4095</v>
      </c>
      <c r="D260" s="37">
        <v>54114</v>
      </c>
      <c r="E260" s="38">
        <v>7971</v>
      </c>
      <c r="F260" s="59">
        <f>E260*1000/D260</f>
        <v>147.30014414014857</v>
      </c>
      <c r="G260" s="31">
        <v>2192</v>
      </c>
      <c r="H260" s="31">
        <f>G260/2486*100</f>
        <v>88.173773129525344</v>
      </c>
      <c r="I260" s="31">
        <v>210</v>
      </c>
      <c r="J260" s="31">
        <v>1762</v>
      </c>
      <c r="K260" s="60">
        <f>J260/2056*100</f>
        <v>85.700389105058363</v>
      </c>
    </row>
    <row r="261" spans="1:11" ht="12" customHeight="1" x14ac:dyDescent="0.25">
      <c r="A261" s="36" t="s">
        <v>3602</v>
      </c>
      <c r="B261" s="36" t="s">
        <v>3603</v>
      </c>
      <c r="C261" s="41" t="s">
        <v>4043</v>
      </c>
      <c r="D261" s="37">
        <v>54100</v>
      </c>
      <c r="E261" s="38">
        <v>11500</v>
      </c>
      <c r="F261" s="59">
        <f>E261*1000/D261</f>
        <v>212.56931608133087</v>
      </c>
      <c r="G261" s="31">
        <v>2309</v>
      </c>
      <c r="H261" s="31">
        <f>G261/2486*100</f>
        <v>92.88012872083668</v>
      </c>
      <c r="I261" s="31">
        <v>327</v>
      </c>
      <c r="J261" s="31">
        <v>1879</v>
      </c>
      <c r="K261" s="60">
        <f>J261/2056*100</f>
        <v>91.391050583657588</v>
      </c>
    </row>
    <row r="262" spans="1:11" ht="12" customHeight="1" x14ac:dyDescent="0.25">
      <c r="A262" s="36" t="s">
        <v>1990</v>
      </c>
      <c r="B262" s="36" t="s">
        <v>1991</v>
      </c>
      <c r="C262" s="41" t="s">
        <v>2413</v>
      </c>
      <c r="D262" s="37">
        <v>54080</v>
      </c>
      <c r="E262" s="38">
        <v>6188</v>
      </c>
      <c r="F262" s="59">
        <f>E262*1000/D262</f>
        <v>114.42307692307692</v>
      </c>
      <c r="G262" s="31">
        <v>2095</v>
      </c>
      <c r="H262" s="31">
        <f>G262/2486*100</f>
        <v>84.271922767497983</v>
      </c>
      <c r="I262" s="31">
        <v>113</v>
      </c>
      <c r="J262" s="31">
        <v>1665</v>
      </c>
      <c r="K262" s="60">
        <f>J262/2056*100</f>
        <v>80.982490272373539</v>
      </c>
    </row>
    <row r="263" spans="1:11" ht="12" customHeight="1" x14ac:dyDescent="0.25">
      <c r="A263" s="36" t="s">
        <v>323</v>
      </c>
      <c r="B263" s="36" t="s">
        <v>324</v>
      </c>
      <c r="C263" s="51" t="s">
        <v>622</v>
      </c>
      <c r="D263" s="46">
        <v>54000</v>
      </c>
      <c r="E263" s="38">
        <v>9292</v>
      </c>
      <c r="F263" s="59">
        <f>E263*1000/D263</f>
        <v>172.07407407407408</v>
      </c>
      <c r="G263" s="31">
        <v>2236</v>
      </c>
      <c r="H263" s="31">
        <f>G263/2486*100</f>
        <v>89.943684633950113</v>
      </c>
      <c r="I263" s="31">
        <v>254</v>
      </c>
      <c r="J263" s="31">
        <v>1806</v>
      </c>
      <c r="K263" s="60">
        <f>J263/2056*100</f>
        <v>87.840466926070036</v>
      </c>
    </row>
    <row r="264" spans="1:11" ht="12" customHeight="1" x14ac:dyDescent="0.25">
      <c r="A264" s="36" t="s">
        <v>4282</v>
      </c>
      <c r="B264" s="36" t="s">
        <v>4283</v>
      </c>
      <c r="C264" s="41" t="s">
        <v>4351</v>
      </c>
      <c r="D264" s="37">
        <v>53926</v>
      </c>
      <c r="E264" s="38">
        <v>6306.8</v>
      </c>
      <c r="F264" s="59">
        <f>E264*1000/D264</f>
        <v>116.95286132848719</v>
      </c>
      <c r="G264" s="31">
        <v>2107</v>
      </c>
      <c r="H264" s="31">
        <f>G264/2486*100</f>
        <v>84.75462590506838</v>
      </c>
      <c r="I264" s="31">
        <v>125</v>
      </c>
      <c r="J264" s="31">
        <v>1677</v>
      </c>
      <c r="K264" s="60">
        <f>J264/2056*100</f>
        <v>81.566147859922182</v>
      </c>
    </row>
    <row r="265" spans="1:11" ht="12" customHeight="1" x14ac:dyDescent="0.25">
      <c r="A265" s="36" t="s">
        <v>2813</v>
      </c>
      <c r="B265" s="36" t="s">
        <v>2814</v>
      </c>
      <c r="C265" s="41" t="s">
        <v>2899</v>
      </c>
      <c r="D265" s="37">
        <v>53714</v>
      </c>
      <c r="E265" s="38">
        <v>6368.3</v>
      </c>
      <c r="F265" s="59">
        <f>E265*1000/D265</f>
        <v>118.55940723088952</v>
      </c>
      <c r="G265" s="31">
        <v>2112</v>
      </c>
      <c r="H265" s="31">
        <f>G265/2486*100</f>
        <v>84.955752212389385</v>
      </c>
      <c r="I265" s="31">
        <v>130</v>
      </c>
      <c r="J265" s="31">
        <v>1682</v>
      </c>
      <c r="K265" s="60">
        <f>J265/2056*100</f>
        <v>81.809338521400775</v>
      </c>
    </row>
    <row r="266" spans="1:11" ht="12" customHeight="1" x14ac:dyDescent="0.25">
      <c r="A266" s="36">
        <v>1140</v>
      </c>
      <c r="B266" s="36" t="s">
        <v>580</v>
      </c>
      <c r="C266" s="39" t="s">
        <v>737</v>
      </c>
      <c r="D266" s="37">
        <v>53538</v>
      </c>
      <c r="E266" s="38">
        <v>8205</v>
      </c>
      <c r="F266" s="59">
        <f>E266*1000/D266</f>
        <v>153.25563151406479</v>
      </c>
      <c r="G266" s="31">
        <v>2204</v>
      </c>
      <c r="H266" s="31">
        <f>G266/2486*100</f>
        <v>88.656476267095741</v>
      </c>
      <c r="I266" s="31">
        <v>222</v>
      </c>
      <c r="J266" s="31">
        <v>1774</v>
      </c>
      <c r="K266" s="60">
        <f>J266/2056*100</f>
        <v>86.284046692607006</v>
      </c>
    </row>
    <row r="267" spans="1:11" ht="12" customHeight="1" x14ac:dyDescent="0.25">
      <c r="A267" s="36" t="s">
        <v>5239</v>
      </c>
      <c r="B267" s="36" t="s">
        <v>5240</v>
      </c>
      <c r="C267" s="41" t="s">
        <v>6007</v>
      </c>
      <c r="D267" s="37">
        <v>53389</v>
      </c>
      <c r="E267" s="38">
        <v>9675</v>
      </c>
      <c r="F267" s="59">
        <f>E267*1000/D267</f>
        <v>181.21710464702466</v>
      </c>
      <c r="G267" s="31">
        <v>2256</v>
      </c>
      <c r="H267" s="31">
        <f>G267/2486*100</f>
        <v>90.748189863234103</v>
      </c>
      <c r="I267" s="31">
        <v>274</v>
      </c>
      <c r="J267" s="31">
        <v>1826</v>
      </c>
      <c r="K267" s="60">
        <f>J267/2056*100</f>
        <v>88.813229571984436</v>
      </c>
    </row>
    <row r="268" spans="1:11" ht="12" customHeight="1" x14ac:dyDescent="0.25">
      <c r="A268" s="36" t="s">
        <v>3950</v>
      </c>
      <c r="B268" s="36" t="s">
        <v>3951</v>
      </c>
      <c r="C268" s="41">
        <v>5962040</v>
      </c>
      <c r="D268" s="37">
        <v>53046</v>
      </c>
      <c r="E268" s="38">
        <v>9360</v>
      </c>
      <c r="F268" s="59">
        <f>E268*1000/D268</f>
        <v>176.45062775704105</v>
      </c>
      <c r="G268" s="31">
        <v>2239</v>
      </c>
      <c r="H268" s="31">
        <f>G268/2486*100</f>
        <v>90.064360418342716</v>
      </c>
      <c r="I268" s="31">
        <v>257</v>
      </c>
      <c r="J268" s="31">
        <v>1809</v>
      </c>
      <c r="K268" s="60">
        <f>J268/2056*100</f>
        <v>87.9863813229572</v>
      </c>
    </row>
    <row r="269" spans="1:11" ht="12" customHeight="1" x14ac:dyDescent="0.25">
      <c r="A269" s="39" t="s">
        <v>3340</v>
      </c>
      <c r="B269" s="39" t="s">
        <v>3341</v>
      </c>
      <c r="C269" s="51" t="s">
        <v>3491</v>
      </c>
      <c r="D269" s="37">
        <v>52676</v>
      </c>
      <c r="E269" s="38">
        <v>5413.07</v>
      </c>
      <c r="F269" s="59">
        <f>E269*1000/D269</f>
        <v>102.76159921026654</v>
      </c>
      <c r="G269" s="31">
        <v>2027</v>
      </c>
      <c r="H269" s="31">
        <f>G269/2486*100</f>
        <v>81.536604987932421</v>
      </c>
      <c r="I269" s="31">
        <v>45</v>
      </c>
      <c r="J269" s="31">
        <v>1597</v>
      </c>
      <c r="K269" s="60">
        <f>J269/2056*100</f>
        <v>77.675097276264594</v>
      </c>
    </row>
    <row r="270" spans="1:11" ht="12" customHeight="1" x14ac:dyDescent="0.25">
      <c r="A270" s="36" t="s">
        <v>3870</v>
      </c>
      <c r="B270" s="36" t="s">
        <v>3871</v>
      </c>
      <c r="C270" s="41">
        <v>5770004</v>
      </c>
      <c r="D270" s="37">
        <v>52495</v>
      </c>
      <c r="E270" s="38">
        <v>8249</v>
      </c>
      <c r="F270" s="59">
        <f>E270*1000/D270</f>
        <v>157.13877512144015</v>
      </c>
      <c r="G270" s="31">
        <v>2206</v>
      </c>
      <c r="H270" s="31">
        <f>G270/2486*100</f>
        <v>88.736926790024143</v>
      </c>
      <c r="I270" s="31">
        <v>224</v>
      </c>
      <c r="J270" s="31">
        <v>1776</v>
      </c>
      <c r="K270" s="60">
        <f>J270/2056*100</f>
        <v>86.381322957198449</v>
      </c>
    </row>
    <row r="271" spans="1:11" ht="12" customHeight="1" x14ac:dyDescent="0.25">
      <c r="A271" s="36" t="s">
        <v>3738</v>
      </c>
      <c r="B271" s="36" t="s">
        <v>3739</v>
      </c>
      <c r="C271" s="41" t="s">
        <v>4081</v>
      </c>
      <c r="D271" s="37">
        <v>52212</v>
      </c>
      <c r="E271" s="38">
        <v>7941</v>
      </c>
      <c r="F271" s="59">
        <f>E271*1000/D271</f>
        <v>152.09147322454609</v>
      </c>
      <c r="G271" s="31">
        <v>2190</v>
      </c>
      <c r="H271" s="31">
        <f>G271/2486*100</f>
        <v>88.093322606596942</v>
      </c>
      <c r="I271" s="31">
        <v>208</v>
      </c>
      <c r="J271" s="31">
        <v>1760</v>
      </c>
      <c r="K271" s="60">
        <f>J271/2056*100</f>
        <v>85.60311284046692</v>
      </c>
    </row>
    <row r="272" spans="1:11" ht="12" customHeight="1" x14ac:dyDescent="0.25">
      <c r="A272" s="36" t="s">
        <v>2274</v>
      </c>
      <c r="B272" s="36" t="s">
        <v>2275</v>
      </c>
      <c r="C272" s="41" t="s">
        <v>2511</v>
      </c>
      <c r="D272" s="37">
        <v>52000</v>
      </c>
      <c r="E272" s="38">
        <v>6301</v>
      </c>
      <c r="F272" s="59">
        <f>E272*1000/D272</f>
        <v>121.17307692307692</v>
      </c>
      <c r="G272" s="31">
        <v>2105</v>
      </c>
      <c r="H272" s="31">
        <f>G272/2486*100</f>
        <v>84.674175382139978</v>
      </c>
      <c r="I272" s="31">
        <v>123</v>
      </c>
      <c r="J272" s="31">
        <v>1675</v>
      </c>
      <c r="K272" s="60">
        <f>J272/2056*100</f>
        <v>81.468871595330739</v>
      </c>
    </row>
    <row r="273" spans="1:11" ht="12" customHeight="1" x14ac:dyDescent="0.25">
      <c r="A273" s="36" t="s">
        <v>1982</v>
      </c>
      <c r="B273" s="36" t="s">
        <v>1983</v>
      </c>
      <c r="C273" s="41" t="s">
        <v>2409</v>
      </c>
      <c r="D273" s="37">
        <v>51870</v>
      </c>
      <c r="E273" s="38">
        <v>8083</v>
      </c>
      <c r="F273" s="59">
        <f>E273*1000/D273</f>
        <v>155.83188741083478</v>
      </c>
      <c r="G273" s="31">
        <v>2198</v>
      </c>
      <c r="H273" s="31">
        <f>G273/2486*100</f>
        <v>88.415124698310549</v>
      </c>
      <c r="I273" s="31">
        <v>216</v>
      </c>
      <c r="J273" s="31">
        <v>1768</v>
      </c>
      <c r="K273" s="60">
        <f>J273/2056*100</f>
        <v>85.992217898832692</v>
      </c>
    </row>
    <row r="274" spans="1:11" ht="12" customHeight="1" x14ac:dyDescent="0.25">
      <c r="A274" s="36">
        <v>1070</v>
      </c>
      <c r="B274" s="36" t="s">
        <v>575</v>
      </c>
      <c r="C274" s="39" t="s">
        <v>733</v>
      </c>
      <c r="D274" s="37">
        <v>51723</v>
      </c>
      <c r="E274" s="38">
        <v>6016</v>
      </c>
      <c r="F274" s="59">
        <f>E274*1000/D274</f>
        <v>116.31189219496163</v>
      </c>
      <c r="G274" s="31">
        <v>2078</v>
      </c>
      <c r="H274" s="31">
        <f>G274/2486*100</f>
        <v>83.588093322606596</v>
      </c>
      <c r="I274" s="31">
        <v>96</v>
      </c>
      <c r="J274" s="31">
        <v>1648</v>
      </c>
      <c r="K274" s="60">
        <f>J274/2056*100</f>
        <v>80.155642023346303</v>
      </c>
    </row>
    <row r="275" spans="1:11" ht="12" customHeight="1" x14ac:dyDescent="0.25">
      <c r="A275" s="36" t="s">
        <v>1906</v>
      </c>
      <c r="B275" s="36" t="s">
        <v>1907</v>
      </c>
      <c r="C275" s="41" t="s">
        <v>2392</v>
      </c>
      <c r="D275" s="37">
        <v>51710</v>
      </c>
      <c r="E275" s="38">
        <v>7513</v>
      </c>
      <c r="F275" s="59">
        <f>E275*1000/D275</f>
        <v>145.29104621929994</v>
      </c>
      <c r="G275" s="31">
        <v>2173</v>
      </c>
      <c r="H275" s="31">
        <f>G275/2486*100</f>
        <v>87.409493161705555</v>
      </c>
      <c r="I275" s="31">
        <v>191</v>
      </c>
      <c r="J275" s="31">
        <v>1743</v>
      </c>
      <c r="K275" s="60">
        <f>J275/2056*100</f>
        <v>84.776264591439684</v>
      </c>
    </row>
    <row r="276" spans="1:11" ht="12" customHeight="1" x14ac:dyDescent="0.25">
      <c r="A276" s="36" t="s">
        <v>4529</v>
      </c>
      <c r="B276" s="36" t="s">
        <v>4530</v>
      </c>
      <c r="C276" s="41" t="s">
        <v>4783</v>
      </c>
      <c r="D276" s="37">
        <v>51011</v>
      </c>
      <c r="E276" s="38">
        <v>6545</v>
      </c>
      <c r="F276" s="59">
        <f>E276*1000/D276</f>
        <v>128.30565956362352</v>
      </c>
      <c r="G276" s="31">
        <v>2118</v>
      </c>
      <c r="H276" s="31">
        <f>G276/2486*100</f>
        <v>85.197103781174576</v>
      </c>
      <c r="I276" s="31">
        <v>136</v>
      </c>
      <c r="J276" s="31">
        <v>1688</v>
      </c>
      <c r="K276" s="60">
        <f>J276/2056*100</f>
        <v>82.10116731517509</v>
      </c>
    </row>
    <row r="277" spans="1:11" ht="12" customHeight="1" x14ac:dyDescent="0.25">
      <c r="A277" s="36" t="s">
        <v>4235</v>
      </c>
      <c r="B277" s="36" t="s">
        <v>4236</v>
      </c>
      <c r="C277" s="41" t="s">
        <v>4337</v>
      </c>
      <c r="D277" s="37">
        <v>51000</v>
      </c>
      <c r="E277" s="38">
        <v>6794.5</v>
      </c>
      <c r="F277" s="59">
        <f>E277*1000/D277</f>
        <v>133.22549019607843</v>
      </c>
      <c r="G277" s="31">
        <v>2134</v>
      </c>
      <c r="H277" s="31">
        <f>G277/2486*100</f>
        <v>85.840707964601776</v>
      </c>
      <c r="I277" s="31">
        <v>152</v>
      </c>
      <c r="J277" s="31">
        <v>1704</v>
      </c>
      <c r="K277" s="60">
        <f>J277/2056*100</f>
        <v>82.879377431906619</v>
      </c>
    </row>
    <row r="278" spans="1:11" ht="12" customHeight="1" x14ac:dyDescent="0.25">
      <c r="A278" s="36" t="s">
        <v>5431</v>
      </c>
      <c r="B278" s="36" t="s">
        <v>5432</v>
      </c>
      <c r="C278" s="41">
        <v>9374144</v>
      </c>
      <c r="D278" s="37">
        <v>50861</v>
      </c>
      <c r="E278" s="38">
        <v>6038</v>
      </c>
      <c r="F278" s="59">
        <f>E278*1000/D278</f>
        <v>118.71571538113682</v>
      </c>
      <c r="G278" s="31">
        <v>2082</v>
      </c>
      <c r="H278" s="31">
        <f>G278/2486*100</f>
        <v>83.748994368463386</v>
      </c>
      <c r="I278" s="31">
        <v>100</v>
      </c>
      <c r="J278" s="31">
        <v>1652</v>
      </c>
      <c r="K278" s="60">
        <f>J278/2056*100</f>
        <v>80.350194552529189</v>
      </c>
    </row>
    <row r="279" spans="1:11" ht="12" customHeight="1" x14ac:dyDescent="0.25">
      <c r="A279" s="36" t="s">
        <v>830</v>
      </c>
      <c r="B279" s="36" t="s">
        <v>831</v>
      </c>
      <c r="C279" s="41">
        <v>8115028</v>
      </c>
      <c r="D279" s="37">
        <v>50745</v>
      </c>
      <c r="E279" s="38">
        <v>10149</v>
      </c>
      <c r="F279" s="59">
        <f>E279*1000/D279</f>
        <v>200</v>
      </c>
      <c r="G279" s="31">
        <v>2271</v>
      </c>
      <c r="H279" s="31">
        <f>G279/2486*100</f>
        <v>91.351568785197102</v>
      </c>
      <c r="I279" s="31">
        <v>289</v>
      </c>
      <c r="J279" s="31">
        <v>1841</v>
      </c>
      <c r="K279" s="60">
        <f>J279/2056*100</f>
        <v>89.542801556420244</v>
      </c>
    </row>
    <row r="280" spans="1:11" ht="12" customHeight="1" x14ac:dyDescent="0.25">
      <c r="A280" s="36" t="s">
        <v>4208</v>
      </c>
      <c r="B280" s="36" t="s">
        <v>4209</v>
      </c>
      <c r="C280" s="41" t="s">
        <v>4331</v>
      </c>
      <c r="D280" s="37">
        <v>50550</v>
      </c>
      <c r="E280" s="38">
        <v>6182.1</v>
      </c>
      <c r="F280" s="59">
        <f>E280*1000/D280</f>
        <v>122.29673590504451</v>
      </c>
      <c r="G280" s="31">
        <v>2093</v>
      </c>
      <c r="H280" s="31">
        <f>G280/2486*100</f>
        <v>84.191472244569582</v>
      </c>
      <c r="I280" s="31">
        <v>111</v>
      </c>
      <c r="J280" s="31">
        <v>1663</v>
      </c>
      <c r="K280" s="60">
        <f>J280/2056*100</f>
        <v>80.885214007782096</v>
      </c>
    </row>
    <row r="281" spans="1:11" ht="12" customHeight="1" x14ac:dyDescent="0.25">
      <c r="A281" s="36" t="s">
        <v>2240</v>
      </c>
      <c r="B281" s="36" t="s">
        <v>2241</v>
      </c>
      <c r="C281" s="41">
        <v>3402000</v>
      </c>
      <c r="D281" s="37">
        <v>50547</v>
      </c>
      <c r="E281" s="38">
        <v>9589</v>
      </c>
      <c r="F281" s="59">
        <f>E281*1000/D281</f>
        <v>189.70463133321462</v>
      </c>
      <c r="G281" s="31">
        <v>2251</v>
      </c>
      <c r="H281" s="31">
        <f>G281/2486*100</f>
        <v>90.547063555913113</v>
      </c>
      <c r="I281" s="31">
        <v>269</v>
      </c>
      <c r="J281" s="31">
        <v>1821</v>
      </c>
      <c r="K281" s="60">
        <f>J281/2056*100</f>
        <v>88.570038910505829</v>
      </c>
    </row>
    <row r="282" spans="1:11" ht="12" customHeight="1" x14ac:dyDescent="0.25">
      <c r="A282" s="36" t="s">
        <v>1860</v>
      </c>
      <c r="B282" s="36" t="s">
        <v>1861</v>
      </c>
      <c r="C282" s="41" t="s">
        <v>2370</v>
      </c>
      <c r="D282" s="37">
        <v>50100</v>
      </c>
      <c r="E282" s="38">
        <v>10424</v>
      </c>
      <c r="F282" s="59">
        <f>E282*1000/D282</f>
        <v>208.06387225548903</v>
      </c>
      <c r="G282" s="31">
        <v>2279</v>
      </c>
      <c r="H282" s="31">
        <f>G282/2486*100</f>
        <v>91.673370876910695</v>
      </c>
      <c r="I282" s="31">
        <v>297</v>
      </c>
      <c r="J282" s="31">
        <v>1849</v>
      </c>
      <c r="K282" s="60">
        <f>J282/2056*100</f>
        <v>89.931906614786001</v>
      </c>
    </row>
    <row r="283" spans="1:11" ht="12" customHeight="1" x14ac:dyDescent="0.25">
      <c r="A283" s="36" t="s">
        <v>5039</v>
      </c>
      <c r="B283" s="36" t="s">
        <v>5040</v>
      </c>
      <c r="C283" s="41">
        <v>9178124</v>
      </c>
      <c r="D283" s="37">
        <v>50093</v>
      </c>
      <c r="E283" s="38">
        <v>9497.5</v>
      </c>
      <c r="F283" s="59">
        <f>E283*1000/D283</f>
        <v>189.59734893098837</v>
      </c>
      <c r="G283" s="31">
        <v>2249</v>
      </c>
      <c r="H283" s="31">
        <f>G283/2486*100</f>
        <v>90.466613032984711</v>
      </c>
      <c r="I283" s="31">
        <v>267</v>
      </c>
      <c r="J283" s="31">
        <v>1819</v>
      </c>
      <c r="K283" s="60">
        <f>J283/2056*100</f>
        <v>88.472762645914401</v>
      </c>
    </row>
    <row r="284" spans="1:11" ht="12" customHeight="1" x14ac:dyDescent="0.25">
      <c r="A284" s="39" t="s">
        <v>3394</v>
      </c>
      <c r="B284" s="39" t="s">
        <v>3395</v>
      </c>
      <c r="C284" s="51" t="s">
        <v>3506</v>
      </c>
      <c r="D284" s="37">
        <v>50029</v>
      </c>
      <c r="E284" s="38">
        <v>6002.7</v>
      </c>
      <c r="F284" s="59">
        <f>E284*1000/D284</f>
        <v>119.9844090427552</v>
      </c>
      <c r="G284" s="31">
        <v>2076</v>
      </c>
      <c r="H284" s="31">
        <f>G284/2486*100</f>
        <v>83.507642799678194</v>
      </c>
      <c r="I284" s="31">
        <v>94</v>
      </c>
      <c r="J284" s="31">
        <v>1646</v>
      </c>
      <c r="K284" s="60">
        <f>J284/2056*100</f>
        <v>80.058365758754874</v>
      </c>
    </row>
    <row r="285" spans="1:11" ht="12" customHeight="1" x14ac:dyDescent="0.25">
      <c r="A285" s="36" t="s">
        <v>1412</v>
      </c>
      <c r="B285" s="36" t="s">
        <v>1413</v>
      </c>
      <c r="C285" s="41">
        <v>8317096</v>
      </c>
      <c r="D285" s="37">
        <v>50000</v>
      </c>
      <c r="E285" s="38">
        <v>10000</v>
      </c>
      <c r="F285" s="59">
        <f>E285*1000/D285</f>
        <v>200</v>
      </c>
      <c r="G285" s="31">
        <v>2266</v>
      </c>
      <c r="H285" s="31">
        <f>G285/2486*100</f>
        <v>91.150442477876098</v>
      </c>
      <c r="I285" s="31">
        <v>284</v>
      </c>
      <c r="J285" s="31">
        <v>1836</v>
      </c>
      <c r="K285" s="60">
        <f>J285/2056*100</f>
        <v>89.299610894941637</v>
      </c>
    </row>
    <row r="286" spans="1:11" ht="12" customHeight="1" x14ac:dyDescent="0.25">
      <c r="A286" s="36" t="s">
        <v>5752</v>
      </c>
      <c r="B286" s="36" t="s">
        <v>5753</v>
      </c>
      <c r="C286" s="41" t="s">
        <v>6092</v>
      </c>
      <c r="D286" s="37">
        <v>50000</v>
      </c>
      <c r="E286" s="38">
        <v>9315</v>
      </c>
      <c r="F286" s="59">
        <f>E286*1000/D286</f>
        <v>186.3</v>
      </c>
      <c r="G286" s="31">
        <v>2237</v>
      </c>
      <c r="H286" s="31">
        <f>G286/2486*100</f>
        <v>89.983909895414314</v>
      </c>
      <c r="I286" s="31">
        <v>255</v>
      </c>
      <c r="J286" s="31">
        <v>1807</v>
      </c>
      <c r="K286" s="60">
        <f>J286/2056*100</f>
        <v>87.889105058365757</v>
      </c>
    </row>
    <row r="287" spans="1:11" ht="12" customHeight="1" x14ac:dyDescent="0.25">
      <c r="A287" s="36">
        <v>1020</v>
      </c>
      <c r="B287" s="36" t="s">
        <v>566</v>
      </c>
      <c r="C287" s="39" t="s">
        <v>726</v>
      </c>
      <c r="D287" s="37">
        <v>50000</v>
      </c>
      <c r="E287" s="38">
        <v>5222</v>
      </c>
      <c r="F287" s="59">
        <f>E287*1000/D287</f>
        <v>104.44</v>
      </c>
      <c r="G287" s="31">
        <v>2010</v>
      </c>
      <c r="H287" s="31">
        <f>G287/2486*100</f>
        <v>80.852775543041034</v>
      </c>
      <c r="I287" s="31">
        <v>28</v>
      </c>
      <c r="J287" s="31">
        <v>1580</v>
      </c>
      <c r="K287" s="60">
        <f>J287/2056*100</f>
        <v>76.848249027237358</v>
      </c>
    </row>
    <row r="288" spans="1:11" ht="12" customHeight="1" x14ac:dyDescent="0.25">
      <c r="A288" s="36" t="s">
        <v>2092</v>
      </c>
      <c r="B288" s="36" t="s">
        <v>2093</v>
      </c>
      <c r="C288" s="41" t="s">
        <v>2456</v>
      </c>
      <c r="D288" s="37">
        <v>49830</v>
      </c>
      <c r="E288" s="38">
        <v>7929</v>
      </c>
      <c r="F288" s="59">
        <f>E288*1000/D288</f>
        <v>159.12101143889222</v>
      </c>
      <c r="G288" s="31">
        <v>2188</v>
      </c>
      <c r="H288" s="31">
        <f>G288/2486*100</f>
        <v>88.012872083668555</v>
      </c>
      <c r="I288" s="31">
        <v>206</v>
      </c>
      <c r="J288" s="31">
        <v>1758</v>
      </c>
      <c r="K288" s="60">
        <f>J288/2056*100</f>
        <v>85.505836575875477</v>
      </c>
    </row>
    <row r="289" spans="1:11" ht="12" customHeight="1" x14ac:dyDescent="0.25">
      <c r="A289" s="36" t="s">
        <v>3748</v>
      </c>
      <c r="B289" s="36" t="s">
        <v>3749</v>
      </c>
      <c r="C289" s="41" t="s">
        <v>4083</v>
      </c>
      <c r="D289" s="37">
        <v>49633</v>
      </c>
      <c r="E289" s="38">
        <v>9969</v>
      </c>
      <c r="F289" s="59">
        <f>E289*1000/D289</f>
        <v>200.85427034432738</v>
      </c>
      <c r="G289" s="31">
        <v>2265</v>
      </c>
      <c r="H289" s="31">
        <f>G289/2486*100</f>
        <v>91.110217216411911</v>
      </c>
      <c r="I289" s="31">
        <v>283</v>
      </c>
      <c r="J289" s="31">
        <v>1835</v>
      </c>
      <c r="K289" s="60">
        <f>J289/2056*100</f>
        <v>89.250972762645915</v>
      </c>
    </row>
    <row r="290" spans="1:11" ht="12" customHeight="1" x14ac:dyDescent="0.25">
      <c r="A290" s="36" t="s">
        <v>3832</v>
      </c>
      <c r="B290" s="36" t="s">
        <v>3833</v>
      </c>
      <c r="C290" s="41" t="s">
        <v>4103</v>
      </c>
      <c r="D290" s="37">
        <v>49528</v>
      </c>
      <c r="E290" s="38">
        <v>8971</v>
      </c>
      <c r="F290" s="59">
        <f>E290*1000/D290</f>
        <v>181.12986593442093</v>
      </c>
      <c r="G290" s="31">
        <v>2225</v>
      </c>
      <c r="H290" s="31">
        <f>G290/2486*100</f>
        <v>89.501206757843917</v>
      </c>
      <c r="I290" s="31">
        <v>243</v>
      </c>
      <c r="J290" s="31">
        <v>1795</v>
      </c>
      <c r="K290" s="60">
        <f>J290/2056*100</f>
        <v>87.305447470817114</v>
      </c>
    </row>
    <row r="291" spans="1:11" ht="12" customHeight="1" x14ac:dyDescent="0.25">
      <c r="A291" s="36" t="s">
        <v>2038</v>
      </c>
      <c r="B291" s="36" t="s">
        <v>2039</v>
      </c>
      <c r="C291" s="41" t="s">
        <v>2437</v>
      </c>
      <c r="D291" s="37">
        <v>49280</v>
      </c>
      <c r="E291" s="38">
        <v>7863</v>
      </c>
      <c r="F291" s="59">
        <f>E291*1000/D291</f>
        <v>159.55762987012986</v>
      </c>
      <c r="G291" s="31">
        <v>2182</v>
      </c>
      <c r="H291" s="31">
        <f>G291/2486*100</f>
        <v>87.771520514883349</v>
      </c>
      <c r="I291" s="31">
        <v>200</v>
      </c>
      <c r="J291" s="31">
        <v>1752</v>
      </c>
      <c r="K291" s="60">
        <f>J291/2056*100</f>
        <v>85.214007782101163</v>
      </c>
    </row>
    <row r="292" spans="1:11" ht="12" customHeight="1" x14ac:dyDescent="0.25">
      <c r="A292" s="36" t="s">
        <v>1082</v>
      </c>
      <c r="B292" s="36" t="s">
        <v>1083</v>
      </c>
      <c r="C292" s="41">
        <v>8135019</v>
      </c>
      <c r="D292" s="37">
        <v>49000</v>
      </c>
      <c r="E292" s="38">
        <v>8728</v>
      </c>
      <c r="F292" s="59">
        <f>E292*1000/D292</f>
        <v>178.12244897959184</v>
      </c>
      <c r="G292" s="31">
        <v>2219</v>
      </c>
      <c r="H292" s="31">
        <f>G292/2486*100</f>
        <v>89.25985518905874</v>
      </c>
      <c r="I292" s="31">
        <v>237</v>
      </c>
      <c r="J292" s="31">
        <v>1789</v>
      </c>
      <c r="K292" s="60">
        <f>J292/2056*100</f>
        <v>87.0136186770428</v>
      </c>
    </row>
    <row r="293" spans="1:11" ht="12" customHeight="1" x14ac:dyDescent="0.25">
      <c r="A293" s="36" t="s">
        <v>2020</v>
      </c>
      <c r="B293" s="36" t="s">
        <v>2021</v>
      </c>
      <c r="C293" s="41" t="s">
        <v>2428</v>
      </c>
      <c r="D293" s="37">
        <v>48900</v>
      </c>
      <c r="E293" s="38">
        <v>4961</v>
      </c>
      <c r="F293" s="59">
        <f>E293*1000/D293</f>
        <v>101.4519427402863</v>
      </c>
      <c r="G293" s="31">
        <v>1978</v>
      </c>
      <c r="H293" s="31">
        <f>G293/2486*100</f>
        <v>79.565567176186647</v>
      </c>
      <c r="I293" s="31">
        <v>141</v>
      </c>
      <c r="J293" s="31">
        <v>1548</v>
      </c>
      <c r="K293" s="60">
        <f>J293/2056*100</f>
        <v>75.291828793774314</v>
      </c>
    </row>
    <row r="294" spans="1:11" ht="12" customHeight="1" x14ac:dyDescent="0.25">
      <c r="A294" s="36" t="s">
        <v>1500</v>
      </c>
      <c r="B294" s="36" t="s">
        <v>1501</v>
      </c>
      <c r="C294" s="41">
        <v>8336050</v>
      </c>
      <c r="D294" s="37">
        <v>48845</v>
      </c>
      <c r="E294" s="38">
        <v>8337</v>
      </c>
      <c r="F294" s="59">
        <f>E294*1000/D294</f>
        <v>170.68277203398506</v>
      </c>
      <c r="G294" s="31">
        <v>2208</v>
      </c>
      <c r="H294" s="31">
        <f>G294/2486*100</f>
        <v>88.817377312952544</v>
      </c>
      <c r="I294" s="31">
        <v>226</v>
      </c>
      <c r="J294" s="31">
        <v>1778</v>
      </c>
      <c r="K294" s="60">
        <f>J294/2056*100</f>
        <v>86.478599221789892</v>
      </c>
    </row>
    <row r="295" spans="1:11" ht="12" customHeight="1" x14ac:dyDescent="0.25">
      <c r="A295" s="36" t="s">
        <v>3900</v>
      </c>
      <c r="B295" s="36" t="s">
        <v>3901</v>
      </c>
      <c r="C295" s="41" t="s">
        <v>4112</v>
      </c>
      <c r="D295" s="37">
        <v>48542</v>
      </c>
      <c r="E295" s="38">
        <v>6100</v>
      </c>
      <c r="F295" s="59">
        <f>E295*1000/D295</f>
        <v>125.66437312018458</v>
      </c>
      <c r="G295" s="31">
        <v>2086</v>
      </c>
      <c r="H295" s="31">
        <f>G295/2486*100</f>
        <v>83.909895414320189</v>
      </c>
      <c r="I295" s="31">
        <v>104</v>
      </c>
      <c r="J295" s="31">
        <v>1656</v>
      </c>
      <c r="K295" s="60">
        <f>J295/2056*100</f>
        <v>80.54474708171206</v>
      </c>
    </row>
    <row r="296" spans="1:11" ht="12" customHeight="1" x14ac:dyDescent="0.25">
      <c r="A296" s="36" t="s">
        <v>3842</v>
      </c>
      <c r="B296" s="36" t="s">
        <v>3843</v>
      </c>
      <c r="C296" s="41">
        <v>5978016</v>
      </c>
      <c r="D296" s="37">
        <v>48530</v>
      </c>
      <c r="E296" s="38">
        <v>9706</v>
      </c>
      <c r="F296" s="59">
        <f>E296*1000/D296</f>
        <v>200</v>
      </c>
      <c r="G296" s="31">
        <v>2259</v>
      </c>
      <c r="H296" s="31">
        <f>G296/2486*100</f>
        <v>90.868865647626706</v>
      </c>
      <c r="I296" s="31">
        <v>277</v>
      </c>
      <c r="J296" s="31">
        <v>1829</v>
      </c>
      <c r="K296" s="60">
        <f>J296/2056*100</f>
        <v>88.959143968871587</v>
      </c>
    </row>
    <row r="297" spans="1:11" ht="12" customHeight="1" x14ac:dyDescent="0.25">
      <c r="A297" s="36" t="s">
        <v>4885</v>
      </c>
      <c r="B297" s="36" t="s">
        <v>4886</v>
      </c>
      <c r="C297" s="41" t="s">
        <v>5937</v>
      </c>
      <c r="D297" s="37">
        <v>48438</v>
      </c>
      <c r="E297" s="38">
        <v>7171</v>
      </c>
      <c r="F297" s="59">
        <f>E297*1000/D297</f>
        <v>148.04492340724224</v>
      </c>
      <c r="G297" s="31">
        <v>2157</v>
      </c>
      <c r="H297" s="31">
        <f>G297/2486*100</f>
        <v>86.765888978278355</v>
      </c>
      <c r="I297" s="31">
        <v>175</v>
      </c>
      <c r="J297" s="31">
        <v>1727</v>
      </c>
      <c r="K297" s="60">
        <f>J297/2056*100</f>
        <v>83.998054474708169</v>
      </c>
    </row>
    <row r="298" spans="1:11" ht="12" customHeight="1" x14ac:dyDescent="0.25">
      <c r="A298" s="36" t="s">
        <v>3818</v>
      </c>
      <c r="B298" s="36" t="s">
        <v>3819</v>
      </c>
      <c r="C298" s="41">
        <v>5382012</v>
      </c>
      <c r="D298" s="37">
        <v>48400</v>
      </c>
      <c r="E298" s="38">
        <v>6350</v>
      </c>
      <c r="F298" s="59">
        <f>E298*1000/D298</f>
        <v>131.19834710743802</v>
      </c>
      <c r="G298" s="31">
        <v>2111</v>
      </c>
      <c r="H298" s="31">
        <f>G298/2486*100</f>
        <v>84.915526950925184</v>
      </c>
      <c r="I298" s="31">
        <v>129</v>
      </c>
      <c r="J298" s="31">
        <v>1681</v>
      </c>
      <c r="K298" s="60">
        <f>J298/2056*100</f>
        <v>81.760700389105054</v>
      </c>
    </row>
    <row r="299" spans="1:11" ht="12" customHeight="1" x14ac:dyDescent="0.25">
      <c r="A299" s="36" t="s">
        <v>3732</v>
      </c>
      <c r="B299" s="36" t="s">
        <v>3733</v>
      </c>
      <c r="C299" s="41">
        <v>5554020</v>
      </c>
      <c r="D299" s="37">
        <v>48072</v>
      </c>
      <c r="E299" s="38">
        <v>7287.6</v>
      </c>
      <c r="F299" s="59">
        <f>E299*1000/D299</f>
        <v>151.59760359460807</v>
      </c>
      <c r="G299" s="31">
        <v>2161</v>
      </c>
      <c r="H299" s="31">
        <f>G299/2486*100</f>
        <v>86.926790024135158</v>
      </c>
      <c r="I299" s="31">
        <v>179</v>
      </c>
      <c r="J299" s="31">
        <v>1731</v>
      </c>
      <c r="K299" s="60">
        <f>J299/2056*100</f>
        <v>84.192607003891055</v>
      </c>
    </row>
    <row r="300" spans="1:11" ht="12" customHeight="1" x14ac:dyDescent="0.25">
      <c r="A300" s="36" t="s">
        <v>3650</v>
      </c>
      <c r="B300" s="36" t="s">
        <v>3651</v>
      </c>
      <c r="C300" s="41" t="s">
        <v>4057</v>
      </c>
      <c r="D300" s="37">
        <v>48000</v>
      </c>
      <c r="E300" s="38">
        <v>7266</v>
      </c>
      <c r="F300" s="59">
        <f>E300*1000/D300</f>
        <v>151.375</v>
      </c>
      <c r="G300" s="31">
        <v>2160</v>
      </c>
      <c r="H300" s="31">
        <f>G300/2486*100</f>
        <v>86.886564762670957</v>
      </c>
      <c r="I300" s="31">
        <v>178</v>
      </c>
      <c r="J300" s="31">
        <v>1730</v>
      </c>
      <c r="K300" s="60">
        <f>J300/2056*100</f>
        <v>84.143968871595334</v>
      </c>
    </row>
    <row r="301" spans="1:11" ht="12" customHeight="1" x14ac:dyDescent="0.25">
      <c r="A301" s="36" t="s">
        <v>3734</v>
      </c>
      <c r="B301" s="36" t="s">
        <v>3735</v>
      </c>
      <c r="C301" s="41" t="s">
        <v>4079</v>
      </c>
      <c r="D301" s="37">
        <v>47904</v>
      </c>
      <c r="E301" s="38">
        <v>6340.4</v>
      </c>
      <c r="F301" s="59">
        <f>E301*1000/D301</f>
        <v>132.3563794255177</v>
      </c>
      <c r="G301" s="31">
        <v>2110</v>
      </c>
      <c r="H301" s="31">
        <f>G301/2486*100</f>
        <v>84.875301689460983</v>
      </c>
      <c r="I301" s="31">
        <v>128</v>
      </c>
      <c r="J301" s="31">
        <v>1680</v>
      </c>
      <c r="K301" s="60">
        <f>J301/2056*100</f>
        <v>81.712062256809332</v>
      </c>
    </row>
    <row r="302" spans="1:11" ht="12" customHeight="1" x14ac:dyDescent="0.25">
      <c r="A302" s="36" t="s">
        <v>2560</v>
      </c>
      <c r="B302" s="36" t="s">
        <v>2561</v>
      </c>
      <c r="C302" s="41" t="s">
        <v>2693</v>
      </c>
      <c r="D302" s="37">
        <v>47443</v>
      </c>
      <c r="E302" s="38">
        <v>9955</v>
      </c>
      <c r="F302" s="59">
        <f>E302*1000/D302</f>
        <v>209.8307442615349</v>
      </c>
      <c r="G302" s="31">
        <v>2264</v>
      </c>
      <c r="H302" s="31">
        <f>G302/2486*100</f>
        <v>91.06999195494771</v>
      </c>
      <c r="I302" s="31">
        <v>282</v>
      </c>
      <c r="J302" s="31">
        <v>1834</v>
      </c>
      <c r="K302" s="60">
        <f>J302/2056*100</f>
        <v>89.202334630350194</v>
      </c>
    </row>
    <row r="303" spans="1:11" ht="12" customHeight="1" x14ac:dyDescent="0.25">
      <c r="A303" s="36" t="s">
        <v>4965</v>
      </c>
      <c r="B303" s="36" t="s">
        <v>4966</v>
      </c>
      <c r="C303" s="41" t="s">
        <v>5959</v>
      </c>
      <c r="D303" s="37">
        <v>47384</v>
      </c>
      <c r="E303" s="38">
        <v>7331.5</v>
      </c>
      <c r="F303" s="59">
        <f>E303*1000/D303</f>
        <v>154.72522370420396</v>
      </c>
      <c r="G303" s="31">
        <v>2164</v>
      </c>
      <c r="H303" s="31">
        <f>G303/2486*100</f>
        <v>87.047465808527761</v>
      </c>
      <c r="I303" s="31">
        <v>182</v>
      </c>
      <c r="J303" s="31">
        <v>1734</v>
      </c>
      <c r="K303" s="60">
        <f>J303/2056*100</f>
        <v>84.338521400778205</v>
      </c>
    </row>
    <row r="304" spans="1:11" ht="12" customHeight="1" x14ac:dyDescent="0.25">
      <c r="A304" s="39" t="s">
        <v>214</v>
      </c>
      <c r="B304" s="39" t="s">
        <v>215</v>
      </c>
      <c r="C304" s="41" t="s">
        <v>3164</v>
      </c>
      <c r="D304" s="37">
        <v>47170</v>
      </c>
      <c r="E304" s="45">
        <v>7020</v>
      </c>
      <c r="F304" s="59">
        <f>E304*1000/D304</f>
        <v>148.82340470638118</v>
      </c>
      <c r="G304" s="31">
        <v>2154</v>
      </c>
      <c r="H304" s="31">
        <f>G304/2486*100</f>
        <v>86.645213193885766</v>
      </c>
      <c r="I304" s="31">
        <v>172</v>
      </c>
      <c r="J304" s="31">
        <v>1724</v>
      </c>
      <c r="K304" s="60">
        <f>J304/2056*100</f>
        <v>83.852140077821019</v>
      </c>
    </row>
    <row r="305" spans="1:11" ht="12" customHeight="1" x14ac:dyDescent="0.25">
      <c r="A305" s="36" t="s">
        <v>512</v>
      </c>
      <c r="B305" s="36" t="s">
        <v>513</v>
      </c>
      <c r="C305" s="39" t="s">
        <v>693</v>
      </c>
      <c r="D305" s="46">
        <v>47019</v>
      </c>
      <c r="E305" s="38">
        <v>7801</v>
      </c>
      <c r="F305" s="59">
        <f>E305*1000/D305</f>
        <v>165.91165273612796</v>
      </c>
      <c r="G305" s="31">
        <v>2178</v>
      </c>
      <c r="H305" s="31">
        <f>G305/2486*100</f>
        <v>87.610619469026545</v>
      </c>
      <c r="I305" s="31">
        <v>196</v>
      </c>
      <c r="J305" s="31">
        <v>1748</v>
      </c>
      <c r="K305" s="60">
        <f>J305/2056*100</f>
        <v>85.019455252918291</v>
      </c>
    </row>
    <row r="306" spans="1:11" ht="12" customHeight="1" x14ac:dyDescent="0.25">
      <c r="A306" s="36" t="s">
        <v>4859</v>
      </c>
      <c r="B306" s="36" t="s">
        <v>4860</v>
      </c>
      <c r="C306" s="41" t="s">
        <v>4867</v>
      </c>
      <c r="D306" s="37">
        <v>46958</v>
      </c>
      <c r="E306" s="38">
        <v>6311</v>
      </c>
      <c r="F306" s="59">
        <f>E306*1000/D306</f>
        <v>134.39669491886366</v>
      </c>
      <c r="G306" s="31">
        <v>2108</v>
      </c>
      <c r="H306" s="31">
        <f>G306/2486*100</f>
        <v>84.794851166532581</v>
      </c>
      <c r="I306" s="31">
        <v>126</v>
      </c>
      <c r="J306" s="31">
        <v>1678</v>
      </c>
      <c r="K306" s="60">
        <f>J306/2056*100</f>
        <v>81.614785992217904</v>
      </c>
    </row>
    <row r="307" spans="1:11" ht="12" customHeight="1" x14ac:dyDescent="0.25">
      <c r="A307" s="36" t="s">
        <v>3786</v>
      </c>
      <c r="B307" s="36" t="s">
        <v>3787</v>
      </c>
      <c r="C307" s="41">
        <v>5378004</v>
      </c>
      <c r="D307" s="37">
        <v>46683</v>
      </c>
      <c r="E307" s="38">
        <v>11754</v>
      </c>
      <c r="F307" s="59">
        <f>E307*1000/D307</f>
        <v>251.78330441488336</v>
      </c>
      <c r="G307" s="31">
        <v>2315</v>
      </c>
      <c r="H307" s="31">
        <f>G307/2486*100</f>
        <v>93.121480289621886</v>
      </c>
      <c r="I307" s="31">
        <v>333</v>
      </c>
      <c r="J307" s="31">
        <v>1885</v>
      </c>
      <c r="K307" s="60">
        <f>J307/2056*100</f>
        <v>91.682879377431902</v>
      </c>
    </row>
    <row r="308" spans="1:11" ht="12" customHeight="1" x14ac:dyDescent="0.25">
      <c r="A308" s="39" t="s">
        <v>174</v>
      </c>
      <c r="B308" s="39" t="s">
        <v>175</v>
      </c>
      <c r="C308" s="41">
        <v>6434008</v>
      </c>
      <c r="D308" s="37">
        <v>46553</v>
      </c>
      <c r="E308" s="45">
        <v>6579</v>
      </c>
      <c r="F308" s="59">
        <f>E308*1000/D308</f>
        <v>141.32279337529269</v>
      </c>
      <c r="G308" s="31">
        <v>2120</v>
      </c>
      <c r="H308" s="31">
        <f>G308/2486*100</f>
        <v>85.277554304102978</v>
      </c>
      <c r="I308" s="31">
        <v>138</v>
      </c>
      <c r="J308" s="31">
        <v>1690</v>
      </c>
      <c r="K308" s="60">
        <f>J308/2056*100</f>
        <v>82.198443579766533</v>
      </c>
    </row>
    <row r="309" spans="1:11" ht="12" customHeight="1" x14ac:dyDescent="0.25">
      <c r="A309" s="36" t="s">
        <v>2314</v>
      </c>
      <c r="B309" s="36" t="s">
        <v>2315</v>
      </c>
      <c r="C309" s="41">
        <v>3459024</v>
      </c>
      <c r="D309" s="37">
        <v>46494</v>
      </c>
      <c r="E309" s="38">
        <v>5008</v>
      </c>
      <c r="F309" s="59">
        <f>E309*1000/D309</f>
        <v>107.71282315997763</v>
      </c>
      <c r="G309" s="31">
        <v>1987</v>
      </c>
      <c r="H309" s="31">
        <f>G309/2486*100</f>
        <v>79.927594529364441</v>
      </c>
      <c r="I309" s="31">
        <v>5</v>
      </c>
      <c r="J309" s="31">
        <v>1557</v>
      </c>
      <c r="K309" s="60">
        <f>J309/2056*100</f>
        <v>75.729571984435793</v>
      </c>
    </row>
    <row r="310" spans="1:11" ht="12" customHeight="1" x14ac:dyDescent="0.25">
      <c r="A310" s="36" t="s">
        <v>1286</v>
      </c>
      <c r="B310" s="36" t="s">
        <v>1287</v>
      </c>
      <c r="C310" s="41"/>
      <c r="D310" s="37">
        <v>46000</v>
      </c>
      <c r="E310" s="38">
        <v>9200</v>
      </c>
      <c r="F310" s="59">
        <f>E310*1000/D310</f>
        <v>200</v>
      </c>
      <c r="G310" s="31">
        <v>2235</v>
      </c>
      <c r="H310" s="31">
        <f>G310/2486*100</f>
        <v>89.903459372485912</v>
      </c>
      <c r="I310" s="31">
        <v>253</v>
      </c>
      <c r="J310" s="31">
        <v>1805</v>
      </c>
      <c r="K310" s="60">
        <f>J310/2056*100</f>
        <v>87.791828793774314</v>
      </c>
    </row>
    <row r="311" spans="1:11" ht="12" customHeight="1" x14ac:dyDescent="0.25">
      <c r="A311" s="36" t="s">
        <v>4907</v>
      </c>
      <c r="B311" s="36" t="s">
        <v>4908</v>
      </c>
      <c r="C311" s="41" t="s">
        <v>5948</v>
      </c>
      <c r="D311" s="37">
        <v>45803</v>
      </c>
      <c r="E311" s="38">
        <v>5510</v>
      </c>
      <c r="F311" s="59">
        <f>E311*1000/D311</f>
        <v>120.29779708752702</v>
      </c>
      <c r="G311" s="31">
        <v>2039</v>
      </c>
      <c r="H311" s="31">
        <f>G311/2486*100</f>
        <v>82.019308125502818</v>
      </c>
      <c r="I311" s="31">
        <v>57</v>
      </c>
      <c r="J311" s="31">
        <v>1609</v>
      </c>
      <c r="K311" s="60">
        <f>J311/2056*100</f>
        <v>78.258754863813223</v>
      </c>
    </row>
    <row r="312" spans="1:11" ht="12" customHeight="1" x14ac:dyDescent="0.25">
      <c r="A312" s="36" t="s">
        <v>2530</v>
      </c>
      <c r="B312" s="36" t="s">
        <v>2531</v>
      </c>
      <c r="C312" s="41" t="s">
        <v>2684</v>
      </c>
      <c r="D312" s="37">
        <v>45790</v>
      </c>
      <c r="E312" s="38">
        <v>6100</v>
      </c>
      <c r="F312" s="59">
        <f>E312*1000/D312</f>
        <v>133.2168595763267</v>
      </c>
      <c r="G312" s="31">
        <v>2085</v>
      </c>
      <c r="H312" s="31">
        <f>G312/2486*100</f>
        <v>83.869670152855988</v>
      </c>
      <c r="I312" s="31">
        <v>103</v>
      </c>
      <c r="J312" s="31">
        <v>1655</v>
      </c>
      <c r="K312" s="60">
        <f>J312/2056*100</f>
        <v>80.496108949416339</v>
      </c>
    </row>
    <row r="313" spans="1:11" ht="12" customHeight="1" x14ac:dyDescent="0.25">
      <c r="A313" s="36" t="s">
        <v>5549</v>
      </c>
      <c r="B313" s="36" t="s">
        <v>5550</v>
      </c>
      <c r="C313" s="41" t="s">
        <v>6061</v>
      </c>
      <c r="D313" s="37">
        <v>45645</v>
      </c>
      <c r="E313" s="38">
        <v>7153</v>
      </c>
      <c r="F313" s="59">
        <f>E313*1000/D313</f>
        <v>156.70938766568079</v>
      </c>
      <c r="G313" s="31">
        <v>2156</v>
      </c>
      <c r="H313" s="31">
        <f>G313/2486*100</f>
        <v>86.725663716814154</v>
      </c>
      <c r="I313" s="31">
        <v>174</v>
      </c>
      <c r="J313" s="31">
        <v>1726</v>
      </c>
      <c r="K313" s="60">
        <f>J313/2056*100</f>
        <v>83.949416342412448</v>
      </c>
    </row>
    <row r="314" spans="1:11" ht="12" customHeight="1" x14ac:dyDescent="0.25">
      <c r="A314" s="36" t="s">
        <v>5675</v>
      </c>
      <c r="B314" s="36" t="s">
        <v>5676</v>
      </c>
      <c r="C314" s="41" t="s">
        <v>6077</v>
      </c>
      <c r="D314" s="37">
        <v>45612</v>
      </c>
      <c r="E314" s="38">
        <v>5421</v>
      </c>
      <c r="F314" s="59">
        <f>E314*1000/D314</f>
        <v>118.85030255196001</v>
      </c>
      <c r="G314" s="31">
        <v>2028</v>
      </c>
      <c r="H314" s="31">
        <f>G314/2486*100</f>
        <v>81.576830249396622</v>
      </c>
      <c r="I314" s="31">
        <v>46</v>
      </c>
      <c r="J314" s="31">
        <v>1598</v>
      </c>
      <c r="K314" s="60">
        <f>J314/2056*100</f>
        <v>77.723735408560316</v>
      </c>
    </row>
    <row r="315" spans="1:11" ht="12" customHeight="1" x14ac:dyDescent="0.25">
      <c r="A315" s="36" t="s">
        <v>4901</v>
      </c>
      <c r="B315" s="36" t="s">
        <v>4902</v>
      </c>
      <c r="C315" s="41" t="s">
        <v>5945</v>
      </c>
      <c r="D315" s="37">
        <v>45607</v>
      </c>
      <c r="E315" s="38">
        <v>5705</v>
      </c>
      <c r="F315" s="59">
        <f>E315*1000/D315</f>
        <v>125.09044664196286</v>
      </c>
      <c r="G315" s="31">
        <v>2051</v>
      </c>
      <c r="H315" s="31">
        <f>G315/2486*100</f>
        <v>82.5020112630732</v>
      </c>
      <c r="I315" s="31">
        <v>69</v>
      </c>
      <c r="J315" s="31">
        <v>1621</v>
      </c>
      <c r="K315" s="60">
        <f>J315/2056*100</f>
        <v>78.842412451361866</v>
      </c>
    </row>
    <row r="316" spans="1:11" ht="12" customHeight="1" x14ac:dyDescent="0.25">
      <c r="A316" s="36">
        <v>180</v>
      </c>
      <c r="B316" s="36" t="s">
        <v>551</v>
      </c>
      <c r="C316" s="39" t="s">
        <v>713</v>
      </c>
      <c r="D316" s="37">
        <v>45325</v>
      </c>
      <c r="E316" s="38">
        <v>12566</v>
      </c>
      <c r="F316" s="59">
        <f>E316*1000/D316</f>
        <v>277.24214009928295</v>
      </c>
      <c r="G316" s="31">
        <v>2329</v>
      </c>
      <c r="H316" s="31">
        <f>G316/2486*100</f>
        <v>93.684633950120684</v>
      </c>
      <c r="I316" s="31">
        <v>347</v>
      </c>
      <c r="J316" s="31">
        <v>1899</v>
      </c>
      <c r="K316" s="60">
        <f>J316/2056*100</f>
        <v>92.363813229571988</v>
      </c>
    </row>
    <row r="317" spans="1:11" ht="12" customHeight="1" x14ac:dyDescent="0.25">
      <c r="A317" s="36" t="s">
        <v>2528</v>
      </c>
      <c r="B317" s="36" t="s">
        <v>2529</v>
      </c>
      <c r="C317" s="41" t="s">
        <v>2683</v>
      </c>
      <c r="D317" s="37">
        <v>45059</v>
      </c>
      <c r="E317" s="38">
        <v>6600</v>
      </c>
      <c r="F317" s="59">
        <f>E317*1000/D317</f>
        <v>146.4746221620542</v>
      </c>
      <c r="G317" s="31">
        <v>2124</v>
      </c>
      <c r="H317" s="31">
        <f>G317/2486*100</f>
        <v>85.438455349959781</v>
      </c>
      <c r="I317" s="31">
        <v>142</v>
      </c>
      <c r="J317" s="31">
        <v>1694</v>
      </c>
      <c r="K317" s="60">
        <f>J317/2056*100</f>
        <v>82.392996108949418</v>
      </c>
    </row>
    <row r="318" spans="1:11" ht="12" customHeight="1" x14ac:dyDescent="0.25">
      <c r="A318" s="36" t="s">
        <v>3986</v>
      </c>
      <c r="B318" s="36" t="s">
        <v>3987</v>
      </c>
      <c r="C318" s="41">
        <v>5958004</v>
      </c>
      <c r="D318" s="37">
        <v>45050</v>
      </c>
      <c r="E318" s="38">
        <v>6756</v>
      </c>
      <c r="F318" s="59">
        <f>E318*1000/D318</f>
        <v>149.96670366259713</v>
      </c>
      <c r="G318" s="31">
        <v>2131</v>
      </c>
      <c r="H318" s="31">
        <f>G318/2486*100</f>
        <v>85.720032180209174</v>
      </c>
      <c r="I318" s="31">
        <v>149</v>
      </c>
      <c r="J318" s="31">
        <v>1701</v>
      </c>
      <c r="K318" s="60">
        <f>J318/2056*100</f>
        <v>82.733463035019454</v>
      </c>
    </row>
    <row r="319" spans="1:11" ht="12" customHeight="1" x14ac:dyDescent="0.25">
      <c r="A319" s="36" t="s">
        <v>425</v>
      </c>
      <c r="B319" s="36" t="s">
        <v>426</v>
      </c>
      <c r="C319" s="51" t="s">
        <v>665</v>
      </c>
      <c r="D319" s="46">
        <v>45000</v>
      </c>
      <c r="E319" s="38">
        <v>10236</v>
      </c>
      <c r="F319" s="59">
        <f>E319*1000/D319</f>
        <v>227.46666666666667</v>
      </c>
      <c r="G319" s="31">
        <v>2273</v>
      </c>
      <c r="H319" s="31">
        <f>G319/2486*100</f>
        <v>91.432019308125504</v>
      </c>
      <c r="I319" s="31">
        <v>291</v>
      </c>
      <c r="J319" s="31">
        <v>1843</v>
      </c>
      <c r="K319" s="60">
        <f>J319/2056*100</f>
        <v>89.640077821011673</v>
      </c>
    </row>
    <row r="320" spans="1:11" ht="12" customHeight="1" x14ac:dyDescent="0.25">
      <c r="A320" s="36" t="s">
        <v>1276</v>
      </c>
      <c r="B320" s="36" t="s">
        <v>1277</v>
      </c>
      <c r="C320" s="41" t="s">
        <v>1784</v>
      </c>
      <c r="D320" s="37">
        <v>45000</v>
      </c>
      <c r="E320" s="38">
        <v>9000</v>
      </c>
      <c r="F320" s="59">
        <f>E320*1000/D320</f>
        <v>200</v>
      </c>
      <c r="G320" s="31">
        <v>2226</v>
      </c>
      <c r="H320" s="31">
        <f>G320/2486*100</f>
        <v>89.541432019308118</v>
      </c>
      <c r="I320" s="31">
        <v>244</v>
      </c>
      <c r="J320" s="31">
        <v>1796</v>
      </c>
      <c r="K320" s="60">
        <f>J320/2056*100</f>
        <v>87.354085603112836</v>
      </c>
    </row>
    <row r="321" spans="1:11" ht="12" customHeight="1" x14ac:dyDescent="0.25">
      <c r="A321" s="36">
        <v>1010</v>
      </c>
      <c r="B321" s="36" t="s">
        <v>565</v>
      </c>
      <c r="C321" s="39" t="s">
        <v>725</v>
      </c>
      <c r="D321" s="37">
        <v>45000</v>
      </c>
      <c r="E321" s="38">
        <v>5160</v>
      </c>
      <c r="F321" s="59">
        <f>E321*1000/D321</f>
        <v>114.66666666666667</v>
      </c>
      <c r="G321" s="31">
        <v>1995</v>
      </c>
      <c r="H321" s="31">
        <f>G321/2486*100</f>
        <v>80.249396621078034</v>
      </c>
      <c r="I321" s="31">
        <v>13</v>
      </c>
      <c r="J321" s="31">
        <v>1565</v>
      </c>
      <c r="K321" s="60">
        <f>J321/2056*100</f>
        <v>76.118677042801551</v>
      </c>
    </row>
    <row r="322" spans="1:11" ht="12" customHeight="1" x14ac:dyDescent="0.25">
      <c r="A322" s="39" t="s">
        <v>216</v>
      </c>
      <c r="B322" s="39" t="s">
        <v>217</v>
      </c>
      <c r="C322" s="41" t="s">
        <v>3162</v>
      </c>
      <c r="D322" s="37">
        <v>44920</v>
      </c>
      <c r="E322" s="45">
        <v>7290</v>
      </c>
      <c r="F322" s="59">
        <f>E322*1000/D322</f>
        <v>162.28851291184327</v>
      </c>
      <c r="G322" s="31">
        <v>2162</v>
      </c>
      <c r="H322" s="31">
        <f>G322/2486*100</f>
        <v>86.967015285599359</v>
      </c>
      <c r="I322" s="31">
        <v>180</v>
      </c>
      <c r="J322" s="31">
        <v>1732</v>
      </c>
      <c r="K322" s="60">
        <f>J322/2056*100</f>
        <v>84.241245136186777</v>
      </c>
    </row>
    <row r="323" spans="1:11" ht="12" customHeight="1" x14ac:dyDescent="0.25">
      <c r="A323" s="36" t="s">
        <v>5359</v>
      </c>
      <c r="B323" s="36" t="s">
        <v>5360</v>
      </c>
      <c r="C323" s="41" t="s">
        <v>6032</v>
      </c>
      <c r="D323" s="37">
        <v>44530</v>
      </c>
      <c r="E323" s="38">
        <v>8270</v>
      </c>
      <c r="F323" s="59">
        <f>E323*1000/D323</f>
        <v>185.71749382438804</v>
      </c>
      <c r="G323" s="31">
        <v>2207</v>
      </c>
      <c r="H323" s="31">
        <f>G323/2486*100</f>
        <v>88.777152051488343</v>
      </c>
      <c r="I323" s="31">
        <v>225</v>
      </c>
      <c r="J323" s="31">
        <v>1777</v>
      </c>
      <c r="K323" s="60">
        <f>J323/2056*100</f>
        <v>86.429961089494171</v>
      </c>
    </row>
    <row r="324" spans="1:11" ht="12" customHeight="1" x14ac:dyDescent="0.25">
      <c r="A324" s="36" t="s">
        <v>1912</v>
      </c>
      <c r="B324" s="36" t="s">
        <v>1913</v>
      </c>
      <c r="C324" s="41" t="s">
        <v>2395</v>
      </c>
      <c r="D324" s="37">
        <v>44526</v>
      </c>
      <c r="E324" s="38">
        <v>4904</v>
      </c>
      <c r="F324" s="59">
        <f>E324*1000/D324</f>
        <v>110.13789695908009</v>
      </c>
      <c r="G324" s="31">
        <v>1970</v>
      </c>
      <c r="H324" s="31">
        <f>G324/2486*100</f>
        <v>79.243765084473054</v>
      </c>
      <c r="I324" s="31">
        <v>133</v>
      </c>
      <c r="J324" s="31">
        <v>1540</v>
      </c>
      <c r="K324" s="60">
        <f>J324/2056*100</f>
        <v>74.902723735408557</v>
      </c>
    </row>
    <row r="325" spans="1:11" ht="12" customHeight="1" x14ac:dyDescent="0.25">
      <c r="A325" s="36" t="s">
        <v>4583</v>
      </c>
      <c r="B325" s="36" t="s">
        <v>4584</v>
      </c>
      <c r="C325" s="41" t="s">
        <v>4804</v>
      </c>
      <c r="D325" s="37">
        <v>44384</v>
      </c>
      <c r="E325" s="38">
        <v>8013.2</v>
      </c>
      <c r="F325" s="59">
        <f>E325*1000/D325</f>
        <v>180.54253785147802</v>
      </c>
      <c r="G325" s="31">
        <v>2197</v>
      </c>
      <c r="H325" s="31">
        <f>G325/2486*100</f>
        <v>88.374899436846349</v>
      </c>
      <c r="I325" s="31">
        <v>215</v>
      </c>
      <c r="J325" s="31">
        <v>1767</v>
      </c>
      <c r="K325" s="60">
        <f>J325/2056*100</f>
        <v>85.943579766536971</v>
      </c>
    </row>
    <row r="326" spans="1:11" ht="12" customHeight="1" x14ac:dyDescent="0.25">
      <c r="A326" s="39" t="s">
        <v>5834</v>
      </c>
      <c r="B326" s="39" t="s">
        <v>5835</v>
      </c>
      <c r="C326" s="41" t="s">
        <v>6108</v>
      </c>
      <c r="D326" s="37">
        <v>44200</v>
      </c>
      <c r="E326" s="40">
        <v>6026</v>
      </c>
      <c r="F326" s="59">
        <f>E326*1000/D326</f>
        <v>136.33484162895928</v>
      </c>
      <c r="G326" s="31">
        <v>2079</v>
      </c>
      <c r="H326" s="31">
        <f>G326/2486*100</f>
        <v>83.628318584070797</v>
      </c>
      <c r="I326" s="31">
        <v>97</v>
      </c>
      <c r="J326" s="31">
        <v>1649</v>
      </c>
      <c r="K326" s="60">
        <f>J326/2056*100</f>
        <v>80.204280155642024</v>
      </c>
    </row>
    <row r="327" spans="1:11" ht="12" customHeight="1" x14ac:dyDescent="0.25">
      <c r="A327" s="36" t="s">
        <v>4619</v>
      </c>
      <c r="B327" s="36" t="s">
        <v>4620</v>
      </c>
      <c r="C327" s="41" t="s">
        <v>4817</v>
      </c>
      <c r="D327" s="37">
        <v>44099</v>
      </c>
      <c r="E327" s="38">
        <v>6155</v>
      </c>
      <c r="F327" s="59">
        <f>E327*1000/D327</f>
        <v>139.57232590308169</v>
      </c>
      <c r="G327" s="31">
        <v>2092</v>
      </c>
      <c r="H327" s="31">
        <f>G327/2486*100</f>
        <v>84.151246983105381</v>
      </c>
      <c r="I327" s="31">
        <v>110</v>
      </c>
      <c r="J327" s="31">
        <v>1662</v>
      </c>
      <c r="K327" s="60">
        <f>J327/2056*100</f>
        <v>80.836575875486389</v>
      </c>
    </row>
    <row r="328" spans="1:11" ht="12" customHeight="1" x14ac:dyDescent="0.25">
      <c r="A328" s="36" t="s">
        <v>3205</v>
      </c>
      <c r="B328" s="36" t="s">
        <v>3206</v>
      </c>
      <c r="C328" s="41">
        <v>8116077</v>
      </c>
      <c r="D328" s="37">
        <v>44040</v>
      </c>
      <c r="E328" s="38">
        <v>6575</v>
      </c>
      <c r="F328" s="59">
        <f>E328*1000/D328</f>
        <v>149.29609445958221</v>
      </c>
      <c r="G328" s="31">
        <v>2119</v>
      </c>
      <c r="H328" s="31">
        <f>G328/2486*100</f>
        <v>85.237329042638777</v>
      </c>
      <c r="I328" s="31">
        <v>137</v>
      </c>
      <c r="J328" s="31">
        <v>1689</v>
      </c>
      <c r="K328" s="60">
        <f>J328/2056*100</f>
        <v>82.149805447470811</v>
      </c>
    </row>
    <row r="329" spans="1:11" ht="12" customHeight="1" x14ac:dyDescent="0.25">
      <c r="A329" s="36" t="s">
        <v>1284</v>
      </c>
      <c r="B329" s="36" t="s">
        <v>1285</v>
      </c>
      <c r="C329" s="41">
        <v>8231000</v>
      </c>
      <c r="D329" s="37">
        <v>44000</v>
      </c>
      <c r="E329" s="38">
        <v>8800</v>
      </c>
      <c r="F329" s="59">
        <f>E329*1000/D329</f>
        <v>200</v>
      </c>
      <c r="G329" s="31">
        <v>2222</v>
      </c>
      <c r="H329" s="31">
        <f>G329/2486*100</f>
        <v>89.380530973451329</v>
      </c>
      <c r="I329" s="31">
        <v>240</v>
      </c>
      <c r="J329" s="31">
        <v>1792</v>
      </c>
      <c r="K329" s="60">
        <f>J329/2056*100</f>
        <v>87.159533073929964</v>
      </c>
    </row>
    <row r="330" spans="1:11" ht="12" customHeight="1" x14ac:dyDescent="0.25">
      <c r="A330" s="36" t="s">
        <v>3570</v>
      </c>
      <c r="B330" s="36" t="s">
        <v>3571</v>
      </c>
      <c r="C330" s="41">
        <v>5362012</v>
      </c>
      <c r="D330" s="37">
        <v>44000</v>
      </c>
      <c r="E330" s="38">
        <v>8700</v>
      </c>
      <c r="F330" s="59">
        <f>E330*1000/D330</f>
        <v>197.72727272727272</v>
      </c>
      <c r="G330" s="31">
        <v>2216</v>
      </c>
      <c r="H330" s="31">
        <f>G330/2486*100</f>
        <v>89.139179404666137</v>
      </c>
      <c r="I330" s="31">
        <v>234</v>
      </c>
      <c r="J330" s="31">
        <v>1786</v>
      </c>
      <c r="K330" s="60">
        <f>J330/2056*100</f>
        <v>86.86770428015565</v>
      </c>
    </row>
    <row r="331" spans="1:11" ht="12" customHeight="1" x14ac:dyDescent="0.25">
      <c r="A331" s="36" t="s">
        <v>1562</v>
      </c>
      <c r="B331" s="36" t="s">
        <v>1563</v>
      </c>
      <c r="C331" s="41" t="s">
        <v>1823</v>
      </c>
      <c r="D331" s="37">
        <v>44000</v>
      </c>
      <c r="E331" s="38">
        <v>6496</v>
      </c>
      <c r="F331" s="59">
        <f>E331*1000/D331</f>
        <v>147.63636363636363</v>
      </c>
      <c r="G331" s="31">
        <v>2116</v>
      </c>
      <c r="H331" s="31">
        <f>G331/2486*100</f>
        <v>85.116653258246174</v>
      </c>
      <c r="I331" s="31">
        <v>134</v>
      </c>
      <c r="J331" s="31">
        <v>1686</v>
      </c>
      <c r="K331" s="60">
        <f>J331/2056*100</f>
        <v>82.003891050583661</v>
      </c>
    </row>
    <row r="332" spans="1:11" ht="12" customHeight="1" x14ac:dyDescent="0.25">
      <c r="A332" s="36" t="s">
        <v>2220</v>
      </c>
      <c r="B332" s="36" t="s">
        <v>2221</v>
      </c>
      <c r="C332" s="41" t="s">
        <v>2499</v>
      </c>
      <c r="D332" s="37">
        <v>43950</v>
      </c>
      <c r="E332" s="38">
        <v>6940</v>
      </c>
      <c r="F332" s="59">
        <f>E332*1000/D332</f>
        <v>157.90671217292379</v>
      </c>
      <c r="G332" s="31">
        <v>2147</v>
      </c>
      <c r="H332" s="31">
        <f>G332/2486*100</f>
        <v>86.36363636363636</v>
      </c>
      <c r="I332" s="31">
        <v>165</v>
      </c>
      <c r="J332" s="31">
        <v>1717</v>
      </c>
      <c r="K332" s="60">
        <f>J332/2056*100</f>
        <v>83.511673151750969</v>
      </c>
    </row>
    <row r="333" spans="1:11" ht="12" customHeight="1" x14ac:dyDescent="0.25">
      <c r="A333" s="36" t="s">
        <v>3812</v>
      </c>
      <c r="B333" s="36" t="s">
        <v>3813</v>
      </c>
      <c r="C333" s="41" t="s">
        <v>4099</v>
      </c>
      <c r="D333" s="37">
        <v>43674</v>
      </c>
      <c r="E333" s="38">
        <v>4872</v>
      </c>
      <c r="F333" s="59">
        <f>E333*1000/D333</f>
        <v>111.55378486055777</v>
      </c>
      <c r="G333" s="31">
        <v>1965</v>
      </c>
      <c r="H333" s="31">
        <f>G333/2486*100</f>
        <v>79.04263877715205</v>
      </c>
      <c r="I333" s="31">
        <v>128</v>
      </c>
      <c r="J333" s="31">
        <v>1535</v>
      </c>
      <c r="K333" s="60">
        <f>J333/2056*100</f>
        <v>74.659533073929964</v>
      </c>
    </row>
    <row r="334" spans="1:11" ht="12" customHeight="1" x14ac:dyDescent="0.25">
      <c r="A334" s="36" t="s">
        <v>1854</v>
      </c>
      <c r="B334" s="36" t="s">
        <v>1855</v>
      </c>
      <c r="C334" s="41" t="s">
        <v>2367</v>
      </c>
      <c r="D334" s="37">
        <v>43505</v>
      </c>
      <c r="E334" s="38">
        <v>5601</v>
      </c>
      <c r="F334" s="59">
        <f>E334*1000/D334</f>
        <v>128.74382254913229</v>
      </c>
      <c r="G334" s="31">
        <v>2043</v>
      </c>
      <c r="H334" s="31">
        <f>G334/2486*100</f>
        <v>82.180209171359607</v>
      </c>
      <c r="I334" s="31">
        <v>61</v>
      </c>
      <c r="J334" s="31">
        <v>1613</v>
      </c>
      <c r="K334" s="60">
        <f>J334/2056*100</f>
        <v>78.453307392996109</v>
      </c>
    </row>
    <row r="335" spans="1:11" ht="12" customHeight="1" x14ac:dyDescent="0.25">
      <c r="A335" s="36" t="s">
        <v>2026</v>
      </c>
      <c r="B335" s="36" t="s">
        <v>2027</v>
      </c>
      <c r="C335" s="41" t="s">
        <v>2431</v>
      </c>
      <c r="D335" s="37">
        <v>43300</v>
      </c>
      <c r="E335" s="38">
        <v>6306</v>
      </c>
      <c r="F335" s="59">
        <f>E335*1000/D335</f>
        <v>145.635103926097</v>
      </c>
      <c r="G335" s="31">
        <v>2106</v>
      </c>
      <c r="H335" s="31">
        <f>G335/2486*100</f>
        <v>84.714400643604179</v>
      </c>
      <c r="I335" s="31">
        <v>124</v>
      </c>
      <c r="J335" s="31">
        <v>1676</v>
      </c>
      <c r="K335" s="60">
        <f>J335/2056*100</f>
        <v>81.517509727626461</v>
      </c>
    </row>
    <row r="336" spans="1:11" ht="12" customHeight="1" x14ac:dyDescent="0.25">
      <c r="A336" s="39" t="s">
        <v>2924</v>
      </c>
      <c r="B336" s="41" t="s">
        <v>2920</v>
      </c>
      <c r="C336" s="42" t="s">
        <v>2925</v>
      </c>
      <c r="D336" s="37">
        <v>43291</v>
      </c>
      <c r="E336" s="40">
        <v>4333</v>
      </c>
      <c r="F336" s="59">
        <f>E336*1000/D336</f>
        <v>100.09008800905499</v>
      </c>
      <c r="G336" s="31">
        <v>1894</v>
      </c>
      <c r="H336" s="31">
        <f>G336/2486*100</f>
        <v>76.186645213193884</v>
      </c>
      <c r="I336" s="31">
        <v>57</v>
      </c>
      <c r="J336" s="31">
        <v>1464</v>
      </c>
      <c r="K336" s="60">
        <f>J336/2056*100</f>
        <v>71.206225680933855</v>
      </c>
    </row>
    <row r="337" spans="1:11" ht="12" customHeight="1" x14ac:dyDescent="0.25">
      <c r="A337" s="36" t="s">
        <v>4423</v>
      </c>
      <c r="B337" s="36" t="s">
        <v>4424</v>
      </c>
      <c r="C337" s="41"/>
      <c r="D337" s="37">
        <v>43100</v>
      </c>
      <c r="E337" s="38">
        <v>6255</v>
      </c>
      <c r="F337" s="59">
        <f>E337*1000/D337</f>
        <v>145.12761020881672</v>
      </c>
      <c r="G337" s="31">
        <v>2100</v>
      </c>
      <c r="H337" s="31">
        <f>G337/2486*100</f>
        <v>84.473049074818988</v>
      </c>
      <c r="I337" s="31">
        <v>118</v>
      </c>
      <c r="J337" s="31">
        <v>1670</v>
      </c>
      <c r="K337" s="60">
        <f>J337/2056*100</f>
        <v>81.225680933852146</v>
      </c>
    </row>
    <row r="338" spans="1:11" ht="12" customHeight="1" x14ac:dyDescent="0.25">
      <c r="A338" s="36" t="s">
        <v>2538</v>
      </c>
      <c r="B338" s="36" t="s">
        <v>2539</v>
      </c>
      <c r="C338" s="41">
        <v>16055000</v>
      </c>
      <c r="D338" s="37">
        <v>43033</v>
      </c>
      <c r="E338" s="38">
        <v>4630</v>
      </c>
      <c r="F338" s="59">
        <f>E338*1000/D338</f>
        <v>107.59184811656171</v>
      </c>
      <c r="G338" s="31">
        <v>1930</v>
      </c>
      <c r="H338" s="31">
        <f>G338/2486*100</f>
        <v>77.63475462590506</v>
      </c>
      <c r="I338" s="31">
        <v>93</v>
      </c>
      <c r="J338" s="31">
        <v>1500</v>
      </c>
      <c r="K338" s="60">
        <f>J338/2056*100</f>
        <v>72.957198443579756</v>
      </c>
    </row>
    <row r="339" spans="1:11" ht="12" customHeight="1" x14ac:dyDescent="0.25">
      <c r="A339" s="36" t="s">
        <v>2280</v>
      </c>
      <c r="B339" s="36" t="s">
        <v>2281</v>
      </c>
      <c r="C339" s="41" t="s">
        <v>2512</v>
      </c>
      <c r="D339" s="37">
        <v>43000</v>
      </c>
      <c r="E339" s="38">
        <v>6868</v>
      </c>
      <c r="F339" s="59">
        <f>E339*1000/D339</f>
        <v>159.72093023255815</v>
      </c>
      <c r="G339" s="31">
        <v>2140</v>
      </c>
      <c r="H339" s="31">
        <f>G339/2486*100</f>
        <v>86.082059533386968</v>
      </c>
      <c r="I339" s="31">
        <v>158</v>
      </c>
      <c r="J339" s="31">
        <v>1710</v>
      </c>
      <c r="K339" s="60">
        <f>J339/2056*100</f>
        <v>83.171206225680933</v>
      </c>
    </row>
    <row r="340" spans="1:11" ht="12" customHeight="1" x14ac:dyDescent="0.25">
      <c r="A340" s="36" t="s">
        <v>3972</v>
      </c>
      <c r="B340" s="36" t="s">
        <v>3973</v>
      </c>
      <c r="C340" s="41">
        <v>5766044</v>
      </c>
      <c r="D340" s="37">
        <v>42978</v>
      </c>
      <c r="E340" s="38">
        <v>4885</v>
      </c>
      <c r="F340" s="59">
        <f>E340*1000/D340</f>
        <v>113.66280422541766</v>
      </c>
      <c r="G340" s="31">
        <v>1968</v>
      </c>
      <c r="H340" s="31">
        <f>G340/2486*100</f>
        <v>79.163314561544652</v>
      </c>
      <c r="I340" s="31">
        <v>131</v>
      </c>
      <c r="J340" s="31">
        <v>1538</v>
      </c>
      <c r="K340" s="60">
        <f>J340/2056*100</f>
        <v>74.805447470817114</v>
      </c>
    </row>
    <row r="341" spans="1:11" ht="12" customHeight="1" x14ac:dyDescent="0.25">
      <c r="A341" s="36" t="s">
        <v>856</v>
      </c>
      <c r="B341" s="36" t="s">
        <v>857</v>
      </c>
      <c r="C341" s="41">
        <v>8117019</v>
      </c>
      <c r="D341" s="37">
        <v>42739</v>
      </c>
      <c r="E341" s="38">
        <v>8548</v>
      </c>
      <c r="F341" s="59">
        <f>E341*1000/D341</f>
        <v>200.00467956667214</v>
      </c>
      <c r="G341" s="31">
        <v>2212</v>
      </c>
      <c r="H341" s="31">
        <f>G341/2486*100</f>
        <v>88.978278358809334</v>
      </c>
      <c r="I341" s="31">
        <v>230</v>
      </c>
      <c r="J341" s="31">
        <v>1782</v>
      </c>
      <c r="K341" s="60">
        <f>J341/2056*100</f>
        <v>86.673151750972764</v>
      </c>
    </row>
    <row r="342" spans="1:11" ht="12" customHeight="1" x14ac:dyDescent="0.25">
      <c r="A342" s="36" t="s">
        <v>5427</v>
      </c>
      <c r="B342" s="36" t="s">
        <v>5428</v>
      </c>
      <c r="C342" s="41">
        <v>9363000</v>
      </c>
      <c r="D342" s="37">
        <v>42520</v>
      </c>
      <c r="E342" s="38">
        <v>8129</v>
      </c>
      <c r="F342" s="59">
        <f>E342*1000/D342</f>
        <v>191.18062088428974</v>
      </c>
      <c r="G342" s="31">
        <v>2201</v>
      </c>
      <c r="H342" s="31">
        <f>G342/2486*100</f>
        <v>88.535800482703138</v>
      </c>
      <c r="I342" s="31">
        <v>219</v>
      </c>
      <c r="J342" s="31">
        <v>1771</v>
      </c>
      <c r="K342" s="60">
        <f>J342/2056*100</f>
        <v>86.138132295719856</v>
      </c>
    </row>
    <row r="343" spans="1:11" x14ac:dyDescent="0.25">
      <c r="A343" s="36" t="s">
        <v>4387</v>
      </c>
      <c r="B343" s="36" t="s">
        <v>4388</v>
      </c>
      <c r="C343" s="41"/>
      <c r="D343" s="37">
        <v>42000</v>
      </c>
      <c r="E343" s="38">
        <v>8700</v>
      </c>
      <c r="F343" s="59">
        <f>E343*1000/D343</f>
        <v>207.14285714285714</v>
      </c>
      <c r="G343" s="31">
        <v>2215</v>
      </c>
      <c r="H343" s="31">
        <f>G343/2486*100</f>
        <v>89.098954143201937</v>
      </c>
      <c r="I343" s="31">
        <v>233</v>
      </c>
      <c r="J343" s="31">
        <v>1785</v>
      </c>
      <c r="K343" s="60">
        <f>J343/2056*100</f>
        <v>86.819066147859928</v>
      </c>
    </row>
    <row r="344" spans="1:11" x14ac:dyDescent="0.25">
      <c r="A344" s="36" t="s">
        <v>3574</v>
      </c>
      <c r="B344" s="36" t="s">
        <v>3575</v>
      </c>
      <c r="C344" s="41">
        <v>5362020</v>
      </c>
      <c r="D344" s="37">
        <v>42000</v>
      </c>
      <c r="E344" s="38">
        <v>6446</v>
      </c>
      <c r="F344" s="59">
        <f>E344*1000/D344</f>
        <v>153.47619047619048</v>
      </c>
      <c r="G344" s="31">
        <v>2114</v>
      </c>
      <c r="H344" s="31">
        <f>G344/2486*100</f>
        <v>85.036202735317772</v>
      </c>
      <c r="I344" s="31">
        <v>132</v>
      </c>
      <c r="J344" s="31">
        <v>1684</v>
      </c>
      <c r="K344" s="60">
        <f>J344/2056*100</f>
        <v>81.906614785992218</v>
      </c>
    </row>
    <row r="345" spans="1:11" x14ac:dyDescent="0.25">
      <c r="A345" s="36" t="s">
        <v>462</v>
      </c>
      <c r="B345" s="36" t="s">
        <v>463</v>
      </c>
      <c r="C345" s="51">
        <v>10045114</v>
      </c>
      <c r="D345" s="46">
        <v>41974</v>
      </c>
      <c r="E345" s="38">
        <v>7444</v>
      </c>
      <c r="F345" s="59">
        <f>E345*1000/D345</f>
        <v>177.34788202220423</v>
      </c>
      <c r="G345" s="31">
        <v>2169</v>
      </c>
      <c r="H345" s="31">
        <f>G345/2486*100</f>
        <v>87.248592115848751</v>
      </c>
      <c r="I345" s="31">
        <v>187</v>
      </c>
      <c r="J345" s="31">
        <v>1739</v>
      </c>
      <c r="K345" s="60">
        <f>J345/2056*100</f>
        <v>84.581712062256813</v>
      </c>
    </row>
    <row r="346" spans="1:11" ht="36" x14ac:dyDescent="0.25">
      <c r="A346" s="36" t="s">
        <v>3796</v>
      </c>
      <c r="B346" s="36" t="s">
        <v>3797</v>
      </c>
      <c r="C346" s="41" t="s">
        <v>4093</v>
      </c>
      <c r="D346" s="37">
        <v>41942</v>
      </c>
      <c r="E346" s="38">
        <v>11268</v>
      </c>
      <c r="F346" s="59">
        <f>E346*1000/D346</f>
        <v>268.65671641791045</v>
      </c>
      <c r="G346" s="31">
        <v>2302</v>
      </c>
      <c r="H346" s="31">
        <f>G346/2486*100</f>
        <v>92.598551890587288</v>
      </c>
      <c r="I346" s="31">
        <v>320</v>
      </c>
      <c r="J346" s="31">
        <v>1872</v>
      </c>
      <c r="K346" s="60">
        <f>J346/2056*100</f>
        <v>91.050583657587552</v>
      </c>
    </row>
    <row r="347" spans="1:11" ht="252" x14ac:dyDescent="0.25">
      <c r="A347" s="36" t="s">
        <v>414</v>
      </c>
      <c r="B347" s="36" t="s">
        <v>415</v>
      </c>
      <c r="C347" s="51" t="s">
        <v>660</v>
      </c>
      <c r="D347" s="46">
        <v>41862</v>
      </c>
      <c r="E347" s="38">
        <v>8767</v>
      </c>
      <c r="F347" s="59">
        <f>E347*1000/D347</f>
        <v>209.4262099278582</v>
      </c>
      <c r="G347" s="31">
        <v>2221</v>
      </c>
      <c r="H347" s="31">
        <f>G347/2486*100</f>
        <v>89.340305711987128</v>
      </c>
      <c r="I347" s="31">
        <v>239</v>
      </c>
      <c r="J347" s="31">
        <v>1791</v>
      </c>
      <c r="K347" s="60">
        <f>J347/2056*100</f>
        <v>87.110894941634243</v>
      </c>
    </row>
    <row r="348" spans="1:11" x14ac:dyDescent="0.25">
      <c r="A348" s="36" t="s">
        <v>4863</v>
      </c>
      <c r="B348" s="36" t="s">
        <v>4864</v>
      </c>
      <c r="C348" s="41">
        <v>5558016</v>
      </c>
      <c r="D348" s="37">
        <v>41845</v>
      </c>
      <c r="E348" s="38">
        <v>5440</v>
      </c>
      <c r="F348" s="59">
        <f>E348*1000/D348</f>
        <v>130.00358465766519</v>
      </c>
      <c r="G348" s="31">
        <v>2031</v>
      </c>
      <c r="H348" s="31">
        <f>G348/2486*100</f>
        <v>81.697506033789224</v>
      </c>
      <c r="I348" s="31">
        <v>49</v>
      </c>
      <c r="J348" s="31">
        <v>1601</v>
      </c>
      <c r="K348" s="60">
        <f>J348/2056*100</f>
        <v>77.869649805447466</v>
      </c>
    </row>
    <row r="349" spans="1:11" x14ac:dyDescent="0.25">
      <c r="A349" s="36" t="s">
        <v>5381</v>
      </c>
      <c r="B349" s="36" t="s">
        <v>5382</v>
      </c>
      <c r="C349" s="41" t="s">
        <v>6036</v>
      </c>
      <c r="D349" s="37">
        <v>41500</v>
      </c>
      <c r="E349" s="38">
        <v>9380</v>
      </c>
      <c r="F349" s="59">
        <f>E349*1000/D349</f>
        <v>226.02409638554218</v>
      </c>
      <c r="G349" s="31">
        <v>2241</v>
      </c>
      <c r="H349" s="31">
        <f>G349/2486*100</f>
        <v>90.144810941271118</v>
      </c>
      <c r="I349" s="31">
        <v>259</v>
      </c>
      <c r="J349" s="31">
        <v>1811</v>
      </c>
      <c r="K349" s="60">
        <f>J349/2056*100</f>
        <v>88.083657587548629</v>
      </c>
    </row>
    <row r="350" spans="1:11" x14ac:dyDescent="0.25">
      <c r="A350" s="36" t="s">
        <v>3806</v>
      </c>
      <c r="B350" s="36" t="s">
        <v>3807</v>
      </c>
      <c r="C350" s="41" t="s">
        <v>4097</v>
      </c>
      <c r="D350" s="37">
        <v>41500</v>
      </c>
      <c r="E350" s="38">
        <v>7901</v>
      </c>
      <c r="F350" s="59">
        <f>E350*1000/D350</f>
        <v>190.3855421686747</v>
      </c>
      <c r="G350" s="31">
        <v>2185</v>
      </c>
      <c r="H350" s="31">
        <f>G350/2486*100</f>
        <v>87.892196299275952</v>
      </c>
      <c r="I350" s="31">
        <v>203</v>
      </c>
      <c r="J350" s="31">
        <v>1755</v>
      </c>
      <c r="K350" s="60">
        <f>J350/2056*100</f>
        <v>85.359922178988327</v>
      </c>
    </row>
    <row r="351" spans="1:11" ht="48" x14ac:dyDescent="0.25">
      <c r="A351" s="36" t="s">
        <v>2084</v>
      </c>
      <c r="B351" s="36" t="s">
        <v>2085</v>
      </c>
      <c r="C351" s="41" t="s">
        <v>2453</v>
      </c>
      <c r="D351" s="37">
        <v>41350</v>
      </c>
      <c r="E351" s="38">
        <v>7819</v>
      </c>
      <c r="F351" s="59">
        <f>E351*1000/D351</f>
        <v>189.09310761789601</v>
      </c>
      <c r="G351" s="31">
        <v>2180</v>
      </c>
      <c r="H351" s="31">
        <f>G351/2486*100</f>
        <v>87.691069991954947</v>
      </c>
      <c r="I351" s="31">
        <v>198</v>
      </c>
      <c r="J351" s="31">
        <v>1750</v>
      </c>
      <c r="K351" s="60">
        <f>J351/2056*100</f>
        <v>85.11673151750972</v>
      </c>
    </row>
    <row r="352" spans="1:11" ht="36" x14ac:dyDescent="0.25">
      <c r="A352" s="36">
        <v>30</v>
      </c>
      <c r="B352" s="36" t="s">
        <v>536</v>
      </c>
      <c r="C352" s="39" t="s">
        <v>701</v>
      </c>
      <c r="D352" s="37">
        <v>41346</v>
      </c>
      <c r="E352" s="38">
        <v>7990</v>
      </c>
      <c r="F352" s="59">
        <f>E352*1000/D352</f>
        <v>193.24723068737001</v>
      </c>
      <c r="G352" s="31">
        <v>2194</v>
      </c>
      <c r="H352" s="31">
        <f>G352/2486*100</f>
        <v>88.254223652453746</v>
      </c>
      <c r="I352" s="31">
        <v>212</v>
      </c>
      <c r="J352" s="31">
        <v>1764</v>
      </c>
      <c r="K352" s="60">
        <f>J352/2056*100</f>
        <v>85.797665369649806</v>
      </c>
    </row>
    <row r="353" spans="1:11" ht="48" x14ac:dyDescent="0.25">
      <c r="A353" s="36" t="s">
        <v>4220</v>
      </c>
      <c r="B353" s="36" t="s">
        <v>4221</v>
      </c>
      <c r="C353" s="41" t="s">
        <v>4332</v>
      </c>
      <c r="D353" s="37">
        <v>41321</v>
      </c>
      <c r="E353" s="38">
        <v>7875</v>
      </c>
      <c r="F353" s="59">
        <f>E353*1000/D353</f>
        <v>190.58106047772318</v>
      </c>
      <c r="G353" s="31">
        <v>2183</v>
      </c>
      <c r="H353" s="31">
        <f>G353/2486*100</f>
        <v>87.81174577634755</v>
      </c>
      <c r="I353" s="31">
        <v>201</v>
      </c>
      <c r="J353" s="31">
        <v>1753</v>
      </c>
      <c r="K353" s="60">
        <f>J353/2056*100</f>
        <v>85.262645914396884</v>
      </c>
    </row>
    <row r="354" spans="1:11" ht="24" x14ac:dyDescent="0.25">
      <c r="A354" s="36" t="s">
        <v>4127</v>
      </c>
      <c r="B354" s="36" t="s">
        <v>4128</v>
      </c>
      <c r="C354" s="41" t="s">
        <v>4313</v>
      </c>
      <c r="D354" s="37">
        <v>41047</v>
      </c>
      <c r="E354" s="38">
        <v>5479.5</v>
      </c>
      <c r="F354" s="59">
        <f>E354*1000/D354</f>
        <v>133.49331254415671</v>
      </c>
      <c r="G354" s="31">
        <v>2036</v>
      </c>
      <c r="H354" s="31">
        <f>G354/2486*100</f>
        <v>81.898632341110229</v>
      </c>
      <c r="I354" s="31">
        <v>54</v>
      </c>
      <c r="J354" s="31">
        <v>1606</v>
      </c>
      <c r="K354" s="60">
        <f>J354/2056*100</f>
        <v>78.112840466926073</v>
      </c>
    </row>
    <row r="355" spans="1:11" x14ac:dyDescent="0.25">
      <c r="A355" s="36" t="s">
        <v>142</v>
      </c>
      <c r="B355" s="36" t="s">
        <v>143</v>
      </c>
      <c r="C355" s="51">
        <v>6412000</v>
      </c>
      <c r="D355" s="43">
        <v>40825</v>
      </c>
      <c r="E355" s="38">
        <v>8165</v>
      </c>
      <c r="F355" s="59">
        <f>E355*1000/D355</f>
        <v>200</v>
      </c>
      <c r="G355" s="31">
        <v>2202</v>
      </c>
      <c r="H355" s="31">
        <f>G355/2486*100</f>
        <v>88.576025744167339</v>
      </c>
      <c r="I355" s="31">
        <v>220</v>
      </c>
      <c r="J355" s="31">
        <v>1772</v>
      </c>
      <c r="K355" s="60">
        <f>J355/2056*100</f>
        <v>86.186770428015564</v>
      </c>
    </row>
    <row r="356" spans="1:11" x14ac:dyDescent="0.25">
      <c r="A356" s="36" t="s">
        <v>3850</v>
      </c>
      <c r="B356" s="36" t="s">
        <v>3851</v>
      </c>
      <c r="C356" s="41">
        <v>5382044</v>
      </c>
      <c r="D356" s="37">
        <v>40800</v>
      </c>
      <c r="E356" s="38">
        <v>4520</v>
      </c>
      <c r="F356" s="59">
        <f>E356*1000/D356</f>
        <v>110.78431372549019</v>
      </c>
      <c r="G356" s="31">
        <v>1917</v>
      </c>
      <c r="H356" s="31">
        <f>G356/2486*100</f>
        <v>77.111826226870477</v>
      </c>
      <c r="I356" s="31">
        <v>80</v>
      </c>
      <c r="J356" s="31">
        <v>1487</v>
      </c>
      <c r="K356" s="60">
        <f>J356/2056*100</f>
        <v>72.324902723735406</v>
      </c>
    </row>
    <row r="357" spans="1:11" x14ac:dyDescent="0.25">
      <c r="A357" s="36" t="s">
        <v>2164</v>
      </c>
      <c r="B357" s="36" t="s">
        <v>2165</v>
      </c>
      <c r="C357" s="41">
        <v>3352011</v>
      </c>
      <c r="D357" s="37">
        <v>40718</v>
      </c>
      <c r="E357" s="38">
        <v>7927</v>
      </c>
      <c r="F357" s="59">
        <f>E357*1000/D357</f>
        <v>194.68048528906135</v>
      </c>
      <c r="G357" s="31">
        <v>2187</v>
      </c>
      <c r="H357" s="31">
        <f>G357/2486*100</f>
        <v>87.972646822204354</v>
      </c>
      <c r="I357" s="31">
        <v>205</v>
      </c>
      <c r="J357" s="31">
        <v>1757</v>
      </c>
      <c r="K357" s="60">
        <f>J357/2056*100</f>
        <v>85.457198443579756</v>
      </c>
    </row>
    <row r="358" spans="1:11" ht="12" customHeight="1" x14ac:dyDescent="0.25">
      <c r="A358" s="36" t="s">
        <v>5127</v>
      </c>
      <c r="B358" s="36" t="s">
        <v>5128</v>
      </c>
      <c r="C358" s="41" t="s">
        <v>5992</v>
      </c>
      <c r="D358" s="37">
        <v>40717</v>
      </c>
      <c r="E358" s="38">
        <v>7688</v>
      </c>
      <c r="F358" s="59">
        <f>E358*1000/D358</f>
        <v>188.81548247660683</v>
      </c>
      <c r="G358" s="31">
        <v>2177</v>
      </c>
      <c r="H358" s="31">
        <f>G358/2486*100</f>
        <v>87.570394207562359</v>
      </c>
      <c r="I358" s="31">
        <v>195</v>
      </c>
      <c r="J358" s="31">
        <v>1747</v>
      </c>
      <c r="K358" s="60">
        <f>J358/2056*100</f>
        <v>84.97081712062257</v>
      </c>
    </row>
    <row r="359" spans="1:11" ht="12" customHeight="1" x14ac:dyDescent="0.25">
      <c r="A359" s="36" t="s">
        <v>2244</v>
      </c>
      <c r="B359" s="36" t="s">
        <v>2245</v>
      </c>
      <c r="C359" s="41">
        <v>3404000</v>
      </c>
      <c r="D359" s="37">
        <v>40450</v>
      </c>
      <c r="E359" s="38">
        <v>6933</v>
      </c>
      <c r="F359" s="59">
        <f>E359*1000/D359</f>
        <v>171.39678615574783</v>
      </c>
      <c r="G359" s="31">
        <v>2146</v>
      </c>
      <c r="H359" s="31">
        <f>G359/2486*100</f>
        <v>86.323411102172159</v>
      </c>
      <c r="I359" s="31">
        <v>164</v>
      </c>
      <c r="J359" s="31">
        <v>1716</v>
      </c>
      <c r="K359" s="60">
        <f>J359/2056*100</f>
        <v>83.463035019455262</v>
      </c>
    </row>
    <row r="360" spans="1:11" ht="12" customHeight="1" x14ac:dyDescent="0.25">
      <c r="A360" s="36" t="s">
        <v>5023</v>
      </c>
      <c r="B360" s="36" t="s">
        <v>5024</v>
      </c>
      <c r="C360" s="41" t="s">
        <v>5974</v>
      </c>
      <c r="D360" s="37">
        <v>40390</v>
      </c>
      <c r="E360" s="38">
        <v>6599</v>
      </c>
      <c r="F360" s="59">
        <f>E360*1000/D360</f>
        <v>163.38202525377568</v>
      </c>
      <c r="G360" s="31">
        <v>2123</v>
      </c>
      <c r="H360" s="31">
        <f>G360/2486*100</f>
        <v>85.398230088495581</v>
      </c>
      <c r="I360" s="31">
        <v>141</v>
      </c>
      <c r="J360" s="31">
        <v>1693</v>
      </c>
      <c r="K360" s="60">
        <f>J360/2056*100</f>
        <v>82.344357976653697</v>
      </c>
    </row>
    <row r="361" spans="1:11" ht="12" customHeight="1" x14ac:dyDescent="0.25">
      <c r="A361" s="36" t="s">
        <v>5059</v>
      </c>
      <c r="B361" s="36" t="s">
        <v>5060</v>
      </c>
      <c r="C361" s="41">
        <v>9179123</v>
      </c>
      <c r="D361" s="37">
        <v>40365</v>
      </c>
      <c r="E361" s="38">
        <v>6760</v>
      </c>
      <c r="F361" s="59">
        <f>E361*1000/D361</f>
        <v>167.47181964573269</v>
      </c>
      <c r="G361" s="31">
        <v>2132</v>
      </c>
      <c r="H361" s="31">
        <f>G361/2486*100</f>
        <v>85.760257441673375</v>
      </c>
      <c r="I361" s="31">
        <v>150</v>
      </c>
      <c r="J361" s="31">
        <v>1702</v>
      </c>
      <c r="K361" s="60">
        <f>J361/2056*100</f>
        <v>82.782101167315176</v>
      </c>
    </row>
    <row r="362" spans="1:11" ht="12" customHeight="1" x14ac:dyDescent="0.25">
      <c r="A362" s="36" t="s">
        <v>3582</v>
      </c>
      <c r="B362" s="36" t="s">
        <v>3583</v>
      </c>
      <c r="C362" s="41">
        <v>5370016</v>
      </c>
      <c r="D362" s="37">
        <v>40340</v>
      </c>
      <c r="E362" s="38">
        <v>5689</v>
      </c>
      <c r="F362" s="59">
        <f>E362*1000/D362</f>
        <v>141.02627664848785</v>
      </c>
      <c r="G362" s="31">
        <v>2049</v>
      </c>
      <c r="H362" s="31">
        <f>G362/2486*100</f>
        <v>82.421560740144812</v>
      </c>
      <c r="I362" s="31">
        <v>67</v>
      </c>
      <c r="J362" s="31">
        <v>1619</v>
      </c>
      <c r="K362" s="60">
        <f>J362/2056*100</f>
        <v>78.745136186770424</v>
      </c>
    </row>
    <row r="363" spans="1:11" ht="12" customHeight="1" x14ac:dyDescent="0.25">
      <c r="A363" s="36" t="s">
        <v>2678</v>
      </c>
      <c r="B363" s="36" t="s">
        <v>2679</v>
      </c>
      <c r="C363" s="41" t="s">
        <v>2743</v>
      </c>
      <c r="D363" s="37">
        <v>40282</v>
      </c>
      <c r="E363" s="38">
        <v>4693</v>
      </c>
      <c r="F363" s="59">
        <f>E363*1000/D363</f>
        <v>116.50364927262797</v>
      </c>
      <c r="G363" s="31">
        <v>1942</v>
      </c>
      <c r="H363" s="31">
        <f>G363/2486*100</f>
        <v>78.117457763475457</v>
      </c>
      <c r="I363" s="31">
        <v>105</v>
      </c>
      <c r="J363" s="31">
        <v>1512</v>
      </c>
      <c r="K363" s="60">
        <f>J363/2056*100</f>
        <v>73.540856031128413</v>
      </c>
    </row>
    <row r="364" spans="1:11" ht="12" customHeight="1" x14ac:dyDescent="0.25">
      <c r="A364" s="36" t="s">
        <v>1908</v>
      </c>
      <c r="B364" s="36" t="s">
        <v>1909</v>
      </c>
      <c r="C364" s="41" t="s">
        <v>2393</v>
      </c>
      <c r="D364" s="37">
        <v>40242</v>
      </c>
      <c r="E364" s="38">
        <v>6279</v>
      </c>
      <c r="F364" s="59">
        <f>E364*1000/D364</f>
        <v>156.03101237513047</v>
      </c>
      <c r="G364" s="31">
        <v>2102</v>
      </c>
      <c r="H364" s="31">
        <f>G364/2486*100</f>
        <v>84.55349959774739</v>
      </c>
      <c r="I364" s="31">
        <v>120</v>
      </c>
      <c r="J364" s="31">
        <v>1672</v>
      </c>
      <c r="K364" s="60">
        <f>J364/2056*100</f>
        <v>81.322957198443575</v>
      </c>
    </row>
    <row r="365" spans="1:11" ht="12" customHeight="1" x14ac:dyDescent="0.25">
      <c r="A365" s="36" t="s">
        <v>5327</v>
      </c>
      <c r="B365" s="36" t="s">
        <v>5328</v>
      </c>
      <c r="C365" s="41" t="s">
        <v>6023</v>
      </c>
      <c r="D365" s="37">
        <v>40198</v>
      </c>
      <c r="E365" s="38">
        <v>5712.4</v>
      </c>
      <c r="F365" s="59">
        <f>E365*1000/D365</f>
        <v>142.10657246629185</v>
      </c>
      <c r="G365" s="31">
        <v>2052</v>
      </c>
      <c r="H365" s="31">
        <f>G365/2486*100</f>
        <v>82.542236524537401</v>
      </c>
      <c r="I365" s="31">
        <v>70</v>
      </c>
      <c r="J365" s="31">
        <v>1622</v>
      </c>
      <c r="K365" s="60">
        <f>J365/2056*100</f>
        <v>78.891050583657588</v>
      </c>
    </row>
    <row r="366" spans="1:11" ht="12" customHeight="1" x14ac:dyDescent="0.25">
      <c r="A366" s="36" t="s">
        <v>337</v>
      </c>
      <c r="B366" s="36" t="s">
        <v>338</v>
      </c>
      <c r="C366" s="51" t="s">
        <v>627</v>
      </c>
      <c r="D366" s="46">
        <v>40185</v>
      </c>
      <c r="E366" s="38">
        <v>5748</v>
      </c>
      <c r="F366" s="59">
        <f>E366*1000/D366</f>
        <v>143.03844718178425</v>
      </c>
      <c r="G366" s="31">
        <v>2056</v>
      </c>
      <c r="H366" s="31">
        <f>G366/2486*100</f>
        <v>82.703137570394205</v>
      </c>
      <c r="I366" s="31">
        <v>74</v>
      </c>
      <c r="J366" s="31">
        <v>1626</v>
      </c>
      <c r="K366" s="60">
        <f>J366/2056*100</f>
        <v>79.08560311284046</v>
      </c>
    </row>
    <row r="367" spans="1:11" ht="12" customHeight="1" x14ac:dyDescent="0.25">
      <c r="A367" s="36" t="s">
        <v>4869</v>
      </c>
      <c r="B367" s="36" t="s">
        <v>4870</v>
      </c>
      <c r="C367" s="41" t="s">
        <v>5930</v>
      </c>
      <c r="D367" s="37">
        <v>40148</v>
      </c>
      <c r="E367" s="38">
        <v>4958.6000000000004</v>
      </c>
      <c r="F367" s="59">
        <f>E367*1000/D367</f>
        <v>123.50802032479825</v>
      </c>
      <c r="G367" s="31">
        <v>1977</v>
      </c>
      <c r="H367" s="31">
        <f>G367/2486*100</f>
        <v>79.525341914722446</v>
      </c>
      <c r="I367" s="31">
        <v>140</v>
      </c>
      <c r="J367" s="31">
        <v>1547</v>
      </c>
      <c r="K367" s="60">
        <f>J367/2056*100</f>
        <v>75.243190661478593</v>
      </c>
    </row>
    <row r="368" spans="1:11" ht="12" customHeight="1" x14ac:dyDescent="0.25">
      <c r="A368" s="36" t="s">
        <v>4427</v>
      </c>
      <c r="B368" s="36" t="s">
        <v>4428</v>
      </c>
      <c r="C368" s="41" t="s">
        <v>4743</v>
      </c>
      <c r="D368" s="37">
        <v>40101</v>
      </c>
      <c r="E368" s="38">
        <v>5200</v>
      </c>
      <c r="F368" s="59">
        <f>E368*1000/D368</f>
        <v>129.67257674372209</v>
      </c>
      <c r="G368" s="31">
        <v>2004</v>
      </c>
      <c r="H368" s="31">
        <f>G368/2486*100</f>
        <v>80.611423974255842</v>
      </c>
      <c r="I368" s="31">
        <v>22</v>
      </c>
      <c r="J368" s="31">
        <v>1574</v>
      </c>
      <c r="K368" s="60">
        <f>J368/2056*100</f>
        <v>76.556420233463029</v>
      </c>
    </row>
    <row r="369" spans="1:11" ht="12" customHeight="1" x14ac:dyDescent="0.25">
      <c r="A369" s="36" t="s">
        <v>3199</v>
      </c>
      <c r="B369" s="36" t="s">
        <v>3200</v>
      </c>
      <c r="C369" s="41">
        <v>8116033</v>
      </c>
      <c r="D369" s="37">
        <v>40000</v>
      </c>
      <c r="E369" s="38">
        <v>8219</v>
      </c>
      <c r="F369" s="59">
        <f>E369*1000/D369</f>
        <v>205.47499999999999</v>
      </c>
      <c r="G369" s="31">
        <v>2205</v>
      </c>
      <c r="H369" s="31">
        <f>G369/2486*100</f>
        <v>88.696701528559942</v>
      </c>
      <c r="I369" s="31">
        <v>223</v>
      </c>
      <c r="J369" s="31">
        <v>1775</v>
      </c>
      <c r="K369" s="60">
        <f>J369/2056*100</f>
        <v>86.332684824902728</v>
      </c>
    </row>
    <row r="370" spans="1:11" ht="12" customHeight="1" x14ac:dyDescent="0.25">
      <c r="A370" s="36" t="s">
        <v>1238</v>
      </c>
      <c r="B370" s="36" t="s">
        <v>1239</v>
      </c>
      <c r="C370" s="41" t="s">
        <v>1777</v>
      </c>
      <c r="D370" s="37">
        <v>40000</v>
      </c>
      <c r="E370" s="38">
        <v>8000</v>
      </c>
      <c r="F370" s="59">
        <f>E370*1000/D370</f>
        <v>200</v>
      </c>
      <c r="G370" s="31">
        <v>2195</v>
      </c>
      <c r="H370" s="31">
        <f>G370/2486*100</f>
        <v>88.294448913917947</v>
      </c>
      <c r="I370" s="31">
        <v>213</v>
      </c>
      <c r="J370" s="31">
        <v>1765</v>
      </c>
      <c r="K370" s="60">
        <f>J370/2056*100</f>
        <v>85.846303501945513</v>
      </c>
    </row>
    <row r="371" spans="1:11" ht="12" customHeight="1" x14ac:dyDescent="0.25">
      <c r="A371" s="36" t="s">
        <v>5822</v>
      </c>
      <c r="B371" s="36" t="s">
        <v>5823</v>
      </c>
      <c r="C371" s="41" t="s">
        <v>6104</v>
      </c>
      <c r="D371" s="37">
        <v>39975</v>
      </c>
      <c r="E371" s="38">
        <v>4699</v>
      </c>
      <c r="F371" s="59">
        <f>E371*1000/D371</f>
        <v>117.54846779237023</v>
      </c>
      <c r="G371" s="31">
        <v>1943</v>
      </c>
      <c r="H371" s="31">
        <f>G371/2486*100</f>
        <v>78.157683024939658</v>
      </c>
      <c r="I371" s="31">
        <v>106</v>
      </c>
      <c r="J371" s="31">
        <v>1513</v>
      </c>
      <c r="K371" s="60">
        <f>J371/2056*100</f>
        <v>73.589494163424135</v>
      </c>
    </row>
    <row r="372" spans="1:11" ht="12" customHeight="1" x14ac:dyDescent="0.25">
      <c r="A372" s="36">
        <v>40</v>
      </c>
      <c r="B372" s="36" t="s">
        <v>537</v>
      </c>
      <c r="C372" s="39" t="s">
        <v>702</v>
      </c>
      <c r="D372" s="37">
        <v>39961</v>
      </c>
      <c r="E372" s="38">
        <v>6188</v>
      </c>
      <c r="F372" s="59">
        <f>E372*1000/D372</f>
        <v>154.85097970521258</v>
      </c>
      <c r="G372" s="31">
        <v>2094</v>
      </c>
      <c r="H372" s="31">
        <f>G372/2486*100</f>
        <v>84.231697506033782</v>
      </c>
      <c r="I372" s="31">
        <v>112</v>
      </c>
      <c r="J372" s="31">
        <v>1664</v>
      </c>
      <c r="K372" s="60">
        <f>J372/2056*100</f>
        <v>80.933852140077818</v>
      </c>
    </row>
    <row r="373" spans="1:11" ht="12" customHeight="1" x14ac:dyDescent="0.25">
      <c r="A373" s="36" t="s">
        <v>5305</v>
      </c>
      <c r="B373" s="36" t="s">
        <v>5306</v>
      </c>
      <c r="C373" s="41" t="s">
        <v>6019</v>
      </c>
      <c r="D373" s="37">
        <v>39959</v>
      </c>
      <c r="E373" s="38">
        <v>6456</v>
      </c>
      <c r="F373" s="59">
        <f>E373*1000/D373</f>
        <v>161.56560474486349</v>
      </c>
      <c r="G373" s="31">
        <v>2115</v>
      </c>
      <c r="H373" s="31">
        <f>G373/2486*100</f>
        <v>85.076427996781973</v>
      </c>
      <c r="I373" s="31">
        <v>133</v>
      </c>
      <c r="J373" s="31">
        <v>1685</v>
      </c>
      <c r="K373" s="60">
        <f>J373/2056*100</f>
        <v>81.95525291828794</v>
      </c>
    </row>
    <row r="374" spans="1:11" ht="12" customHeight="1" x14ac:dyDescent="0.25">
      <c r="A374" s="36" t="s">
        <v>5411</v>
      </c>
      <c r="B374" s="36" t="s">
        <v>5412</v>
      </c>
      <c r="C374" s="41" t="s">
        <v>6041</v>
      </c>
      <c r="D374" s="37">
        <v>39930</v>
      </c>
      <c r="E374" s="38">
        <v>6874</v>
      </c>
      <c r="F374" s="59">
        <f>E374*1000/D374</f>
        <v>172.1512647132482</v>
      </c>
      <c r="G374" s="31">
        <v>2141</v>
      </c>
      <c r="H374" s="31">
        <f>G374/2486*100</f>
        <v>86.122284794851168</v>
      </c>
      <c r="I374" s="31">
        <v>159</v>
      </c>
      <c r="J374" s="31">
        <v>1711</v>
      </c>
      <c r="K374" s="60">
        <f>J374/2056*100</f>
        <v>83.219844357976655</v>
      </c>
    </row>
    <row r="375" spans="1:11" ht="12" customHeight="1" x14ac:dyDescent="0.25">
      <c r="A375" s="36" t="s">
        <v>5399</v>
      </c>
      <c r="B375" s="36" t="s">
        <v>5400</v>
      </c>
      <c r="C375" s="41" t="s">
        <v>6038</v>
      </c>
      <c r="D375" s="37">
        <v>39877</v>
      </c>
      <c r="E375" s="38">
        <v>5753</v>
      </c>
      <c r="F375" s="59">
        <f>E375*1000/D375</f>
        <v>144.26862602502695</v>
      </c>
      <c r="G375" s="31">
        <v>2057</v>
      </c>
      <c r="H375" s="31">
        <f>G375/2486*100</f>
        <v>82.743362831858406</v>
      </c>
      <c r="I375" s="31">
        <v>75</v>
      </c>
      <c r="J375" s="31">
        <v>1627</v>
      </c>
      <c r="K375" s="60">
        <f>J375/2056*100</f>
        <v>79.134241245136181</v>
      </c>
    </row>
    <row r="376" spans="1:11" ht="12" customHeight="1" x14ac:dyDescent="0.25">
      <c r="A376" s="36" t="s">
        <v>852</v>
      </c>
      <c r="B376" s="36" t="s">
        <v>853</v>
      </c>
      <c r="C376" s="41" t="s">
        <v>1739</v>
      </c>
      <c r="D376" s="37">
        <v>39826</v>
      </c>
      <c r="E376" s="38">
        <v>6373</v>
      </c>
      <c r="F376" s="59">
        <f>E376*1000/D376</f>
        <v>160.02109174910862</v>
      </c>
      <c r="G376" s="31">
        <v>2113</v>
      </c>
      <c r="H376" s="31">
        <f>G376/2486*100</f>
        <v>84.995977473853586</v>
      </c>
      <c r="I376" s="31">
        <v>131</v>
      </c>
      <c r="J376" s="31">
        <v>1683</v>
      </c>
      <c r="K376" s="60">
        <f>J376/2056*100</f>
        <v>81.857976653696497</v>
      </c>
    </row>
    <row r="377" spans="1:11" ht="12" customHeight="1" x14ac:dyDescent="0.25">
      <c r="A377" s="36" t="s">
        <v>5581</v>
      </c>
      <c r="B377" s="36" t="s">
        <v>5582</v>
      </c>
      <c r="C377" s="41">
        <v>9561000</v>
      </c>
      <c r="D377" s="37">
        <v>39800</v>
      </c>
      <c r="E377" s="38">
        <v>6849</v>
      </c>
      <c r="F377" s="59">
        <f>E377*1000/D377</f>
        <v>172.0854271356784</v>
      </c>
      <c r="G377" s="31">
        <v>2138</v>
      </c>
      <c r="H377" s="31">
        <f>G377/2486*100</f>
        <v>86.001609010458566</v>
      </c>
      <c r="I377" s="31">
        <v>156</v>
      </c>
      <c r="J377" s="31">
        <v>1708</v>
      </c>
      <c r="K377" s="60">
        <f>J377/2056*100</f>
        <v>83.073929961089505</v>
      </c>
    </row>
    <row r="378" spans="1:11" ht="12" customHeight="1" x14ac:dyDescent="0.25">
      <c r="A378" s="36" t="s">
        <v>5671</v>
      </c>
      <c r="B378" s="36" t="s">
        <v>5672</v>
      </c>
      <c r="C378" s="41" t="s">
        <v>6076</v>
      </c>
      <c r="D378" s="37">
        <v>39608</v>
      </c>
      <c r="E378" s="38">
        <v>5829</v>
      </c>
      <c r="F378" s="59">
        <f>E378*1000/D378</f>
        <v>147.16723894162794</v>
      </c>
      <c r="G378" s="31">
        <v>2062</v>
      </c>
      <c r="H378" s="31">
        <f>G378/2486*100</f>
        <v>82.944489139179396</v>
      </c>
      <c r="I378" s="31">
        <v>80</v>
      </c>
      <c r="J378" s="31">
        <v>1632</v>
      </c>
      <c r="K378" s="60">
        <f>J378/2056*100</f>
        <v>79.377431906614788</v>
      </c>
    </row>
    <row r="379" spans="1:11" ht="12" customHeight="1" x14ac:dyDescent="0.25">
      <c r="A379" s="36" t="s">
        <v>4026</v>
      </c>
      <c r="B379" s="36" t="s">
        <v>4027</v>
      </c>
      <c r="C379" s="41" t="s">
        <v>4126</v>
      </c>
      <c r="D379" s="37">
        <v>39552</v>
      </c>
      <c r="E379" s="38">
        <v>4846</v>
      </c>
      <c r="F379" s="59">
        <f>E379*1000/D379</f>
        <v>122.52224919093851</v>
      </c>
      <c r="G379" s="31">
        <v>1958</v>
      </c>
      <c r="H379" s="31">
        <f>G379/2486*100</f>
        <v>78.761061946902657</v>
      </c>
      <c r="I379" s="31">
        <v>121</v>
      </c>
      <c r="J379" s="31">
        <v>1528</v>
      </c>
      <c r="K379" s="60">
        <f>J379/2056*100</f>
        <v>74.319066147859928</v>
      </c>
    </row>
    <row r="380" spans="1:11" ht="12" customHeight="1" x14ac:dyDescent="0.25">
      <c r="A380" s="36" t="s">
        <v>846</v>
      </c>
      <c r="B380" s="36" t="s">
        <v>847</v>
      </c>
      <c r="C380" s="41">
        <v>8116049</v>
      </c>
      <c r="D380" s="37">
        <v>39530</v>
      </c>
      <c r="E380" s="38">
        <v>5479</v>
      </c>
      <c r="F380" s="59">
        <f>E380*1000/D380</f>
        <v>138.60359220844927</v>
      </c>
      <c r="G380" s="31">
        <v>2035</v>
      </c>
      <c r="H380" s="31">
        <f>G380/2486*100</f>
        <v>81.858407079646028</v>
      </c>
      <c r="I380" s="31">
        <v>53</v>
      </c>
      <c r="J380" s="31">
        <v>1605</v>
      </c>
      <c r="K380" s="60">
        <f>J380/2056*100</f>
        <v>78.064202334630352</v>
      </c>
    </row>
    <row r="381" spans="1:11" ht="12" customHeight="1" x14ac:dyDescent="0.25">
      <c r="A381" s="36" t="s">
        <v>2606</v>
      </c>
      <c r="B381" s="36" t="s">
        <v>2607</v>
      </c>
      <c r="C381" s="41" t="s">
        <v>2711</v>
      </c>
      <c r="D381" s="37">
        <v>39465</v>
      </c>
      <c r="E381" s="38">
        <v>6900</v>
      </c>
      <c r="F381" s="59">
        <f>E381*1000/D381</f>
        <v>174.83846446218169</v>
      </c>
      <c r="G381" s="31">
        <v>2144</v>
      </c>
      <c r="H381" s="31">
        <f>G381/2486*100</f>
        <v>86.242960579243771</v>
      </c>
      <c r="I381" s="31">
        <v>162</v>
      </c>
      <c r="J381" s="31">
        <v>1714</v>
      </c>
      <c r="K381" s="60">
        <f>J381/2056*100</f>
        <v>83.365758754863819</v>
      </c>
    </row>
    <row r="382" spans="1:11" ht="12" customHeight="1" x14ac:dyDescent="0.25">
      <c r="A382" s="36" t="s">
        <v>1100</v>
      </c>
      <c r="B382" s="36" t="s">
        <v>1101</v>
      </c>
      <c r="C382" s="41">
        <v>8136088</v>
      </c>
      <c r="D382" s="37">
        <v>39400</v>
      </c>
      <c r="E382" s="38">
        <v>5479</v>
      </c>
      <c r="F382" s="59">
        <f>E382*1000/D382</f>
        <v>139.06091370558374</v>
      </c>
      <c r="G382" s="31">
        <v>2034</v>
      </c>
      <c r="H382" s="31">
        <f>G382/2486*100</f>
        <v>81.818181818181827</v>
      </c>
      <c r="I382" s="31">
        <v>52</v>
      </c>
      <c r="J382" s="31">
        <v>1604</v>
      </c>
      <c r="K382" s="60">
        <f>J382/2056*100</f>
        <v>78.01556420233463</v>
      </c>
    </row>
    <row r="383" spans="1:11" ht="12" customHeight="1" x14ac:dyDescent="0.25">
      <c r="A383" s="36" t="s">
        <v>486</v>
      </c>
      <c r="B383" s="36" t="s">
        <v>487</v>
      </c>
      <c r="C383" s="39" t="s">
        <v>686</v>
      </c>
      <c r="D383" s="46">
        <v>39372</v>
      </c>
      <c r="E383" s="38">
        <v>4621</v>
      </c>
      <c r="F383" s="59">
        <f>E383*1000/D383</f>
        <v>117.36767245758406</v>
      </c>
      <c r="G383" s="31">
        <v>1929</v>
      </c>
      <c r="H383" s="31">
        <f>G383/2486*100</f>
        <v>77.594529364440874</v>
      </c>
      <c r="I383" s="31">
        <v>92</v>
      </c>
      <c r="J383" s="31">
        <v>1499</v>
      </c>
      <c r="K383" s="60">
        <f>J383/2056*100</f>
        <v>72.908560311284049</v>
      </c>
    </row>
    <row r="384" spans="1:11" ht="12" customHeight="1" x14ac:dyDescent="0.25">
      <c r="A384" s="36" t="s">
        <v>3221</v>
      </c>
      <c r="B384" s="36" t="s">
        <v>3222</v>
      </c>
      <c r="C384" s="41"/>
      <c r="D384" s="37">
        <v>39300</v>
      </c>
      <c r="E384" s="38">
        <v>7860</v>
      </c>
      <c r="F384" s="59">
        <f>E384*1000/D384</f>
        <v>200</v>
      </c>
      <c r="G384" s="31">
        <v>2181</v>
      </c>
      <c r="H384" s="31">
        <f>G384/2486*100</f>
        <v>87.731295253419148</v>
      </c>
      <c r="I384" s="31">
        <v>199</v>
      </c>
      <c r="J384" s="31">
        <v>1751</v>
      </c>
      <c r="K384" s="60">
        <f>J384/2056*100</f>
        <v>85.165369649805442</v>
      </c>
    </row>
    <row r="385" spans="1:11" ht="12" customHeight="1" x14ac:dyDescent="0.25">
      <c r="A385" s="36" t="s">
        <v>2791</v>
      </c>
      <c r="B385" s="36" t="s">
        <v>2792</v>
      </c>
      <c r="C385" s="41" t="s">
        <v>2893</v>
      </c>
      <c r="D385" s="37">
        <v>39150</v>
      </c>
      <c r="E385" s="38">
        <v>5164.2</v>
      </c>
      <c r="F385" s="59">
        <f>E385*1000/D385</f>
        <v>131.90804597701148</v>
      </c>
      <c r="G385" s="31">
        <v>1996</v>
      </c>
      <c r="H385" s="31">
        <f>G385/2486*100</f>
        <v>80.289621882542235</v>
      </c>
      <c r="I385" s="31">
        <v>14</v>
      </c>
      <c r="J385" s="31">
        <v>1566</v>
      </c>
      <c r="K385" s="60">
        <f>J385/2056*100</f>
        <v>76.167315175097272</v>
      </c>
    </row>
    <row r="386" spans="1:11" ht="12" customHeight="1" x14ac:dyDescent="0.25">
      <c r="A386" s="36" t="s">
        <v>2246</v>
      </c>
      <c r="B386" s="36" t="s">
        <v>2247</v>
      </c>
      <c r="C386" s="41">
        <v>3404000</v>
      </c>
      <c r="D386" s="37">
        <v>39100</v>
      </c>
      <c r="E386" s="38">
        <v>9401</v>
      </c>
      <c r="F386" s="59">
        <f>E386*1000/D386</f>
        <v>240.43478260869566</v>
      </c>
      <c r="G386" s="31">
        <v>2243</v>
      </c>
      <c r="H386" s="31">
        <f>G386/2486*100</f>
        <v>90.225261464199519</v>
      </c>
      <c r="I386" s="31">
        <v>261</v>
      </c>
      <c r="J386" s="31">
        <v>1813</v>
      </c>
      <c r="K386" s="60">
        <f>J386/2056*100</f>
        <v>88.180933852140072</v>
      </c>
    </row>
    <row r="387" spans="1:11" ht="12" customHeight="1" x14ac:dyDescent="0.25">
      <c r="A387" s="36" t="s">
        <v>72</v>
      </c>
      <c r="B387" s="36" t="s">
        <v>73</v>
      </c>
      <c r="C387" s="51">
        <v>6435019</v>
      </c>
      <c r="D387" s="43">
        <v>38930</v>
      </c>
      <c r="E387" s="38">
        <v>5182</v>
      </c>
      <c r="F387" s="59">
        <f>E387*1000/D387</f>
        <v>133.11071153352171</v>
      </c>
      <c r="G387" s="31">
        <v>2000</v>
      </c>
      <c r="H387" s="31">
        <f>G387/2486*100</f>
        <v>80.450522928399039</v>
      </c>
      <c r="I387" s="31">
        <v>18</v>
      </c>
      <c r="J387" s="31">
        <v>1570</v>
      </c>
      <c r="K387" s="60">
        <f>J387/2056*100</f>
        <v>76.361867704280144</v>
      </c>
    </row>
    <row r="388" spans="1:11" ht="12" customHeight="1" x14ac:dyDescent="0.25">
      <c r="A388" s="36" t="s">
        <v>2316</v>
      </c>
      <c r="B388" s="36" t="s">
        <v>2317</v>
      </c>
      <c r="C388" s="41" t="s">
        <v>2517</v>
      </c>
      <c r="D388" s="37">
        <v>38762</v>
      </c>
      <c r="E388" s="38">
        <v>7352</v>
      </c>
      <c r="F388" s="59">
        <f>E388*1000/D388</f>
        <v>189.67029565037924</v>
      </c>
      <c r="G388" s="31">
        <v>2165</v>
      </c>
      <c r="H388" s="31">
        <f>G388/2486*100</f>
        <v>87.087691069991962</v>
      </c>
      <c r="I388" s="31">
        <v>183</v>
      </c>
      <c r="J388" s="31">
        <v>1735</v>
      </c>
      <c r="K388" s="60">
        <f>J388/2056*100</f>
        <v>84.387159533073927</v>
      </c>
    </row>
    <row r="389" spans="1:11" ht="12" customHeight="1" x14ac:dyDescent="0.25">
      <c r="A389" s="36" t="s">
        <v>4919</v>
      </c>
      <c r="B389" s="36" t="s">
        <v>4920</v>
      </c>
      <c r="C389" s="41" t="s">
        <v>5950</v>
      </c>
      <c r="D389" s="37">
        <v>38699</v>
      </c>
      <c r="E389" s="38">
        <v>7455</v>
      </c>
      <c r="F389" s="59">
        <f>E389*1000/D389</f>
        <v>192.64063670895888</v>
      </c>
      <c r="G389" s="31">
        <v>2170</v>
      </c>
      <c r="H389" s="31">
        <f>G389/2486*100</f>
        <v>87.288817377312952</v>
      </c>
      <c r="I389" s="31">
        <v>188</v>
      </c>
      <c r="J389" s="31">
        <v>1740</v>
      </c>
      <c r="K389" s="60">
        <f>J389/2056*100</f>
        <v>84.630350194552534</v>
      </c>
    </row>
    <row r="390" spans="1:11" ht="12" customHeight="1" x14ac:dyDescent="0.25">
      <c r="A390" s="36" t="s">
        <v>4194</v>
      </c>
      <c r="B390" s="36" t="s">
        <v>4195</v>
      </c>
      <c r="C390" s="41" t="s">
        <v>4329</v>
      </c>
      <c r="D390" s="37">
        <v>38400</v>
      </c>
      <c r="E390" s="38">
        <v>8968</v>
      </c>
      <c r="F390" s="59">
        <f>E390*1000/D390</f>
        <v>233.54166666666666</v>
      </c>
      <c r="G390" s="31">
        <v>2224</v>
      </c>
      <c r="H390" s="31">
        <f>G390/2486*100</f>
        <v>89.460981496379716</v>
      </c>
      <c r="I390" s="31">
        <v>242</v>
      </c>
      <c r="J390" s="31">
        <v>1794</v>
      </c>
      <c r="K390" s="60">
        <f>J390/2056*100</f>
        <v>87.256809338521407</v>
      </c>
    </row>
    <row r="391" spans="1:11" ht="12" customHeight="1" x14ac:dyDescent="0.25">
      <c r="A391" s="36" t="s">
        <v>26</v>
      </c>
      <c r="B391" s="36" t="s">
        <v>27</v>
      </c>
      <c r="C391" s="51">
        <v>6431002</v>
      </c>
      <c r="D391" s="43">
        <v>38394</v>
      </c>
      <c r="E391" s="38">
        <v>5678</v>
      </c>
      <c r="F391" s="59">
        <f>E391*1000/D391</f>
        <v>147.88769078501849</v>
      </c>
      <c r="G391" s="31">
        <v>2048</v>
      </c>
      <c r="H391" s="31">
        <f>G391/2486*100</f>
        <v>82.381335478680612</v>
      </c>
      <c r="I391" s="31">
        <v>66</v>
      </c>
      <c r="J391" s="31">
        <v>1618</v>
      </c>
      <c r="K391" s="60">
        <f>J391/2056*100</f>
        <v>78.696498054474702</v>
      </c>
    </row>
    <row r="392" spans="1:11" ht="12" customHeight="1" x14ac:dyDescent="0.25">
      <c r="A392" s="36" t="s">
        <v>3610</v>
      </c>
      <c r="B392" s="36" t="s">
        <v>3611</v>
      </c>
      <c r="C392" s="41" t="s">
        <v>4045</v>
      </c>
      <c r="D392" s="37">
        <v>38204</v>
      </c>
      <c r="E392" s="38">
        <v>5285</v>
      </c>
      <c r="F392" s="59">
        <f>E392*1000/D392</f>
        <v>138.3362998638886</v>
      </c>
      <c r="G392" s="31">
        <v>2017</v>
      </c>
      <c r="H392" s="31">
        <f>G392/2486*100</f>
        <v>81.134352373290426</v>
      </c>
      <c r="I392" s="31">
        <v>35</v>
      </c>
      <c r="J392" s="31">
        <v>1587</v>
      </c>
      <c r="K392" s="60">
        <f>J392/2056*100</f>
        <v>77.188715953307394</v>
      </c>
    </row>
    <row r="393" spans="1:11" ht="12" customHeight="1" x14ac:dyDescent="0.25">
      <c r="A393" s="36" t="s">
        <v>5437</v>
      </c>
      <c r="B393" s="36" t="s">
        <v>5438</v>
      </c>
      <c r="C393" s="41" t="s">
        <v>6042</v>
      </c>
      <c r="D393" s="37">
        <v>38000</v>
      </c>
      <c r="E393" s="38">
        <v>7617</v>
      </c>
      <c r="F393" s="59">
        <f>E393*1000/D393</f>
        <v>200.44736842105263</v>
      </c>
      <c r="G393" s="31">
        <v>2175</v>
      </c>
      <c r="H393" s="31">
        <f>G393/2486*100</f>
        <v>87.489943684633957</v>
      </c>
      <c r="I393" s="31">
        <v>193</v>
      </c>
      <c r="J393" s="31">
        <v>1745</v>
      </c>
      <c r="K393" s="60">
        <f>J393/2056*100</f>
        <v>84.873540856031127</v>
      </c>
    </row>
    <row r="394" spans="1:11" x14ac:dyDescent="0.25">
      <c r="A394" s="36" t="s">
        <v>1164</v>
      </c>
      <c r="B394" s="36" t="s">
        <v>1165</v>
      </c>
      <c r="C394" s="41">
        <v>8215017</v>
      </c>
      <c r="D394" s="37">
        <v>38000</v>
      </c>
      <c r="E394" s="38">
        <v>7600</v>
      </c>
      <c r="F394" s="59">
        <f>E394*1000/D394</f>
        <v>200</v>
      </c>
      <c r="G394" s="31">
        <v>2174</v>
      </c>
      <c r="H394" s="31">
        <f>G394/2486*100</f>
        <v>87.449718423169756</v>
      </c>
      <c r="I394" s="31">
        <v>192</v>
      </c>
      <c r="J394" s="31">
        <v>1744</v>
      </c>
      <c r="K394" s="60">
        <f>J394/2056*100</f>
        <v>84.824902723735406</v>
      </c>
    </row>
    <row r="395" spans="1:11" x14ac:dyDescent="0.25">
      <c r="A395" s="36" t="s">
        <v>514</v>
      </c>
      <c r="B395" s="36" t="s">
        <v>515</v>
      </c>
      <c r="C395" s="51">
        <v>10044115</v>
      </c>
      <c r="D395" s="46">
        <v>38000</v>
      </c>
      <c r="E395" s="38">
        <v>5970</v>
      </c>
      <c r="F395" s="59">
        <f>E395*1000/D395</f>
        <v>157.10526315789474</v>
      </c>
      <c r="G395" s="31">
        <v>2070</v>
      </c>
      <c r="H395" s="31">
        <f>G395/2486*100</f>
        <v>83.266291230893003</v>
      </c>
      <c r="I395" s="31">
        <v>88</v>
      </c>
      <c r="J395" s="31">
        <v>1640</v>
      </c>
      <c r="K395" s="60">
        <f>J395/2056*100</f>
        <v>79.766536964980546</v>
      </c>
    </row>
    <row r="396" spans="1:11" ht="36" x14ac:dyDescent="0.25">
      <c r="A396" s="36">
        <v>140</v>
      </c>
      <c r="B396" s="36" t="s">
        <v>546</v>
      </c>
      <c r="C396" s="39" t="s">
        <v>709</v>
      </c>
      <c r="D396" s="37">
        <v>38000</v>
      </c>
      <c r="E396" s="38">
        <v>4931</v>
      </c>
      <c r="F396" s="59">
        <f>E396*1000/D396</f>
        <v>129.76315789473685</v>
      </c>
      <c r="G396" s="31">
        <v>1972</v>
      </c>
      <c r="H396" s="31">
        <f>G396/2486*100</f>
        <v>79.324215607401456</v>
      </c>
      <c r="I396" s="31">
        <v>135</v>
      </c>
      <c r="J396" s="31">
        <v>1542</v>
      </c>
      <c r="K396" s="60">
        <f>J396/2056*100</f>
        <v>75</v>
      </c>
    </row>
    <row r="397" spans="1:11" x14ac:dyDescent="0.25">
      <c r="A397" s="36" t="s">
        <v>1946</v>
      </c>
      <c r="B397" s="36" t="s">
        <v>1947</v>
      </c>
      <c r="C397" s="41">
        <v>3153017</v>
      </c>
      <c r="D397" s="37">
        <v>37840</v>
      </c>
      <c r="E397" s="38">
        <v>5739</v>
      </c>
      <c r="F397" s="59">
        <f>E397*1000/D397</f>
        <v>151.66490486257928</v>
      </c>
      <c r="G397" s="31">
        <v>2053</v>
      </c>
      <c r="H397" s="31">
        <f>G397/2486*100</f>
        <v>82.582461786001602</v>
      </c>
      <c r="I397" s="31">
        <v>71</v>
      </c>
      <c r="J397" s="31">
        <v>1623</v>
      </c>
      <c r="K397" s="60">
        <f>J397/2056*100</f>
        <v>78.939688715953309</v>
      </c>
    </row>
    <row r="398" spans="1:11" ht="24" x14ac:dyDescent="0.25">
      <c r="A398" s="36" t="s">
        <v>508</v>
      </c>
      <c r="B398" s="36" t="s">
        <v>509</v>
      </c>
      <c r="C398" s="39" t="s">
        <v>692</v>
      </c>
      <c r="D398" s="46">
        <v>37800</v>
      </c>
      <c r="E398" s="38">
        <v>4952</v>
      </c>
      <c r="F398" s="59">
        <f>E398*1000/D398</f>
        <v>131.00529100529101</v>
      </c>
      <c r="G398" s="31">
        <v>1976</v>
      </c>
      <c r="H398" s="31">
        <f>G398/2486*100</f>
        <v>79.485116653258245</v>
      </c>
      <c r="I398" s="31">
        <v>139</v>
      </c>
      <c r="J398" s="31">
        <v>1546</v>
      </c>
      <c r="K398" s="60">
        <f>J398/2056*100</f>
        <v>75.194552529182886</v>
      </c>
    </row>
    <row r="399" spans="1:11" ht="24" x14ac:dyDescent="0.25">
      <c r="A399" s="36" t="s">
        <v>2000</v>
      </c>
      <c r="B399" s="36" t="s">
        <v>2001</v>
      </c>
      <c r="C399" s="41" t="s">
        <v>2418</v>
      </c>
      <c r="D399" s="37">
        <v>37782</v>
      </c>
      <c r="E399" s="38">
        <v>5315</v>
      </c>
      <c r="F399" s="59">
        <f>E399*1000/D399</f>
        <v>140.67545391985601</v>
      </c>
      <c r="G399" s="31">
        <v>2022</v>
      </c>
      <c r="H399" s="31">
        <f>G399/2486*100</f>
        <v>81.33547868061143</v>
      </c>
      <c r="I399" s="31">
        <v>40</v>
      </c>
      <c r="J399" s="31">
        <v>1592</v>
      </c>
      <c r="K399" s="60">
        <f>J399/2056*100</f>
        <v>77.431906614786001</v>
      </c>
    </row>
    <row r="400" spans="1:11" ht="24" x14ac:dyDescent="0.25">
      <c r="A400" s="39" t="s">
        <v>212</v>
      </c>
      <c r="B400" s="39" t="s">
        <v>213</v>
      </c>
      <c r="C400" s="41">
        <v>6438009</v>
      </c>
      <c r="D400" s="37">
        <v>37650</v>
      </c>
      <c r="E400" s="45">
        <v>5900</v>
      </c>
      <c r="F400" s="59">
        <f>E400*1000/D400</f>
        <v>156.70650730411685</v>
      </c>
      <c r="G400" s="31">
        <v>2066</v>
      </c>
      <c r="H400" s="31">
        <f>G400/2486*100</f>
        <v>83.1053901850362</v>
      </c>
      <c r="I400" s="31">
        <v>84</v>
      </c>
      <c r="J400" s="31">
        <v>1636</v>
      </c>
      <c r="K400" s="60">
        <f>J400/2056*100</f>
        <v>79.57198443579766</v>
      </c>
    </row>
    <row r="401" spans="1:11" x14ac:dyDescent="0.25">
      <c r="A401" s="36" t="s">
        <v>5053</v>
      </c>
      <c r="B401" s="36" t="s">
        <v>5054</v>
      </c>
      <c r="C401" s="41">
        <v>9179121</v>
      </c>
      <c r="D401" s="37">
        <v>37459</v>
      </c>
      <c r="E401" s="38">
        <v>8342</v>
      </c>
      <c r="F401" s="59">
        <f>E401*1000/D401</f>
        <v>222.69681518460183</v>
      </c>
      <c r="G401" s="31">
        <v>2209</v>
      </c>
      <c r="H401" s="31">
        <f>G401/2486*100</f>
        <v>88.857602574416745</v>
      </c>
      <c r="I401" s="31">
        <v>227</v>
      </c>
      <c r="J401" s="31">
        <v>1779</v>
      </c>
      <c r="K401" s="60">
        <f>J401/2056*100</f>
        <v>86.527237354085599</v>
      </c>
    </row>
    <row r="402" spans="1:11" x14ac:dyDescent="0.25">
      <c r="A402" s="36" t="s">
        <v>3970</v>
      </c>
      <c r="B402" s="36" t="s">
        <v>3971</v>
      </c>
      <c r="C402" s="41">
        <v>5766040</v>
      </c>
      <c r="D402" s="37">
        <v>37388</v>
      </c>
      <c r="E402" s="38">
        <v>4500</v>
      </c>
      <c r="F402" s="59">
        <f>E402*1000/D402</f>
        <v>120.35947362790201</v>
      </c>
      <c r="G402" s="31">
        <v>1914</v>
      </c>
      <c r="H402" s="31">
        <f>G402/2486*100</f>
        <v>76.991150442477874</v>
      </c>
      <c r="I402" s="31">
        <v>77</v>
      </c>
      <c r="J402" s="31">
        <v>1484</v>
      </c>
      <c r="K402" s="60">
        <f>J402/2056*100</f>
        <v>72.178988326848241</v>
      </c>
    </row>
    <row r="403" spans="1:11" x14ac:dyDescent="0.25">
      <c r="A403" s="36" t="s">
        <v>3716</v>
      </c>
      <c r="B403" s="36" t="s">
        <v>3717</v>
      </c>
      <c r="C403" s="41" t="s">
        <v>4074</v>
      </c>
      <c r="D403" s="37">
        <v>37350</v>
      </c>
      <c r="E403" s="38">
        <v>6200</v>
      </c>
      <c r="F403" s="59">
        <f>E403*1000/D403</f>
        <v>165.99732262382864</v>
      </c>
      <c r="G403" s="31">
        <v>2097</v>
      </c>
      <c r="H403" s="31">
        <f>G403/2486*100</f>
        <v>84.352373290426385</v>
      </c>
      <c r="I403" s="31">
        <v>115</v>
      </c>
      <c r="J403" s="31">
        <v>1667</v>
      </c>
      <c r="K403" s="60">
        <f>J403/2056*100</f>
        <v>81.079766536964982</v>
      </c>
    </row>
    <row r="404" spans="1:11" ht="36" x14ac:dyDescent="0.25">
      <c r="A404" s="36" t="s">
        <v>1848</v>
      </c>
      <c r="B404" s="36" t="s">
        <v>1849</v>
      </c>
      <c r="C404" s="41" t="s">
        <v>2365</v>
      </c>
      <c r="D404" s="37">
        <v>37291</v>
      </c>
      <c r="E404" s="38">
        <v>6195</v>
      </c>
      <c r="F404" s="59">
        <f>E404*1000/D404</f>
        <v>166.12587487597543</v>
      </c>
      <c r="G404" s="31">
        <v>2096</v>
      </c>
      <c r="H404" s="31">
        <f>G404/2486*100</f>
        <v>84.312148028962184</v>
      </c>
      <c r="I404" s="31">
        <v>114</v>
      </c>
      <c r="J404" s="31">
        <v>1666</v>
      </c>
      <c r="K404" s="60">
        <f>J404/2056*100</f>
        <v>81.031128404669261</v>
      </c>
    </row>
    <row r="405" spans="1:11" ht="36" x14ac:dyDescent="0.25">
      <c r="A405" s="36">
        <v>2095</v>
      </c>
      <c r="B405" s="36" t="s">
        <v>592</v>
      </c>
      <c r="C405" s="39" t="s">
        <v>747</v>
      </c>
      <c r="D405" s="37">
        <v>37268</v>
      </c>
      <c r="E405" s="38">
        <v>4875</v>
      </c>
      <c r="F405" s="59">
        <f>E405*1000/D405</f>
        <v>130.80927337125684</v>
      </c>
      <c r="G405" s="31">
        <v>1967</v>
      </c>
      <c r="H405" s="31">
        <f>G405/2486*100</f>
        <v>79.123089300080451</v>
      </c>
      <c r="I405" s="31">
        <v>130</v>
      </c>
      <c r="J405" s="31">
        <v>1537</v>
      </c>
      <c r="K405" s="60">
        <f>J405/2056*100</f>
        <v>74.756809338521407</v>
      </c>
    </row>
    <row r="406" spans="1:11" ht="36" x14ac:dyDescent="0.25">
      <c r="A406" s="36" t="s">
        <v>1864</v>
      </c>
      <c r="B406" s="36" t="s">
        <v>1865</v>
      </c>
      <c r="C406" s="41" t="s">
        <v>2372</v>
      </c>
      <c r="D406" s="37">
        <v>37257</v>
      </c>
      <c r="E406" s="38">
        <v>8177</v>
      </c>
      <c r="F406" s="59">
        <f>E406*1000/D406</f>
        <v>219.47553479882976</v>
      </c>
      <c r="G406" s="31">
        <v>2203</v>
      </c>
      <c r="H406" s="31">
        <f>G406/2486*100</f>
        <v>88.61625100563154</v>
      </c>
      <c r="I406" s="31">
        <v>221</v>
      </c>
      <c r="J406" s="31">
        <v>1773</v>
      </c>
      <c r="K406" s="60">
        <f>J406/2056*100</f>
        <v>86.235408560311285</v>
      </c>
    </row>
    <row r="407" spans="1:11" ht="60" x14ac:dyDescent="0.25">
      <c r="A407" s="36" t="s">
        <v>2270</v>
      </c>
      <c r="B407" s="36" t="s">
        <v>2271</v>
      </c>
      <c r="C407" s="41" t="s">
        <v>2509</v>
      </c>
      <c r="D407" s="37">
        <v>37130</v>
      </c>
      <c r="E407" s="38">
        <v>2466</v>
      </c>
      <c r="F407" s="59">
        <f>E407*1000/D407</f>
        <v>66.415297603016427</v>
      </c>
      <c r="G407" s="31">
        <v>1476</v>
      </c>
      <c r="H407" s="31">
        <f>G407/2486*100</f>
        <v>59.372485921158493</v>
      </c>
      <c r="I407" s="31">
        <v>222</v>
      </c>
      <c r="J407" s="31">
        <v>1046</v>
      </c>
      <c r="K407" s="60">
        <f>J407/2056*100</f>
        <v>50.875486381322958</v>
      </c>
    </row>
    <row r="408" spans="1:11" x14ac:dyDescent="0.25">
      <c r="A408" s="36" t="s">
        <v>2076</v>
      </c>
      <c r="B408" s="36" t="s">
        <v>2077</v>
      </c>
      <c r="C408" s="41">
        <v>3241002</v>
      </c>
      <c r="D408" s="37">
        <v>37000</v>
      </c>
      <c r="E408" s="38">
        <v>5832</v>
      </c>
      <c r="F408" s="59">
        <f>E408*1000/D408</f>
        <v>157.62162162162161</v>
      </c>
      <c r="G408" s="31">
        <v>2064</v>
      </c>
      <c r="H408" s="31">
        <f>G408/2486*100</f>
        <v>83.024939662107798</v>
      </c>
      <c r="I408" s="31">
        <v>82</v>
      </c>
      <c r="J408" s="31">
        <v>1634</v>
      </c>
      <c r="K408" s="60">
        <f>J408/2056*100</f>
        <v>79.474708171206217</v>
      </c>
    </row>
    <row r="409" spans="1:11" x14ac:dyDescent="0.25">
      <c r="A409" s="36" t="s">
        <v>3876</v>
      </c>
      <c r="B409" s="36" t="s">
        <v>3877</v>
      </c>
      <c r="C409" s="41">
        <v>5770032</v>
      </c>
      <c r="D409" s="37">
        <v>36946</v>
      </c>
      <c r="E409" s="38">
        <v>7389</v>
      </c>
      <c r="F409" s="59">
        <f>E409*1000/D409</f>
        <v>199.9945866940941</v>
      </c>
      <c r="G409" s="31">
        <v>2167</v>
      </c>
      <c r="H409" s="31">
        <f>G409/2486*100</f>
        <v>87.16814159292035</v>
      </c>
      <c r="I409" s="31">
        <v>185</v>
      </c>
      <c r="J409" s="31">
        <v>1737</v>
      </c>
      <c r="K409" s="60">
        <f>J409/2056*100</f>
        <v>84.48443579766537</v>
      </c>
    </row>
    <row r="410" spans="1:11" ht="72" x14ac:dyDescent="0.25">
      <c r="A410" s="36" t="s">
        <v>5451</v>
      </c>
      <c r="B410" s="36" t="s">
        <v>5452</v>
      </c>
      <c r="C410" s="41" t="s">
        <v>6048</v>
      </c>
      <c r="D410" s="37">
        <v>36890</v>
      </c>
      <c r="E410" s="38">
        <v>4246</v>
      </c>
      <c r="F410" s="59">
        <f>E410*1000/D410</f>
        <v>115.09894280292762</v>
      </c>
      <c r="G410" s="31">
        <v>1887</v>
      </c>
      <c r="H410" s="31">
        <f>G410/2486*100</f>
        <v>75.905068382944478</v>
      </c>
      <c r="I410" s="31">
        <v>50</v>
      </c>
      <c r="J410" s="31">
        <v>1457</v>
      </c>
      <c r="K410" s="60">
        <f>J410/2056*100</f>
        <v>70.865758754863819</v>
      </c>
    </row>
    <row r="411" spans="1:11" ht="24" x14ac:dyDescent="0.25">
      <c r="A411" s="36" t="s">
        <v>2855</v>
      </c>
      <c r="B411" s="36" t="s">
        <v>2856</v>
      </c>
      <c r="C411" s="41" t="s">
        <v>2911</v>
      </c>
      <c r="D411" s="37">
        <v>36830</v>
      </c>
      <c r="E411" s="38">
        <v>6270.07</v>
      </c>
      <c r="F411" s="59">
        <f>E411*1000/D411</f>
        <v>170.24355145262015</v>
      </c>
      <c r="G411" s="31">
        <v>2101</v>
      </c>
      <c r="H411" s="31">
        <f>G411/2486*100</f>
        <v>84.513274336283189</v>
      </c>
      <c r="I411" s="31">
        <v>119</v>
      </c>
      <c r="J411" s="31">
        <v>1671</v>
      </c>
      <c r="K411" s="60">
        <f>J411/2056*100</f>
        <v>81.274319066147854</v>
      </c>
    </row>
    <row r="412" spans="1:11" ht="24" x14ac:dyDescent="0.25">
      <c r="A412" s="36" t="s">
        <v>2054</v>
      </c>
      <c r="B412" s="36" t="s">
        <v>2055</v>
      </c>
      <c r="C412" s="41" t="s">
        <v>2444</v>
      </c>
      <c r="D412" s="37">
        <v>36785</v>
      </c>
      <c r="E412" s="38">
        <v>5247</v>
      </c>
      <c r="F412" s="59">
        <f>E412*1000/D412</f>
        <v>142.63966290607584</v>
      </c>
      <c r="G412" s="31">
        <v>2015</v>
      </c>
      <c r="H412" s="31">
        <f>G412/2486*100</f>
        <v>81.053901850362024</v>
      </c>
      <c r="I412" s="31">
        <v>33</v>
      </c>
      <c r="J412" s="31">
        <v>1585</v>
      </c>
      <c r="K412" s="60">
        <f>J412/2056*100</f>
        <v>77.091439688715951</v>
      </c>
    </row>
    <row r="413" spans="1:11" x14ac:dyDescent="0.25">
      <c r="A413" s="36" t="s">
        <v>810</v>
      </c>
      <c r="B413" s="36" t="s">
        <v>811</v>
      </c>
      <c r="C413" s="41">
        <v>8115003</v>
      </c>
      <c r="D413" s="37">
        <v>36778</v>
      </c>
      <c r="E413" s="38">
        <v>7356</v>
      </c>
      <c r="F413" s="59">
        <f>E413*1000/D413</f>
        <v>200.0108760672141</v>
      </c>
      <c r="G413" s="31">
        <v>2166</v>
      </c>
      <c r="H413" s="31">
        <f>G413/2486*100</f>
        <v>87.127916331456163</v>
      </c>
      <c r="I413" s="31">
        <v>184</v>
      </c>
      <c r="J413" s="31">
        <v>1736</v>
      </c>
      <c r="K413" s="60">
        <f>J413/2056*100</f>
        <v>84.435797665369648</v>
      </c>
    </row>
    <row r="414" spans="1:11" x14ac:dyDescent="0.25">
      <c r="A414" s="36" t="s">
        <v>986</v>
      </c>
      <c r="B414" s="36" t="s">
        <v>987</v>
      </c>
      <c r="C414" s="41"/>
      <c r="D414" s="37">
        <v>36652</v>
      </c>
      <c r="E414" s="38">
        <v>7330</v>
      </c>
      <c r="F414" s="59">
        <f>E414*1000/D414</f>
        <v>199.9890865437084</v>
      </c>
      <c r="G414" s="31">
        <v>2163</v>
      </c>
      <c r="H414" s="31">
        <f>G414/2486*100</f>
        <v>87.00724054706356</v>
      </c>
      <c r="I414" s="31">
        <v>181</v>
      </c>
      <c r="J414" s="31">
        <v>1733</v>
      </c>
      <c r="K414" s="60">
        <f>J414/2056*100</f>
        <v>84.289883268482484</v>
      </c>
    </row>
    <row r="415" spans="1:11" x14ac:dyDescent="0.25">
      <c r="A415" s="36" t="s">
        <v>850</v>
      </c>
      <c r="B415" s="36" t="s">
        <v>851</v>
      </c>
      <c r="C415" s="41">
        <v>8116080</v>
      </c>
      <c r="D415" s="37">
        <v>36500</v>
      </c>
      <c r="E415" s="38">
        <v>5096</v>
      </c>
      <c r="F415" s="59">
        <f>E415*1000/D415</f>
        <v>139.61643835616439</v>
      </c>
      <c r="G415" s="31">
        <v>1992</v>
      </c>
      <c r="H415" s="31">
        <f>G415/2486*100</f>
        <v>80.128720836685446</v>
      </c>
      <c r="I415" s="31">
        <v>10</v>
      </c>
      <c r="J415" s="31">
        <v>1562</v>
      </c>
      <c r="K415" s="60">
        <f>J415/2056*100</f>
        <v>75.972762645914401</v>
      </c>
    </row>
    <row r="416" spans="1:11" ht="12" customHeight="1" x14ac:dyDescent="0.25">
      <c r="A416" s="36" t="s">
        <v>2328</v>
      </c>
      <c r="B416" s="36" t="s">
        <v>2329</v>
      </c>
      <c r="C416" s="41" t="s">
        <v>2519</v>
      </c>
      <c r="D416" s="37">
        <v>36469</v>
      </c>
      <c r="E416" s="38">
        <v>10741</v>
      </c>
      <c r="F416" s="59">
        <f>E416*1000/D416</f>
        <v>294.52411637280977</v>
      </c>
      <c r="G416" s="31">
        <v>2288</v>
      </c>
      <c r="H416" s="31">
        <f>G416/2486*100</f>
        <v>92.035398230088489</v>
      </c>
      <c r="I416" s="31">
        <v>306</v>
      </c>
      <c r="J416" s="31">
        <v>1858</v>
      </c>
      <c r="K416" s="60">
        <f>J416/2056*100</f>
        <v>90.369649805447466</v>
      </c>
    </row>
    <row r="417" spans="1:11" ht="12" customHeight="1" x14ac:dyDescent="0.25">
      <c r="A417" s="36" t="s">
        <v>1482</v>
      </c>
      <c r="B417" s="36" t="s">
        <v>1483</v>
      </c>
      <c r="C417" s="41">
        <v>8335075</v>
      </c>
      <c r="D417" s="37">
        <v>36400</v>
      </c>
      <c r="E417" s="38">
        <v>5179</v>
      </c>
      <c r="F417" s="59">
        <f>E417*1000/D417</f>
        <v>142.28021978021977</v>
      </c>
      <c r="G417" s="31">
        <v>1998</v>
      </c>
      <c r="H417" s="31">
        <f>G417/2486*100</f>
        <v>80.370072405470637</v>
      </c>
      <c r="I417" s="31">
        <v>16</v>
      </c>
      <c r="J417" s="31">
        <v>1568</v>
      </c>
      <c r="K417" s="60">
        <f>J417/2056*100</f>
        <v>76.264591439688715</v>
      </c>
    </row>
    <row r="418" spans="1:11" ht="12" customHeight="1" x14ac:dyDescent="0.25">
      <c r="A418" s="39" t="s">
        <v>158</v>
      </c>
      <c r="B418" s="39" t="s">
        <v>159</v>
      </c>
      <c r="C418" s="41" t="s">
        <v>3156</v>
      </c>
      <c r="D418" s="37">
        <v>36317</v>
      </c>
      <c r="E418" s="45">
        <v>4263</v>
      </c>
      <c r="F418" s="59">
        <f>E418*1000/D418</f>
        <v>117.383043753614</v>
      </c>
      <c r="G418" s="31">
        <v>1890</v>
      </c>
      <c r="H418" s="31">
        <f>G418/2486*100</f>
        <v>76.025744167337081</v>
      </c>
      <c r="I418" s="31">
        <v>53</v>
      </c>
      <c r="J418" s="31">
        <v>1460</v>
      </c>
      <c r="K418" s="60">
        <f>J418/2056*100</f>
        <v>71.011673151750969</v>
      </c>
    </row>
    <row r="419" spans="1:11" ht="12" customHeight="1" x14ac:dyDescent="0.25">
      <c r="A419" s="36" t="s">
        <v>2222</v>
      </c>
      <c r="B419" s="36" t="s">
        <v>2223</v>
      </c>
      <c r="C419" s="41">
        <v>3359010</v>
      </c>
      <c r="D419" s="37">
        <v>36300</v>
      </c>
      <c r="E419" s="38">
        <v>5975</v>
      </c>
      <c r="F419" s="59">
        <f>E419*1000/D419</f>
        <v>164.60055096418733</v>
      </c>
      <c r="G419" s="31">
        <v>2071</v>
      </c>
      <c r="H419" s="31">
        <f>G419/2486*100</f>
        <v>83.30651649235719</v>
      </c>
      <c r="I419" s="31">
        <v>89</v>
      </c>
      <c r="J419" s="31">
        <v>1641</v>
      </c>
      <c r="K419" s="60">
        <f>J419/2056*100</f>
        <v>79.815175097276267</v>
      </c>
    </row>
    <row r="420" spans="1:11" ht="12" customHeight="1" x14ac:dyDescent="0.25">
      <c r="A420" s="36" t="s">
        <v>1496</v>
      </c>
      <c r="B420" s="36" t="s">
        <v>1497</v>
      </c>
      <c r="C420" s="41" t="s">
        <v>1810</v>
      </c>
      <c r="D420" s="37">
        <v>36293</v>
      </c>
      <c r="E420" s="38">
        <v>5790</v>
      </c>
      <c r="F420" s="59">
        <f>E420*1000/D420</f>
        <v>159.53489653652218</v>
      </c>
      <c r="G420" s="31">
        <v>2059</v>
      </c>
      <c r="H420" s="31">
        <f>G420/2486*100</f>
        <v>82.823813354786807</v>
      </c>
      <c r="I420" s="31">
        <v>77</v>
      </c>
      <c r="J420" s="31">
        <v>1629</v>
      </c>
      <c r="K420" s="60">
        <f>J420/2056*100</f>
        <v>79.231517509727624</v>
      </c>
    </row>
    <row r="421" spans="1:11" ht="12" customHeight="1" x14ac:dyDescent="0.25">
      <c r="A421" s="36" t="s">
        <v>3994</v>
      </c>
      <c r="B421" s="36" t="s">
        <v>3995</v>
      </c>
      <c r="C421" s="41" t="s">
        <v>4121</v>
      </c>
      <c r="D421" s="37">
        <v>36234</v>
      </c>
      <c r="E421" s="38">
        <v>5435.1</v>
      </c>
      <c r="F421" s="59">
        <f>E421*1000/D421</f>
        <v>150</v>
      </c>
      <c r="G421" s="31">
        <v>2030</v>
      </c>
      <c r="H421" s="31">
        <f>G421/2486*100</f>
        <v>81.657280772325024</v>
      </c>
      <c r="I421" s="31">
        <v>48</v>
      </c>
      <c r="J421" s="31">
        <v>1600</v>
      </c>
      <c r="K421" s="60">
        <f>J421/2056*100</f>
        <v>77.821011673151759</v>
      </c>
    </row>
    <row r="422" spans="1:11" ht="12" customHeight="1" x14ac:dyDescent="0.25">
      <c r="A422" s="36" t="s">
        <v>1530</v>
      </c>
      <c r="B422" s="36" t="s">
        <v>1531</v>
      </c>
      <c r="C422" s="41" t="s">
        <v>3239</v>
      </c>
      <c r="D422" s="37">
        <v>36207</v>
      </c>
      <c r="E422" s="38">
        <v>6027</v>
      </c>
      <c r="F422" s="59">
        <f>E422*1000/D422</f>
        <v>166.45952440135886</v>
      </c>
      <c r="G422" s="31">
        <v>2081</v>
      </c>
      <c r="H422" s="31">
        <f>G422/2486*100</f>
        <v>83.708769106999199</v>
      </c>
      <c r="I422" s="31">
        <v>99</v>
      </c>
      <c r="J422" s="31">
        <v>1651</v>
      </c>
      <c r="K422" s="60">
        <f>J422/2056*100</f>
        <v>80.301556420233467</v>
      </c>
    </row>
    <row r="423" spans="1:11" ht="12" customHeight="1" x14ac:dyDescent="0.25">
      <c r="A423" s="36" t="s">
        <v>4190</v>
      </c>
      <c r="B423" s="36" t="s">
        <v>4191</v>
      </c>
      <c r="C423" s="41" t="s">
        <v>4327</v>
      </c>
      <c r="D423" s="37">
        <v>36203</v>
      </c>
      <c r="E423" s="38">
        <v>3833</v>
      </c>
      <c r="F423" s="59">
        <f>E423*1000/D423</f>
        <v>105.87520371239953</v>
      </c>
      <c r="G423" s="31">
        <v>1815</v>
      </c>
      <c r="H423" s="31">
        <f>G423/2486*100</f>
        <v>73.008849557522126</v>
      </c>
      <c r="I423" s="31">
        <v>181</v>
      </c>
      <c r="J423" s="31">
        <v>1385</v>
      </c>
      <c r="K423" s="60">
        <f>J423/2056*100</f>
        <v>67.363813229571988</v>
      </c>
    </row>
    <row r="424" spans="1:11" ht="12" customHeight="1" x14ac:dyDescent="0.25">
      <c r="A424" s="36" t="s">
        <v>1200</v>
      </c>
      <c r="B424" s="36" t="s">
        <v>1201</v>
      </c>
      <c r="C424" s="41">
        <v>8216043</v>
      </c>
      <c r="D424" s="37">
        <v>36200</v>
      </c>
      <c r="E424" s="38">
        <v>7240</v>
      </c>
      <c r="F424" s="59">
        <f>E424*1000/D424</f>
        <v>200</v>
      </c>
      <c r="G424" s="31">
        <v>2159</v>
      </c>
      <c r="H424" s="31">
        <f>G424/2486*100</f>
        <v>86.846339501206756</v>
      </c>
      <c r="I424" s="31">
        <v>177</v>
      </c>
      <c r="J424" s="31">
        <v>1729</v>
      </c>
      <c r="K424" s="60">
        <f>J424/2056*100</f>
        <v>84.095330739299612</v>
      </c>
    </row>
    <row r="425" spans="1:11" ht="12" customHeight="1" x14ac:dyDescent="0.25">
      <c r="A425" s="36" t="s">
        <v>3572</v>
      </c>
      <c r="B425" s="36" t="s">
        <v>3573</v>
      </c>
      <c r="C425" s="41">
        <v>5362040</v>
      </c>
      <c r="D425" s="37">
        <v>36100</v>
      </c>
      <c r="E425" s="38">
        <v>6800</v>
      </c>
      <c r="F425" s="59">
        <f>E425*1000/D425</f>
        <v>188.3656509695291</v>
      </c>
      <c r="G425" s="31">
        <v>2135</v>
      </c>
      <c r="H425" s="31">
        <f>G425/2486*100</f>
        <v>85.880933226065963</v>
      </c>
      <c r="I425" s="31">
        <v>153</v>
      </c>
      <c r="J425" s="31">
        <v>1705</v>
      </c>
      <c r="K425" s="60">
        <f>J425/2056*100</f>
        <v>82.92801556420234</v>
      </c>
    </row>
    <row r="426" spans="1:11" ht="12" customHeight="1" x14ac:dyDescent="0.25">
      <c r="A426" s="36" t="s">
        <v>1996</v>
      </c>
      <c r="B426" s="36" t="s">
        <v>1997</v>
      </c>
      <c r="C426" s="41" t="s">
        <v>2416</v>
      </c>
      <c r="D426" s="37">
        <v>35736</v>
      </c>
      <c r="E426" s="38">
        <v>6955</v>
      </c>
      <c r="F426" s="59">
        <f>E426*1000/D426</f>
        <v>194.62167002462502</v>
      </c>
      <c r="G426" s="31">
        <v>2148</v>
      </c>
      <c r="H426" s="31">
        <f>G426/2486*100</f>
        <v>86.403861625100561</v>
      </c>
      <c r="I426" s="31">
        <v>166</v>
      </c>
      <c r="J426" s="31">
        <v>1718</v>
      </c>
      <c r="K426" s="60">
        <f>J426/2056*100</f>
        <v>83.560311284046691</v>
      </c>
    </row>
    <row r="427" spans="1:11" ht="12" customHeight="1" x14ac:dyDescent="0.25">
      <c r="A427" s="36" t="s">
        <v>1992</v>
      </c>
      <c r="B427" s="36" t="s">
        <v>1993</v>
      </c>
      <c r="C427" s="41" t="s">
        <v>2414</v>
      </c>
      <c r="D427" s="37">
        <v>35657</v>
      </c>
      <c r="E427" s="38">
        <v>7460</v>
      </c>
      <c r="F427" s="59">
        <f>E427*1000/D427</f>
        <v>209.21558179319629</v>
      </c>
      <c r="G427" s="31">
        <v>2171</v>
      </c>
      <c r="H427" s="31">
        <f>G427/2486*100</f>
        <v>87.329042638777153</v>
      </c>
      <c r="I427" s="31">
        <v>189</v>
      </c>
      <c r="J427" s="31">
        <v>1741</v>
      </c>
      <c r="K427" s="60">
        <f>J427/2056*100</f>
        <v>84.678988326848241</v>
      </c>
    </row>
    <row r="428" spans="1:11" ht="12" customHeight="1" x14ac:dyDescent="0.25">
      <c r="A428" s="36" t="s">
        <v>4563</v>
      </c>
      <c r="B428" s="36" t="s">
        <v>4564</v>
      </c>
      <c r="C428" s="41" t="s">
        <v>4797</v>
      </c>
      <c r="D428" s="37">
        <v>35520</v>
      </c>
      <c r="E428" s="38">
        <v>4700</v>
      </c>
      <c r="F428" s="59">
        <f>E428*1000/D428</f>
        <v>132.31981981981983</v>
      </c>
      <c r="G428" s="31">
        <v>1944</v>
      </c>
      <c r="H428" s="31">
        <f>G428/2486*100</f>
        <v>78.197908286403859</v>
      </c>
      <c r="I428" s="31">
        <v>107</v>
      </c>
      <c r="J428" s="31">
        <v>1514</v>
      </c>
      <c r="K428" s="60">
        <f>J428/2056*100</f>
        <v>73.638132295719856</v>
      </c>
    </row>
    <row r="429" spans="1:11" ht="12" customHeight="1" x14ac:dyDescent="0.25">
      <c r="A429" s="36" t="s">
        <v>5649</v>
      </c>
      <c r="B429" s="36" t="s">
        <v>5650</v>
      </c>
      <c r="C429" s="41">
        <v>9565000</v>
      </c>
      <c r="D429" s="37">
        <v>35517</v>
      </c>
      <c r="E429" s="38">
        <v>4983</v>
      </c>
      <c r="F429" s="59">
        <f>E429*1000/D429</f>
        <v>140.29901174085649</v>
      </c>
      <c r="G429" s="31">
        <v>1980</v>
      </c>
      <c r="H429" s="31">
        <f>G429/2486*100</f>
        <v>79.646017699115049</v>
      </c>
      <c r="I429" s="31">
        <v>143</v>
      </c>
      <c r="J429" s="31">
        <v>1550</v>
      </c>
      <c r="K429" s="60">
        <f>J429/2056*100</f>
        <v>75.389105058365757</v>
      </c>
    </row>
    <row r="430" spans="1:11" ht="12" customHeight="1" x14ac:dyDescent="0.25">
      <c r="A430" s="36" t="s">
        <v>3936</v>
      </c>
      <c r="B430" s="36" t="s">
        <v>3937</v>
      </c>
      <c r="C430" s="41">
        <v>5962016</v>
      </c>
      <c r="D430" s="37">
        <v>35484</v>
      </c>
      <c r="E430" s="38">
        <v>5450</v>
      </c>
      <c r="F430" s="59">
        <f>E430*1000/D430</f>
        <v>153.59035058054334</v>
      </c>
      <c r="G430" s="31">
        <v>2032</v>
      </c>
      <c r="H430" s="31">
        <f>G430/2486*100</f>
        <v>81.737731295253425</v>
      </c>
      <c r="I430" s="31">
        <v>50</v>
      </c>
      <c r="J430" s="31">
        <v>1602</v>
      </c>
      <c r="K430" s="60">
        <f>J430/2056*100</f>
        <v>77.918287937743187</v>
      </c>
    </row>
    <row r="431" spans="1:11" ht="12" customHeight="1" x14ac:dyDescent="0.25">
      <c r="A431" s="36" t="s">
        <v>5762</v>
      </c>
      <c r="B431" s="36" t="s">
        <v>5763</v>
      </c>
      <c r="C431" s="41" t="s">
        <v>6093</v>
      </c>
      <c r="D431" s="37">
        <v>35261</v>
      </c>
      <c r="E431" s="38">
        <v>6092</v>
      </c>
      <c r="F431" s="59">
        <f>E431*1000/D431</f>
        <v>172.76878137318852</v>
      </c>
      <c r="G431" s="31">
        <v>2084</v>
      </c>
      <c r="H431" s="31">
        <f>G431/2486*100</f>
        <v>83.829444891391788</v>
      </c>
      <c r="I431" s="31">
        <v>102</v>
      </c>
      <c r="J431" s="31">
        <v>1654</v>
      </c>
      <c r="K431" s="60">
        <f>J431/2056*100</f>
        <v>80.447470817120632</v>
      </c>
    </row>
    <row r="432" spans="1:11" ht="12" customHeight="1" x14ac:dyDescent="0.25">
      <c r="A432" s="36" t="s">
        <v>1258</v>
      </c>
      <c r="B432" s="36" t="s">
        <v>1259</v>
      </c>
      <c r="C432" s="41" t="s">
        <v>1781</v>
      </c>
      <c r="D432" s="37">
        <v>35000</v>
      </c>
      <c r="E432" s="38">
        <v>7000</v>
      </c>
      <c r="F432" s="59">
        <f>E432*1000/D432</f>
        <v>200</v>
      </c>
      <c r="G432" s="31">
        <v>2151</v>
      </c>
      <c r="H432" s="31">
        <f>G432/2486*100</f>
        <v>86.524537409493163</v>
      </c>
      <c r="I432" s="31">
        <v>169</v>
      </c>
      <c r="J432" s="31">
        <v>1721</v>
      </c>
      <c r="K432" s="60">
        <f>J432/2056*100</f>
        <v>83.706225680933855</v>
      </c>
    </row>
    <row r="433" spans="1:11" ht="12" customHeight="1" x14ac:dyDescent="0.25">
      <c r="A433" s="36" t="s">
        <v>1274</v>
      </c>
      <c r="B433" s="36" t="s">
        <v>1275</v>
      </c>
      <c r="C433" s="41">
        <v>8226085</v>
      </c>
      <c r="D433" s="37">
        <v>35000</v>
      </c>
      <c r="E433" s="38">
        <v>7000</v>
      </c>
      <c r="F433" s="59">
        <f>E433*1000/D433</f>
        <v>200</v>
      </c>
      <c r="G433" s="31">
        <v>2152</v>
      </c>
      <c r="H433" s="31">
        <f>G433/2486*100</f>
        <v>86.564762670957364</v>
      </c>
      <c r="I433" s="31">
        <v>170</v>
      </c>
      <c r="J433" s="31">
        <v>1722</v>
      </c>
      <c r="K433" s="60">
        <f>J433/2056*100</f>
        <v>83.754863813229576</v>
      </c>
    </row>
    <row r="434" spans="1:11" ht="12" customHeight="1" x14ac:dyDescent="0.25">
      <c r="A434" s="36" t="s">
        <v>1538</v>
      </c>
      <c r="B434" s="36" t="s">
        <v>1539</v>
      </c>
      <c r="C434" s="41" t="s">
        <v>1817</v>
      </c>
      <c r="D434" s="37">
        <v>35000</v>
      </c>
      <c r="E434" s="38">
        <v>6594</v>
      </c>
      <c r="F434" s="59">
        <f>E434*1000/D434</f>
        <v>188.4</v>
      </c>
      <c r="G434" s="31">
        <v>2122</v>
      </c>
      <c r="H434" s="31">
        <f>G434/2486*100</f>
        <v>85.35800482703138</v>
      </c>
      <c r="I434" s="31">
        <v>140</v>
      </c>
      <c r="J434" s="31">
        <v>1692</v>
      </c>
      <c r="K434" s="60">
        <f>J434/2056*100</f>
        <v>82.295719844357976</v>
      </c>
    </row>
    <row r="435" spans="1:11" ht="12" customHeight="1" x14ac:dyDescent="0.25">
      <c r="A435" s="36" t="s">
        <v>5507</v>
      </c>
      <c r="B435" s="36" t="s">
        <v>5508</v>
      </c>
      <c r="C435" s="41">
        <v>9461000</v>
      </c>
      <c r="D435" s="37">
        <v>34968</v>
      </c>
      <c r="E435" s="38">
        <v>6894</v>
      </c>
      <c r="F435" s="59">
        <f>E435*1000/D435</f>
        <v>197.15168153740564</v>
      </c>
      <c r="G435" s="31">
        <v>2143</v>
      </c>
      <c r="H435" s="31">
        <f>G435/2486*100</f>
        <v>86.20273531777957</v>
      </c>
      <c r="I435" s="31">
        <v>161</v>
      </c>
      <c r="J435" s="31">
        <v>1713</v>
      </c>
      <c r="K435" s="60">
        <f>J435/2056*100</f>
        <v>83.317120622568098</v>
      </c>
    </row>
    <row r="436" spans="1:11" ht="12" customHeight="1" x14ac:dyDescent="0.25">
      <c r="A436" s="36" t="s">
        <v>524</v>
      </c>
      <c r="B436" s="36" t="s">
        <v>525</v>
      </c>
      <c r="C436" s="39" t="s">
        <v>695</v>
      </c>
      <c r="D436" s="46">
        <v>34880</v>
      </c>
      <c r="E436" s="38">
        <v>7500</v>
      </c>
      <c r="F436" s="59">
        <f>E436*1000/D436</f>
        <v>215.02293577981652</v>
      </c>
      <c r="G436" s="31">
        <v>2172</v>
      </c>
      <c r="H436" s="31">
        <f>G436/2486*100</f>
        <v>87.369267900241354</v>
      </c>
      <c r="I436" s="31">
        <v>190</v>
      </c>
      <c r="J436" s="31">
        <v>1742</v>
      </c>
      <c r="K436" s="60">
        <f>J436/2056*100</f>
        <v>84.727626459143963</v>
      </c>
    </row>
    <row r="437" spans="1:11" ht="12" customHeight="1" x14ac:dyDescent="0.25">
      <c r="A437" s="39" t="s">
        <v>222</v>
      </c>
      <c r="B437" s="39" t="s">
        <v>223</v>
      </c>
      <c r="C437" s="41">
        <v>6431020</v>
      </c>
      <c r="D437" s="37">
        <v>34859</v>
      </c>
      <c r="E437" s="45">
        <v>4912</v>
      </c>
      <c r="F437" s="59">
        <f>E437*1000/D437</f>
        <v>140.91052525890015</v>
      </c>
      <c r="G437" s="31">
        <v>1971</v>
      </c>
      <c r="H437" s="31">
        <f>G437/2486*100</f>
        <v>79.283990345937255</v>
      </c>
      <c r="I437" s="31">
        <v>134</v>
      </c>
      <c r="J437" s="31">
        <v>1541</v>
      </c>
      <c r="K437" s="60">
        <f>J437/2056*100</f>
        <v>74.951361867704279</v>
      </c>
    </row>
    <row r="438" spans="1:11" ht="12" customHeight="1" x14ac:dyDescent="0.25">
      <c r="A438" s="36" t="s">
        <v>2568</v>
      </c>
      <c r="B438" s="36" t="s">
        <v>2569</v>
      </c>
      <c r="C438" s="41" t="s">
        <v>2696</v>
      </c>
      <c r="D438" s="37">
        <v>34725</v>
      </c>
      <c r="E438" s="38">
        <v>5831</v>
      </c>
      <c r="F438" s="59">
        <f>E438*1000/D438</f>
        <v>167.91936645068395</v>
      </c>
      <c r="G438" s="31">
        <v>2063</v>
      </c>
      <c r="H438" s="31">
        <f>G438/2486*100</f>
        <v>82.984714400643597</v>
      </c>
      <c r="I438" s="31">
        <v>81</v>
      </c>
      <c r="J438" s="31">
        <v>1633</v>
      </c>
      <c r="K438" s="60">
        <f>J438/2056*100</f>
        <v>79.426070038910495</v>
      </c>
    </row>
    <row r="439" spans="1:11" ht="12" customHeight="1" x14ac:dyDescent="0.25">
      <c r="A439" s="36" t="s">
        <v>3592</v>
      </c>
      <c r="B439" s="36" t="s">
        <v>3593</v>
      </c>
      <c r="C439" s="41">
        <v>5166012</v>
      </c>
      <c r="D439" s="37">
        <v>34618</v>
      </c>
      <c r="E439" s="38">
        <v>1891</v>
      </c>
      <c r="F439" s="59">
        <f>E439*1000/D439</f>
        <v>54.624761684672713</v>
      </c>
      <c r="G439" s="31">
        <v>1199</v>
      </c>
      <c r="H439" s="31">
        <f>G439/2486*100</f>
        <v>48.230088495575217</v>
      </c>
      <c r="I439" s="31">
        <v>769</v>
      </c>
      <c r="J439" s="31">
        <v>769</v>
      </c>
      <c r="K439" s="60">
        <f>J439/2056*100</f>
        <v>37.402723735408557</v>
      </c>
    </row>
    <row r="440" spans="1:11" ht="12" customHeight="1" x14ac:dyDescent="0.25">
      <c r="A440" s="36" t="s">
        <v>2224</v>
      </c>
      <c r="B440" s="36" t="s">
        <v>2225</v>
      </c>
      <c r="C440" s="41">
        <v>3359038</v>
      </c>
      <c r="D440" s="37">
        <v>34500</v>
      </c>
      <c r="E440" s="38">
        <v>5999</v>
      </c>
      <c r="F440" s="59">
        <f>E440*1000/D440</f>
        <v>173.8840579710145</v>
      </c>
      <c r="G440" s="31">
        <v>2073</v>
      </c>
      <c r="H440" s="31">
        <f>G440/2486*100</f>
        <v>83.386967015285592</v>
      </c>
      <c r="I440" s="31">
        <v>91</v>
      </c>
      <c r="J440" s="31">
        <v>1643</v>
      </c>
      <c r="K440" s="60">
        <f>J440/2056*100</f>
        <v>79.91245136186771</v>
      </c>
    </row>
    <row r="441" spans="1:11" ht="12" customHeight="1" x14ac:dyDescent="0.25">
      <c r="A441" s="36" t="s">
        <v>1916</v>
      </c>
      <c r="B441" s="36" t="s">
        <v>1917</v>
      </c>
      <c r="C441" s="41" t="s">
        <v>2396</v>
      </c>
      <c r="D441" s="37">
        <v>34475</v>
      </c>
      <c r="E441" s="38">
        <v>3918</v>
      </c>
      <c r="F441" s="59">
        <f>E441*1000/D441</f>
        <v>113.64757070340826</v>
      </c>
      <c r="G441" s="31">
        <v>1828</v>
      </c>
      <c r="H441" s="31">
        <f>G441/2486*100</f>
        <v>73.531777956556724</v>
      </c>
      <c r="I441" s="31">
        <v>194</v>
      </c>
      <c r="J441" s="31">
        <v>1398</v>
      </c>
      <c r="K441" s="60">
        <f>J441/2056*100</f>
        <v>67.996108949416339</v>
      </c>
    </row>
    <row r="442" spans="1:11" ht="12" customHeight="1" x14ac:dyDescent="0.25">
      <c r="A442" s="36" t="s">
        <v>4889</v>
      </c>
      <c r="B442" s="36" t="s">
        <v>4890</v>
      </c>
      <c r="C442" s="41" t="s">
        <v>5939</v>
      </c>
      <c r="D442" s="37">
        <v>34177</v>
      </c>
      <c r="E442" s="38">
        <v>4041</v>
      </c>
      <c r="F442" s="59">
        <f>E442*1000/D442</f>
        <v>118.23741112444041</v>
      </c>
      <c r="G442" s="31">
        <v>1852</v>
      </c>
      <c r="H442" s="31">
        <f>G442/2486*100</f>
        <v>74.497184231697517</v>
      </c>
      <c r="I442" s="31">
        <v>15</v>
      </c>
      <c r="J442" s="31">
        <v>1422</v>
      </c>
      <c r="K442" s="60">
        <f>J442/2056*100</f>
        <v>69.163424124513611</v>
      </c>
    </row>
    <row r="443" spans="1:11" ht="12" customHeight="1" x14ac:dyDescent="0.25">
      <c r="A443" s="36" t="s">
        <v>2278</v>
      </c>
      <c r="B443" s="36" t="s">
        <v>2279</v>
      </c>
      <c r="C443" s="41">
        <v>3457013</v>
      </c>
      <c r="D443" s="37">
        <v>34000</v>
      </c>
      <c r="E443" s="38">
        <v>4111</v>
      </c>
      <c r="F443" s="59">
        <f>E443*1000/D443</f>
        <v>120.91176470588235</v>
      </c>
      <c r="G443" s="31">
        <v>1870</v>
      </c>
      <c r="H443" s="31">
        <f>G443/2486*100</f>
        <v>75.221238938053091</v>
      </c>
      <c r="I443" s="31">
        <v>33</v>
      </c>
      <c r="J443" s="31">
        <v>1440</v>
      </c>
      <c r="K443" s="60">
        <f>J443/2056*100</f>
        <v>70.038910505836569</v>
      </c>
    </row>
    <row r="444" spans="1:11" ht="12" customHeight="1" x14ac:dyDescent="0.25">
      <c r="A444" s="36" t="s">
        <v>771</v>
      </c>
      <c r="B444" s="36" t="s">
        <v>772</v>
      </c>
      <c r="C444" s="41" t="s">
        <v>1723</v>
      </c>
      <c r="D444" s="37">
        <v>34000</v>
      </c>
      <c r="E444" s="38">
        <v>2466</v>
      </c>
      <c r="F444" s="59">
        <f>E444*1000/D444</f>
        <v>72.529411764705884</v>
      </c>
      <c r="G444" s="31">
        <v>1475</v>
      </c>
      <c r="H444" s="31">
        <f>G444/2486*100</f>
        <v>59.332260659694292</v>
      </c>
      <c r="I444" s="31">
        <v>221</v>
      </c>
      <c r="J444" s="31">
        <v>1045</v>
      </c>
      <c r="K444" s="60">
        <f>J444/2056*100</f>
        <v>50.826848249027236</v>
      </c>
    </row>
    <row r="445" spans="1:11" ht="12" customHeight="1" x14ac:dyDescent="0.25">
      <c r="A445" s="36" t="s">
        <v>4471</v>
      </c>
      <c r="B445" s="36" t="s">
        <v>4472</v>
      </c>
      <c r="C445" s="41" t="s">
        <v>4758</v>
      </c>
      <c r="D445" s="37">
        <v>33977</v>
      </c>
      <c r="E445" s="38">
        <v>6282</v>
      </c>
      <c r="F445" s="59">
        <f>E445*1000/D445</f>
        <v>184.88977837949201</v>
      </c>
      <c r="G445" s="31">
        <v>2103</v>
      </c>
      <c r="H445" s="31">
        <f>G445/2486*100</f>
        <v>84.593724859211576</v>
      </c>
      <c r="I445" s="31">
        <v>121</v>
      </c>
      <c r="J445" s="31">
        <v>1673</v>
      </c>
      <c r="K445" s="60">
        <f>J445/2056*100</f>
        <v>81.371595330739297</v>
      </c>
    </row>
    <row r="446" spans="1:11" ht="12" customHeight="1" x14ac:dyDescent="0.25">
      <c r="A446" s="36" t="s">
        <v>3259</v>
      </c>
      <c r="B446" s="36" t="s">
        <v>3260</v>
      </c>
      <c r="C446" s="51">
        <v>13074087</v>
      </c>
      <c r="D446" s="46">
        <v>33909</v>
      </c>
      <c r="E446" s="38">
        <v>7808</v>
      </c>
      <c r="F446" s="59">
        <f>E446*1000/D446</f>
        <v>230.26335191247162</v>
      </c>
      <c r="G446" s="31">
        <v>2179</v>
      </c>
      <c r="H446" s="31">
        <f>G446/2486*100</f>
        <v>87.650844730490746</v>
      </c>
      <c r="I446" s="31">
        <v>197</v>
      </c>
      <c r="J446" s="31">
        <v>1749</v>
      </c>
      <c r="K446" s="60">
        <f>J446/2056*100</f>
        <v>85.068093385213999</v>
      </c>
    </row>
    <row r="447" spans="1:11" x14ac:dyDescent="0.25">
      <c r="A447" s="36" t="s">
        <v>3702</v>
      </c>
      <c r="B447" s="36" t="s">
        <v>3703</v>
      </c>
      <c r="C447" s="41">
        <v>5570052</v>
      </c>
      <c r="D447" s="37">
        <v>33806</v>
      </c>
      <c r="E447" s="38">
        <v>4007</v>
      </c>
      <c r="F447" s="59">
        <f>E447*1000/D447</f>
        <v>118.52925516180559</v>
      </c>
      <c r="G447" s="31">
        <v>1847</v>
      </c>
      <c r="H447" s="31">
        <f>G447/2486*100</f>
        <v>74.296057924376512</v>
      </c>
      <c r="I447" s="31">
        <v>10</v>
      </c>
      <c r="J447" s="31">
        <v>1417</v>
      </c>
      <c r="K447" s="60">
        <f>J447/2056*100</f>
        <v>68.920233463035018</v>
      </c>
    </row>
    <row r="448" spans="1:11" ht="24" x14ac:dyDescent="0.25">
      <c r="A448" s="36">
        <v>2050</v>
      </c>
      <c r="B448" s="36" t="s">
        <v>587</v>
      </c>
      <c r="C448" s="39" t="s">
        <v>744</v>
      </c>
      <c r="D448" s="37">
        <v>33754</v>
      </c>
      <c r="E448" s="38">
        <v>4645</v>
      </c>
      <c r="F448" s="59">
        <f>E448*1000/D448</f>
        <v>137.61331990282633</v>
      </c>
      <c r="G448" s="31">
        <v>1932</v>
      </c>
      <c r="H448" s="31">
        <f>G448/2486*100</f>
        <v>77.715205148833462</v>
      </c>
      <c r="I448" s="31">
        <v>95</v>
      </c>
      <c r="J448" s="31">
        <v>1502</v>
      </c>
      <c r="K448" s="60">
        <f>J448/2056*100</f>
        <v>73.054474708171199</v>
      </c>
    </row>
    <row r="449" spans="1:11" ht="24" x14ac:dyDescent="0.25">
      <c r="A449" s="36" t="s">
        <v>2788</v>
      </c>
      <c r="B449" s="36" t="s">
        <v>2789</v>
      </c>
      <c r="C449" s="41" t="s">
        <v>2892</v>
      </c>
      <c r="D449" s="37">
        <v>33719</v>
      </c>
      <c r="E449" s="38">
        <v>4740.3</v>
      </c>
      <c r="F449" s="59">
        <f>E449*1000/D449</f>
        <v>140.58246092707375</v>
      </c>
      <c r="G449" s="31">
        <v>1949</v>
      </c>
      <c r="H449" s="31">
        <f>G449/2486*100</f>
        <v>78.399034593724863</v>
      </c>
      <c r="I449" s="31">
        <v>112</v>
      </c>
      <c r="J449" s="31">
        <v>1519</v>
      </c>
      <c r="K449" s="60">
        <f>J449/2056*100</f>
        <v>73.881322957198449</v>
      </c>
    </row>
    <row r="450" spans="1:11" x14ac:dyDescent="0.25">
      <c r="A450" s="36" t="s">
        <v>3828</v>
      </c>
      <c r="B450" s="36" t="s">
        <v>3829</v>
      </c>
      <c r="C450" s="41" t="s">
        <v>4101</v>
      </c>
      <c r="D450" s="37">
        <v>33686</v>
      </c>
      <c r="E450" s="38">
        <v>4575</v>
      </c>
      <c r="F450" s="59">
        <f>E450*1000/D450</f>
        <v>135.81309742919908</v>
      </c>
      <c r="G450" s="31">
        <v>1923</v>
      </c>
      <c r="H450" s="31">
        <f>G450/2486*100</f>
        <v>77.353177795655668</v>
      </c>
      <c r="I450" s="31">
        <v>86</v>
      </c>
      <c r="J450" s="31">
        <v>1493</v>
      </c>
      <c r="K450" s="60">
        <f>J450/2056*100</f>
        <v>72.61673151750972</v>
      </c>
    </row>
    <row r="451" spans="1:11" ht="24" x14ac:dyDescent="0.25">
      <c r="A451" s="39" t="s">
        <v>194</v>
      </c>
      <c r="B451" s="39" t="s">
        <v>195</v>
      </c>
      <c r="C451" s="41">
        <v>6533009</v>
      </c>
      <c r="D451" s="37">
        <v>33643</v>
      </c>
      <c r="E451" s="45">
        <v>5229</v>
      </c>
      <c r="F451" s="59">
        <f>E451*1000/D451</f>
        <v>155.42609160895282</v>
      </c>
      <c r="G451" s="31">
        <v>2013</v>
      </c>
      <c r="H451" s="31">
        <f>G451/2486*100</f>
        <v>80.973451327433636</v>
      </c>
      <c r="I451" s="31">
        <v>31</v>
      </c>
      <c r="J451" s="31">
        <v>1583</v>
      </c>
      <c r="K451" s="60">
        <f>J451/2056*100</f>
        <v>76.994163424124523</v>
      </c>
    </row>
    <row r="452" spans="1:11" ht="36" x14ac:dyDescent="0.25">
      <c r="A452" s="36" t="s">
        <v>2014</v>
      </c>
      <c r="B452" s="36" t="s">
        <v>2015</v>
      </c>
      <c r="C452" s="41" t="s">
        <v>2425</v>
      </c>
      <c r="D452" s="37">
        <v>33604</v>
      </c>
      <c r="E452" s="38">
        <v>5635</v>
      </c>
      <c r="F452" s="59">
        <f>E452*1000/D452</f>
        <v>167.68837043209143</v>
      </c>
      <c r="G452" s="31">
        <v>2045</v>
      </c>
      <c r="H452" s="31">
        <f>G452/2486*100</f>
        <v>82.260659694288009</v>
      </c>
      <c r="I452" s="31">
        <v>63</v>
      </c>
      <c r="J452" s="31">
        <v>1615</v>
      </c>
      <c r="K452" s="60">
        <f>J452/2056*100</f>
        <v>78.550583657587552</v>
      </c>
    </row>
    <row r="453" spans="1:11" x14ac:dyDescent="0.25">
      <c r="A453" s="36" t="s">
        <v>3808</v>
      </c>
      <c r="B453" s="36" t="s">
        <v>3809</v>
      </c>
      <c r="C453" s="41">
        <v>5566012</v>
      </c>
      <c r="D453" s="37">
        <v>33481</v>
      </c>
      <c r="E453" s="38">
        <v>5664</v>
      </c>
      <c r="F453" s="59">
        <f>E453*1000/D453</f>
        <v>169.17057435560469</v>
      </c>
      <c r="G453" s="31">
        <v>2047</v>
      </c>
      <c r="H453" s="31">
        <f>G453/2486*100</f>
        <v>82.341110217216411</v>
      </c>
      <c r="I453" s="31">
        <v>65</v>
      </c>
      <c r="J453" s="31">
        <v>1617</v>
      </c>
      <c r="K453" s="60">
        <f>J453/2056*100</f>
        <v>78.647859922178981</v>
      </c>
    </row>
    <row r="454" spans="1:11" ht="24" x14ac:dyDescent="0.25">
      <c r="A454" s="36" t="s">
        <v>868</v>
      </c>
      <c r="B454" s="36" t="s">
        <v>869</v>
      </c>
      <c r="C454" s="41" t="s">
        <v>1743</v>
      </c>
      <c r="D454" s="37">
        <v>33423</v>
      </c>
      <c r="E454" s="38">
        <v>4211</v>
      </c>
      <c r="F454" s="59">
        <f>E454*1000/D454</f>
        <v>125.99108398408282</v>
      </c>
      <c r="G454" s="31">
        <v>1882</v>
      </c>
      <c r="H454" s="31">
        <f>G454/2486*100</f>
        <v>75.703942075623488</v>
      </c>
      <c r="I454" s="31">
        <v>45</v>
      </c>
      <c r="J454" s="31">
        <v>1452</v>
      </c>
      <c r="K454" s="60">
        <f>J454/2056*100</f>
        <v>70.622568093385212</v>
      </c>
    </row>
    <row r="455" spans="1:11" x14ac:dyDescent="0.25">
      <c r="A455" s="36" t="s">
        <v>822</v>
      </c>
      <c r="B455" s="36" t="s">
        <v>823</v>
      </c>
      <c r="C455" s="41">
        <v>8115045</v>
      </c>
      <c r="D455" s="37">
        <v>33400</v>
      </c>
      <c r="E455" s="38">
        <v>5584</v>
      </c>
      <c r="F455" s="59">
        <f>E455*1000/D455</f>
        <v>167.18562874251498</v>
      </c>
      <c r="G455" s="31">
        <v>2042</v>
      </c>
      <c r="H455" s="31">
        <f>G455/2486*100</f>
        <v>82.13998390989542</v>
      </c>
      <c r="I455" s="31">
        <v>60</v>
      </c>
      <c r="J455" s="31">
        <v>1612</v>
      </c>
      <c r="K455" s="60">
        <f>J455/2056*100</f>
        <v>78.404669260700388</v>
      </c>
    </row>
    <row r="456" spans="1:11" ht="24" x14ac:dyDescent="0.25">
      <c r="A456" s="36" t="s">
        <v>3646</v>
      </c>
      <c r="B456" s="36" t="s">
        <v>3647</v>
      </c>
      <c r="C456" s="41" t="s">
        <v>4056</v>
      </c>
      <c r="D456" s="37">
        <v>33387</v>
      </c>
      <c r="E456" s="38">
        <v>4735.8999999999996</v>
      </c>
      <c r="F456" s="59">
        <f>E456*1000/D456</f>
        <v>141.84862371581752</v>
      </c>
      <c r="G456" s="31">
        <v>1947</v>
      </c>
      <c r="H456" s="31">
        <f>G456/2486*100</f>
        <v>78.318584070796462</v>
      </c>
      <c r="I456" s="31">
        <v>110</v>
      </c>
      <c r="J456" s="31">
        <v>1517</v>
      </c>
      <c r="K456" s="60">
        <f>J456/2056*100</f>
        <v>73.784046692607006</v>
      </c>
    </row>
    <row r="457" spans="1:11" x14ac:dyDescent="0.25">
      <c r="A457" s="36" t="s">
        <v>3856</v>
      </c>
      <c r="B457" s="36" t="s">
        <v>3857</v>
      </c>
      <c r="C457" s="41" t="s">
        <v>4106</v>
      </c>
      <c r="D457" s="37">
        <v>33350</v>
      </c>
      <c r="E457" s="38">
        <v>4335</v>
      </c>
      <c r="F457" s="59">
        <f>E457*1000/D457</f>
        <v>129.98500749625188</v>
      </c>
      <c r="G457" s="31">
        <v>1895</v>
      </c>
      <c r="H457" s="31">
        <f>G457/2486*100</f>
        <v>76.226870474658085</v>
      </c>
      <c r="I457" s="31">
        <v>58</v>
      </c>
      <c r="J457" s="31">
        <v>1465</v>
      </c>
      <c r="K457" s="60">
        <f>J457/2056*100</f>
        <v>71.254863813229576</v>
      </c>
    </row>
    <row r="458" spans="1:11" x14ac:dyDescent="0.25">
      <c r="A458" s="39" t="s">
        <v>154</v>
      </c>
      <c r="B458" s="39" t="s">
        <v>155</v>
      </c>
      <c r="C458" s="41">
        <v>6433008</v>
      </c>
      <c r="D458" s="37">
        <v>33342</v>
      </c>
      <c r="E458" s="45">
        <v>4816</v>
      </c>
      <c r="F458" s="59">
        <f>E458*1000/D458</f>
        <v>144.44244496430929</v>
      </c>
      <c r="G458" s="31">
        <v>1955</v>
      </c>
      <c r="H458" s="31">
        <f>G458/2486*100</f>
        <v>78.640386162510055</v>
      </c>
      <c r="I458" s="31">
        <v>118</v>
      </c>
      <c r="J458" s="31">
        <v>1525</v>
      </c>
      <c r="K458" s="60">
        <f>J458/2056*100</f>
        <v>74.173151750972764</v>
      </c>
    </row>
    <row r="459" spans="1:11" ht="24" x14ac:dyDescent="0.25">
      <c r="A459" s="36" t="s">
        <v>528</v>
      </c>
      <c r="B459" s="36" t="s">
        <v>529</v>
      </c>
      <c r="C459" s="39" t="s">
        <v>697</v>
      </c>
      <c r="D459" s="46">
        <v>33310</v>
      </c>
      <c r="E459" s="38">
        <v>4301</v>
      </c>
      <c r="F459" s="59">
        <f>E459*1000/D459</f>
        <v>129.12038426898829</v>
      </c>
      <c r="G459" s="31">
        <v>1891</v>
      </c>
      <c r="H459" s="31">
        <f>G459/2486*100</f>
        <v>76.065969428801282</v>
      </c>
      <c r="I459" s="31">
        <v>54</v>
      </c>
      <c r="J459" s="31">
        <v>1461</v>
      </c>
      <c r="K459" s="60">
        <f>J459/2056*100</f>
        <v>71.060311284046691</v>
      </c>
    </row>
    <row r="460" spans="1:11" x14ac:dyDescent="0.25">
      <c r="A460" s="36" t="s">
        <v>5275</v>
      </c>
      <c r="B460" s="36" t="s">
        <v>5276</v>
      </c>
      <c r="C460" s="41" t="s">
        <v>6013</v>
      </c>
      <c r="D460" s="37">
        <v>33156</v>
      </c>
      <c r="E460" s="38">
        <v>6003.5</v>
      </c>
      <c r="F460" s="59">
        <f>E460*1000/D460</f>
        <v>181.06828326698033</v>
      </c>
      <c r="G460" s="31">
        <v>2077</v>
      </c>
      <c r="H460" s="31">
        <f>G460/2486*100</f>
        <v>83.547868061142395</v>
      </c>
      <c r="I460" s="31">
        <v>95</v>
      </c>
      <c r="J460" s="31">
        <v>1647</v>
      </c>
      <c r="K460" s="60">
        <f>J460/2056*100</f>
        <v>80.107003891050582</v>
      </c>
    </row>
    <row r="461" spans="1:11" x14ac:dyDescent="0.25">
      <c r="A461" s="36" t="s">
        <v>1404</v>
      </c>
      <c r="B461" s="36" t="s">
        <v>1405</v>
      </c>
      <c r="C461" s="41"/>
      <c r="D461" s="37">
        <v>33140</v>
      </c>
      <c r="E461" s="38">
        <v>6628</v>
      </c>
      <c r="F461" s="59">
        <f>E461*1000/D461</f>
        <v>200</v>
      </c>
      <c r="G461" s="31">
        <v>2126</v>
      </c>
      <c r="H461" s="31">
        <f>G461/2486*100</f>
        <v>85.518905872888169</v>
      </c>
      <c r="I461" s="31">
        <v>144</v>
      </c>
      <c r="J461" s="31">
        <v>1696</v>
      </c>
      <c r="K461" s="60">
        <f>J461/2056*100</f>
        <v>82.490272373540847</v>
      </c>
    </row>
    <row r="462" spans="1:11" ht="12" customHeight="1" x14ac:dyDescent="0.25">
      <c r="A462" s="36" t="s">
        <v>2634</v>
      </c>
      <c r="B462" s="36" t="s">
        <v>2635</v>
      </c>
      <c r="C462" s="41" t="s">
        <v>2722</v>
      </c>
      <c r="D462" s="37">
        <v>33061</v>
      </c>
      <c r="E462" s="38">
        <v>4851</v>
      </c>
      <c r="F462" s="59">
        <f>E462*1000/D462</f>
        <v>146.72877408426848</v>
      </c>
      <c r="G462" s="31">
        <v>1960</v>
      </c>
      <c r="H462" s="31">
        <f>G462/2486*100</f>
        <v>78.841512469831059</v>
      </c>
      <c r="I462" s="31">
        <v>123</v>
      </c>
      <c r="J462" s="31">
        <v>1530</v>
      </c>
      <c r="K462" s="60">
        <f>J462/2056*100</f>
        <v>74.416342412451371</v>
      </c>
    </row>
    <row r="463" spans="1:11" ht="12" customHeight="1" x14ac:dyDescent="0.25">
      <c r="A463" s="36" t="s">
        <v>1888</v>
      </c>
      <c r="B463" s="36" t="s">
        <v>1889</v>
      </c>
      <c r="C463" s="41" t="s">
        <v>2383</v>
      </c>
      <c r="D463" s="37">
        <v>33007</v>
      </c>
      <c r="E463" s="38">
        <v>9040</v>
      </c>
      <c r="F463" s="59">
        <f>E463*1000/D463</f>
        <v>273.8812979065047</v>
      </c>
      <c r="G463" s="31">
        <v>2229</v>
      </c>
      <c r="H463" s="31">
        <f>G463/2486*100</f>
        <v>89.662107803700721</v>
      </c>
      <c r="I463" s="31">
        <v>247</v>
      </c>
      <c r="J463" s="31">
        <v>1799</v>
      </c>
      <c r="K463" s="60">
        <f>J463/2056*100</f>
        <v>87.5</v>
      </c>
    </row>
    <row r="464" spans="1:11" ht="12" customHeight="1" x14ac:dyDescent="0.25">
      <c r="A464" s="36" t="s">
        <v>339</v>
      </c>
      <c r="B464" s="36" t="s">
        <v>340</v>
      </c>
      <c r="C464" s="51" t="s">
        <v>628</v>
      </c>
      <c r="D464" s="46">
        <v>33000</v>
      </c>
      <c r="E464" s="38">
        <v>5548</v>
      </c>
      <c r="F464" s="59">
        <f>E464*1000/D464</f>
        <v>168.12121212121212</v>
      </c>
      <c r="G464" s="31">
        <v>2041</v>
      </c>
      <c r="H464" s="31">
        <f>G464/2486*100</f>
        <v>82.099758648431219</v>
      </c>
      <c r="I464" s="31">
        <v>59</v>
      </c>
      <c r="J464" s="31">
        <v>1611</v>
      </c>
      <c r="K464" s="60">
        <f>J464/2056*100</f>
        <v>78.356031128404666</v>
      </c>
    </row>
    <row r="465" spans="1:11" ht="12" customHeight="1" x14ac:dyDescent="0.25">
      <c r="A465" s="36" t="s">
        <v>4138</v>
      </c>
      <c r="B465" s="36" t="s">
        <v>4139</v>
      </c>
      <c r="C465" s="41">
        <v>12065256</v>
      </c>
      <c r="D465" s="37">
        <v>33000</v>
      </c>
      <c r="E465" s="38">
        <v>5263.6</v>
      </c>
      <c r="F465" s="59">
        <f>E465*1000/D465</f>
        <v>159.5030303030303</v>
      </c>
      <c r="G465" s="31">
        <v>2016</v>
      </c>
      <c r="H465" s="31">
        <f>G465/2486*100</f>
        <v>81.094127111826225</v>
      </c>
      <c r="I465" s="31">
        <v>34</v>
      </c>
      <c r="J465" s="31">
        <v>1586</v>
      </c>
      <c r="K465" s="60">
        <f>J465/2056*100</f>
        <v>77.140077821011673</v>
      </c>
    </row>
    <row r="466" spans="1:11" ht="12" customHeight="1" x14ac:dyDescent="0.25">
      <c r="A466" s="36" t="s">
        <v>303</v>
      </c>
      <c r="B466" s="36" t="s">
        <v>304</v>
      </c>
      <c r="C466" s="51" t="s">
        <v>616</v>
      </c>
      <c r="D466" s="46">
        <v>33000</v>
      </c>
      <c r="E466" s="38">
        <v>4800</v>
      </c>
      <c r="F466" s="59">
        <f>E466*1000/D466</f>
        <v>145.45454545454547</v>
      </c>
      <c r="G466" s="31">
        <v>1952</v>
      </c>
      <c r="H466" s="31">
        <f>G466/2486*100</f>
        <v>78.519710378117452</v>
      </c>
      <c r="I466" s="31">
        <v>115</v>
      </c>
      <c r="J466" s="31">
        <v>1522</v>
      </c>
      <c r="K466" s="60">
        <f>J466/2056*100</f>
        <v>74.027237354085599</v>
      </c>
    </row>
    <row r="467" spans="1:11" ht="12" customHeight="1" x14ac:dyDescent="0.25">
      <c r="A467" s="36" t="s">
        <v>1570</v>
      </c>
      <c r="B467" s="36" t="s">
        <v>1571</v>
      </c>
      <c r="C467" s="41" t="s">
        <v>1824</v>
      </c>
      <c r="D467" s="37">
        <v>33000</v>
      </c>
      <c r="E467" s="38">
        <v>4068</v>
      </c>
      <c r="F467" s="59">
        <f>E467*1000/D467</f>
        <v>123.27272727272727</v>
      </c>
      <c r="G467" s="31">
        <v>1857</v>
      </c>
      <c r="H467" s="31">
        <f>G467/2486*100</f>
        <v>74.698310539018507</v>
      </c>
      <c r="I467" s="31">
        <v>20</v>
      </c>
      <c r="J467" s="31">
        <v>1427</v>
      </c>
      <c r="K467" s="60">
        <f>J467/2056*100</f>
        <v>69.406614785992218</v>
      </c>
    </row>
    <row r="468" spans="1:11" ht="12" customHeight="1" x14ac:dyDescent="0.25">
      <c r="A468" s="36" t="s">
        <v>3622</v>
      </c>
      <c r="B468" s="36" t="s">
        <v>3623</v>
      </c>
      <c r="C468" s="41" t="s">
        <v>4048</v>
      </c>
      <c r="D468" s="37">
        <v>33000</v>
      </c>
      <c r="E468" s="38">
        <v>2600</v>
      </c>
      <c r="F468" s="59">
        <f>E468*1000/D468</f>
        <v>78.787878787878782</v>
      </c>
      <c r="G468" s="31">
        <v>1518</v>
      </c>
      <c r="H468" s="31">
        <f>G468/2486*100</f>
        <v>61.06194690265486</v>
      </c>
      <c r="I468" s="31">
        <v>264</v>
      </c>
      <c r="J468" s="31">
        <v>1088</v>
      </c>
      <c r="K468" s="60">
        <f>J468/2056*100</f>
        <v>52.918287937743195</v>
      </c>
    </row>
    <row r="469" spans="1:11" ht="12" customHeight="1" x14ac:dyDescent="0.25">
      <c r="A469" s="36">
        <v>20</v>
      </c>
      <c r="B469" s="36" t="s">
        <v>535</v>
      </c>
      <c r="C469" s="39" t="s">
        <v>700</v>
      </c>
      <c r="D469" s="37">
        <v>32970</v>
      </c>
      <c r="E469" s="38">
        <v>4856</v>
      </c>
      <c r="F469" s="59">
        <f>E469*1000/D469</f>
        <v>147.28541097967849</v>
      </c>
      <c r="G469" s="31">
        <v>1962</v>
      </c>
      <c r="H469" s="31">
        <f>G469/2486*100</f>
        <v>78.921962992759447</v>
      </c>
      <c r="I469" s="31">
        <v>125</v>
      </c>
      <c r="J469" s="31">
        <v>1532</v>
      </c>
      <c r="K469" s="60">
        <f>J469/2056*100</f>
        <v>74.5136186770428</v>
      </c>
    </row>
    <row r="470" spans="1:11" ht="12" customHeight="1" x14ac:dyDescent="0.25">
      <c r="A470" s="36" t="s">
        <v>1856</v>
      </c>
      <c r="B470" s="36" t="s">
        <v>1857</v>
      </c>
      <c r="C470" s="41" t="s">
        <v>2368</v>
      </c>
      <c r="D470" s="37">
        <v>32936</v>
      </c>
      <c r="E470" s="38">
        <v>4110</v>
      </c>
      <c r="F470" s="59">
        <f>E470*1000/D470</f>
        <v>124.78746660189458</v>
      </c>
      <c r="G470" s="31">
        <v>1869</v>
      </c>
      <c r="H470" s="31">
        <f>G470/2486*100</f>
        <v>75.18101367658889</v>
      </c>
      <c r="I470" s="31">
        <v>32</v>
      </c>
      <c r="J470" s="31">
        <v>1439</v>
      </c>
      <c r="K470" s="60">
        <f>J470/2056*100</f>
        <v>69.990272373540847</v>
      </c>
    </row>
    <row r="471" spans="1:11" ht="12" customHeight="1" x14ac:dyDescent="0.25">
      <c r="A471" s="39" t="s">
        <v>220</v>
      </c>
      <c r="B471" s="39" t="s">
        <v>221</v>
      </c>
      <c r="C471" s="41">
        <v>6431013</v>
      </c>
      <c r="D471" s="37">
        <v>32911</v>
      </c>
      <c r="E471" s="45">
        <v>4501</v>
      </c>
      <c r="F471" s="59">
        <f>E471*1000/D471</f>
        <v>136.7627844793534</v>
      </c>
      <c r="G471" s="31">
        <v>1915</v>
      </c>
      <c r="H471" s="31">
        <f>G471/2486*100</f>
        <v>77.031375703942075</v>
      </c>
      <c r="I471" s="31">
        <v>78</v>
      </c>
      <c r="J471" s="31">
        <v>1485</v>
      </c>
      <c r="K471" s="60">
        <f>J471/2056*100</f>
        <v>72.227626459143963</v>
      </c>
    </row>
    <row r="472" spans="1:11" ht="12" customHeight="1" x14ac:dyDescent="0.25">
      <c r="A472" s="36" t="s">
        <v>4677</v>
      </c>
      <c r="B472" s="36" t="s">
        <v>4678</v>
      </c>
      <c r="C472" s="41" t="s">
        <v>4839</v>
      </c>
      <c r="D472" s="37">
        <v>32874</v>
      </c>
      <c r="E472" s="38">
        <v>3732</v>
      </c>
      <c r="F472" s="59">
        <f>E472*1000/D472</f>
        <v>113.52436576017521</v>
      </c>
      <c r="G472" s="31">
        <v>1795</v>
      </c>
      <c r="H472" s="31">
        <f>G472/2486*100</f>
        <v>72.204344328238136</v>
      </c>
      <c r="I472" s="31">
        <v>161</v>
      </c>
      <c r="J472" s="31">
        <v>1365</v>
      </c>
      <c r="K472" s="60">
        <f>J472/2056*100</f>
        <v>66.391050583657588</v>
      </c>
    </row>
    <row r="473" spans="1:11" ht="12" customHeight="1" x14ac:dyDescent="0.25">
      <c r="A473" s="36" t="s">
        <v>2779</v>
      </c>
      <c r="B473" s="36" t="s">
        <v>2780</v>
      </c>
      <c r="C473" s="41" t="s">
        <v>2888</v>
      </c>
      <c r="D473" s="37">
        <v>32867</v>
      </c>
      <c r="E473" s="38">
        <v>4591</v>
      </c>
      <c r="F473" s="59">
        <f>E473*1000/D473</f>
        <v>139.68418170201113</v>
      </c>
      <c r="G473" s="31">
        <v>1924</v>
      </c>
      <c r="H473" s="31">
        <f>G473/2486*100</f>
        <v>77.393403057119869</v>
      </c>
      <c r="I473" s="31">
        <v>87</v>
      </c>
      <c r="J473" s="31">
        <v>1494</v>
      </c>
      <c r="K473" s="60">
        <f>J473/2056*100</f>
        <v>72.665369649805442</v>
      </c>
    </row>
    <row r="474" spans="1:11" ht="12" customHeight="1" x14ac:dyDescent="0.25">
      <c r="A474" s="36" t="s">
        <v>4243</v>
      </c>
      <c r="B474" s="36" t="s">
        <v>4244</v>
      </c>
      <c r="C474" s="41" t="s">
        <v>4340</v>
      </c>
      <c r="D474" s="37">
        <v>32799</v>
      </c>
      <c r="E474" s="38">
        <v>5186</v>
      </c>
      <c r="F474" s="59">
        <f>E474*1000/D474</f>
        <v>158.11457666392269</v>
      </c>
      <c r="G474" s="31">
        <v>2001</v>
      </c>
      <c r="H474" s="31">
        <f>G474/2486*100</f>
        <v>80.49074818986324</v>
      </c>
      <c r="I474" s="31">
        <v>19</v>
      </c>
      <c r="J474" s="31">
        <v>1571</v>
      </c>
      <c r="K474" s="60">
        <f>J474/2056*100</f>
        <v>76.410505836575865</v>
      </c>
    </row>
    <row r="475" spans="1:11" ht="12" customHeight="1" x14ac:dyDescent="0.25">
      <c r="A475" s="36" t="s">
        <v>1896</v>
      </c>
      <c r="B475" s="36" t="s">
        <v>1897</v>
      </c>
      <c r="C475" s="41" t="s">
        <v>2387</v>
      </c>
      <c r="D475" s="37">
        <v>32786</v>
      </c>
      <c r="E475" s="38">
        <v>6580</v>
      </c>
      <c r="F475" s="59">
        <f>E475*1000/D475</f>
        <v>200.69541877630695</v>
      </c>
      <c r="G475" s="31">
        <v>2121</v>
      </c>
      <c r="H475" s="31">
        <f>G475/2486*100</f>
        <v>85.317779565567179</v>
      </c>
      <c r="I475" s="31">
        <v>139</v>
      </c>
      <c r="J475" s="31">
        <v>1691</v>
      </c>
      <c r="K475" s="60">
        <f>J475/2056*100</f>
        <v>82.247081712062254</v>
      </c>
    </row>
    <row r="476" spans="1:11" ht="12" customHeight="1" x14ac:dyDescent="0.25">
      <c r="A476" s="36" t="s">
        <v>3688</v>
      </c>
      <c r="B476" s="36" t="s">
        <v>3689</v>
      </c>
      <c r="C476" s="41">
        <v>5158004</v>
      </c>
      <c r="D476" s="37">
        <v>32763</v>
      </c>
      <c r="E476" s="38">
        <v>5114</v>
      </c>
      <c r="F476" s="59">
        <f>E476*1000/D476</f>
        <v>156.090712083753</v>
      </c>
      <c r="G476" s="31">
        <v>1993</v>
      </c>
      <c r="H476" s="31">
        <f>G476/2486*100</f>
        <v>80.168946098149647</v>
      </c>
      <c r="I476" s="31">
        <v>11</v>
      </c>
      <c r="J476" s="31">
        <v>1563</v>
      </c>
      <c r="K476" s="60">
        <f>J476/2056*100</f>
        <v>76.021400778210108</v>
      </c>
    </row>
    <row r="477" spans="1:11" ht="12" customHeight="1" x14ac:dyDescent="0.25">
      <c r="A477" s="36" t="s">
        <v>386</v>
      </c>
      <c r="B477" s="36" t="s">
        <v>387</v>
      </c>
      <c r="C477" s="51" t="s">
        <v>647</v>
      </c>
      <c r="D477" s="46">
        <v>32732</v>
      </c>
      <c r="E477" s="38">
        <v>5643</v>
      </c>
      <c r="F477" s="59">
        <f>E477*1000/D477</f>
        <v>172.40009776365636</v>
      </c>
      <c r="G477" s="31">
        <v>2046</v>
      </c>
      <c r="H477" s="31">
        <f>G477/2486*100</f>
        <v>82.30088495575221</v>
      </c>
      <c r="I477" s="31">
        <v>64</v>
      </c>
      <c r="J477" s="31">
        <v>1616</v>
      </c>
      <c r="K477" s="60">
        <f>J477/2056*100</f>
        <v>78.599221789883273</v>
      </c>
    </row>
    <row r="478" spans="1:11" ht="12" customHeight="1" x14ac:dyDescent="0.25">
      <c r="A478" s="36" t="s">
        <v>4018</v>
      </c>
      <c r="B478" s="36" t="s">
        <v>4019</v>
      </c>
      <c r="C478" s="41">
        <v>5112000</v>
      </c>
      <c r="D478" s="37">
        <v>32700</v>
      </c>
      <c r="E478" s="38">
        <v>4706</v>
      </c>
      <c r="F478" s="59">
        <f>E478*1000/D478</f>
        <v>143.91437308868501</v>
      </c>
      <c r="G478" s="31">
        <v>1945</v>
      </c>
      <c r="H478" s="31">
        <f>G478/2486*100</f>
        <v>78.23813354786806</v>
      </c>
      <c r="I478" s="31">
        <v>108</v>
      </c>
      <c r="J478" s="31">
        <v>1515</v>
      </c>
      <c r="K478" s="60">
        <f>J478/2056*100</f>
        <v>73.686770428015564</v>
      </c>
    </row>
    <row r="479" spans="1:11" ht="12" customHeight="1" x14ac:dyDescent="0.25">
      <c r="A479" s="36" t="s">
        <v>2086</v>
      </c>
      <c r="B479" s="36" t="s">
        <v>2087</v>
      </c>
      <c r="C479" s="41" t="s">
        <v>2454</v>
      </c>
      <c r="D479" s="37">
        <v>32642</v>
      </c>
      <c r="E479" s="38">
        <v>6891</v>
      </c>
      <c r="F479" s="59">
        <f>E479*1000/D479</f>
        <v>211.10838796642363</v>
      </c>
      <c r="G479" s="31">
        <v>2142</v>
      </c>
      <c r="H479" s="31">
        <f>G479/2486*100</f>
        <v>86.162510056315369</v>
      </c>
      <c r="I479" s="31">
        <v>160</v>
      </c>
      <c r="J479" s="31">
        <v>1712</v>
      </c>
      <c r="K479" s="60">
        <f>J479/2056*100</f>
        <v>83.268482490272376</v>
      </c>
    </row>
    <row r="480" spans="1:11" ht="12" customHeight="1" x14ac:dyDescent="0.25">
      <c r="A480" s="36" t="s">
        <v>454</v>
      </c>
      <c r="B480" s="36" t="s">
        <v>455</v>
      </c>
      <c r="C480" s="39" t="s">
        <v>678</v>
      </c>
      <c r="D480" s="46">
        <v>32566</v>
      </c>
      <c r="E480" s="38">
        <v>5900</v>
      </c>
      <c r="F480" s="59">
        <f>E480*1000/D480</f>
        <v>181.17054596818767</v>
      </c>
      <c r="G480" s="31">
        <v>2065</v>
      </c>
      <c r="H480" s="31">
        <f>G480/2486*100</f>
        <v>83.065164923571999</v>
      </c>
      <c r="I480" s="31">
        <v>83</v>
      </c>
      <c r="J480" s="31">
        <v>1635</v>
      </c>
      <c r="K480" s="60">
        <f>J480/2056*100</f>
        <v>79.523346303501938</v>
      </c>
    </row>
    <row r="481" spans="1:11" x14ac:dyDescent="0.25">
      <c r="A481" s="36" t="s">
        <v>3874</v>
      </c>
      <c r="B481" s="36" t="s">
        <v>3875</v>
      </c>
      <c r="C481" s="41">
        <v>5770024</v>
      </c>
      <c r="D481" s="37">
        <v>32500</v>
      </c>
      <c r="E481" s="38">
        <v>11500</v>
      </c>
      <c r="F481" s="59">
        <f>E481*1000/D481</f>
        <v>353.84615384615387</v>
      </c>
      <c r="G481" s="31">
        <v>2308</v>
      </c>
      <c r="H481" s="31">
        <f>G481/2486*100</f>
        <v>92.839903459372479</v>
      </c>
      <c r="I481" s="31">
        <v>326</v>
      </c>
      <c r="J481" s="31">
        <v>1878</v>
      </c>
      <c r="K481" s="60">
        <f>J481/2056*100</f>
        <v>91.342412451361866</v>
      </c>
    </row>
    <row r="482" spans="1:11" x14ac:dyDescent="0.25">
      <c r="A482" s="36" t="s">
        <v>3654</v>
      </c>
      <c r="B482" s="36" t="s">
        <v>3655</v>
      </c>
      <c r="C482" s="41" t="s">
        <v>4058</v>
      </c>
      <c r="D482" s="37">
        <v>32400</v>
      </c>
      <c r="E482" s="38">
        <v>5937</v>
      </c>
      <c r="F482" s="59">
        <f>E482*1000/D482</f>
        <v>183.24074074074073</v>
      </c>
      <c r="G482" s="31">
        <v>2068</v>
      </c>
      <c r="H482" s="31">
        <f>G482/2486*100</f>
        <v>83.185840707964601</v>
      </c>
      <c r="I482" s="31">
        <v>86</v>
      </c>
      <c r="J482" s="31">
        <v>1638</v>
      </c>
      <c r="K482" s="60">
        <f>J482/2056*100</f>
        <v>79.669260700389103</v>
      </c>
    </row>
    <row r="483" spans="1:11" x14ac:dyDescent="0.25">
      <c r="A483" s="36" t="s">
        <v>3794</v>
      </c>
      <c r="B483" s="36" t="s">
        <v>3795</v>
      </c>
      <c r="C483" s="41" t="s">
        <v>4092</v>
      </c>
      <c r="D483" s="37">
        <v>32295</v>
      </c>
      <c r="E483" s="38">
        <v>5000</v>
      </c>
      <c r="F483" s="59">
        <f>E483*1000/D483</f>
        <v>154.82272797646695</v>
      </c>
      <c r="G483" s="31">
        <v>1985</v>
      </c>
      <c r="H483" s="31">
        <f>G483/2486*100</f>
        <v>79.847144006436039</v>
      </c>
      <c r="I483" s="31">
        <v>3</v>
      </c>
      <c r="J483" s="31">
        <v>1555</v>
      </c>
      <c r="K483" s="60">
        <f>J483/2056*100</f>
        <v>75.63229571984435</v>
      </c>
    </row>
    <row r="484" spans="1:11" ht="84" x14ac:dyDescent="0.25">
      <c r="A484" s="36" t="s">
        <v>2002</v>
      </c>
      <c r="B484" s="36" t="s">
        <v>2003</v>
      </c>
      <c r="C484" s="41" t="s">
        <v>2419</v>
      </c>
      <c r="D484" s="37">
        <v>32292</v>
      </c>
      <c r="E484" s="38">
        <v>6904</v>
      </c>
      <c r="F484" s="59">
        <f>E484*1000/D484</f>
        <v>213.79908336430074</v>
      </c>
      <c r="G484" s="31">
        <v>2145</v>
      </c>
      <c r="H484" s="31">
        <f>G484/2486*100</f>
        <v>86.283185840707972</v>
      </c>
      <c r="I484" s="31">
        <v>163</v>
      </c>
      <c r="J484" s="31">
        <v>1715</v>
      </c>
      <c r="K484" s="60">
        <f>J484/2056*100</f>
        <v>83.41439688715954</v>
      </c>
    </row>
    <row r="485" spans="1:11" ht="12" customHeight="1" x14ac:dyDescent="0.25">
      <c r="A485" s="36" t="s">
        <v>429</v>
      </c>
      <c r="B485" s="36" t="s">
        <v>430</v>
      </c>
      <c r="C485" s="51" t="s">
        <v>667</v>
      </c>
      <c r="D485" s="46">
        <v>32000</v>
      </c>
      <c r="E485" s="38">
        <v>5205</v>
      </c>
      <c r="F485" s="59">
        <f>E485*1000/D485</f>
        <v>162.65625</v>
      </c>
      <c r="G485" s="31">
        <v>2007</v>
      </c>
      <c r="H485" s="31">
        <f>G485/2486*100</f>
        <v>80.732099758648431</v>
      </c>
      <c r="I485" s="31">
        <v>25</v>
      </c>
      <c r="J485" s="31">
        <v>1577</v>
      </c>
      <c r="K485" s="60">
        <f>J485/2056*100</f>
        <v>76.702334630350194</v>
      </c>
    </row>
    <row r="486" spans="1:11" ht="12" customHeight="1" x14ac:dyDescent="0.25">
      <c r="A486" s="36" t="s">
        <v>5533</v>
      </c>
      <c r="B486" s="36" t="s">
        <v>5534</v>
      </c>
      <c r="C486" s="41">
        <v>9474126</v>
      </c>
      <c r="D486" s="37">
        <v>32000</v>
      </c>
      <c r="E486" s="38">
        <v>4500</v>
      </c>
      <c r="F486" s="59">
        <f>E486*1000/D486</f>
        <v>140.625</v>
      </c>
      <c r="G486" s="31">
        <v>1913</v>
      </c>
      <c r="H486" s="31">
        <f>G486/2486*100</f>
        <v>76.950925181013673</v>
      </c>
      <c r="I486" s="31">
        <v>76</v>
      </c>
      <c r="J486" s="31">
        <v>1483</v>
      </c>
      <c r="K486" s="60">
        <f>J486/2056*100</f>
        <v>72.130350194552534</v>
      </c>
    </row>
    <row r="487" spans="1:11" ht="12" customHeight="1" x14ac:dyDescent="0.25">
      <c r="A487" s="36" t="s">
        <v>2160</v>
      </c>
      <c r="B487" s="36" t="s">
        <v>2161</v>
      </c>
      <c r="C487" s="41" t="s">
        <v>2479</v>
      </c>
      <c r="D487" s="37">
        <v>31851</v>
      </c>
      <c r="E487" s="38">
        <v>6768</v>
      </c>
      <c r="F487" s="59">
        <f>E487*1000/D487</f>
        <v>212.48940378638034</v>
      </c>
      <c r="G487" s="31">
        <v>2133</v>
      </c>
      <c r="H487" s="31">
        <f>G487/2486*100</f>
        <v>85.800482703137575</v>
      </c>
      <c r="I487" s="31">
        <v>151</v>
      </c>
      <c r="J487" s="31">
        <v>1703</v>
      </c>
      <c r="K487" s="60">
        <f>J487/2056*100</f>
        <v>82.830739299610897</v>
      </c>
    </row>
    <row r="488" spans="1:11" ht="12" customHeight="1" x14ac:dyDescent="0.25">
      <c r="A488" s="36" t="s">
        <v>2756</v>
      </c>
      <c r="B488" s="36" t="s">
        <v>2757</v>
      </c>
      <c r="C488" s="41" t="s">
        <v>2880</v>
      </c>
      <c r="D488" s="37">
        <v>31822</v>
      </c>
      <c r="E488" s="38">
        <v>3147.74</v>
      </c>
      <c r="F488" s="59">
        <f>E488*1000/D488</f>
        <v>98.917101376406265</v>
      </c>
      <c r="G488" s="31">
        <v>1679</v>
      </c>
      <c r="H488" s="31">
        <f>G488/2486*100</f>
        <v>67.538213998391001</v>
      </c>
      <c r="I488" s="31">
        <v>45</v>
      </c>
      <c r="J488" s="31">
        <v>1249</v>
      </c>
      <c r="K488" s="60">
        <f>J488/2056*100</f>
        <v>60.749027237354078</v>
      </c>
    </row>
    <row r="489" spans="1:11" ht="12" customHeight="1" x14ac:dyDescent="0.25">
      <c r="A489" s="39" t="s">
        <v>3337</v>
      </c>
      <c r="B489" s="39" t="s">
        <v>3338</v>
      </c>
      <c r="C489" s="51">
        <v>13075039</v>
      </c>
      <c r="D489" s="37">
        <v>31782</v>
      </c>
      <c r="E489" s="38">
        <v>4428.6000000000004</v>
      </c>
      <c r="F489" s="59">
        <f>E489*1000/D489</f>
        <v>139.3430243534076</v>
      </c>
      <c r="G489" s="31">
        <v>1909</v>
      </c>
      <c r="H489" s="31">
        <f>G489/2486*100</f>
        <v>76.79002413515687</v>
      </c>
      <c r="I489" s="31">
        <v>72</v>
      </c>
      <c r="J489" s="31">
        <v>1479</v>
      </c>
      <c r="K489" s="60">
        <f>J489/2056*100</f>
        <v>71.935797665369648</v>
      </c>
    </row>
    <row r="490" spans="1:11" ht="12" customHeight="1" x14ac:dyDescent="0.25">
      <c r="A490" s="36" t="s">
        <v>2834</v>
      </c>
      <c r="B490" s="36" t="s">
        <v>2835</v>
      </c>
      <c r="C490" s="41" t="s">
        <v>2903</v>
      </c>
      <c r="D490" s="37">
        <v>31568</v>
      </c>
      <c r="E490" s="38">
        <v>3408</v>
      </c>
      <c r="F490" s="59">
        <f>E490*1000/D490</f>
        <v>107.95742524075013</v>
      </c>
      <c r="G490" s="31">
        <v>1728</v>
      </c>
      <c r="H490" s="31">
        <f>G490/2486*100</f>
        <v>69.50925181013676</v>
      </c>
      <c r="I490" s="31">
        <v>94</v>
      </c>
      <c r="J490" s="31">
        <v>1298</v>
      </c>
      <c r="K490" s="60">
        <f>J490/2056*100</f>
        <v>63.132295719844358</v>
      </c>
    </row>
    <row r="491" spans="1:11" ht="12" customHeight="1" x14ac:dyDescent="0.25">
      <c r="A491" s="36" t="s">
        <v>2210</v>
      </c>
      <c r="B491" s="36" t="s">
        <v>2211</v>
      </c>
      <c r="C491" s="41" t="s">
        <v>2495</v>
      </c>
      <c r="D491" s="37">
        <v>31530</v>
      </c>
      <c r="E491" s="38">
        <v>3942</v>
      </c>
      <c r="F491" s="59">
        <f>E491*1000/D491</f>
        <v>125.02378686964795</v>
      </c>
      <c r="G491" s="31">
        <v>1834</v>
      </c>
      <c r="H491" s="31">
        <f>G491/2486*100</f>
        <v>73.773129525341915</v>
      </c>
      <c r="I491" s="31">
        <v>200</v>
      </c>
      <c r="J491" s="31">
        <v>1404</v>
      </c>
      <c r="K491" s="60">
        <f>J491/2056*100</f>
        <v>68.287937743190668</v>
      </c>
    </row>
    <row r="492" spans="1:11" ht="12" customHeight="1" x14ac:dyDescent="0.25">
      <c r="A492" s="36" t="s">
        <v>1176</v>
      </c>
      <c r="B492" s="36" t="s">
        <v>1177</v>
      </c>
      <c r="C492" s="41">
        <v>8215007</v>
      </c>
      <c r="D492" s="37">
        <v>31500</v>
      </c>
      <c r="E492" s="38">
        <v>6300</v>
      </c>
      <c r="F492" s="59">
        <f>E492*1000/D492</f>
        <v>200</v>
      </c>
      <c r="G492" s="31">
        <v>2104</v>
      </c>
      <c r="H492" s="31">
        <f>G492/2486*100</f>
        <v>84.633950120675777</v>
      </c>
      <c r="I492" s="31">
        <v>122</v>
      </c>
      <c r="J492" s="31">
        <v>1674</v>
      </c>
      <c r="K492" s="60">
        <f>J492/2056*100</f>
        <v>81.420233463035018</v>
      </c>
    </row>
    <row r="493" spans="1:11" x14ac:dyDescent="0.25">
      <c r="A493" s="36" t="s">
        <v>3846</v>
      </c>
      <c r="B493" s="36" t="s">
        <v>3847</v>
      </c>
      <c r="C493" s="41">
        <v>5124000</v>
      </c>
      <c r="D493" s="37">
        <v>31396</v>
      </c>
      <c r="E493" s="38">
        <v>4709</v>
      </c>
      <c r="F493" s="59">
        <f>E493*1000/D493</f>
        <v>149.98725952350617</v>
      </c>
      <c r="G493" s="31">
        <v>1946</v>
      </c>
      <c r="H493" s="31">
        <f>G493/2486*100</f>
        <v>78.278358809332261</v>
      </c>
      <c r="I493" s="31">
        <v>109</v>
      </c>
      <c r="J493" s="31">
        <v>1516</v>
      </c>
      <c r="K493" s="60">
        <f>J493/2056*100</f>
        <v>73.735408560311285</v>
      </c>
    </row>
    <row r="494" spans="1:11" x14ac:dyDescent="0.25">
      <c r="A494" s="36" t="s">
        <v>1968</v>
      </c>
      <c r="B494" s="36" t="s">
        <v>1969</v>
      </c>
      <c r="C494" s="41" t="s">
        <v>2407</v>
      </c>
      <c r="D494" s="37">
        <v>31299</v>
      </c>
      <c r="E494" s="38">
        <v>4843</v>
      </c>
      <c r="F494" s="59">
        <f>E494*1000/D494</f>
        <v>154.73337806319691</v>
      </c>
      <c r="G494" s="31">
        <v>1957</v>
      </c>
      <c r="H494" s="31">
        <f>G494/2486*100</f>
        <v>78.720836685438456</v>
      </c>
      <c r="I494" s="31">
        <v>120</v>
      </c>
      <c r="J494" s="31">
        <v>1527</v>
      </c>
      <c r="K494" s="60">
        <f>J494/2056*100</f>
        <v>74.270428015564207</v>
      </c>
    </row>
    <row r="495" spans="1:11" ht="12" customHeight="1" x14ac:dyDescent="0.25">
      <c r="A495" s="36" t="s">
        <v>14</v>
      </c>
      <c r="B495" s="36" t="s">
        <v>15</v>
      </c>
      <c r="C495" s="51">
        <v>6632002</v>
      </c>
      <c r="D495" s="43">
        <v>31248</v>
      </c>
      <c r="E495" s="38">
        <v>5301</v>
      </c>
      <c r="F495" s="59">
        <f>E495*1000/D495</f>
        <v>169.64285714285714</v>
      </c>
      <c r="G495" s="31">
        <v>2021</v>
      </c>
      <c r="H495" s="31">
        <f>G495/2486*100</f>
        <v>81.29525341914723</v>
      </c>
      <c r="I495" s="31">
        <v>39</v>
      </c>
      <c r="J495" s="31">
        <v>1591</v>
      </c>
      <c r="K495" s="60">
        <f>J495/2056*100</f>
        <v>77.38326848249028</v>
      </c>
    </row>
    <row r="496" spans="1:11" x14ac:dyDescent="0.25">
      <c r="A496" s="36" t="s">
        <v>1928</v>
      </c>
      <c r="B496" s="36" t="s">
        <v>1929</v>
      </c>
      <c r="C496" s="41">
        <v>3151009</v>
      </c>
      <c r="D496" s="37">
        <v>31131</v>
      </c>
      <c r="E496" s="38">
        <v>6226</v>
      </c>
      <c r="F496" s="59">
        <f>E496*1000/D496</f>
        <v>199.99357553563971</v>
      </c>
      <c r="G496" s="31">
        <v>2098</v>
      </c>
      <c r="H496" s="31">
        <f>G496/2486*100</f>
        <v>84.392598551890586</v>
      </c>
      <c r="I496" s="31">
        <v>116</v>
      </c>
      <c r="J496" s="31">
        <v>1668</v>
      </c>
      <c r="K496" s="60">
        <f>J496/2056*100</f>
        <v>81.128404669260703</v>
      </c>
    </row>
    <row r="497" spans="1:11" ht="36" x14ac:dyDescent="0.25">
      <c r="A497" s="36" t="s">
        <v>4264</v>
      </c>
      <c r="B497" s="36" t="s">
        <v>4265</v>
      </c>
      <c r="C497" s="41" t="s">
        <v>4346</v>
      </c>
      <c r="D497" s="37">
        <v>31120</v>
      </c>
      <c r="E497" s="38">
        <v>4642</v>
      </c>
      <c r="F497" s="59">
        <f>E497*1000/D497</f>
        <v>149.16452442159382</v>
      </c>
      <c r="G497" s="31">
        <v>1931</v>
      </c>
      <c r="H497" s="31">
        <f>G497/2486*100</f>
        <v>77.674979887369261</v>
      </c>
      <c r="I497" s="31">
        <v>94</v>
      </c>
      <c r="J497" s="31">
        <v>1501</v>
      </c>
      <c r="K497" s="60">
        <f>J497/2056*100</f>
        <v>73.005836575875477</v>
      </c>
    </row>
    <row r="498" spans="1:11" x14ac:dyDescent="0.25">
      <c r="A498" s="36" t="s">
        <v>3588</v>
      </c>
      <c r="B498" s="36" t="s">
        <v>3589</v>
      </c>
      <c r="C498" s="41">
        <v>5166016</v>
      </c>
      <c r="D498" s="37">
        <v>31104</v>
      </c>
      <c r="E498" s="38">
        <v>2265</v>
      </c>
      <c r="F498" s="59">
        <f>E498*1000/D498</f>
        <v>72.820216049382722</v>
      </c>
      <c r="G498" s="31">
        <v>1390</v>
      </c>
      <c r="H498" s="31">
        <f>G498/2486*100</f>
        <v>55.913113435237328</v>
      </c>
      <c r="I498" s="31">
        <v>136</v>
      </c>
      <c r="J498" s="31">
        <v>960</v>
      </c>
      <c r="K498" s="60">
        <f>J498/2056*100</f>
        <v>46.692607003891048</v>
      </c>
    </row>
    <row r="499" spans="1:11" ht="36" x14ac:dyDescent="0.25">
      <c r="A499" s="36" t="s">
        <v>898</v>
      </c>
      <c r="B499" s="36" t="s">
        <v>899</v>
      </c>
      <c r="C499" s="41" t="s">
        <v>1745</v>
      </c>
      <c r="D499" s="37">
        <v>31000</v>
      </c>
      <c r="E499" s="38">
        <v>4109</v>
      </c>
      <c r="F499" s="59">
        <f>E499*1000/D499</f>
        <v>132.54838709677421</v>
      </c>
      <c r="G499" s="31">
        <v>1865</v>
      </c>
      <c r="H499" s="31">
        <f>G499/2486*100</f>
        <v>75.0201126307321</v>
      </c>
      <c r="I499" s="31">
        <v>28</v>
      </c>
      <c r="J499" s="31">
        <v>1435</v>
      </c>
      <c r="K499" s="60">
        <f>J499/2056*100</f>
        <v>69.795719844357976</v>
      </c>
    </row>
    <row r="500" spans="1:11" ht="12" customHeight="1" x14ac:dyDescent="0.25">
      <c r="A500" s="36" t="s">
        <v>880</v>
      </c>
      <c r="B500" s="36" t="s">
        <v>881</v>
      </c>
      <c r="C500" s="41" t="s">
        <v>1744</v>
      </c>
      <c r="D500" s="37">
        <v>31000</v>
      </c>
      <c r="E500" s="38">
        <v>1885</v>
      </c>
      <c r="F500" s="59">
        <f>E500*1000/D500</f>
        <v>60.806451612903224</v>
      </c>
      <c r="G500" s="31">
        <v>1195</v>
      </c>
      <c r="H500" s="31">
        <f>G500/2486*100</f>
        <v>48.069187449718427</v>
      </c>
      <c r="I500" s="31">
        <v>765</v>
      </c>
      <c r="J500" s="31">
        <v>765</v>
      </c>
      <c r="K500" s="60">
        <f>J500/2056*100</f>
        <v>37.208171206225686</v>
      </c>
    </row>
    <row r="501" spans="1:11" ht="12" customHeight="1" x14ac:dyDescent="0.25">
      <c r="A501" s="36" t="s">
        <v>2640</v>
      </c>
      <c r="B501" s="36" t="s">
        <v>2641</v>
      </c>
      <c r="C501" s="41" t="s">
        <v>2725</v>
      </c>
      <c r="D501" s="37">
        <v>30884</v>
      </c>
      <c r="E501" s="38">
        <v>3187</v>
      </c>
      <c r="F501" s="59">
        <f>E501*1000/D501</f>
        <v>103.19259163320814</v>
      </c>
      <c r="G501" s="31">
        <v>1682</v>
      </c>
      <c r="H501" s="31">
        <f>G501/2486*100</f>
        <v>67.658889782783589</v>
      </c>
      <c r="I501" s="31">
        <v>48</v>
      </c>
      <c r="J501" s="31">
        <v>1252</v>
      </c>
      <c r="K501" s="60">
        <f>J501/2056*100</f>
        <v>60.894941634241242</v>
      </c>
    </row>
    <row r="502" spans="1:11" ht="12" customHeight="1" x14ac:dyDescent="0.25">
      <c r="A502" s="36" t="s">
        <v>4363</v>
      </c>
      <c r="B502" s="36" t="s">
        <v>4364</v>
      </c>
      <c r="C502" s="41" t="s">
        <v>4719</v>
      </c>
      <c r="D502" s="37">
        <v>30759</v>
      </c>
      <c r="E502" s="38">
        <v>6151</v>
      </c>
      <c r="F502" s="59">
        <f>E502*1000/D502</f>
        <v>199.97399135212459</v>
      </c>
      <c r="G502" s="31">
        <v>2091</v>
      </c>
      <c r="H502" s="31">
        <f>G502/2486*100</f>
        <v>84.111021721641194</v>
      </c>
      <c r="I502" s="31">
        <v>109</v>
      </c>
      <c r="J502" s="31">
        <v>1661</v>
      </c>
      <c r="K502" s="60">
        <f>J502/2056*100</f>
        <v>80.787937743190668</v>
      </c>
    </row>
    <row r="503" spans="1:11" ht="12" customHeight="1" x14ac:dyDescent="0.25">
      <c r="A503" s="36" t="s">
        <v>4187</v>
      </c>
      <c r="B503" s="36" t="s">
        <v>4188</v>
      </c>
      <c r="C503" s="41">
        <v>12068320</v>
      </c>
      <c r="D503" s="37">
        <v>30740</v>
      </c>
      <c r="E503" s="38">
        <v>2739.2</v>
      </c>
      <c r="F503" s="59">
        <f>E503*1000/D503</f>
        <v>89.108653220559532</v>
      </c>
      <c r="G503" s="31">
        <v>1557</v>
      </c>
      <c r="H503" s="31">
        <f>G503/2486*100</f>
        <v>62.630732099758646</v>
      </c>
      <c r="I503" s="31">
        <v>303</v>
      </c>
      <c r="J503" s="31">
        <v>1127</v>
      </c>
      <c r="K503" s="60">
        <f>J503/2056*100</f>
        <v>54.815175097276267</v>
      </c>
    </row>
    <row r="504" spans="1:11" ht="12" customHeight="1" x14ac:dyDescent="0.25">
      <c r="A504" s="36" t="s">
        <v>4971</v>
      </c>
      <c r="B504" s="36" t="s">
        <v>4972</v>
      </c>
      <c r="C504" s="41" t="s">
        <v>5961</v>
      </c>
      <c r="D504" s="37">
        <v>30724</v>
      </c>
      <c r="E504" s="38">
        <v>4372.6000000000004</v>
      </c>
      <c r="F504" s="59">
        <f>E504*1000/D504</f>
        <v>142.31870850149721</v>
      </c>
      <c r="G504" s="31">
        <v>1899</v>
      </c>
      <c r="H504" s="31">
        <f>G504/2486*100</f>
        <v>76.387771520514875</v>
      </c>
      <c r="I504" s="31">
        <v>62</v>
      </c>
      <c r="J504" s="31">
        <v>1469</v>
      </c>
      <c r="K504" s="60">
        <f>J504/2056*100</f>
        <v>71.449416342412448</v>
      </c>
    </row>
    <row r="505" spans="1:11" ht="12" customHeight="1" x14ac:dyDescent="0.25">
      <c r="A505" s="36" t="s">
        <v>1144</v>
      </c>
      <c r="B505" s="36" t="s">
        <v>1145</v>
      </c>
      <c r="C505" s="41">
        <v>8211000</v>
      </c>
      <c r="D505" s="37">
        <v>30684</v>
      </c>
      <c r="E505" s="38">
        <v>6137</v>
      </c>
      <c r="F505" s="59">
        <f>E505*1000/D505</f>
        <v>200.00651805501238</v>
      </c>
      <c r="G505" s="31">
        <v>2090</v>
      </c>
      <c r="H505" s="31">
        <f>G505/2486*100</f>
        <v>84.070796460176993</v>
      </c>
      <c r="I505" s="31">
        <v>108</v>
      </c>
      <c r="J505" s="31">
        <v>1660</v>
      </c>
      <c r="K505" s="60">
        <f>J505/2056*100</f>
        <v>80.739299610894946</v>
      </c>
    </row>
    <row r="506" spans="1:11" ht="12" customHeight="1" x14ac:dyDescent="0.25">
      <c r="A506" s="39" t="s">
        <v>3293</v>
      </c>
      <c r="B506" s="39" t="s">
        <v>3294</v>
      </c>
      <c r="C506" s="51" t="s">
        <v>3475</v>
      </c>
      <c r="D506" s="37">
        <v>30679</v>
      </c>
      <c r="E506" s="38">
        <v>5356.91</v>
      </c>
      <c r="F506" s="59">
        <f>E506*1000/D506</f>
        <v>174.61162358616644</v>
      </c>
      <c r="G506" s="31">
        <v>2023</v>
      </c>
      <c r="H506" s="31">
        <f>G506/2486*100</f>
        <v>81.375703942075631</v>
      </c>
      <c r="I506" s="31">
        <v>41</v>
      </c>
      <c r="J506" s="31">
        <v>1593</v>
      </c>
      <c r="K506" s="60">
        <f>J506/2056*100</f>
        <v>77.480544747081709</v>
      </c>
    </row>
    <row r="507" spans="1:11" ht="12" customHeight="1" x14ac:dyDescent="0.25">
      <c r="A507" s="36" t="s">
        <v>468</v>
      </c>
      <c r="B507" s="36" t="s">
        <v>469</v>
      </c>
      <c r="C507" s="39" t="s">
        <v>683</v>
      </c>
      <c r="D507" s="46">
        <v>30673</v>
      </c>
      <c r="E507" s="38">
        <v>5192</v>
      </c>
      <c r="F507" s="59">
        <f>E507*1000/D507</f>
        <v>169.26939001727905</v>
      </c>
      <c r="G507" s="31">
        <v>2002</v>
      </c>
      <c r="H507" s="31">
        <f>G507/2486*100</f>
        <v>80.530973451327441</v>
      </c>
      <c r="I507" s="31">
        <v>20</v>
      </c>
      <c r="J507" s="31">
        <v>1572</v>
      </c>
      <c r="K507" s="60">
        <f>J507/2056*100</f>
        <v>76.459143968871587</v>
      </c>
    </row>
    <row r="508" spans="1:11" x14ac:dyDescent="0.25">
      <c r="A508" s="36" t="s">
        <v>498</v>
      </c>
      <c r="B508" s="36" t="s">
        <v>499</v>
      </c>
      <c r="C508" s="51">
        <v>10041519</v>
      </c>
      <c r="D508" s="46">
        <v>30671</v>
      </c>
      <c r="E508" s="38">
        <v>4597</v>
      </c>
      <c r="F508" s="59">
        <f>E508*1000/D508</f>
        <v>149.88099507678263</v>
      </c>
      <c r="G508" s="31">
        <v>1926</v>
      </c>
      <c r="H508" s="31">
        <f>G508/2486*100</f>
        <v>77.473853580048271</v>
      </c>
      <c r="I508" s="31">
        <v>89</v>
      </c>
      <c r="J508" s="31">
        <v>1496</v>
      </c>
      <c r="K508" s="60">
        <f>J508/2056*100</f>
        <v>72.762645914396884</v>
      </c>
    </row>
    <row r="509" spans="1:11" x14ac:dyDescent="0.25">
      <c r="A509" s="39" t="s">
        <v>3376</v>
      </c>
      <c r="B509" s="39" t="s">
        <v>3377</v>
      </c>
      <c r="C509" s="51">
        <v>13072117</v>
      </c>
      <c r="D509" s="37">
        <v>30662</v>
      </c>
      <c r="E509" s="38">
        <v>4572</v>
      </c>
      <c r="F509" s="59">
        <f>E509*1000/D509</f>
        <v>149.10964712021394</v>
      </c>
      <c r="G509" s="31">
        <v>1922</v>
      </c>
      <c r="H509" s="31">
        <f>G509/2486*100</f>
        <v>77.312952534191467</v>
      </c>
      <c r="I509" s="31">
        <v>85</v>
      </c>
      <c r="J509" s="31">
        <v>1492</v>
      </c>
      <c r="K509" s="60">
        <f>J509/2056*100</f>
        <v>72.568093385213999</v>
      </c>
    </row>
    <row r="510" spans="1:11" x14ac:dyDescent="0.25">
      <c r="A510" s="36" t="s">
        <v>5081</v>
      </c>
      <c r="B510" s="36" t="s">
        <v>5082</v>
      </c>
      <c r="C510" s="41" t="s">
        <v>5986</v>
      </c>
      <c r="D510" s="37">
        <v>30625</v>
      </c>
      <c r="E510" s="38">
        <v>6634</v>
      </c>
      <c r="F510" s="59">
        <f>E510*1000/D510</f>
        <v>216.6204081632653</v>
      </c>
      <c r="G510" s="31">
        <v>2127</v>
      </c>
      <c r="H510" s="31">
        <f>G510/2486*100</f>
        <v>85.55913113435237</v>
      </c>
      <c r="I510" s="31">
        <v>145</v>
      </c>
      <c r="J510" s="31">
        <v>1697</v>
      </c>
      <c r="K510" s="60">
        <f>J510/2056*100</f>
        <v>82.538910505836569</v>
      </c>
    </row>
    <row r="511" spans="1:11" ht="24" x14ac:dyDescent="0.25">
      <c r="A511" s="36" t="s">
        <v>988</v>
      </c>
      <c r="B511" s="36" t="s">
        <v>989</v>
      </c>
      <c r="C511" s="41">
        <v>8121000</v>
      </c>
      <c r="D511" s="37">
        <v>30616</v>
      </c>
      <c r="E511" s="38">
        <v>6123</v>
      </c>
      <c r="F511" s="59">
        <f>E511*1000/D511</f>
        <v>199.9934674679906</v>
      </c>
      <c r="G511" s="31">
        <v>2088</v>
      </c>
      <c r="H511" s="31">
        <f>G511/2486*100</f>
        <v>83.990345937248591</v>
      </c>
      <c r="I511" s="31">
        <v>106</v>
      </c>
      <c r="J511" s="31">
        <v>1658</v>
      </c>
      <c r="K511" s="60">
        <f>J511/2056*100</f>
        <v>80.642023346303503</v>
      </c>
    </row>
    <row r="512" spans="1:11" x14ac:dyDescent="0.25">
      <c r="A512" s="36" t="s">
        <v>896</v>
      </c>
      <c r="B512" s="36" t="s">
        <v>897</v>
      </c>
      <c r="C512" s="41">
        <v>8118046</v>
      </c>
      <c r="D512" s="37">
        <v>30600</v>
      </c>
      <c r="E512" s="38">
        <v>3331</v>
      </c>
      <c r="F512" s="59">
        <f>E512*1000/D512</f>
        <v>108.85620915032679</v>
      </c>
      <c r="G512" s="31">
        <v>1713</v>
      </c>
      <c r="H512" s="31">
        <f>G512/2486*100</f>
        <v>68.905872888173775</v>
      </c>
      <c r="I512" s="31">
        <v>79</v>
      </c>
      <c r="J512" s="31">
        <v>1283</v>
      </c>
      <c r="K512" s="60">
        <f>J512/2056*100</f>
        <v>62.402723735408557</v>
      </c>
    </row>
    <row r="513" spans="1:11" x14ac:dyDescent="0.25">
      <c r="A513" s="36" t="s">
        <v>8</v>
      </c>
      <c r="B513" s="36" t="s">
        <v>9</v>
      </c>
      <c r="C513" s="51">
        <v>6532023</v>
      </c>
      <c r="D513" s="43">
        <v>30500</v>
      </c>
      <c r="E513" s="38">
        <v>4174</v>
      </c>
      <c r="F513" s="59">
        <f>E513*1000/D513</f>
        <v>136.85245901639345</v>
      </c>
      <c r="G513" s="31">
        <v>1876</v>
      </c>
      <c r="H513" s="31">
        <f>G513/2486*100</f>
        <v>75.462590506838296</v>
      </c>
      <c r="I513" s="31">
        <v>39</v>
      </c>
      <c r="J513" s="31">
        <v>1446</v>
      </c>
      <c r="K513" s="60">
        <f>J513/2056*100</f>
        <v>70.330739299610897</v>
      </c>
    </row>
    <row r="514" spans="1:11" ht="24" x14ac:dyDescent="0.25">
      <c r="A514" s="36" t="s">
        <v>2070</v>
      </c>
      <c r="B514" s="36" t="s">
        <v>2071</v>
      </c>
      <c r="C514" s="41" t="s">
        <v>2450</v>
      </c>
      <c r="D514" s="37">
        <v>30500</v>
      </c>
      <c r="E514" s="38">
        <v>4110</v>
      </c>
      <c r="F514" s="59">
        <f>E514*1000/D514</f>
        <v>134.75409836065575</v>
      </c>
      <c r="G514" s="31">
        <v>1868</v>
      </c>
      <c r="H514" s="31">
        <f>G514/2486*100</f>
        <v>75.140788415124689</v>
      </c>
      <c r="I514" s="31">
        <v>31</v>
      </c>
      <c r="J514" s="31">
        <v>1438</v>
      </c>
      <c r="K514" s="60">
        <f>J514/2056*100</f>
        <v>69.941634241245126</v>
      </c>
    </row>
    <row r="515" spans="1:11" x14ac:dyDescent="0.25">
      <c r="A515" s="36" t="s">
        <v>132</v>
      </c>
      <c r="B515" s="36" t="s">
        <v>133</v>
      </c>
      <c r="C515" s="51">
        <v>6412000</v>
      </c>
      <c r="D515" s="43">
        <v>30445</v>
      </c>
      <c r="E515" s="38">
        <v>6089</v>
      </c>
      <c r="F515" s="59">
        <f>E515*1000/D515</f>
        <v>200</v>
      </c>
      <c r="G515" s="31">
        <v>2083</v>
      </c>
      <c r="H515" s="31">
        <f>G515/2486*100</f>
        <v>83.789219629927587</v>
      </c>
      <c r="I515" s="31">
        <v>101</v>
      </c>
      <c r="J515" s="31">
        <v>1653</v>
      </c>
      <c r="K515" s="60">
        <f>J515/2056*100</f>
        <v>80.39883268482491</v>
      </c>
    </row>
    <row r="516" spans="1:11" x14ac:dyDescent="0.25">
      <c r="A516" s="36" t="s">
        <v>427</v>
      </c>
      <c r="B516" s="36" t="s">
        <v>428</v>
      </c>
      <c r="C516" s="51" t="s">
        <v>666</v>
      </c>
      <c r="D516" s="46">
        <v>30165</v>
      </c>
      <c r="E516" s="38">
        <v>4655</v>
      </c>
      <c r="F516" s="59">
        <f>E516*1000/D516</f>
        <v>154.31791811702303</v>
      </c>
      <c r="G516" s="31">
        <v>1933</v>
      </c>
      <c r="H516" s="31">
        <f>G516/2486*100</f>
        <v>77.755430410297663</v>
      </c>
      <c r="I516" s="31">
        <v>96</v>
      </c>
      <c r="J516" s="31">
        <v>1503</v>
      </c>
      <c r="K516" s="60">
        <f>J516/2056*100</f>
        <v>73.10311284046692</v>
      </c>
    </row>
    <row r="517" spans="1:11" ht="12" customHeight="1" x14ac:dyDescent="0.25">
      <c r="A517" s="36" t="s">
        <v>792</v>
      </c>
      <c r="B517" s="36" t="s">
        <v>793</v>
      </c>
      <c r="C517" s="41" t="s">
        <v>1733</v>
      </c>
      <c r="D517" s="37">
        <v>30136</v>
      </c>
      <c r="E517" s="38">
        <v>6027</v>
      </c>
      <c r="F517" s="59">
        <f>E517*1000/D517</f>
        <v>199.99336341916646</v>
      </c>
      <c r="G517" s="31">
        <v>2080</v>
      </c>
      <c r="H517" s="31">
        <f>G517/2486*100</f>
        <v>83.668543845534998</v>
      </c>
      <c r="I517" s="31">
        <v>98</v>
      </c>
      <c r="J517" s="31">
        <v>1650</v>
      </c>
      <c r="K517" s="60">
        <f>J517/2056*100</f>
        <v>80.252918287937746</v>
      </c>
    </row>
    <row r="518" spans="1:11" x14ac:dyDescent="0.25">
      <c r="A518" s="36" t="s">
        <v>3834</v>
      </c>
      <c r="B518" s="36" t="s">
        <v>3835</v>
      </c>
      <c r="C518" s="41" t="s">
        <v>4104</v>
      </c>
      <c r="D518" s="37">
        <v>30121</v>
      </c>
      <c r="E518" s="38">
        <v>4593</v>
      </c>
      <c r="F518" s="59">
        <f>E518*1000/D518</f>
        <v>152.48497725839115</v>
      </c>
      <c r="G518" s="31">
        <v>1925</v>
      </c>
      <c r="H518" s="31">
        <f>G518/2486*100</f>
        <v>77.43362831858407</v>
      </c>
      <c r="I518" s="31">
        <v>88</v>
      </c>
      <c r="J518" s="31">
        <v>1495</v>
      </c>
      <c r="K518" s="60">
        <f>J518/2056*100</f>
        <v>72.714007782101163</v>
      </c>
    </row>
    <row r="519" spans="1:11" x14ac:dyDescent="0.25">
      <c r="A519" s="36" t="s">
        <v>2964</v>
      </c>
      <c r="B519" s="36" t="s">
        <v>2965</v>
      </c>
      <c r="C519" s="51">
        <v>6633003</v>
      </c>
      <c r="D519" s="43">
        <v>30088</v>
      </c>
      <c r="E519" s="38">
        <v>3622</v>
      </c>
      <c r="F519" s="59">
        <f>E519*1000/D519</f>
        <v>120.38021802712045</v>
      </c>
      <c r="G519" s="31">
        <v>1777</v>
      </c>
      <c r="H519" s="31">
        <f>G519/2486*100</f>
        <v>71.480289621882548</v>
      </c>
      <c r="I519" s="31">
        <v>143</v>
      </c>
      <c r="J519" s="31">
        <v>1347</v>
      </c>
      <c r="K519" s="60">
        <f>J519/2056*100</f>
        <v>65.51556420233463</v>
      </c>
    </row>
    <row r="520" spans="1:11" ht="24" x14ac:dyDescent="0.25">
      <c r="A520" s="36" t="s">
        <v>2108</v>
      </c>
      <c r="B520" s="36" t="s">
        <v>2109</v>
      </c>
      <c r="C520" s="41" t="s">
        <v>2459</v>
      </c>
      <c r="D520" s="37">
        <v>30078</v>
      </c>
      <c r="E520" s="38">
        <v>3865</v>
      </c>
      <c r="F520" s="59">
        <f>E520*1000/D520</f>
        <v>128.49923532149745</v>
      </c>
      <c r="G520" s="31">
        <v>1823</v>
      </c>
      <c r="H520" s="31">
        <f>G520/2486*100</f>
        <v>73.330651649235719</v>
      </c>
      <c r="I520" s="31">
        <v>189</v>
      </c>
      <c r="J520" s="31">
        <v>1393</v>
      </c>
      <c r="K520" s="60">
        <f>J520/2056*100</f>
        <v>67.752918287937746</v>
      </c>
    </row>
    <row r="521" spans="1:11" x14ac:dyDescent="0.25">
      <c r="A521" s="36" t="s">
        <v>872</v>
      </c>
      <c r="B521" s="36" t="s">
        <v>873</v>
      </c>
      <c r="C521" s="41">
        <v>8117026</v>
      </c>
      <c r="D521" s="37">
        <v>30000</v>
      </c>
      <c r="E521" s="38">
        <v>6000</v>
      </c>
      <c r="F521" s="59">
        <f>E521*1000/D521</f>
        <v>200</v>
      </c>
      <c r="G521" s="31">
        <v>2075</v>
      </c>
      <c r="H521" s="31">
        <f>G521/2486*100</f>
        <v>83.467417538213994</v>
      </c>
      <c r="I521" s="31">
        <v>93</v>
      </c>
      <c r="J521" s="31">
        <v>1645</v>
      </c>
      <c r="K521" s="60">
        <f>J521/2056*100</f>
        <v>80.009727626459153</v>
      </c>
    </row>
    <row r="522" spans="1:11" ht="24" x14ac:dyDescent="0.25">
      <c r="A522" s="36" t="s">
        <v>4429</v>
      </c>
      <c r="B522" s="36" t="s">
        <v>4430</v>
      </c>
      <c r="C522" s="41" t="s">
        <v>4744</v>
      </c>
      <c r="D522" s="37">
        <v>30000</v>
      </c>
      <c r="E522" s="38">
        <v>5745</v>
      </c>
      <c r="F522" s="59">
        <f>E522*1000/D522</f>
        <v>191.5</v>
      </c>
      <c r="G522" s="31">
        <v>2055</v>
      </c>
      <c r="H522" s="31">
        <f>G522/2486*100</f>
        <v>82.662912308930004</v>
      </c>
      <c r="I522" s="31">
        <v>73</v>
      </c>
      <c r="J522" s="31">
        <v>1625</v>
      </c>
      <c r="K522" s="60">
        <f>J522/2056*100</f>
        <v>79.036964980544738</v>
      </c>
    </row>
    <row r="523" spans="1:11" ht="24" x14ac:dyDescent="0.25">
      <c r="A523" s="36" t="s">
        <v>1120</v>
      </c>
      <c r="B523" s="36" t="s">
        <v>1121</v>
      </c>
      <c r="C523" s="41">
        <v>8136065</v>
      </c>
      <c r="D523" s="37">
        <v>30000</v>
      </c>
      <c r="E523" s="38">
        <v>5205</v>
      </c>
      <c r="F523" s="59">
        <f>E523*1000/D523</f>
        <v>173.5</v>
      </c>
      <c r="G523" s="31">
        <v>2006</v>
      </c>
      <c r="H523" s="31">
        <f>G523/2486*100</f>
        <v>80.69187449718423</v>
      </c>
      <c r="I523" s="31">
        <v>24</v>
      </c>
      <c r="J523" s="31">
        <v>1576</v>
      </c>
      <c r="K523" s="60">
        <f>J523/2056*100</f>
        <v>76.653696498054487</v>
      </c>
    </row>
    <row r="524" spans="1:11" ht="24" x14ac:dyDescent="0.25">
      <c r="A524" s="39" t="s">
        <v>1700</v>
      </c>
      <c r="B524" s="39" t="s">
        <v>1701</v>
      </c>
      <c r="C524" s="41" t="s">
        <v>1844</v>
      </c>
      <c r="D524" s="37">
        <v>30000</v>
      </c>
      <c r="E524" s="40">
        <v>4351</v>
      </c>
      <c r="F524" s="59">
        <f>E524*1000/D524</f>
        <v>145.03333333333333</v>
      </c>
      <c r="G524" s="31">
        <v>1898</v>
      </c>
      <c r="H524" s="31">
        <f>G524/2486*100</f>
        <v>76.347546259050674</v>
      </c>
      <c r="I524" s="31">
        <v>61</v>
      </c>
      <c r="J524" s="31">
        <v>1468</v>
      </c>
      <c r="K524" s="60">
        <f>J524/2056*100</f>
        <v>71.400778210116727</v>
      </c>
    </row>
    <row r="525" spans="1:11" x14ac:dyDescent="0.25">
      <c r="A525" s="36" t="s">
        <v>3676</v>
      </c>
      <c r="B525" s="36" t="s">
        <v>3677</v>
      </c>
      <c r="C525" s="41">
        <v>5158028</v>
      </c>
      <c r="D525" s="37">
        <v>29830</v>
      </c>
      <c r="E525" s="38">
        <v>5201</v>
      </c>
      <c r="F525" s="59">
        <f>E525*1000/D525</f>
        <v>174.35467650016761</v>
      </c>
      <c r="G525" s="31">
        <v>2005</v>
      </c>
      <c r="H525" s="31">
        <f>G525/2486*100</f>
        <v>80.651649235720029</v>
      </c>
      <c r="I525" s="31">
        <v>23</v>
      </c>
      <c r="J525" s="31">
        <v>1575</v>
      </c>
      <c r="K525" s="60">
        <f>J525/2056*100</f>
        <v>76.605058365758765</v>
      </c>
    </row>
    <row r="526" spans="1:11" x14ac:dyDescent="0.25">
      <c r="A526" s="36" t="s">
        <v>5760</v>
      </c>
      <c r="B526" s="36" t="s">
        <v>5761</v>
      </c>
      <c r="C526" s="41">
        <v>9771130</v>
      </c>
      <c r="D526" s="37">
        <v>29807</v>
      </c>
      <c r="E526" s="38">
        <v>2709</v>
      </c>
      <c r="F526" s="59">
        <f>E526*1000/D526</f>
        <v>90.884691515415838</v>
      </c>
      <c r="G526" s="31">
        <v>1547</v>
      </c>
      <c r="H526" s="31">
        <f>G526/2486*100</f>
        <v>62.228479485116651</v>
      </c>
      <c r="I526" s="31">
        <v>293</v>
      </c>
      <c r="J526" s="31">
        <v>1117</v>
      </c>
      <c r="K526" s="60">
        <f>J526/2056*100</f>
        <v>54.32879377431906</v>
      </c>
    </row>
    <row r="527" spans="1:11" ht="12" customHeight="1" x14ac:dyDescent="0.25">
      <c r="A527" s="36" t="s">
        <v>435</v>
      </c>
      <c r="B527" s="36" t="s">
        <v>436</v>
      </c>
      <c r="C527" s="51" t="s">
        <v>670</v>
      </c>
      <c r="D527" s="46">
        <v>29785</v>
      </c>
      <c r="E527" s="38">
        <v>5957</v>
      </c>
      <c r="F527" s="59">
        <f>E527*1000/D527</f>
        <v>200</v>
      </c>
      <c r="G527" s="31">
        <v>2069</v>
      </c>
      <c r="H527" s="31">
        <f>G527/2486*100</f>
        <v>83.226065969428802</v>
      </c>
      <c r="I527" s="31">
        <v>87</v>
      </c>
      <c r="J527" s="31">
        <v>1639</v>
      </c>
      <c r="K527" s="60">
        <f>J527/2056*100</f>
        <v>79.717898832684824</v>
      </c>
    </row>
    <row r="528" spans="1:11" ht="12" customHeight="1" x14ac:dyDescent="0.25">
      <c r="A528" s="36" t="s">
        <v>4300</v>
      </c>
      <c r="B528" s="36" t="s">
        <v>4301</v>
      </c>
      <c r="C528" s="41" t="s">
        <v>4356</v>
      </c>
      <c r="D528" s="37">
        <v>29700</v>
      </c>
      <c r="E528" s="38">
        <v>4668</v>
      </c>
      <c r="F528" s="59">
        <f>E528*1000/D528</f>
        <v>157.17171717171718</v>
      </c>
      <c r="G528" s="31">
        <v>1937</v>
      </c>
      <c r="H528" s="31">
        <f>G528/2486*100</f>
        <v>77.916331456154467</v>
      </c>
      <c r="I528" s="31">
        <v>100</v>
      </c>
      <c r="J528" s="31">
        <v>1507</v>
      </c>
      <c r="K528" s="60">
        <f>J528/2056*100</f>
        <v>73.297665369649806</v>
      </c>
    </row>
    <row r="529" spans="1:11" ht="12" customHeight="1" x14ac:dyDescent="0.25">
      <c r="A529" s="36" t="s">
        <v>4192</v>
      </c>
      <c r="B529" s="36" t="s">
        <v>4193</v>
      </c>
      <c r="C529" s="41" t="s">
        <v>4328</v>
      </c>
      <c r="D529" s="37">
        <v>29680</v>
      </c>
      <c r="E529" s="38">
        <v>5214</v>
      </c>
      <c r="F529" s="59">
        <f>E529*1000/D529</f>
        <v>175.67385444743934</v>
      </c>
      <c r="G529" s="31">
        <v>2009</v>
      </c>
      <c r="H529" s="31">
        <f>G529/2486*100</f>
        <v>80.812550281576833</v>
      </c>
      <c r="I529" s="31">
        <v>27</v>
      </c>
      <c r="J529" s="31">
        <v>1579</v>
      </c>
      <c r="K529" s="60">
        <f>J529/2056*100</f>
        <v>76.799610894941637</v>
      </c>
    </row>
    <row r="530" spans="1:11" ht="12" customHeight="1" x14ac:dyDescent="0.25">
      <c r="A530" s="39" t="s">
        <v>152</v>
      </c>
      <c r="B530" s="39" t="s">
        <v>153</v>
      </c>
      <c r="C530" s="41" t="s">
        <v>3155</v>
      </c>
      <c r="D530" s="37">
        <v>29640</v>
      </c>
      <c r="E530" s="45">
        <v>3777.4</v>
      </c>
      <c r="F530" s="59">
        <f>E530*1000/D530</f>
        <v>127.44264507422402</v>
      </c>
      <c r="G530" s="31">
        <v>1804</v>
      </c>
      <c r="H530" s="31">
        <f>G530/2486*100</f>
        <v>72.56637168141593</v>
      </c>
      <c r="I530" s="31">
        <v>170</v>
      </c>
      <c r="J530" s="31">
        <v>1374</v>
      </c>
      <c r="K530" s="60">
        <f>J530/2056*100</f>
        <v>66.828793774319067</v>
      </c>
    </row>
    <row r="531" spans="1:11" ht="12" customHeight="1" x14ac:dyDescent="0.25">
      <c r="A531" s="39" t="s">
        <v>3074</v>
      </c>
      <c r="B531" s="39" t="s">
        <v>3075</v>
      </c>
      <c r="C531" s="41">
        <v>6414000</v>
      </c>
      <c r="D531" s="37">
        <v>29390</v>
      </c>
      <c r="E531" s="45">
        <v>4890</v>
      </c>
      <c r="F531" s="59">
        <f>E531*1000/D531</f>
        <v>166.38312351139842</v>
      </c>
      <c r="G531" s="31">
        <v>1969</v>
      </c>
      <c r="H531" s="31">
        <f>G531/2486*100</f>
        <v>79.203539823008853</v>
      </c>
      <c r="I531" s="31">
        <v>132</v>
      </c>
      <c r="J531" s="31">
        <v>1539</v>
      </c>
      <c r="K531" s="60">
        <f>J531/2056*100</f>
        <v>74.854085603112836</v>
      </c>
    </row>
    <row r="532" spans="1:11" ht="12" customHeight="1" x14ac:dyDescent="0.25">
      <c r="A532" s="36" t="s">
        <v>2262</v>
      </c>
      <c r="B532" s="36" t="s">
        <v>2263</v>
      </c>
      <c r="C532" s="41" t="s">
        <v>2507</v>
      </c>
      <c r="D532" s="37">
        <v>29346</v>
      </c>
      <c r="E532" s="38">
        <v>5496</v>
      </c>
      <c r="F532" s="59">
        <f>E532*1000/D532</f>
        <v>187.28276426088735</v>
      </c>
      <c r="G532" s="31">
        <v>2037</v>
      </c>
      <c r="H532" s="31">
        <f>G532/2486*100</f>
        <v>81.938857602574416</v>
      </c>
      <c r="I532" s="31">
        <v>55</v>
      </c>
      <c r="J532" s="31">
        <v>1607</v>
      </c>
      <c r="K532" s="60">
        <f>J532/2056*100</f>
        <v>78.161478599221795</v>
      </c>
    </row>
    <row r="533" spans="1:11" ht="12" customHeight="1" x14ac:dyDescent="0.25">
      <c r="A533" s="36" t="s">
        <v>4635</v>
      </c>
      <c r="B533" s="36" t="s">
        <v>4636</v>
      </c>
      <c r="C533" s="41" t="s">
        <v>4822</v>
      </c>
      <c r="D533" s="37">
        <v>29212</v>
      </c>
      <c r="E533" s="38">
        <v>3818</v>
      </c>
      <c r="F533" s="59">
        <f>E533*1000/D533</f>
        <v>130.6997124469396</v>
      </c>
      <c r="G533" s="31">
        <v>1811</v>
      </c>
      <c r="H533" s="31">
        <f>G533/2486*100</f>
        <v>72.847948511665322</v>
      </c>
      <c r="I533" s="31">
        <v>177</v>
      </c>
      <c r="J533" s="31">
        <v>1381</v>
      </c>
      <c r="K533" s="60">
        <f>J533/2056*100</f>
        <v>67.169260700389103</v>
      </c>
    </row>
    <row r="534" spans="1:11" ht="12" customHeight="1" x14ac:dyDescent="0.25">
      <c r="A534" s="36" t="s">
        <v>5149</v>
      </c>
      <c r="B534" s="36" t="s">
        <v>5150</v>
      </c>
      <c r="C534" s="41" t="s">
        <v>5996</v>
      </c>
      <c r="D534" s="37">
        <v>29191</v>
      </c>
      <c r="E534" s="38">
        <v>4403</v>
      </c>
      <c r="F534" s="59">
        <f>E534*1000/D534</f>
        <v>150.83416121407282</v>
      </c>
      <c r="G534" s="31">
        <v>1904</v>
      </c>
      <c r="H534" s="31">
        <f>G534/2486*100</f>
        <v>76.588897827835879</v>
      </c>
      <c r="I534" s="31">
        <v>67</v>
      </c>
      <c r="J534" s="31">
        <v>1474</v>
      </c>
      <c r="K534" s="60">
        <f>J534/2056*100</f>
        <v>71.692607003891055</v>
      </c>
    </row>
    <row r="535" spans="1:11" ht="12" customHeight="1" x14ac:dyDescent="0.25">
      <c r="A535" s="36" t="s">
        <v>5467</v>
      </c>
      <c r="B535" s="36" t="s">
        <v>5468</v>
      </c>
      <c r="C535" s="41">
        <v>9376161</v>
      </c>
      <c r="D535" s="37">
        <v>29100</v>
      </c>
      <c r="E535" s="38">
        <v>4964</v>
      </c>
      <c r="F535" s="59">
        <f>E535*1000/D535</f>
        <v>170.58419243986253</v>
      </c>
      <c r="G535" s="31">
        <v>1979</v>
      </c>
      <c r="H535" s="31">
        <f>G535/2486*100</f>
        <v>79.605792437650848</v>
      </c>
      <c r="I535" s="31">
        <v>142</v>
      </c>
      <c r="J535" s="31">
        <v>1549</v>
      </c>
      <c r="K535" s="60">
        <f>J535/2056*100</f>
        <v>75.340466926070036</v>
      </c>
    </row>
    <row r="536" spans="1:11" ht="12" customHeight="1" x14ac:dyDescent="0.25">
      <c r="A536" s="36" t="s">
        <v>1898</v>
      </c>
      <c r="B536" s="36" t="s">
        <v>1899</v>
      </c>
      <c r="C536" s="41" t="s">
        <v>2388</v>
      </c>
      <c r="D536" s="37">
        <v>29060</v>
      </c>
      <c r="E536" s="38">
        <v>4212</v>
      </c>
      <c r="F536" s="59">
        <f>E536*1000/D536</f>
        <v>144.94150034411561</v>
      </c>
      <c r="G536" s="31">
        <v>1883</v>
      </c>
      <c r="H536" s="31">
        <f>G536/2486*100</f>
        <v>75.744167337087688</v>
      </c>
      <c r="I536" s="31">
        <v>46</v>
      </c>
      <c r="J536" s="31">
        <v>1453</v>
      </c>
      <c r="K536" s="60">
        <f>J536/2056*100</f>
        <v>70.671206225680933</v>
      </c>
    </row>
    <row r="537" spans="1:11" ht="12" customHeight="1" x14ac:dyDescent="0.25">
      <c r="A537" s="36" t="s">
        <v>1406</v>
      </c>
      <c r="B537" s="36" t="s">
        <v>1407</v>
      </c>
      <c r="C537" s="41">
        <v>8317065</v>
      </c>
      <c r="D537" s="37">
        <v>29000</v>
      </c>
      <c r="E537" s="38">
        <v>5800</v>
      </c>
      <c r="F537" s="59">
        <f>E537*1000/D537</f>
        <v>200</v>
      </c>
      <c r="G537" s="31">
        <v>2060</v>
      </c>
      <c r="H537" s="31">
        <f>G537/2486*100</f>
        <v>82.864038616251008</v>
      </c>
      <c r="I537" s="31">
        <v>78</v>
      </c>
      <c r="J537" s="31">
        <v>1630</v>
      </c>
      <c r="K537" s="60">
        <f>J537/2056*100</f>
        <v>79.280155642023345</v>
      </c>
    </row>
    <row r="538" spans="1:11" ht="12" customHeight="1" x14ac:dyDescent="0.25">
      <c r="A538" s="36" t="s">
        <v>2310</v>
      </c>
      <c r="B538" s="36" t="s">
        <v>2311</v>
      </c>
      <c r="C538" s="41" t="s">
        <v>2515</v>
      </c>
      <c r="D538" s="37">
        <v>29000</v>
      </c>
      <c r="E538" s="38">
        <v>5740</v>
      </c>
      <c r="F538" s="59">
        <f>E538*1000/D538</f>
        <v>197.93103448275863</v>
      </c>
      <c r="G538" s="31">
        <v>2054</v>
      </c>
      <c r="H538" s="31">
        <f>G538/2486*100</f>
        <v>82.622687047465803</v>
      </c>
      <c r="I538" s="31">
        <v>72</v>
      </c>
      <c r="J538" s="31">
        <v>1624</v>
      </c>
      <c r="K538" s="60">
        <f>J538/2056*100</f>
        <v>78.988326848249031</v>
      </c>
    </row>
    <row r="539" spans="1:11" ht="12" customHeight="1" x14ac:dyDescent="0.25">
      <c r="A539" s="36" t="s">
        <v>2322</v>
      </c>
      <c r="B539" s="36" t="s">
        <v>2323</v>
      </c>
      <c r="C539" s="41">
        <v>3460009</v>
      </c>
      <c r="D539" s="37">
        <v>29000</v>
      </c>
      <c r="E539" s="38">
        <v>4521</v>
      </c>
      <c r="F539" s="59">
        <f>E539*1000/D539</f>
        <v>155.89655172413794</v>
      </c>
      <c r="G539" s="31">
        <v>1918</v>
      </c>
      <c r="H539" s="31">
        <f>G539/2486*100</f>
        <v>77.152051488334678</v>
      </c>
      <c r="I539" s="31">
        <v>81</v>
      </c>
      <c r="J539" s="31">
        <v>1488</v>
      </c>
      <c r="K539" s="60">
        <f>J539/2056*100</f>
        <v>72.373540856031127</v>
      </c>
    </row>
    <row r="540" spans="1:11" ht="36" x14ac:dyDescent="0.25">
      <c r="A540" s="36" t="s">
        <v>388</v>
      </c>
      <c r="B540" s="36" t="s">
        <v>389</v>
      </c>
      <c r="C540" s="51" t="s">
        <v>648</v>
      </c>
      <c r="D540" s="46">
        <v>29000</v>
      </c>
      <c r="E540" s="38">
        <v>3380</v>
      </c>
      <c r="F540" s="59">
        <f>E540*1000/D540</f>
        <v>116.55172413793103</v>
      </c>
      <c r="G540" s="31">
        <v>1722</v>
      </c>
      <c r="H540" s="31">
        <f>G540/2486*100</f>
        <v>69.267900241351569</v>
      </c>
      <c r="I540" s="31">
        <v>88</v>
      </c>
      <c r="J540" s="31">
        <v>1292</v>
      </c>
      <c r="K540" s="60">
        <f>J540/2056*100</f>
        <v>62.840466926070036</v>
      </c>
    </row>
    <row r="541" spans="1:11" ht="24" x14ac:dyDescent="0.25">
      <c r="A541" s="36" t="s">
        <v>2772</v>
      </c>
      <c r="B541" s="36" t="s">
        <v>2773</v>
      </c>
      <c r="C541" s="41" t="s">
        <v>2885</v>
      </c>
      <c r="D541" s="37">
        <v>28949</v>
      </c>
      <c r="E541" s="38">
        <v>3657</v>
      </c>
      <c r="F541" s="59">
        <f>E541*1000/D541</f>
        <v>126.32560710214516</v>
      </c>
      <c r="G541" s="31">
        <v>1785</v>
      </c>
      <c r="H541" s="31">
        <f>G541/2486*100</f>
        <v>71.802091713596141</v>
      </c>
      <c r="I541" s="31">
        <v>151</v>
      </c>
      <c r="J541" s="31">
        <v>1355</v>
      </c>
      <c r="K541" s="60">
        <f>J541/2056*100</f>
        <v>65.904669260700388</v>
      </c>
    </row>
    <row r="542" spans="1:11" x14ac:dyDescent="0.25">
      <c r="A542" s="36" t="s">
        <v>4308</v>
      </c>
      <c r="B542" s="36" t="s">
        <v>4309</v>
      </c>
      <c r="C542" s="41" t="s">
        <v>4358</v>
      </c>
      <c r="D542" s="37">
        <v>28866</v>
      </c>
      <c r="E542" s="38">
        <v>3316.8</v>
      </c>
      <c r="F542" s="59">
        <f>E542*1000/D542</f>
        <v>114.90334649760965</v>
      </c>
      <c r="G542" s="31">
        <v>1709</v>
      </c>
      <c r="H542" s="31">
        <f>G542/2486*100</f>
        <v>68.744971842316971</v>
      </c>
      <c r="I542" s="31">
        <v>75</v>
      </c>
      <c r="J542" s="31">
        <v>1279</v>
      </c>
      <c r="K542" s="60">
        <f>J542/2056*100</f>
        <v>62.208171206225686</v>
      </c>
    </row>
    <row r="543" spans="1:11" ht="24" x14ac:dyDescent="0.25">
      <c r="A543" s="36" t="s">
        <v>128</v>
      </c>
      <c r="B543" s="36" t="s">
        <v>129</v>
      </c>
      <c r="C543" s="51">
        <v>6412000</v>
      </c>
      <c r="D543" s="43">
        <v>28825</v>
      </c>
      <c r="E543" s="38">
        <v>5765</v>
      </c>
      <c r="F543" s="59">
        <f>E543*1000/D543</f>
        <v>200</v>
      </c>
      <c r="G543" s="31">
        <v>2058</v>
      </c>
      <c r="H543" s="31">
        <f>G543/2486*100</f>
        <v>82.783588093322606</v>
      </c>
      <c r="I543" s="31">
        <v>76</v>
      </c>
      <c r="J543" s="31">
        <v>1628</v>
      </c>
      <c r="K543" s="60">
        <f>J543/2056*100</f>
        <v>79.182879377431902</v>
      </c>
    </row>
    <row r="544" spans="1:11" ht="36" x14ac:dyDescent="0.25">
      <c r="A544" s="36" t="s">
        <v>2794</v>
      </c>
      <c r="B544" s="36" t="s">
        <v>2795</v>
      </c>
      <c r="C544" s="41" t="s">
        <v>2894</v>
      </c>
      <c r="D544" s="37">
        <v>28738</v>
      </c>
      <c r="E544" s="38">
        <v>3486.5</v>
      </c>
      <c r="F544" s="59">
        <f>E544*1000/D544</f>
        <v>121.32020321525506</v>
      </c>
      <c r="G544" s="31">
        <v>1738</v>
      </c>
      <c r="H544" s="31">
        <f>G544/2486*100</f>
        <v>69.911504424778755</v>
      </c>
      <c r="I544" s="31">
        <v>104</v>
      </c>
      <c r="J544" s="31">
        <v>1308</v>
      </c>
      <c r="K544" s="60">
        <f>J544/2056*100</f>
        <v>63.618677042801551</v>
      </c>
    </row>
    <row r="545" spans="1:11" ht="12" customHeight="1" x14ac:dyDescent="0.25">
      <c r="A545" s="36" t="s">
        <v>390</v>
      </c>
      <c r="B545" s="36" t="s">
        <v>391</v>
      </c>
      <c r="C545" s="51" t="s">
        <v>649</v>
      </c>
      <c r="D545" s="46">
        <v>28700</v>
      </c>
      <c r="E545" s="38">
        <v>4202</v>
      </c>
      <c r="F545" s="59">
        <f>E545*1000/D545</f>
        <v>146.41114982578398</v>
      </c>
      <c r="G545" s="31">
        <v>1880</v>
      </c>
      <c r="H545" s="31">
        <f>G545/2486*100</f>
        <v>75.623491552695086</v>
      </c>
      <c r="I545" s="31">
        <v>43</v>
      </c>
      <c r="J545" s="31">
        <v>1450</v>
      </c>
      <c r="K545" s="60">
        <f>J545/2056*100</f>
        <v>70.525291828793783</v>
      </c>
    </row>
    <row r="546" spans="1:11" ht="12" customHeight="1" x14ac:dyDescent="0.25">
      <c r="A546" s="36" t="s">
        <v>357</v>
      </c>
      <c r="B546" s="36" t="s">
        <v>358</v>
      </c>
      <c r="C546" s="51" t="s">
        <v>637</v>
      </c>
      <c r="D546" s="46">
        <v>28562</v>
      </c>
      <c r="E546" s="38">
        <v>4856</v>
      </c>
      <c r="F546" s="59">
        <f>E546*1000/D546</f>
        <v>170.01610531475387</v>
      </c>
      <c r="G546" s="31">
        <v>1961</v>
      </c>
      <c r="H546" s="31">
        <f>G546/2486*100</f>
        <v>78.88173773129526</v>
      </c>
      <c r="I546" s="31">
        <v>124</v>
      </c>
      <c r="J546" s="31">
        <v>1531</v>
      </c>
      <c r="K546" s="60">
        <f>J546/2056*100</f>
        <v>74.464980544747078</v>
      </c>
    </row>
    <row r="547" spans="1:11" x14ac:dyDescent="0.25">
      <c r="A547" s="36" t="s">
        <v>3784</v>
      </c>
      <c r="B547" s="36" t="s">
        <v>3785</v>
      </c>
      <c r="C547" s="41">
        <v>5378028</v>
      </c>
      <c r="D547" s="37">
        <v>28455</v>
      </c>
      <c r="E547" s="38">
        <v>4795</v>
      </c>
      <c r="F547" s="59">
        <f>E547*1000/D547</f>
        <v>168.51168511685117</v>
      </c>
      <c r="G547" s="31">
        <v>1951</v>
      </c>
      <c r="H547" s="31">
        <f>G547/2486*100</f>
        <v>78.479485116653251</v>
      </c>
      <c r="I547" s="31">
        <v>114</v>
      </c>
      <c r="J547" s="31">
        <v>1521</v>
      </c>
      <c r="K547" s="60">
        <f>J547/2056*100</f>
        <v>73.978599221789892</v>
      </c>
    </row>
    <row r="548" spans="1:11" ht="60" x14ac:dyDescent="0.25">
      <c r="A548" s="36" t="s">
        <v>1994</v>
      </c>
      <c r="B548" s="36" t="s">
        <v>1995</v>
      </c>
      <c r="C548" s="41" t="s">
        <v>2415</v>
      </c>
      <c r="D548" s="37">
        <v>28364</v>
      </c>
      <c r="E548" s="38">
        <v>4999</v>
      </c>
      <c r="F548" s="59">
        <f>E548*1000/D548</f>
        <v>176.24453532647019</v>
      </c>
      <c r="G548" s="31">
        <v>1982</v>
      </c>
      <c r="H548" s="31">
        <f>G548/2486*100</f>
        <v>79.726468222043451</v>
      </c>
      <c r="I548" s="31">
        <v>145</v>
      </c>
      <c r="J548" s="31">
        <v>1552</v>
      </c>
      <c r="K548" s="60">
        <f>J548/2056*100</f>
        <v>75.4863813229572</v>
      </c>
    </row>
    <row r="549" spans="1:11" ht="36" x14ac:dyDescent="0.25">
      <c r="A549" s="36" t="s">
        <v>1934</v>
      </c>
      <c r="B549" s="36" t="s">
        <v>1935</v>
      </c>
      <c r="C549" s="41" t="s">
        <v>2403</v>
      </c>
      <c r="D549" s="37">
        <v>28235</v>
      </c>
      <c r="E549" s="38">
        <v>3900</v>
      </c>
      <c r="F549" s="59">
        <f>E549*1000/D549</f>
        <v>138.126438817071</v>
      </c>
      <c r="G549" s="31">
        <v>1826</v>
      </c>
      <c r="H549" s="31">
        <f>G549/2486*100</f>
        <v>73.451327433628322</v>
      </c>
      <c r="I549" s="31">
        <v>192</v>
      </c>
      <c r="J549" s="31">
        <v>1396</v>
      </c>
      <c r="K549" s="60">
        <f>J549/2056*100</f>
        <v>67.89883268482491</v>
      </c>
    </row>
    <row r="550" spans="1:11" ht="24" x14ac:dyDescent="0.25">
      <c r="A550" s="36" t="s">
        <v>5253</v>
      </c>
      <c r="B550" s="36" t="s">
        <v>5254</v>
      </c>
      <c r="C550" s="41" t="s">
        <v>6011</v>
      </c>
      <c r="D550" s="37">
        <v>28156</v>
      </c>
      <c r="E550" s="38">
        <v>5031</v>
      </c>
      <c r="F550" s="59">
        <f>E550*1000/D550</f>
        <v>178.68305156982527</v>
      </c>
      <c r="G550" s="31">
        <v>1989</v>
      </c>
      <c r="H550" s="31">
        <f>G550/2486*100</f>
        <v>80.008045052292843</v>
      </c>
      <c r="I550" s="31">
        <v>7</v>
      </c>
      <c r="J550" s="31">
        <v>1559</v>
      </c>
      <c r="K550" s="60">
        <f>J550/2056*100</f>
        <v>75.826848249027236</v>
      </c>
    </row>
    <row r="551" spans="1:11" x14ac:dyDescent="0.25">
      <c r="A551" s="36" t="s">
        <v>5617</v>
      </c>
      <c r="B551" s="36" t="s">
        <v>5618</v>
      </c>
      <c r="C551" s="41">
        <v>9574138</v>
      </c>
      <c r="D551" s="37">
        <v>28120</v>
      </c>
      <c r="E551" s="38">
        <v>4086</v>
      </c>
      <c r="F551" s="59">
        <f>E551*1000/D551</f>
        <v>145.30583214793742</v>
      </c>
      <c r="G551" s="31">
        <v>1861</v>
      </c>
      <c r="H551" s="31">
        <f>G551/2486*100</f>
        <v>74.859211584875311</v>
      </c>
      <c r="I551" s="31">
        <v>24</v>
      </c>
      <c r="J551" s="31">
        <v>1431</v>
      </c>
      <c r="K551" s="60">
        <f>J551/2056*100</f>
        <v>69.60116731517509</v>
      </c>
    </row>
    <row r="552" spans="1:11" ht="12" customHeight="1" x14ac:dyDescent="0.25">
      <c r="A552" s="36" t="s">
        <v>2282</v>
      </c>
      <c r="B552" s="36" t="s">
        <v>2283</v>
      </c>
      <c r="C552" s="41" t="s">
        <v>2513</v>
      </c>
      <c r="D552" s="37">
        <v>28000</v>
      </c>
      <c r="E552" s="38">
        <v>6107</v>
      </c>
      <c r="F552" s="59">
        <f>E552*1000/D552</f>
        <v>218.10714285714286</v>
      </c>
      <c r="G552" s="31">
        <v>2087</v>
      </c>
      <c r="H552" s="31">
        <f>G552/2486*100</f>
        <v>83.95012067578439</v>
      </c>
      <c r="I552" s="31">
        <v>105</v>
      </c>
      <c r="J552" s="31">
        <v>1657</v>
      </c>
      <c r="K552" s="60">
        <f>J552/2056*100</f>
        <v>80.593385214007782</v>
      </c>
    </row>
    <row r="553" spans="1:11" ht="12" customHeight="1" x14ac:dyDescent="0.25">
      <c r="A553" s="36" t="s">
        <v>2576</v>
      </c>
      <c r="B553" s="36" t="s">
        <v>2577</v>
      </c>
      <c r="C553" s="41" t="s">
        <v>2699</v>
      </c>
      <c r="D553" s="37">
        <v>27970</v>
      </c>
      <c r="E553" s="38">
        <v>2370</v>
      </c>
      <c r="F553" s="59">
        <f>E553*1000/D553</f>
        <v>84.733643189131215</v>
      </c>
      <c r="G553" s="31">
        <v>1428</v>
      </c>
      <c r="H553" s="31">
        <f>G553/2486*100</f>
        <v>57.441673370876913</v>
      </c>
      <c r="I553" s="31">
        <v>174</v>
      </c>
      <c r="J553" s="31">
        <v>998</v>
      </c>
      <c r="K553" s="60">
        <f>J553/2056*100</f>
        <v>48.540856031128406</v>
      </c>
    </row>
    <row r="554" spans="1:11" ht="12" customHeight="1" x14ac:dyDescent="0.25">
      <c r="A554" s="36" t="s">
        <v>3678</v>
      </c>
      <c r="B554" s="36" t="s">
        <v>3679</v>
      </c>
      <c r="C554" s="41">
        <v>5158012</v>
      </c>
      <c r="D554" s="37">
        <v>27700</v>
      </c>
      <c r="E554" s="38">
        <v>4338</v>
      </c>
      <c r="F554" s="59">
        <f>E554*1000/D554</f>
        <v>156.60649819494586</v>
      </c>
      <c r="G554" s="31">
        <v>1896</v>
      </c>
      <c r="H554" s="31">
        <f>G554/2486*100</f>
        <v>76.267095736122286</v>
      </c>
      <c r="I554" s="31">
        <v>59</v>
      </c>
      <c r="J554" s="31">
        <v>1466</v>
      </c>
      <c r="K554" s="60">
        <f>J554/2056*100</f>
        <v>71.303501945525298</v>
      </c>
    </row>
    <row r="555" spans="1:11" ht="12" customHeight="1" x14ac:dyDescent="0.25">
      <c r="A555" s="39" t="s">
        <v>3142</v>
      </c>
      <c r="B555" s="39" t="s">
        <v>3143</v>
      </c>
      <c r="C555" s="41" t="s">
        <v>3168</v>
      </c>
      <c r="D555" s="37">
        <v>27685</v>
      </c>
      <c r="E555" s="45">
        <v>3228.7</v>
      </c>
      <c r="F555" s="59">
        <f>E555*1000/D555</f>
        <v>116.62271988441394</v>
      </c>
      <c r="G555" s="31">
        <v>1691</v>
      </c>
      <c r="H555" s="31">
        <f>G555/2486*100</f>
        <v>68.020917135961383</v>
      </c>
      <c r="I555" s="31">
        <v>57</v>
      </c>
      <c r="J555" s="31">
        <v>1261</v>
      </c>
      <c r="K555" s="60">
        <f>J555/2056*100</f>
        <v>61.332684824902728</v>
      </c>
    </row>
    <row r="556" spans="1:11" ht="12" customHeight="1" x14ac:dyDescent="0.25">
      <c r="A556" s="36" t="s">
        <v>5786</v>
      </c>
      <c r="B556" s="36" t="s">
        <v>5787</v>
      </c>
      <c r="C556" s="41">
        <v>9772163</v>
      </c>
      <c r="D556" s="37">
        <v>27500</v>
      </c>
      <c r="E556" s="38">
        <v>5980</v>
      </c>
      <c r="F556" s="59">
        <f>E556*1000/D556</f>
        <v>217.45454545454547</v>
      </c>
      <c r="G556" s="31">
        <v>2072</v>
      </c>
      <c r="H556" s="31">
        <f>G556/2486*100</f>
        <v>83.346741753821391</v>
      </c>
      <c r="I556" s="31">
        <v>90</v>
      </c>
      <c r="J556" s="31">
        <v>1642</v>
      </c>
      <c r="K556" s="60">
        <f>J556/2056*100</f>
        <v>79.863813229571988</v>
      </c>
    </row>
    <row r="557" spans="1:11" ht="12" customHeight="1" x14ac:dyDescent="0.25">
      <c r="A557" s="36" t="s">
        <v>1282</v>
      </c>
      <c r="B557" s="36" t="s">
        <v>1283</v>
      </c>
      <c r="C557" s="41">
        <v>8231000</v>
      </c>
      <c r="D557" s="37">
        <v>27500</v>
      </c>
      <c r="E557" s="38">
        <v>5500</v>
      </c>
      <c r="F557" s="59">
        <f>E557*1000/D557</f>
        <v>200</v>
      </c>
      <c r="G557" s="31">
        <v>2038</v>
      </c>
      <c r="H557" s="31">
        <f>G557/2486*100</f>
        <v>81.979082864038617</v>
      </c>
      <c r="I557" s="31">
        <v>56</v>
      </c>
      <c r="J557" s="31">
        <v>1608</v>
      </c>
      <c r="K557" s="60">
        <f>J557/2056*100</f>
        <v>78.210116731517516</v>
      </c>
    </row>
    <row r="558" spans="1:11" ht="12" customHeight="1" x14ac:dyDescent="0.25">
      <c r="A558" s="36" t="s">
        <v>4493</v>
      </c>
      <c r="B558" s="36" t="s">
        <v>4494</v>
      </c>
      <c r="C558" s="41">
        <v>7137003</v>
      </c>
      <c r="D558" s="37">
        <v>27500</v>
      </c>
      <c r="E558" s="38">
        <v>4860</v>
      </c>
      <c r="F558" s="59">
        <f>E558*1000/D558</f>
        <v>176.72727272727272</v>
      </c>
      <c r="G558" s="31">
        <v>1964</v>
      </c>
      <c r="H558" s="31">
        <f>G558/2486*100</f>
        <v>79.002413515687849</v>
      </c>
      <c r="I558" s="31">
        <v>127</v>
      </c>
      <c r="J558" s="31">
        <v>1534</v>
      </c>
      <c r="K558" s="60">
        <f>J558/2056*100</f>
        <v>74.610894941634243</v>
      </c>
    </row>
    <row r="559" spans="1:11" ht="12" customHeight="1" x14ac:dyDescent="0.25">
      <c r="A559" s="36" t="s">
        <v>2626</v>
      </c>
      <c r="B559" s="36" t="s">
        <v>2627</v>
      </c>
      <c r="C559" s="41">
        <v>16070029</v>
      </c>
      <c r="D559" s="37">
        <v>27486</v>
      </c>
      <c r="E559" s="38">
        <v>4988</v>
      </c>
      <c r="F559" s="59">
        <f>E559*1000/D559</f>
        <v>181.47420504984356</v>
      </c>
      <c r="G559" s="31">
        <v>1981</v>
      </c>
      <c r="H559" s="31">
        <f>G559/2486*100</f>
        <v>79.68624296057925</v>
      </c>
      <c r="I559" s="31">
        <v>144</v>
      </c>
      <c r="J559" s="31">
        <v>1551</v>
      </c>
      <c r="K559" s="60">
        <f>J559/2056*100</f>
        <v>75.437743190661479</v>
      </c>
    </row>
    <row r="560" spans="1:11" ht="12" customHeight="1" x14ac:dyDescent="0.25">
      <c r="A560" s="39" t="s">
        <v>3088</v>
      </c>
      <c r="B560" s="39" t="s">
        <v>3089</v>
      </c>
      <c r="C560" s="41">
        <v>6436005</v>
      </c>
      <c r="D560" s="37">
        <v>27479</v>
      </c>
      <c r="E560" s="45">
        <v>3135</v>
      </c>
      <c r="F560" s="59">
        <f>E560*1000/D560</f>
        <v>114.0871210742749</v>
      </c>
      <c r="G560" s="31">
        <v>1676</v>
      </c>
      <c r="H560" s="31">
        <f>G560/2486*100</f>
        <v>67.417538213998398</v>
      </c>
      <c r="I560" s="31">
        <v>42</v>
      </c>
      <c r="J560" s="31">
        <v>1246</v>
      </c>
      <c r="K560" s="60">
        <f>J560/2056*100</f>
        <v>60.60311284046692</v>
      </c>
    </row>
    <row r="561" spans="1:11" ht="12" customHeight="1" x14ac:dyDescent="0.25">
      <c r="A561" s="36" t="s">
        <v>3718</v>
      </c>
      <c r="B561" s="36" t="s">
        <v>3719</v>
      </c>
      <c r="C561" s="41" t="s">
        <v>4075</v>
      </c>
      <c r="D561" s="37">
        <v>27350</v>
      </c>
      <c r="E561" s="38">
        <v>4250</v>
      </c>
      <c r="F561" s="59">
        <f>E561*1000/D561</f>
        <v>155.39305301645339</v>
      </c>
      <c r="G561" s="31">
        <v>1889</v>
      </c>
      <c r="H561" s="31">
        <f>G561/2486*100</f>
        <v>75.98551890587288</v>
      </c>
      <c r="I561" s="31">
        <v>52</v>
      </c>
      <c r="J561" s="31">
        <v>1459</v>
      </c>
      <c r="K561" s="60">
        <f>J561/2056*100</f>
        <v>70.963035019455262</v>
      </c>
    </row>
    <row r="562" spans="1:11" ht="12" customHeight="1" x14ac:dyDescent="0.25">
      <c r="A562" s="36" t="s">
        <v>2260</v>
      </c>
      <c r="B562" s="36" t="s">
        <v>2261</v>
      </c>
      <c r="C562" s="41" t="s">
        <v>2506</v>
      </c>
      <c r="D562" s="37">
        <v>27270</v>
      </c>
      <c r="E562" s="38">
        <v>6980</v>
      </c>
      <c r="F562" s="59">
        <f>E562*1000/D562</f>
        <v>255.95892922625595</v>
      </c>
      <c r="G562" s="31">
        <v>2150</v>
      </c>
      <c r="H562" s="31">
        <f>G562/2486*100</f>
        <v>86.484312148028962</v>
      </c>
      <c r="I562" s="31">
        <v>168</v>
      </c>
      <c r="J562" s="31">
        <v>1720</v>
      </c>
      <c r="K562" s="60">
        <f>J562/2056*100</f>
        <v>83.657587548638134</v>
      </c>
    </row>
    <row r="563" spans="1:11" ht="12" customHeight="1" x14ac:dyDescent="0.25">
      <c r="A563" s="36" t="s">
        <v>5061</v>
      </c>
      <c r="B563" s="36" t="s">
        <v>5062</v>
      </c>
      <c r="C563" s="41">
        <v>9180117</v>
      </c>
      <c r="D563" s="37">
        <v>27215</v>
      </c>
      <c r="E563" s="38">
        <v>7431</v>
      </c>
      <c r="F563" s="59">
        <f>E563*1000/D563</f>
        <v>273.04795149733604</v>
      </c>
      <c r="G563" s="31">
        <v>2168</v>
      </c>
      <c r="H563" s="31">
        <f>G563/2486*100</f>
        <v>87.20836685438455</v>
      </c>
      <c r="I563" s="31">
        <v>186</v>
      </c>
      <c r="J563" s="31">
        <v>1738</v>
      </c>
      <c r="K563" s="60">
        <f>J563/2056*100</f>
        <v>84.533073929961091</v>
      </c>
    </row>
    <row r="564" spans="1:11" ht="12" customHeight="1" x14ac:dyDescent="0.25">
      <c r="A564" s="36" t="s">
        <v>258</v>
      </c>
      <c r="B564" s="36" t="s">
        <v>259</v>
      </c>
      <c r="C564" s="51">
        <v>2000000</v>
      </c>
      <c r="D564" s="46">
        <v>27033</v>
      </c>
      <c r="E564" s="38">
        <v>4406</v>
      </c>
      <c r="F564" s="59">
        <f>E564*1000/D564</f>
        <v>162.98598009839824</v>
      </c>
      <c r="G564" s="31">
        <v>1905</v>
      </c>
      <c r="H564" s="31">
        <f>G564/2486*100</f>
        <v>76.62912308930008</v>
      </c>
      <c r="I564" s="31">
        <v>68</v>
      </c>
      <c r="J564" s="31">
        <v>1475</v>
      </c>
      <c r="K564" s="60">
        <f>J564/2056*100</f>
        <v>71.741245136186777</v>
      </c>
    </row>
    <row r="565" spans="1:11" ht="12" customHeight="1" x14ac:dyDescent="0.25">
      <c r="A565" s="36" t="s">
        <v>412</v>
      </c>
      <c r="B565" s="36" t="s">
        <v>413</v>
      </c>
      <c r="C565" s="51" t="s">
        <v>659</v>
      </c>
      <c r="D565" s="46">
        <v>27000</v>
      </c>
      <c r="E565" s="38">
        <v>6978</v>
      </c>
      <c r="F565" s="59">
        <f>E565*1000/D565</f>
        <v>258.44444444444446</v>
      </c>
      <c r="G565" s="31">
        <v>2149</v>
      </c>
      <c r="H565" s="31">
        <f>G565/2486*100</f>
        <v>86.444086886564762</v>
      </c>
      <c r="I565" s="31">
        <v>167</v>
      </c>
      <c r="J565" s="31">
        <v>1719</v>
      </c>
      <c r="K565" s="60">
        <f>J565/2056*100</f>
        <v>83.608949416342412</v>
      </c>
    </row>
    <row r="566" spans="1:11" ht="12" customHeight="1" x14ac:dyDescent="0.25">
      <c r="A566" s="36" t="s">
        <v>329</v>
      </c>
      <c r="B566" s="36" t="s">
        <v>330</v>
      </c>
      <c r="C566" s="51" t="s">
        <v>624</v>
      </c>
      <c r="D566" s="46">
        <v>27000</v>
      </c>
      <c r="E566" s="38">
        <v>6337</v>
      </c>
      <c r="F566" s="59">
        <f>E566*1000/D566</f>
        <v>234.7037037037037</v>
      </c>
      <c r="G566" s="31">
        <v>2109</v>
      </c>
      <c r="H566" s="31">
        <f>G566/2486*100</f>
        <v>84.835076427996782</v>
      </c>
      <c r="I566" s="31">
        <v>127</v>
      </c>
      <c r="J566" s="31">
        <v>1679</v>
      </c>
      <c r="K566" s="60">
        <f>J566/2056*100</f>
        <v>81.663424124513611</v>
      </c>
    </row>
    <row r="567" spans="1:11" ht="12" customHeight="1" x14ac:dyDescent="0.25">
      <c r="A567" s="36" t="s">
        <v>5157</v>
      </c>
      <c r="B567" s="36" t="s">
        <v>5158</v>
      </c>
      <c r="C567" s="41">
        <v>9185149</v>
      </c>
      <c r="D567" s="37">
        <v>27000</v>
      </c>
      <c r="E567" s="38">
        <v>5453</v>
      </c>
      <c r="F567" s="59">
        <f>E567*1000/D567</f>
        <v>201.96296296296296</v>
      </c>
      <c r="G567" s="31">
        <v>2033</v>
      </c>
      <c r="H567" s="31">
        <f>G567/2486*100</f>
        <v>81.777956556717626</v>
      </c>
      <c r="I567" s="31">
        <v>51</v>
      </c>
      <c r="J567" s="31">
        <v>1603</v>
      </c>
      <c r="K567" s="60">
        <f>J567/2056*100</f>
        <v>77.966926070038909</v>
      </c>
    </row>
    <row r="568" spans="1:11" ht="12" customHeight="1" x14ac:dyDescent="0.25">
      <c r="A568" s="36" t="s">
        <v>1584</v>
      </c>
      <c r="B568" s="36" t="s">
        <v>1585</v>
      </c>
      <c r="C568" s="41">
        <v>8417079</v>
      </c>
      <c r="D568" s="37">
        <v>27000</v>
      </c>
      <c r="E568" s="38">
        <v>3753</v>
      </c>
      <c r="F568" s="59">
        <f>E568*1000/D568</f>
        <v>139</v>
      </c>
      <c r="G568" s="31">
        <v>1799</v>
      </c>
      <c r="H568" s="31">
        <f>G568/2486*100</f>
        <v>72.36524537409494</v>
      </c>
      <c r="I568" s="31">
        <v>165</v>
      </c>
      <c r="J568" s="31">
        <v>1369</v>
      </c>
      <c r="K568" s="60">
        <f>J568/2056*100</f>
        <v>66.58560311284046</v>
      </c>
    </row>
    <row r="569" spans="1:11" ht="12" customHeight="1" x14ac:dyDescent="0.25">
      <c r="A569" s="36" t="s">
        <v>2264</v>
      </c>
      <c r="B569" s="36" t="s">
        <v>2265</v>
      </c>
      <c r="C569" s="41">
        <v>3454032</v>
      </c>
      <c r="D569" s="37">
        <v>27000</v>
      </c>
      <c r="E569" s="38">
        <v>3753</v>
      </c>
      <c r="F569" s="59">
        <f>E569*1000/D569</f>
        <v>139</v>
      </c>
      <c r="G569" s="31">
        <v>1800</v>
      </c>
      <c r="H569" s="31">
        <f>G569/2486*100</f>
        <v>72.405470635559126</v>
      </c>
      <c r="I569" s="31">
        <v>166</v>
      </c>
      <c r="J569" s="31">
        <v>1370</v>
      </c>
      <c r="K569" s="60">
        <f>J569/2056*100</f>
        <v>66.634241245136181</v>
      </c>
    </row>
    <row r="570" spans="1:11" ht="12" customHeight="1" x14ac:dyDescent="0.25">
      <c r="A570" s="36" t="s">
        <v>3618</v>
      </c>
      <c r="B570" s="36" t="s">
        <v>3619</v>
      </c>
      <c r="C570" s="41">
        <v>5154016</v>
      </c>
      <c r="D570" s="37">
        <v>27000</v>
      </c>
      <c r="E570" s="38">
        <v>1800</v>
      </c>
      <c r="F570" s="59">
        <f>E570*1000/D570</f>
        <v>66.666666666666671</v>
      </c>
      <c r="G570" s="31">
        <v>1137</v>
      </c>
      <c r="H570" s="31">
        <f>G570/2486*100</f>
        <v>45.736122284794853</v>
      </c>
      <c r="I570" s="31">
        <v>707</v>
      </c>
      <c r="J570" s="31">
        <v>707</v>
      </c>
      <c r="K570" s="60">
        <f>J570/2056*100</f>
        <v>34.387159533073927</v>
      </c>
    </row>
    <row r="571" spans="1:11" ht="12" customHeight="1" x14ac:dyDescent="0.25">
      <c r="A571" s="36" t="s">
        <v>4865</v>
      </c>
      <c r="B571" s="36" t="s">
        <v>4866</v>
      </c>
      <c r="C571" s="41" t="s">
        <v>4868</v>
      </c>
      <c r="D571" s="37">
        <v>26864</v>
      </c>
      <c r="E571" s="38">
        <v>3492</v>
      </c>
      <c r="F571" s="59">
        <f>E571*1000/D571</f>
        <v>129.98808814770697</v>
      </c>
      <c r="G571" s="31">
        <v>1740</v>
      </c>
      <c r="H571" s="31">
        <f>G571/2486*100</f>
        <v>69.991954947707157</v>
      </c>
      <c r="I571" s="31">
        <v>106</v>
      </c>
      <c r="J571" s="31">
        <v>1310</v>
      </c>
      <c r="K571" s="60">
        <f>J571/2056*100</f>
        <v>63.715953307392994</v>
      </c>
    </row>
    <row r="572" spans="1:11" ht="12" customHeight="1" x14ac:dyDescent="0.25">
      <c r="A572" s="36" t="s">
        <v>54</v>
      </c>
      <c r="B572" s="36" t="s">
        <v>55</v>
      </c>
      <c r="C572" s="51" t="s">
        <v>3158</v>
      </c>
      <c r="D572" s="43">
        <v>26809</v>
      </c>
      <c r="E572" s="38">
        <v>4045</v>
      </c>
      <c r="F572" s="59">
        <f>E572*1000/D572</f>
        <v>150.88216643664441</v>
      </c>
      <c r="G572" s="31">
        <v>1854</v>
      </c>
      <c r="H572" s="31">
        <f>G572/2486*100</f>
        <v>74.577634754625905</v>
      </c>
      <c r="I572" s="31">
        <v>17</v>
      </c>
      <c r="J572" s="31">
        <v>1424</v>
      </c>
      <c r="K572" s="60">
        <f>J572/2056*100</f>
        <v>69.260700389105054</v>
      </c>
    </row>
    <row r="573" spans="1:11" ht="12" customHeight="1" x14ac:dyDescent="0.25">
      <c r="A573" s="36" t="s">
        <v>3984</v>
      </c>
      <c r="B573" s="36" t="s">
        <v>3985</v>
      </c>
      <c r="C573" s="41" t="s">
        <v>4119</v>
      </c>
      <c r="D573" s="37">
        <v>26780</v>
      </c>
      <c r="E573" s="38">
        <v>4017</v>
      </c>
      <c r="F573" s="59">
        <f>E573*1000/D573</f>
        <v>150</v>
      </c>
      <c r="G573" s="31">
        <v>1848</v>
      </c>
      <c r="H573" s="31">
        <f>G573/2486*100</f>
        <v>74.336283185840713</v>
      </c>
      <c r="I573" s="31">
        <v>11</v>
      </c>
      <c r="J573" s="31">
        <v>1418</v>
      </c>
      <c r="K573" s="60">
        <f>J573/2056*100</f>
        <v>68.968871595330739</v>
      </c>
    </row>
    <row r="574" spans="1:11" ht="12" customHeight="1" x14ac:dyDescent="0.25">
      <c r="A574" s="36" t="s">
        <v>92</v>
      </c>
      <c r="B574" s="36" t="s">
        <v>93</v>
      </c>
      <c r="C574" s="51">
        <v>6432018</v>
      </c>
      <c r="D574" s="43">
        <v>26641</v>
      </c>
      <c r="E574" s="38">
        <v>2336</v>
      </c>
      <c r="F574" s="59">
        <f>E574*1000/D574</f>
        <v>87.684396231372702</v>
      </c>
      <c r="G574" s="31">
        <v>1420</v>
      </c>
      <c r="H574" s="31">
        <f>G574/2486*100</f>
        <v>57.119871279163313</v>
      </c>
      <c r="I574" s="31">
        <v>166</v>
      </c>
      <c r="J574" s="31">
        <v>990</v>
      </c>
      <c r="K574" s="60">
        <f>J574/2056*100</f>
        <v>48.151750972762649</v>
      </c>
    </row>
    <row r="575" spans="1:11" ht="12" customHeight="1" x14ac:dyDescent="0.25">
      <c r="A575" s="36" t="s">
        <v>3706</v>
      </c>
      <c r="B575" s="36" t="s">
        <v>3707</v>
      </c>
      <c r="C575" s="41">
        <v>5570008</v>
      </c>
      <c r="D575" s="37">
        <v>26525</v>
      </c>
      <c r="E575" s="38">
        <v>3271</v>
      </c>
      <c r="F575" s="59">
        <f>E575*1000/D575</f>
        <v>123.31762488218662</v>
      </c>
      <c r="G575" s="31">
        <v>1702</v>
      </c>
      <c r="H575" s="31">
        <f>G575/2486*100</f>
        <v>68.463395012067579</v>
      </c>
      <c r="I575" s="31">
        <v>68</v>
      </c>
      <c r="J575" s="31">
        <v>1272</v>
      </c>
      <c r="K575" s="60">
        <f>J575/2056*100</f>
        <v>61.867704280155642</v>
      </c>
    </row>
    <row r="576" spans="1:11" ht="12" customHeight="1" x14ac:dyDescent="0.25">
      <c r="A576" s="36" t="s">
        <v>3858</v>
      </c>
      <c r="B576" s="36" t="s">
        <v>3859</v>
      </c>
      <c r="C576" s="41">
        <v>5382008</v>
      </c>
      <c r="D576" s="37">
        <v>26500</v>
      </c>
      <c r="E576" s="38">
        <v>4200</v>
      </c>
      <c r="F576" s="59">
        <f>E576*1000/D576</f>
        <v>158.49056603773585</v>
      </c>
      <c r="G576" s="31">
        <v>1879</v>
      </c>
      <c r="H576" s="31">
        <f>G576/2486*100</f>
        <v>75.583266291230885</v>
      </c>
      <c r="I576" s="31">
        <v>42</v>
      </c>
      <c r="J576" s="31">
        <v>1449</v>
      </c>
      <c r="K576" s="60">
        <f>J576/2056*100</f>
        <v>70.476653696498062</v>
      </c>
    </row>
    <row r="577" spans="1:11" ht="12" customHeight="1" x14ac:dyDescent="0.25">
      <c r="A577" s="36" t="s">
        <v>3916</v>
      </c>
      <c r="B577" s="36" t="s">
        <v>3917</v>
      </c>
      <c r="C577" s="41">
        <v>5754036</v>
      </c>
      <c r="D577" s="37">
        <v>26485</v>
      </c>
      <c r="E577" s="38">
        <v>5297</v>
      </c>
      <c r="F577" s="59">
        <f>E577*1000/D577</f>
        <v>200</v>
      </c>
      <c r="G577" s="31">
        <v>2019</v>
      </c>
      <c r="H577" s="31">
        <f>G577/2486*100</f>
        <v>81.214802896218828</v>
      </c>
      <c r="I577" s="31">
        <v>37</v>
      </c>
      <c r="J577" s="31">
        <v>1589</v>
      </c>
      <c r="K577" s="60">
        <f>J577/2056*100</f>
        <v>77.285992217898837</v>
      </c>
    </row>
    <row r="578" spans="1:11" ht="36" x14ac:dyDescent="0.25">
      <c r="A578" s="36" t="s">
        <v>2180</v>
      </c>
      <c r="B578" s="36" t="s">
        <v>2181</v>
      </c>
      <c r="C578" s="41" t="s">
        <v>2484</v>
      </c>
      <c r="D578" s="37">
        <v>26460</v>
      </c>
      <c r="E578" s="38">
        <v>4190</v>
      </c>
      <c r="F578" s="59">
        <f>E578*1000/D578</f>
        <v>158.3522297808012</v>
      </c>
      <c r="G578" s="31">
        <v>1877</v>
      </c>
      <c r="H578" s="31">
        <f>G578/2486*100</f>
        <v>75.502815768302483</v>
      </c>
      <c r="I578" s="31">
        <v>40</v>
      </c>
      <c r="J578" s="31">
        <v>1447</v>
      </c>
      <c r="K578" s="60">
        <f>J578/2056*100</f>
        <v>70.379377431906619</v>
      </c>
    </row>
    <row r="579" spans="1:11" ht="24" x14ac:dyDescent="0.25">
      <c r="A579" s="36" t="s">
        <v>2800</v>
      </c>
      <c r="B579" s="36" t="s">
        <v>2801</v>
      </c>
      <c r="C579" s="41" t="s">
        <v>2895</v>
      </c>
      <c r="D579" s="37">
        <v>26381</v>
      </c>
      <c r="E579" s="38">
        <v>5903</v>
      </c>
      <c r="F579" s="59">
        <f>E579*1000/D579</f>
        <v>223.75952389977635</v>
      </c>
      <c r="G579" s="31">
        <v>2067</v>
      </c>
      <c r="H579" s="31">
        <f>G579/2486*100</f>
        <v>83.1456154465004</v>
      </c>
      <c r="I579" s="31">
        <v>85</v>
      </c>
      <c r="J579" s="31">
        <v>1637</v>
      </c>
      <c r="K579" s="60">
        <f>J579/2056*100</f>
        <v>79.620622568093381</v>
      </c>
    </row>
    <row r="580" spans="1:11" x14ac:dyDescent="0.25">
      <c r="A580" s="36" t="s">
        <v>2954</v>
      </c>
      <c r="B580" s="36" t="s">
        <v>2955</v>
      </c>
      <c r="C580" s="51" t="s">
        <v>3180</v>
      </c>
      <c r="D580" s="43">
        <v>26380</v>
      </c>
      <c r="E580" s="38">
        <v>4100</v>
      </c>
      <c r="F580" s="59">
        <f>E580*1000/D580</f>
        <v>155.420773313116</v>
      </c>
      <c r="G580" s="31">
        <v>1864</v>
      </c>
      <c r="H580" s="31">
        <f>G580/2486*100</f>
        <v>74.9798873692679</v>
      </c>
      <c r="I580" s="31">
        <v>27</v>
      </c>
      <c r="J580" s="31">
        <v>1434</v>
      </c>
      <c r="K580" s="60">
        <f>J580/2056*100</f>
        <v>69.747081712062254</v>
      </c>
    </row>
    <row r="581" spans="1:11" x14ac:dyDescent="0.25">
      <c r="A581" s="36" t="s">
        <v>3880</v>
      </c>
      <c r="B581" s="36" t="s">
        <v>3881</v>
      </c>
      <c r="C581" s="41">
        <v>5770008</v>
      </c>
      <c r="D581" s="37">
        <v>26250</v>
      </c>
      <c r="E581" s="38">
        <v>5142</v>
      </c>
      <c r="F581" s="59">
        <f>E581*1000/D581</f>
        <v>195.88571428571427</v>
      </c>
      <c r="G581" s="31">
        <v>1994</v>
      </c>
      <c r="H581" s="31">
        <f>G581/2486*100</f>
        <v>80.209171359613833</v>
      </c>
      <c r="I581" s="31">
        <v>12</v>
      </c>
      <c r="J581" s="31">
        <v>1564</v>
      </c>
      <c r="K581" s="60">
        <f>J581/2056*100</f>
        <v>76.070038910505829</v>
      </c>
    </row>
    <row r="582" spans="1:11" ht="72" x14ac:dyDescent="0.25">
      <c r="A582" s="36">
        <v>1110</v>
      </c>
      <c r="B582" s="36" t="s">
        <v>577</v>
      </c>
      <c r="C582" s="39" t="s">
        <v>735</v>
      </c>
      <c r="D582" s="37">
        <v>26180</v>
      </c>
      <c r="E582" s="38">
        <v>2743</v>
      </c>
      <c r="F582" s="59">
        <f>E582*1000/D582</f>
        <v>104.7746371275783</v>
      </c>
      <c r="G582" s="31">
        <v>1560</v>
      </c>
      <c r="H582" s="31">
        <f>G582/2486*100</f>
        <v>62.751407884151241</v>
      </c>
      <c r="I582" s="31">
        <v>306</v>
      </c>
      <c r="J582" s="31">
        <v>1130</v>
      </c>
      <c r="K582" s="60">
        <f>J582/2056*100</f>
        <v>54.961089494163431</v>
      </c>
    </row>
    <row r="583" spans="1:11" ht="36" x14ac:dyDescent="0.25">
      <c r="A583" s="36" t="s">
        <v>530</v>
      </c>
      <c r="B583" s="36" t="s">
        <v>531</v>
      </c>
      <c r="C583" s="39" t="s">
        <v>698</v>
      </c>
      <c r="D583" s="46">
        <v>26180</v>
      </c>
      <c r="E583" s="38">
        <v>2608</v>
      </c>
      <c r="F583" s="59">
        <f>E583*1000/D583</f>
        <v>99.618029029793732</v>
      </c>
      <c r="G583" s="31">
        <v>1524</v>
      </c>
      <c r="H583" s="31">
        <f>G583/2486*100</f>
        <v>61.303298471440058</v>
      </c>
      <c r="I583" s="31">
        <v>270</v>
      </c>
      <c r="J583" s="31">
        <v>1094</v>
      </c>
      <c r="K583" s="60">
        <f>J583/2056*100</f>
        <v>53.210116731517509</v>
      </c>
    </row>
    <row r="584" spans="1:11" ht="12" customHeight="1" x14ac:dyDescent="0.25">
      <c r="A584" s="39" t="s">
        <v>5912</v>
      </c>
      <c r="B584" s="39" t="s">
        <v>5913</v>
      </c>
      <c r="C584" s="41">
        <v>9477128</v>
      </c>
      <c r="D584" s="37">
        <v>26175</v>
      </c>
      <c r="E584" s="40">
        <v>6639</v>
      </c>
      <c r="F584" s="59">
        <f>E584*1000/D584</f>
        <v>253.63896848137537</v>
      </c>
      <c r="G584" s="31">
        <v>2128</v>
      </c>
      <c r="H584" s="31">
        <f>G584/2486*100</f>
        <v>85.599356395816571</v>
      </c>
      <c r="I584" s="31">
        <v>146</v>
      </c>
      <c r="J584" s="31">
        <v>1698</v>
      </c>
      <c r="K584" s="60">
        <f>J584/2056*100</f>
        <v>82.58754863813229</v>
      </c>
    </row>
    <row r="585" spans="1:11" x14ac:dyDescent="0.25">
      <c r="A585" s="36" t="s">
        <v>3914</v>
      </c>
      <c r="B585" s="36" t="s">
        <v>3915</v>
      </c>
      <c r="C585" s="41" t="s">
        <v>4114</v>
      </c>
      <c r="D585" s="37">
        <v>26120</v>
      </c>
      <c r="E585" s="38">
        <v>5224</v>
      </c>
      <c r="F585" s="59">
        <f>E585*1000/D585</f>
        <v>200</v>
      </c>
      <c r="G585" s="31">
        <v>2011</v>
      </c>
      <c r="H585" s="31">
        <f>G585/2486*100</f>
        <v>80.893000804505235</v>
      </c>
      <c r="I585" s="31">
        <v>29</v>
      </c>
      <c r="J585" s="31">
        <v>1581</v>
      </c>
      <c r="K585" s="60">
        <f>J585/2056*100</f>
        <v>76.89688715953308</v>
      </c>
    </row>
    <row r="586" spans="1:11" ht="36" x14ac:dyDescent="0.25">
      <c r="A586" s="36" t="s">
        <v>66</v>
      </c>
      <c r="B586" s="36" t="s">
        <v>67</v>
      </c>
      <c r="C586" s="51" t="s">
        <v>3160</v>
      </c>
      <c r="D586" s="43">
        <v>26102</v>
      </c>
      <c r="E586" s="38">
        <v>3165</v>
      </c>
      <c r="F586" s="59">
        <f>E586*1000/D586</f>
        <v>121.25507623936863</v>
      </c>
      <c r="G586" s="31">
        <v>1681</v>
      </c>
      <c r="H586" s="31">
        <f>G586/2486*100</f>
        <v>67.618664521319388</v>
      </c>
      <c r="I586" s="31">
        <v>47</v>
      </c>
      <c r="J586" s="31">
        <v>1251</v>
      </c>
      <c r="K586" s="60">
        <f>J586/2056*100</f>
        <v>60.846303501945521</v>
      </c>
    </row>
    <row r="587" spans="1:11" x14ac:dyDescent="0.25">
      <c r="A587" s="36">
        <v>280</v>
      </c>
      <c r="B587" s="36" t="s">
        <v>561</v>
      </c>
      <c r="C587" s="51">
        <v>14626610</v>
      </c>
      <c r="D587" s="37">
        <v>26077</v>
      </c>
      <c r="E587" s="38">
        <v>4529</v>
      </c>
      <c r="F587" s="59">
        <f>E587*1000/D587</f>
        <v>173.67795375234883</v>
      </c>
      <c r="G587" s="31">
        <v>1919</v>
      </c>
      <c r="H587" s="31">
        <f>G587/2486*100</f>
        <v>77.192276749798879</v>
      </c>
      <c r="I587" s="31">
        <v>82</v>
      </c>
      <c r="J587" s="31">
        <v>1489</v>
      </c>
      <c r="K587" s="60">
        <f>J587/2056*100</f>
        <v>72.422178988326849</v>
      </c>
    </row>
    <row r="588" spans="1:11" x14ac:dyDescent="0.25">
      <c r="A588" s="36" t="s">
        <v>3836</v>
      </c>
      <c r="B588" s="36" t="s">
        <v>3837</v>
      </c>
      <c r="C588" s="41" t="s">
        <v>4104</v>
      </c>
      <c r="D588" s="37">
        <v>26050</v>
      </c>
      <c r="E588" s="38">
        <v>5245</v>
      </c>
      <c r="F588" s="59">
        <f>E588*1000/D588</f>
        <v>201.34357005758159</v>
      </c>
      <c r="G588" s="31">
        <v>2014</v>
      </c>
      <c r="H588" s="31">
        <f>G588/2486*100</f>
        <v>81.013676588897837</v>
      </c>
      <c r="I588" s="31">
        <v>32</v>
      </c>
      <c r="J588" s="31">
        <v>1584</v>
      </c>
      <c r="K588" s="60">
        <f>J588/2056*100</f>
        <v>77.042801556420244</v>
      </c>
    </row>
    <row r="589" spans="1:11" x14ac:dyDescent="0.25">
      <c r="A589" s="36" t="s">
        <v>2958</v>
      </c>
      <c r="B589" s="36" t="s">
        <v>2959</v>
      </c>
      <c r="C589" s="51" t="s">
        <v>3181</v>
      </c>
      <c r="D589" s="43">
        <v>26034</v>
      </c>
      <c r="E589" s="38">
        <v>4100</v>
      </c>
      <c r="F589" s="59">
        <f>E589*1000/D589</f>
        <v>157.48636398555735</v>
      </c>
      <c r="G589" s="31">
        <v>1863</v>
      </c>
      <c r="H589" s="31">
        <f>G589/2486*100</f>
        <v>74.939662107803713</v>
      </c>
      <c r="I589" s="31">
        <v>26</v>
      </c>
      <c r="J589" s="31">
        <v>1433</v>
      </c>
      <c r="K589" s="60">
        <f>J589/2056*100</f>
        <v>69.698443579766533</v>
      </c>
    </row>
    <row r="590" spans="1:11" x14ac:dyDescent="0.25">
      <c r="A590" s="36" t="s">
        <v>2226</v>
      </c>
      <c r="B590" s="36" t="s">
        <v>2227</v>
      </c>
      <c r="C590" s="41">
        <v>3360025</v>
      </c>
      <c r="D590" s="37">
        <v>26021</v>
      </c>
      <c r="E590" s="38">
        <v>4110</v>
      </c>
      <c r="F590" s="59">
        <f>E590*1000/D590</f>
        <v>157.94934860305139</v>
      </c>
      <c r="G590" s="31">
        <v>1867</v>
      </c>
      <c r="H590" s="31">
        <f>G590/2486*100</f>
        <v>75.100563153660488</v>
      </c>
      <c r="I590" s="31">
        <v>30</v>
      </c>
      <c r="J590" s="31">
        <v>1437</v>
      </c>
      <c r="K590" s="60">
        <f>J590/2056*100</f>
        <v>69.892996108949418</v>
      </c>
    </row>
    <row r="591" spans="1:11" x14ac:dyDescent="0.25">
      <c r="A591" s="36" t="s">
        <v>1278</v>
      </c>
      <c r="B591" s="36" t="s">
        <v>1279</v>
      </c>
      <c r="C591" s="41">
        <v>8226098</v>
      </c>
      <c r="D591" s="37">
        <v>26000</v>
      </c>
      <c r="E591" s="38">
        <v>5200</v>
      </c>
      <c r="F591" s="59">
        <f>E591*1000/D591</f>
        <v>200</v>
      </c>
      <c r="G591" s="31">
        <v>2003</v>
      </c>
      <c r="H591" s="31">
        <f>G591/2486*100</f>
        <v>80.571198712791642</v>
      </c>
      <c r="I591" s="31">
        <v>21</v>
      </c>
      <c r="J591" s="31">
        <v>1573</v>
      </c>
      <c r="K591" s="60">
        <f>J591/2056*100</f>
        <v>76.507782101167308</v>
      </c>
    </row>
    <row r="592" spans="1:11" x14ac:dyDescent="0.25">
      <c r="A592" s="36" t="s">
        <v>1324</v>
      </c>
      <c r="B592" s="36" t="s">
        <v>1325</v>
      </c>
      <c r="C592" s="41"/>
      <c r="D592" s="37">
        <v>25900</v>
      </c>
      <c r="E592" s="38">
        <v>5180</v>
      </c>
      <c r="F592" s="59">
        <f>E592*1000/D592</f>
        <v>200</v>
      </c>
      <c r="G592" s="31">
        <v>1999</v>
      </c>
      <c r="H592" s="31">
        <f>G592/2486*100</f>
        <v>80.410297666934838</v>
      </c>
      <c r="I592" s="31">
        <v>17</v>
      </c>
      <c r="J592" s="31">
        <v>1569</v>
      </c>
      <c r="K592" s="60">
        <f>J592/2056*100</f>
        <v>76.313229571984436</v>
      </c>
    </row>
    <row r="593" spans="1:11" x14ac:dyDescent="0.25">
      <c r="A593" s="36" t="s">
        <v>3866</v>
      </c>
      <c r="B593" s="36" t="s">
        <v>3867</v>
      </c>
      <c r="C593" s="41">
        <v>5770028</v>
      </c>
      <c r="D593" s="37">
        <v>25883</v>
      </c>
      <c r="E593" s="38">
        <v>3634</v>
      </c>
      <c r="F593" s="59">
        <f>E593*1000/D593</f>
        <v>140.40103542865972</v>
      </c>
      <c r="G593" s="31">
        <v>1781</v>
      </c>
      <c r="H593" s="31">
        <f>G593/2486*100</f>
        <v>71.641190667739338</v>
      </c>
      <c r="I593" s="31">
        <v>147</v>
      </c>
      <c r="J593" s="31">
        <v>1351</v>
      </c>
      <c r="K593" s="60">
        <f>J593/2056*100</f>
        <v>65.710116731517516</v>
      </c>
    </row>
    <row r="594" spans="1:11" x14ac:dyDescent="0.25">
      <c r="A594" s="36" t="s">
        <v>3884</v>
      </c>
      <c r="B594" s="36" t="s">
        <v>3885</v>
      </c>
      <c r="C594" s="41">
        <v>5770020</v>
      </c>
      <c r="D594" s="37">
        <v>25875</v>
      </c>
      <c r="E594" s="38">
        <v>2765</v>
      </c>
      <c r="F594" s="59">
        <f>E594*1000/D594</f>
        <v>106.85990338164251</v>
      </c>
      <c r="G594" s="31">
        <v>1565</v>
      </c>
      <c r="H594" s="31">
        <f>G594/2486*100</f>
        <v>62.952534191472239</v>
      </c>
      <c r="I594" s="31">
        <v>311</v>
      </c>
      <c r="J594" s="31">
        <v>1135</v>
      </c>
      <c r="K594" s="60">
        <f>J594/2056*100</f>
        <v>55.204280155642024</v>
      </c>
    </row>
    <row r="595" spans="1:11" ht="24" x14ac:dyDescent="0.25">
      <c r="A595" s="36" t="s">
        <v>4225</v>
      </c>
      <c r="B595" s="36" t="s">
        <v>4226</v>
      </c>
      <c r="C595" s="41" t="s">
        <v>4334</v>
      </c>
      <c r="D595" s="37">
        <v>25612</v>
      </c>
      <c r="E595" s="38">
        <v>3792.6</v>
      </c>
      <c r="F595" s="59">
        <f>E595*1000/D595</f>
        <v>148.07902545681711</v>
      </c>
      <c r="G595" s="31">
        <v>1807</v>
      </c>
      <c r="H595" s="31">
        <f>G595/2486*100</f>
        <v>72.687047465808533</v>
      </c>
      <c r="I595" s="31">
        <v>173</v>
      </c>
      <c r="J595" s="31">
        <v>1377</v>
      </c>
      <c r="K595" s="60">
        <f>J595/2056*100</f>
        <v>66.974708171206217</v>
      </c>
    </row>
    <row r="596" spans="1:11" x14ac:dyDescent="0.25">
      <c r="A596" s="36" t="s">
        <v>816</v>
      </c>
      <c r="B596" s="36" t="s">
        <v>817</v>
      </c>
      <c r="C596" s="41" t="s">
        <v>1736</v>
      </c>
      <c r="D596" s="37">
        <v>25600</v>
      </c>
      <c r="E596" s="38">
        <v>3353</v>
      </c>
      <c r="F596" s="59">
        <f>E596*1000/D596</f>
        <v>130.9765625</v>
      </c>
      <c r="G596" s="31">
        <v>1715</v>
      </c>
      <c r="H596" s="31">
        <f>G596/2486*100</f>
        <v>68.986323411102163</v>
      </c>
      <c r="I596" s="31">
        <v>81</v>
      </c>
      <c r="J596" s="31">
        <v>1285</v>
      </c>
      <c r="K596" s="60">
        <f>J596/2056*100</f>
        <v>62.5</v>
      </c>
    </row>
    <row r="597" spans="1:11" x14ac:dyDescent="0.25">
      <c r="A597" s="39" t="s">
        <v>2923</v>
      </c>
      <c r="B597" s="41" t="s">
        <v>2918</v>
      </c>
      <c r="C597" s="42">
        <v>6532003</v>
      </c>
      <c r="D597" s="37">
        <v>25591</v>
      </c>
      <c r="E597" s="40">
        <v>6526</v>
      </c>
      <c r="F597" s="59">
        <f>E597*1000/D597</f>
        <v>255.01152749013326</v>
      </c>
      <c r="G597" s="31">
        <v>2117</v>
      </c>
      <c r="H597" s="31">
        <f>G597/2486*100</f>
        <v>85.156878519710375</v>
      </c>
      <c r="I597" s="31">
        <v>135</v>
      </c>
      <c r="J597" s="31">
        <v>1687</v>
      </c>
      <c r="K597" s="60">
        <f>J597/2056*100</f>
        <v>82.052529182879368</v>
      </c>
    </row>
    <row r="598" spans="1:11" x14ac:dyDescent="0.25">
      <c r="A598" s="36" t="s">
        <v>1978</v>
      </c>
      <c r="B598" s="36" t="s">
        <v>1979</v>
      </c>
      <c r="C598" s="41">
        <v>3157006</v>
      </c>
      <c r="D598" s="37">
        <v>25541</v>
      </c>
      <c r="E598" s="38">
        <v>3910</v>
      </c>
      <c r="F598" s="59">
        <f>E598*1000/D598</f>
        <v>153.08719314044086</v>
      </c>
      <c r="G598" s="31">
        <v>1827</v>
      </c>
      <c r="H598" s="31">
        <f>G598/2486*100</f>
        <v>73.491552695092523</v>
      </c>
      <c r="I598" s="31">
        <v>193</v>
      </c>
      <c r="J598" s="31">
        <v>1397</v>
      </c>
      <c r="K598" s="60">
        <f>J598/2056*100</f>
        <v>67.947470817120632</v>
      </c>
    </row>
    <row r="599" spans="1:11" x14ac:dyDescent="0.25">
      <c r="A599" s="36" t="s">
        <v>1014</v>
      </c>
      <c r="B599" s="36" t="s">
        <v>1015</v>
      </c>
      <c r="C599" s="41" t="s">
        <v>1753</v>
      </c>
      <c r="D599" s="37">
        <v>25500</v>
      </c>
      <c r="E599" s="38">
        <v>3762</v>
      </c>
      <c r="F599" s="59">
        <f>E599*1000/D599</f>
        <v>147.52941176470588</v>
      </c>
      <c r="G599" s="31">
        <v>1801</v>
      </c>
      <c r="H599" s="31">
        <f>G599/2486*100</f>
        <v>72.445695897023327</v>
      </c>
      <c r="I599" s="31">
        <v>167</v>
      </c>
      <c r="J599" s="31">
        <v>1371</v>
      </c>
      <c r="K599" s="60">
        <f>J599/2056*100</f>
        <v>66.682879377431902</v>
      </c>
    </row>
    <row r="600" spans="1:11" x14ac:dyDescent="0.25">
      <c r="A600" s="36" t="s">
        <v>1150</v>
      </c>
      <c r="B600" s="36" t="s">
        <v>1151</v>
      </c>
      <c r="C600" s="41" t="s">
        <v>1767</v>
      </c>
      <c r="D600" s="37">
        <v>25500</v>
      </c>
      <c r="E600" s="38">
        <v>3562</v>
      </c>
      <c r="F600" s="59">
        <f>E600*1000/D600</f>
        <v>139.68627450980392</v>
      </c>
      <c r="G600" s="31">
        <v>1768</v>
      </c>
      <c r="H600" s="31">
        <f>G600/2486*100</f>
        <v>71.11826226870474</v>
      </c>
      <c r="I600" s="31">
        <v>134</v>
      </c>
      <c r="J600" s="31">
        <v>1338</v>
      </c>
      <c r="K600" s="60">
        <f>J600/2056*100</f>
        <v>65.077821011673151</v>
      </c>
    </row>
    <row r="601" spans="1:11" x14ac:dyDescent="0.25">
      <c r="A601" s="36" t="s">
        <v>2112</v>
      </c>
      <c r="B601" s="36" t="s">
        <v>2113</v>
      </c>
      <c r="C601" s="41" t="s">
        <v>2460</v>
      </c>
      <c r="D601" s="37">
        <v>25462</v>
      </c>
      <c r="E601" s="38">
        <v>4030</v>
      </c>
      <c r="F601" s="59">
        <f>E601*1000/D601</f>
        <v>158.27507658471447</v>
      </c>
      <c r="G601" s="31">
        <v>1850</v>
      </c>
      <c r="H601" s="31">
        <f>G601/2486*100</f>
        <v>74.416733708769115</v>
      </c>
      <c r="I601" s="31">
        <v>13</v>
      </c>
      <c r="J601" s="31">
        <v>1420</v>
      </c>
      <c r="K601" s="60">
        <f>J601/2056*100</f>
        <v>69.066147859922182</v>
      </c>
    </row>
    <row r="602" spans="1:11" ht="24" x14ac:dyDescent="0.25">
      <c r="A602" s="36" t="s">
        <v>2816</v>
      </c>
      <c r="B602" s="36" t="s">
        <v>2817</v>
      </c>
      <c r="C602" s="41" t="s">
        <v>2900</v>
      </c>
      <c r="D602" s="37">
        <v>25436</v>
      </c>
      <c r="E602" s="38">
        <v>2936.54</v>
      </c>
      <c r="F602" s="59">
        <f>E602*1000/D602</f>
        <v>115.44818367667872</v>
      </c>
      <c r="G602" s="31">
        <v>1611</v>
      </c>
      <c r="H602" s="31">
        <f>G602/2486*100</f>
        <v>64.802896218825424</v>
      </c>
      <c r="I602" s="31">
        <v>357</v>
      </c>
      <c r="J602" s="31">
        <v>1181</v>
      </c>
      <c r="K602" s="60">
        <f>J602/2056*100</f>
        <v>57.441634241245133</v>
      </c>
    </row>
    <row r="603" spans="1:11" ht="12" customHeight="1" x14ac:dyDescent="0.25">
      <c r="A603" s="36" t="s">
        <v>307</v>
      </c>
      <c r="B603" s="36" t="s">
        <v>308</v>
      </c>
      <c r="C603" s="51" t="s">
        <v>618</v>
      </c>
      <c r="D603" s="46">
        <v>25400</v>
      </c>
      <c r="E603" s="38">
        <v>5380</v>
      </c>
      <c r="F603" s="59">
        <f>E603*1000/D603</f>
        <v>211.81102362204723</v>
      </c>
      <c r="G603" s="31">
        <v>2025</v>
      </c>
      <c r="H603" s="31">
        <f>G603/2486*100</f>
        <v>81.456154465004033</v>
      </c>
      <c r="I603" s="31">
        <v>43</v>
      </c>
      <c r="J603" s="31">
        <v>1595</v>
      </c>
      <c r="K603" s="60">
        <f>J603/2056*100</f>
        <v>77.577821011673151</v>
      </c>
    </row>
    <row r="604" spans="1:11" x14ac:dyDescent="0.25">
      <c r="A604" s="36" t="s">
        <v>2258</v>
      </c>
      <c r="B604" s="36" t="s">
        <v>2259</v>
      </c>
      <c r="C604" s="41" t="s">
        <v>2505</v>
      </c>
      <c r="D604" s="37">
        <v>25368</v>
      </c>
      <c r="E604" s="38">
        <v>5292</v>
      </c>
      <c r="F604" s="59">
        <f>E604*1000/D604</f>
        <v>208.60927152317882</v>
      </c>
      <c r="G604" s="31">
        <v>2018</v>
      </c>
      <c r="H604" s="31">
        <f>G604/2486*100</f>
        <v>81.174577634754627</v>
      </c>
      <c r="I604" s="31">
        <v>36</v>
      </c>
      <c r="J604" s="31">
        <v>1588</v>
      </c>
      <c r="K604" s="60">
        <f>J604/2056*100</f>
        <v>77.237354085603116</v>
      </c>
    </row>
    <row r="605" spans="1:11" ht="36" x14ac:dyDescent="0.25">
      <c r="A605" s="36">
        <v>2130</v>
      </c>
      <c r="B605" s="36" t="s">
        <v>595</v>
      </c>
      <c r="C605" s="39" t="s">
        <v>750</v>
      </c>
      <c r="D605" s="37">
        <v>25355</v>
      </c>
      <c r="E605" s="38">
        <v>4681</v>
      </c>
      <c r="F605" s="59">
        <f>E605*1000/D605</f>
        <v>184.61841845789786</v>
      </c>
      <c r="G605" s="31">
        <v>1940</v>
      </c>
      <c r="H605" s="31">
        <f>G605/2486*100</f>
        <v>78.037007240547069</v>
      </c>
      <c r="I605" s="31">
        <v>103</v>
      </c>
      <c r="J605" s="31">
        <v>1510</v>
      </c>
      <c r="K605" s="60">
        <f>J605/2056*100</f>
        <v>73.443579766536971</v>
      </c>
    </row>
    <row r="606" spans="1:11" x14ac:dyDescent="0.25">
      <c r="A606" s="39" t="s">
        <v>162</v>
      </c>
      <c r="B606" s="39" t="s">
        <v>163</v>
      </c>
      <c r="C606" s="41">
        <v>6434002</v>
      </c>
      <c r="D606" s="37">
        <v>25345</v>
      </c>
      <c r="E606" s="45">
        <v>3321</v>
      </c>
      <c r="F606" s="59">
        <f>E606*1000/D606</f>
        <v>131.03176168869601</v>
      </c>
      <c r="G606" s="31">
        <v>1710</v>
      </c>
      <c r="H606" s="31">
        <f>G606/2486*100</f>
        <v>68.785197103781172</v>
      </c>
      <c r="I606" s="31">
        <v>76</v>
      </c>
      <c r="J606" s="31">
        <v>1280</v>
      </c>
      <c r="K606" s="60">
        <f>J606/2056*100</f>
        <v>62.2568093385214</v>
      </c>
    </row>
    <row r="607" spans="1:11" x14ac:dyDescent="0.25">
      <c r="A607" s="36" t="s">
        <v>4441</v>
      </c>
      <c r="B607" s="36" t="s">
        <v>4442</v>
      </c>
      <c r="C607" s="41" t="s">
        <v>4748</v>
      </c>
      <c r="D607" s="37">
        <v>25322</v>
      </c>
      <c r="E607" s="38">
        <v>3200</v>
      </c>
      <c r="F607" s="59">
        <f>E607*1000/D607</f>
        <v>126.37232446094305</v>
      </c>
      <c r="G607" s="31">
        <v>1687</v>
      </c>
      <c r="H607" s="31">
        <f>G607/2486*100</f>
        <v>67.86001609010458</v>
      </c>
      <c r="I607" s="31">
        <v>53</v>
      </c>
      <c r="J607" s="31">
        <v>1257</v>
      </c>
      <c r="K607" s="60">
        <f>J607/2056*100</f>
        <v>61.138132295719849</v>
      </c>
    </row>
    <row r="608" spans="1:11" x14ac:dyDescent="0.25">
      <c r="A608" s="36" t="s">
        <v>4961</v>
      </c>
      <c r="B608" s="36" t="s">
        <v>4962</v>
      </c>
      <c r="C608" s="41">
        <v>9173126</v>
      </c>
      <c r="D608" s="37">
        <v>25301</v>
      </c>
      <c r="E608" s="38">
        <v>3919</v>
      </c>
      <c r="F608" s="59">
        <f>E608*1000/D608</f>
        <v>154.89506343622782</v>
      </c>
      <c r="G608" s="31">
        <v>1829</v>
      </c>
      <c r="H608" s="31">
        <f>G608/2486*100</f>
        <v>73.572003218020924</v>
      </c>
      <c r="I608" s="31">
        <v>195</v>
      </c>
      <c r="J608" s="31">
        <v>1399</v>
      </c>
      <c r="K608" s="60">
        <f>J608/2056*100</f>
        <v>68.04474708171206</v>
      </c>
    </row>
    <row r="609" spans="1:11" x14ac:dyDescent="0.25">
      <c r="A609" s="36" t="s">
        <v>526</v>
      </c>
      <c r="B609" s="36" t="s">
        <v>527</v>
      </c>
      <c r="C609" s="39" t="s">
        <v>696</v>
      </c>
      <c r="D609" s="46">
        <v>25220</v>
      </c>
      <c r="E609" s="38">
        <v>3500</v>
      </c>
      <c r="F609" s="59">
        <f>E609*1000/D609</f>
        <v>138.7787470261697</v>
      </c>
      <c r="G609" s="31">
        <v>1744</v>
      </c>
      <c r="H609" s="31">
        <f>G609/2486*100</f>
        <v>70.152855993563961</v>
      </c>
      <c r="I609" s="31">
        <v>110</v>
      </c>
      <c r="J609" s="31">
        <v>1314</v>
      </c>
      <c r="K609" s="60">
        <f>J609/2056*100</f>
        <v>63.910505836575872</v>
      </c>
    </row>
    <row r="610" spans="1:11" ht="12" customHeight="1" x14ac:dyDescent="0.25">
      <c r="A610" s="36" t="s">
        <v>4579</v>
      </c>
      <c r="B610" s="36" t="s">
        <v>4580</v>
      </c>
      <c r="C610" s="41"/>
      <c r="D610" s="37">
        <v>25131</v>
      </c>
      <c r="E610" s="38">
        <v>3766</v>
      </c>
      <c r="F610" s="59">
        <f>E610*1000/D610</f>
        <v>149.85476105208707</v>
      </c>
      <c r="G610" s="31">
        <v>1802</v>
      </c>
      <c r="H610" s="31">
        <f>G610/2486*100</f>
        <v>72.485921158487528</v>
      </c>
      <c r="I610" s="31">
        <v>168</v>
      </c>
      <c r="J610" s="31">
        <v>1372</v>
      </c>
      <c r="K610" s="60">
        <f>J610/2056*100</f>
        <v>66.731517509727624</v>
      </c>
    </row>
    <row r="611" spans="1:11" ht="48" x14ac:dyDescent="0.25">
      <c r="A611" s="36" t="s">
        <v>5794</v>
      </c>
      <c r="B611" s="36" t="s">
        <v>5795</v>
      </c>
      <c r="C611" s="41" t="s">
        <v>6095</v>
      </c>
      <c r="D611" s="37">
        <v>25000</v>
      </c>
      <c r="E611" s="38">
        <v>7146</v>
      </c>
      <c r="F611" s="59">
        <f>E611*1000/D611</f>
        <v>285.83999999999997</v>
      </c>
      <c r="G611" s="31">
        <v>2155</v>
      </c>
      <c r="H611" s="31">
        <f>G611/2486*100</f>
        <v>86.685438455349967</v>
      </c>
      <c r="I611" s="31">
        <v>173</v>
      </c>
      <c r="J611" s="31">
        <v>1725</v>
      </c>
      <c r="K611" s="60">
        <f>J611/2056*100</f>
        <v>83.900778210116727</v>
      </c>
    </row>
    <row r="612" spans="1:11" ht="48" x14ac:dyDescent="0.25">
      <c r="A612" s="36" t="s">
        <v>2182</v>
      </c>
      <c r="B612" s="36" t="s">
        <v>2183</v>
      </c>
      <c r="C612" s="41" t="s">
        <v>2485</v>
      </c>
      <c r="D612" s="37">
        <v>25000</v>
      </c>
      <c r="E612" s="38">
        <v>5434</v>
      </c>
      <c r="F612" s="59">
        <f>E612*1000/D612</f>
        <v>217.36</v>
      </c>
      <c r="G612" s="31">
        <v>2029</v>
      </c>
      <c r="H612" s="31">
        <f>G612/2486*100</f>
        <v>81.617055510860823</v>
      </c>
      <c r="I612" s="31">
        <v>47</v>
      </c>
      <c r="J612" s="31">
        <v>1599</v>
      </c>
      <c r="K612" s="60">
        <f>J612/2056*100</f>
        <v>77.772373540856037</v>
      </c>
    </row>
    <row r="613" spans="1:11" ht="12" customHeight="1" x14ac:dyDescent="0.25">
      <c r="A613" s="36" t="s">
        <v>3604</v>
      </c>
      <c r="B613" s="36" t="s">
        <v>3605</v>
      </c>
      <c r="C613" s="41">
        <v>5974044</v>
      </c>
      <c r="D613" s="37">
        <v>25000</v>
      </c>
      <c r="E613" s="38">
        <v>5300</v>
      </c>
      <c r="F613" s="59">
        <f>E613*1000/D613</f>
        <v>212</v>
      </c>
      <c r="G613" s="31">
        <v>2020</v>
      </c>
      <c r="H613" s="31">
        <f>G613/2486*100</f>
        <v>81.255028157683029</v>
      </c>
      <c r="I613" s="31">
        <v>38</v>
      </c>
      <c r="J613" s="31">
        <v>1590</v>
      </c>
      <c r="K613" s="60">
        <f>J613/2056*100</f>
        <v>77.334630350194558</v>
      </c>
    </row>
    <row r="614" spans="1:11" ht="24" x14ac:dyDescent="0.25">
      <c r="A614" s="36" t="s">
        <v>1152</v>
      </c>
      <c r="B614" s="36" t="s">
        <v>1153</v>
      </c>
      <c r="C614" s="41">
        <v>8215009</v>
      </c>
      <c r="D614" s="37">
        <v>25000</v>
      </c>
      <c r="E614" s="38">
        <v>5000</v>
      </c>
      <c r="F614" s="59">
        <f>E614*1000/D614</f>
        <v>200</v>
      </c>
      <c r="G614" s="31">
        <v>1983</v>
      </c>
      <c r="H614" s="31">
        <f>G614/2486*100</f>
        <v>79.766693483507652</v>
      </c>
      <c r="I614" s="31">
        <v>1</v>
      </c>
      <c r="J614" s="31">
        <v>1553</v>
      </c>
      <c r="K614" s="60">
        <f>J614/2056*100</f>
        <v>75.535019455252922</v>
      </c>
    </row>
    <row r="615" spans="1:11" x14ac:dyDescent="0.25">
      <c r="A615" s="36" t="s">
        <v>1170</v>
      </c>
      <c r="B615" s="36" t="s">
        <v>1171</v>
      </c>
      <c r="C615" s="41" t="s">
        <v>1770</v>
      </c>
      <c r="D615" s="37">
        <v>25000</v>
      </c>
      <c r="E615" s="38">
        <v>5000</v>
      </c>
      <c r="F615" s="59">
        <f>E615*1000/D615</f>
        <v>200</v>
      </c>
      <c r="G615" s="31">
        <v>1984</v>
      </c>
      <c r="H615" s="31">
        <f>G615/2486*100</f>
        <v>79.806918744971838</v>
      </c>
      <c r="I615" s="31">
        <v>2</v>
      </c>
      <c r="J615" s="31">
        <v>1554</v>
      </c>
      <c r="K615" s="60">
        <f>J615/2056*100</f>
        <v>75.583657587548629</v>
      </c>
    </row>
    <row r="616" spans="1:11" x14ac:dyDescent="0.25">
      <c r="A616" s="36" t="s">
        <v>5770</v>
      </c>
      <c r="B616" s="36" t="s">
        <v>5771</v>
      </c>
      <c r="C616" s="41">
        <v>9772147</v>
      </c>
      <c r="D616" s="37">
        <v>25000</v>
      </c>
      <c r="E616" s="38">
        <v>4431</v>
      </c>
      <c r="F616" s="59">
        <f>E616*1000/D616</f>
        <v>177.24</v>
      </c>
      <c r="G616" s="31">
        <v>1910</v>
      </c>
      <c r="H616" s="31">
        <f>G616/2486*100</f>
        <v>76.83024939662107</v>
      </c>
      <c r="I616" s="31">
        <v>73</v>
      </c>
      <c r="J616" s="31">
        <v>1480</v>
      </c>
      <c r="K616" s="60">
        <f>J616/2056*100</f>
        <v>71.98443579766537</v>
      </c>
    </row>
    <row r="617" spans="1:11" ht="204" x14ac:dyDescent="0.25">
      <c r="A617" s="36" t="s">
        <v>439</v>
      </c>
      <c r="B617" s="36" t="s">
        <v>440</v>
      </c>
      <c r="C617" s="51" t="s">
        <v>672</v>
      </c>
      <c r="D617" s="46">
        <v>25000</v>
      </c>
      <c r="E617" s="38">
        <v>4385</v>
      </c>
      <c r="F617" s="59">
        <f>E617*1000/D617</f>
        <v>175.4</v>
      </c>
      <c r="G617" s="31">
        <v>1900</v>
      </c>
      <c r="H617" s="31">
        <f>G617/2486*100</f>
        <v>76.427996781979076</v>
      </c>
      <c r="I617" s="31">
        <v>63</v>
      </c>
      <c r="J617" s="31">
        <v>1470</v>
      </c>
      <c r="K617" s="60">
        <f>J617/2056*100</f>
        <v>71.498054474708169</v>
      </c>
    </row>
    <row r="618" spans="1:11" x14ac:dyDescent="0.25">
      <c r="A618" s="36" t="s">
        <v>2252</v>
      </c>
      <c r="B618" s="36" t="s">
        <v>2253</v>
      </c>
      <c r="C618" s="41" t="s">
        <v>2504</v>
      </c>
      <c r="D618" s="37">
        <v>25000</v>
      </c>
      <c r="E618" s="38">
        <v>3836</v>
      </c>
      <c r="F618" s="59">
        <f>E618*1000/D618</f>
        <v>153.44</v>
      </c>
      <c r="G618" s="31">
        <v>1818</v>
      </c>
      <c r="H618" s="31">
        <f>G618/2486*100</f>
        <v>73.129525341914729</v>
      </c>
      <c r="I618" s="31">
        <v>184</v>
      </c>
      <c r="J618" s="31">
        <v>1388</v>
      </c>
      <c r="K618" s="60">
        <f>J618/2056*100</f>
        <v>67.509727626459153</v>
      </c>
    </row>
    <row r="619" spans="1:11" x14ac:dyDescent="0.25">
      <c r="A619" s="36" t="s">
        <v>3620</v>
      </c>
      <c r="B619" s="36" t="s">
        <v>3621</v>
      </c>
      <c r="C619" s="41">
        <v>5154032</v>
      </c>
      <c r="D619" s="37">
        <v>25000</v>
      </c>
      <c r="E619" s="38">
        <v>1215</v>
      </c>
      <c r="F619" s="59">
        <f>E619*1000/D619</f>
        <v>48.6</v>
      </c>
      <c r="G619" s="31">
        <v>688</v>
      </c>
      <c r="H619" s="31">
        <f>G619/2486*100</f>
        <v>27.674979887369268</v>
      </c>
      <c r="I619" s="31">
        <v>258</v>
      </c>
      <c r="J619" s="31">
        <v>258</v>
      </c>
      <c r="K619" s="60">
        <f>J619/2056*100</f>
        <v>12.54863813229572</v>
      </c>
    </row>
    <row r="620" spans="1:11" ht="72" x14ac:dyDescent="0.25">
      <c r="A620" s="36">
        <v>160</v>
      </c>
      <c r="B620" s="36" t="s">
        <v>549</v>
      </c>
      <c r="C620" s="39" t="s">
        <v>711</v>
      </c>
      <c r="D620" s="37">
        <v>24900</v>
      </c>
      <c r="E620" s="38">
        <v>2300</v>
      </c>
      <c r="F620" s="59">
        <f>E620*1000/D620</f>
        <v>92.369477911646584</v>
      </c>
      <c r="G620" s="31">
        <v>1409</v>
      </c>
      <c r="H620" s="31">
        <f>G620/2486*100</f>
        <v>56.677393403057117</v>
      </c>
      <c r="I620" s="31">
        <v>155</v>
      </c>
      <c r="J620" s="31">
        <v>979</v>
      </c>
      <c r="K620" s="60">
        <f>J620/2056*100</f>
        <v>47.616731517509727</v>
      </c>
    </row>
    <row r="621" spans="1:11" x14ac:dyDescent="0.25">
      <c r="A621" s="39" t="s">
        <v>208</v>
      </c>
      <c r="B621" s="39" t="s">
        <v>209</v>
      </c>
      <c r="C621" s="41">
        <v>6438006</v>
      </c>
      <c r="D621" s="37">
        <v>24800</v>
      </c>
      <c r="E621" s="45">
        <v>4410</v>
      </c>
      <c r="F621" s="59">
        <f>E621*1000/D621</f>
        <v>177.82258064516128</v>
      </c>
      <c r="G621" s="31">
        <v>1906</v>
      </c>
      <c r="H621" s="31">
        <f>G621/2486*100</f>
        <v>76.669348350764281</v>
      </c>
      <c r="I621" s="31">
        <v>69</v>
      </c>
      <c r="J621" s="31">
        <v>1476</v>
      </c>
      <c r="K621" s="60">
        <f>J621/2056*100</f>
        <v>71.789883268482484</v>
      </c>
    </row>
    <row r="622" spans="1:11" x14ac:dyDescent="0.25">
      <c r="A622" s="36">
        <v>1053</v>
      </c>
      <c r="B622" s="36" t="s">
        <v>570</v>
      </c>
      <c r="C622" s="39" t="s">
        <v>729</v>
      </c>
      <c r="D622" s="37">
        <v>24782</v>
      </c>
      <c r="E622" s="38">
        <v>2501</v>
      </c>
      <c r="F622" s="59">
        <f>E622*1000/D622</f>
        <v>100.92002259704624</v>
      </c>
      <c r="G622" s="31">
        <v>1494</v>
      </c>
      <c r="H622" s="31">
        <f>G622/2486*100</f>
        <v>60.096540627514081</v>
      </c>
      <c r="I622" s="31">
        <v>240</v>
      </c>
      <c r="J622" s="31">
        <v>1064</v>
      </c>
      <c r="K622" s="60">
        <f>J622/2056*100</f>
        <v>51.750972762645922</v>
      </c>
    </row>
    <row r="623" spans="1:11" x14ac:dyDescent="0.25">
      <c r="A623" s="36" t="s">
        <v>1192</v>
      </c>
      <c r="B623" s="36" t="s">
        <v>1193</v>
      </c>
      <c r="C623" s="41" t="s">
        <v>1772</v>
      </c>
      <c r="D623" s="37">
        <v>24700</v>
      </c>
      <c r="E623" s="38">
        <v>4940</v>
      </c>
      <c r="F623" s="59">
        <f>E623*1000/D623</f>
        <v>200</v>
      </c>
      <c r="G623" s="31">
        <v>1975</v>
      </c>
      <c r="H623" s="31">
        <f>G623/2486*100</f>
        <v>79.444891391794044</v>
      </c>
      <c r="I623" s="31">
        <v>138</v>
      </c>
      <c r="J623" s="31">
        <v>1545</v>
      </c>
      <c r="K623" s="60">
        <f>J623/2056*100</f>
        <v>75.145914396887164</v>
      </c>
    </row>
    <row r="624" spans="1:11" x14ac:dyDescent="0.25">
      <c r="A624" s="36" t="s">
        <v>5611</v>
      </c>
      <c r="B624" s="36" t="s">
        <v>5612</v>
      </c>
      <c r="C624" s="41">
        <v>9572132</v>
      </c>
      <c r="D624" s="37">
        <v>24620</v>
      </c>
      <c r="E624" s="38">
        <v>4080</v>
      </c>
      <c r="F624" s="59">
        <f>E624*1000/D624</f>
        <v>165.71892770105606</v>
      </c>
      <c r="G624" s="31">
        <v>1859</v>
      </c>
      <c r="H624" s="31">
        <f>G624/2486*100</f>
        <v>74.778761061946909</v>
      </c>
      <c r="I624" s="31">
        <v>22</v>
      </c>
      <c r="J624" s="31">
        <v>1429</v>
      </c>
      <c r="K624" s="60">
        <f>J624/2056*100</f>
        <v>69.503891050583661</v>
      </c>
    </row>
    <row r="625" spans="1:11" ht="24" x14ac:dyDescent="0.25">
      <c r="A625" s="36" t="s">
        <v>4443</v>
      </c>
      <c r="B625" s="36" t="s">
        <v>4444</v>
      </c>
      <c r="C625" s="41" t="s">
        <v>4749</v>
      </c>
      <c r="D625" s="37">
        <v>24500</v>
      </c>
      <c r="E625" s="38">
        <v>4859</v>
      </c>
      <c r="F625" s="59">
        <f>E625*1000/D625</f>
        <v>198.32653061224491</v>
      </c>
      <c r="G625" s="31">
        <v>1963</v>
      </c>
      <c r="H625" s="31">
        <f>G625/2486*100</f>
        <v>78.962188254223648</v>
      </c>
      <c r="I625" s="31">
        <v>126</v>
      </c>
      <c r="J625" s="31">
        <v>1533</v>
      </c>
      <c r="K625" s="60">
        <f>J625/2056*100</f>
        <v>74.562256809338521</v>
      </c>
    </row>
    <row r="626" spans="1:11" x14ac:dyDescent="0.25">
      <c r="A626" s="36" t="s">
        <v>2919</v>
      </c>
      <c r="B626" s="36" t="s">
        <v>2920</v>
      </c>
      <c r="C626" s="41">
        <v>4012000</v>
      </c>
      <c r="D626" s="37">
        <v>24500</v>
      </c>
      <c r="E626" s="38">
        <v>4657</v>
      </c>
      <c r="F626" s="59">
        <f>E626*1000/D626</f>
        <v>190.08163265306123</v>
      </c>
      <c r="G626" s="31">
        <v>1934</v>
      </c>
      <c r="H626" s="31">
        <f>G626/2486*100</f>
        <v>77.795655671761864</v>
      </c>
      <c r="I626" s="31">
        <v>97</v>
      </c>
      <c r="J626" s="31">
        <v>1504</v>
      </c>
      <c r="K626" s="60">
        <f>J626/2056*100</f>
        <v>73.151750972762642</v>
      </c>
    </row>
    <row r="627" spans="1:11" x14ac:dyDescent="0.25">
      <c r="A627" s="36" t="s">
        <v>2056</v>
      </c>
      <c r="B627" s="36" t="s">
        <v>2057</v>
      </c>
      <c r="C627" s="41" t="s">
        <v>2445</v>
      </c>
      <c r="D627" s="37">
        <v>24500</v>
      </c>
      <c r="E627" s="38">
        <v>4026</v>
      </c>
      <c r="F627" s="59">
        <f>E627*1000/D627</f>
        <v>164.32653061224491</v>
      </c>
      <c r="G627" s="31">
        <v>1849</v>
      </c>
      <c r="H627" s="31">
        <f>G627/2486*100</f>
        <v>74.376508447304914</v>
      </c>
      <c r="I627" s="31">
        <v>12</v>
      </c>
      <c r="J627" s="31">
        <v>1419</v>
      </c>
      <c r="K627" s="60">
        <f>J627/2056*100</f>
        <v>69.017509727626461</v>
      </c>
    </row>
    <row r="628" spans="1:11" x14ac:dyDescent="0.25">
      <c r="A628" s="36" t="s">
        <v>5115</v>
      </c>
      <c r="B628" s="36" t="s">
        <v>5116</v>
      </c>
      <c r="C628" s="41" t="s">
        <v>5989</v>
      </c>
      <c r="D628" s="37">
        <v>24423</v>
      </c>
      <c r="E628" s="38">
        <v>6849.3</v>
      </c>
      <c r="F628" s="59">
        <f>E628*1000/D628</f>
        <v>280.44466281783565</v>
      </c>
      <c r="G628" s="31">
        <v>2139</v>
      </c>
      <c r="H628" s="31">
        <f>G628/2486*100</f>
        <v>86.041834271922767</v>
      </c>
      <c r="I628" s="31">
        <v>157</v>
      </c>
      <c r="J628" s="31">
        <v>1709</v>
      </c>
      <c r="K628" s="60">
        <f>J628/2056*100</f>
        <v>83.122568093385212</v>
      </c>
    </row>
    <row r="629" spans="1:11" ht="24" x14ac:dyDescent="0.25">
      <c r="A629" s="36" t="s">
        <v>2874</v>
      </c>
      <c r="B629" s="36" t="s">
        <v>2875</v>
      </c>
      <c r="C629" s="41" t="s">
        <v>2915</v>
      </c>
      <c r="D629" s="37">
        <v>24414</v>
      </c>
      <c r="E629" s="38">
        <v>3557.5</v>
      </c>
      <c r="F629" s="59">
        <f>E629*1000/D629</f>
        <v>145.71557303186697</v>
      </c>
      <c r="G629" s="31">
        <v>1761</v>
      </c>
      <c r="H629" s="31">
        <f>G629/2486*100</f>
        <v>70.836685438455348</v>
      </c>
      <c r="I629" s="31">
        <v>127</v>
      </c>
      <c r="J629" s="31">
        <v>1331</v>
      </c>
      <c r="K629" s="60">
        <f>J629/2056*100</f>
        <v>64.737354085603116</v>
      </c>
    </row>
    <row r="630" spans="1:11" ht="36" x14ac:dyDescent="0.25">
      <c r="A630" s="36" t="s">
        <v>1348</v>
      </c>
      <c r="B630" s="36" t="s">
        <v>1349</v>
      </c>
      <c r="C630" s="41" t="s">
        <v>1794</v>
      </c>
      <c r="D630" s="37">
        <v>24410</v>
      </c>
      <c r="E630" s="38">
        <v>3323</v>
      </c>
      <c r="F630" s="59">
        <f>E630*1000/D630</f>
        <v>136.1327324866858</v>
      </c>
      <c r="G630" s="31">
        <v>1712</v>
      </c>
      <c r="H630" s="31">
        <f>G630/2486*100</f>
        <v>68.865647626709574</v>
      </c>
      <c r="I630" s="31">
        <v>78</v>
      </c>
      <c r="J630" s="31">
        <v>1282</v>
      </c>
      <c r="K630" s="60">
        <f>J630/2056*100</f>
        <v>62.354085603112843</v>
      </c>
    </row>
    <row r="631" spans="1:11" x14ac:dyDescent="0.25">
      <c r="A631" s="36" t="s">
        <v>287</v>
      </c>
      <c r="B631" s="36" t="s">
        <v>288</v>
      </c>
      <c r="C631" s="51" t="s">
        <v>611</v>
      </c>
      <c r="D631" s="46">
        <v>24400</v>
      </c>
      <c r="E631" s="38">
        <v>4391</v>
      </c>
      <c r="F631" s="59">
        <f>E631*1000/D631</f>
        <v>179.95901639344262</v>
      </c>
      <c r="G631" s="31">
        <v>1901</v>
      </c>
      <c r="H631" s="31">
        <f>G631/2486*100</f>
        <v>76.468222043443276</v>
      </c>
      <c r="I631" s="31">
        <v>64</v>
      </c>
      <c r="J631" s="31">
        <v>1471</v>
      </c>
      <c r="K631" s="60">
        <f>J631/2056*100</f>
        <v>71.546692607003891</v>
      </c>
    </row>
    <row r="632" spans="1:11" ht="24" x14ac:dyDescent="0.25">
      <c r="A632" s="36" t="s">
        <v>5505</v>
      </c>
      <c r="B632" s="36" t="s">
        <v>5506</v>
      </c>
      <c r="C632" s="41">
        <v>9461000</v>
      </c>
      <c r="D632" s="37">
        <v>24286</v>
      </c>
      <c r="E632" s="38">
        <v>4658</v>
      </c>
      <c r="F632" s="59">
        <f>E632*1000/D632</f>
        <v>191.79774355595816</v>
      </c>
      <c r="G632" s="31">
        <v>1935</v>
      </c>
      <c r="H632" s="31">
        <f>G632/2486*100</f>
        <v>77.835880933226065</v>
      </c>
      <c r="I632" s="31">
        <v>98</v>
      </c>
      <c r="J632" s="31">
        <v>1505</v>
      </c>
      <c r="K632" s="60">
        <f>J632/2056*100</f>
        <v>73.200389105058363</v>
      </c>
    </row>
    <row r="633" spans="1:11" ht="24" x14ac:dyDescent="0.25">
      <c r="A633" s="36" t="s">
        <v>1178</v>
      </c>
      <c r="B633" s="36" t="s">
        <v>1179</v>
      </c>
      <c r="C633" s="41" t="s">
        <v>1771</v>
      </c>
      <c r="D633" s="37">
        <v>24250</v>
      </c>
      <c r="E633" s="38">
        <v>4850</v>
      </c>
      <c r="F633" s="59">
        <f>E633*1000/D633</f>
        <v>200</v>
      </c>
      <c r="G633" s="31">
        <v>1959</v>
      </c>
      <c r="H633" s="31">
        <f>G633/2486*100</f>
        <v>78.801287208366858</v>
      </c>
      <c r="I633" s="31">
        <v>122</v>
      </c>
      <c r="J633" s="31">
        <v>1529</v>
      </c>
      <c r="K633" s="60">
        <f>J633/2056*100</f>
        <v>74.36770428015565</v>
      </c>
    </row>
    <row r="634" spans="1:11" x14ac:dyDescent="0.25">
      <c r="A634" s="36" t="s">
        <v>2134</v>
      </c>
      <c r="B634" s="36" t="s">
        <v>2135</v>
      </c>
      <c r="C634" s="41">
        <v>3257031</v>
      </c>
      <c r="D634" s="37">
        <v>24210</v>
      </c>
      <c r="E634" s="38">
        <v>3288</v>
      </c>
      <c r="F634" s="59">
        <f>E634*1000/D634</f>
        <v>135.81164807930608</v>
      </c>
      <c r="G634" s="31">
        <v>1704</v>
      </c>
      <c r="H634" s="31">
        <f>G634/2486*100</f>
        <v>68.543845534995967</v>
      </c>
      <c r="I634" s="31">
        <v>70</v>
      </c>
      <c r="J634" s="31">
        <v>1274</v>
      </c>
      <c r="K634" s="60">
        <f>J634/2056*100</f>
        <v>61.964980544747085</v>
      </c>
    </row>
    <row r="635" spans="1:11" x14ac:dyDescent="0.25">
      <c r="A635" s="39" t="s">
        <v>202</v>
      </c>
      <c r="B635" s="39" t="s">
        <v>203</v>
      </c>
      <c r="C635" s="41">
        <v>6438002</v>
      </c>
      <c r="D635" s="37">
        <v>24170</v>
      </c>
      <c r="E635" s="45">
        <v>4250</v>
      </c>
      <c r="F635" s="59">
        <f>E635*1000/D635</f>
        <v>175.83781547372777</v>
      </c>
      <c r="G635" s="31">
        <v>1888</v>
      </c>
      <c r="H635" s="31">
        <f>G635/2486*100</f>
        <v>75.945293644408679</v>
      </c>
      <c r="I635" s="31">
        <v>51</v>
      </c>
      <c r="J635" s="31">
        <v>1458</v>
      </c>
      <c r="K635" s="60">
        <f>J635/2056*100</f>
        <v>70.91439688715954</v>
      </c>
    </row>
    <row r="636" spans="1:11" ht="48" x14ac:dyDescent="0.25">
      <c r="A636" s="36" t="s">
        <v>2580</v>
      </c>
      <c r="B636" s="36" t="s">
        <v>2581</v>
      </c>
      <c r="C636" s="41" t="s">
        <v>2701</v>
      </c>
      <c r="D636" s="37">
        <v>24110</v>
      </c>
      <c r="E636" s="38">
        <v>3654</v>
      </c>
      <c r="F636" s="59">
        <f>E636*1000/D636</f>
        <v>151.55537121526336</v>
      </c>
      <c r="G636" s="31">
        <v>1783</v>
      </c>
      <c r="H636" s="31">
        <f>G636/2486*100</f>
        <v>71.721641190667739</v>
      </c>
      <c r="I636" s="31">
        <v>149</v>
      </c>
      <c r="J636" s="31">
        <v>1353</v>
      </c>
      <c r="K636" s="60">
        <f>J636/2056*100</f>
        <v>65.807392996108945</v>
      </c>
    </row>
    <row r="637" spans="1:11" x14ac:dyDescent="0.25">
      <c r="A637" s="36" t="s">
        <v>2064</v>
      </c>
      <c r="B637" s="36" t="s">
        <v>2065</v>
      </c>
      <c r="C637" s="41">
        <v>3241003</v>
      </c>
      <c r="D637" s="37">
        <v>24080</v>
      </c>
      <c r="E637" s="38">
        <v>3117</v>
      </c>
      <c r="F637" s="59">
        <f>E637*1000/D637</f>
        <v>129.4435215946844</v>
      </c>
      <c r="G637" s="31">
        <v>1668</v>
      </c>
      <c r="H637" s="31">
        <f>G637/2486*100</f>
        <v>67.095736122284805</v>
      </c>
      <c r="I637" s="31">
        <v>34</v>
      </c>
      <c r="J637" s="31">
        <v>1238</v>
      </c>
      <c r="K637" s="60">
        <f>J637/2056*100</f>
        <v>60.214007782101163</v>
      </c>
    </row>
    <row r="638" spans="1:11" ht="36" x14ac:dyDescent="0.25">
      <c r="A638" s="36" t="s">
        <v>1922</v>
      </c>
      <c r="B638" s="36" t="s">
        <v>1923</v>
      </c>
      <c r="C638" s="41" t="s">
        <v>2399</v>
      </c>
      <c r="D638" s="37">
        <v>24022</v>
      </c>
      <c r="E638" s="38">
        <v>4804</v>
      </c>
      <c r="F638" s="59">
        <f>E638*1000/D638</f>
        <v>199.98334859711932</v>
      </c>
      <c r="G638" s="31">
        <v>1953</v>
      </c>
      <c r="H638" s="31">
        <f>G638/2486*100</f>
        <v>78.559935639581653</v>
      </c>
      <c r="I638" s="31">
        <v>116</v>
      </c>
      <c r="J638" s="31">
        <v>1523</v>
      </c>
      <c r="K638" s="60">
        <f>J638/2056*100</f>
        <v>74.075875486381321</v>
      </c>
    </row>
    <row r="639" spans="1:11" ht="24" x14ac:dyDescent="0.25">
      <c r="A639" s="36" t="s">
        <v>4617</v>
      </c>
      <c r="B639" s="36" t="s">
        <v>4618</v>
      </c>
      <c r="C639" s="41" t="s">
        <v>4816</v>
      </c>
      <c r="D639" s="37">
        <v>24000</v>
      </c>
      <c r="E639" s="38">
        <v>3800</v>
      </c>
      <c r="F639" s="59">
        <f>E639*1000/D639</f>
        <v>158.33333333333334</v>
      </c>
      <c r="G639" s="31">
        <v>1809</v>
      </c>
      <c r="H639" s="31">
        <f>G639/2486*100</f>
        <v>72.767497988736935</v>
      </c>
      <c r="I639" s="31">
        <v>175</v>
      </c>
      <c r="J639" s="31">
        <v>1379</v>
      </c>
      <c r="K639" s="60">
        <f>J639/2056*100</f>
        <v>67.07198443579766</v>
      </c>
    </row>
    <row r="640" spans="1:11" x14ac:dyDescent="0.25">
      <c r="A640" s="36" t="s">
        <v>2256</v>
      </c>
      <c r="B640" s="36" t="s">
        <v>2257</v>
      </c>
      <c r="C640" s="41">
        <v>3454035</v>
      </c>
      <c r="D640" s="37">
        <v>24000</v>
      </c>
      <c r="E640" s="38">
        <v>3789</v>
      </c>
      <c r="F640" s="59">
        <f>E640*1000/D640</f>
        <v>157.875</v>
      </c>
      <c r="G640" s="31">
        <v>1806</v>
      </c>
      <c r="H640" s="31">
        <f>G640/2486*100</f>
        <v>72.646822204344332</v>
      </c>
      <c r="I640" s="31">
        <v>172</v>
      </c>
      <c r="J640" s="31">
        <v>1376</v>
      </c>
      <c r="K640" s="60">
        <f>J640/2056*100</f>
        <v>66.926070038910495</v>
      </c>
    </row>
    <row r="641" spans="1:11" x14ac:dyDescent="0.25">
      <c r="A641" s="36" t="s">
        <v>488</v>
      </c>
      <c r="B641" s="36" t="s">
        <v>489</v>
      </c>
      <c r="C641" s="39" t="s">
        <v>687</v>
      </c>
      <c r="D641" s="46">
        <v>23986</v>
      </c>
      <c r="E641" s="38">
        <v>3246</v>
      </c>
      <c r="F641" s="59">
        <f>E641*1000/D641</f>
        <v>135.32894188276495</v>
      </c>
      <c r="G641" s="31">
        <v>1698</v>
      </c>
      <c r="H641" s="31">
        <f>G641/2486*100</f>
        <v>68.302493966210776</v>
      </c>
      <c r="I641" s="31">
        <v>64</v>
      </c>
      <c r="J641" s="31">
        <v>1268</v>
      </c>
      <c r="K641" s="60">
        <f>J641/2056*100</f>
        <v>61.673151750972764</v>
      </c>
    </row>
    <row r="642" spans="1:11" ht="36" x14ac:dyDescent="0.25">
      <c r="A642" s="36" t="s">
        <v>2188</v>
      </c>
      <c r="B642" s="36" t="s">
        <v>2189</v>
      </c>
      <c r="C642" s="41" t="s">
        <v>2488</v>
      </c>
      <c r="D642" s="37">
        <v>23985</v>
      </c>
      <c r="E642" s="38">
        <v>4145</v>
      </c>
      <c r="F642" s="59">
        <f>E642*1000/D642</f>
        <v>172.81634354805087</v>
      </c>
      <c r="G642" s="31">
        <v>1873</v>
      </c>
      <c r="H642" s="31">
        <f>G642/2486*100</f>
        <v>75.341914722445694</v>
      </c>
      <c r="I642" s="31">
        <v>36</v>
      </c>
      <c r="J642" s="31">
        <v>1443</v>
      </c>
      <c r="K642" s="60">
        <f>J642/2056*100</f>
        <v>70.184824902723733</v>
      </c>
    </row>
    <row r="643" spans="1:11" x14ac:dyDescent="0.25">
      <c r="A643" s="36" t="s">
        <v>3526</v>
      </c>
      <c r="B643" s="36" t="s">
        <v>3527</v>
      </c>
      <c r="C643" s="41">
        <v>5954020</v>
      </c>
      <c r="D643" s="37">
        <v>23978</v>
      </c>
      <c r="E643" s="38">
        <v>3396</v>
      </c>
      <c r="F643" s="59">
        <f>E643*1000/D643</f>
        <v>141.62982734172991</v>
      </c>
      <c r="G643" s="31">
        <v>1725</v>
      </c>
      <c r="H643" s="31">
        <f>G643/2486*100</f>
        <v>69.388576025744158</v>
      </c>
      <c r="I643" s="31">
        <v>91</v>
      </c>
      <c r="J643" s="31">
        <v>1295</v>
      </c>
      <c r="K643" s="60">
        <f>J643/2056*100</f>
        <v>62.9863813229572</v>
      </c>
    </row>
    <row r="644" spans="1:11" ht="180" x14ac:dyDescent="0.25">
      <c r="A644" s="36" t="s">
        <v>4643</v>
      </c>
      <c r="B644" s="36" t="s">
        <v>4644</v>
      </c>
      <c r="C644" s="41" t="s">
        <v>4825</v>
      </c>
      <c r="D644" s="37">
        <v>23907</v>
      </c>
      <c r="E644" s="38">
        <v>2845</v>
      </c>
      <c r="F644" s="59">
        <f>E644*1000/D644</f>
        <v>119.00280252645669</v>
      </c>
      <c r="G644" s="31">
        <v>1588</v>
      </c>
      <c r="H644" s="31">
        <f>G644/2486*100</f>
        <v>63.877715205148832</v>
      </c>
      <c r="I644" s="31">
        <v>334</v>
      </c>
      <c r="J644" s="31">
        <v>1158</v>
      </c>
      <c r="K644" s="60">
        <f>J644/2056*100</f>
        <v>56.322957198443582</v>
      </c>
    </row>
    <row r="645" spans="1:11" ht="36" x14ac:dyDescent="0.25">
      <c r="A645" s="36" t="s">
        <v>1862</v>
      </c>
      <c r="B645" s="36" t="s">
        <v>1863</v>
      </c>
      <c r="C645" s="41" t="s">
        <v>2371</v>
      </c>
      <c r="D645" s="37">
        <v>23851</v>
      </c>
      <c r="E645" s="38">
        <v>3571</v>
      </c>
      <c r="F645" s="59">
        <f>E645*1000/D645</f>
        <v>149.72118569452016</v>
      </c>
      <c r="G645" s="31">
        <v>1769</v>
      </c>
      <c r="H645" s="31">
        <f>G645/2486*100</f>
        <v>71.158487530168941</v>
      </c>
      <c r="I645" s="31">
        <v>135</v>
      </c>
      <c r="J645" s="31">
        <v>1339</v>
      </c>
      <c r="K645" s="60">
        <f>J645/2056*100</f>
        <v>65.126459143968873</v>
      </c>
    </row>
    <row r="646" spans="1:11" x14ac:dyDescent="0.25">
      <c r="A646" s="36" t="s">
        <v>295</v>
      </c>
      <c r="B646" s="36" t="s">
        <v>296</v>
      </c>
      <c r="C646" s="51">
        <v>1051044</v>
      </c>
      <c r="D646" s="46">
        <v>23801</v>
      </c>
      <c r="E646" s="38">
        <v>3863</v>
      </c>
      <c r="F646" s="59">
        <f>E646*1000/D646</f>
        <v>162.30410486954329</v>
      </c>
      <c r="G646" s="31">
        <v>1822</v>
      </c>
      <c r="H646" s="31">
        <f>G646/2486*100</f>
        <v>73.290426387771518</v>
      </c>
      <c r="I646" s="31">
        <v>188</v>
      </c>
      <c r="J646" s="31">
        <v>1392</v>
      </c>
      <c r="K646" s="60">
        <f>J646/2056*100</f>
        <v>67.704280155642024</v>
      </c>
    </row>
    <row r="647" spans="1:11" x14ac:dyDescent="0.25">
      <c r="A647" s="36" t="s">
        <v>3724</v>
      </c>
      <c r="B647" s="36" t="s">
        <v>3725</v>
      </c>
      <c r="C647" s="41">
        <v>5774036</v>
      </c>
      <c r="D647" s="37">
        <v>23800</v>
      </c>
      <c r="E647" s="38">
        <v>3050</v>
      </c>
      <c r="F647" s="59">
        <f>E647*1000/D647</f>
        <v>128.15126050420167</v>
      </c>
      <c r="G647" s="31">
        <v>1654</v>
      </c>
      <c r="H647" s="31">
        <f>G647/2486*100</f>
        <v>66.532582461786006</v>
      </c>
      <c r="I647" s="31">
        <v>20</v>
      </c>
      <c r="J647" s="31">
        <v>1224</v>
      </c>
      <c r="K647" s="60">
        <f>J647/2056*100</f>
        <v>59.533073929961091</v>
      </c>
    </row>
    <row r="648" spans="1:11" x14ac:dyDescent="0.25">
      <c r="A648" s="36" t="s">
        <v>2808</v>
      </c>
      <c r="B648" s="36" t="s">
        <v>2809</v>
      </c>
      <c r="C648" s="41" t="s">
        <v>2897</v>
      </c>
      <c r="D648" s="37">
        <v>23798</v>
      </c>
      <c r="E648" s="38">
        <v>4075</v>
      </c>
      <c r="F648" s="59">
        <f>E648*1000/D648</f>
        <v>171.23287671232876</v>
      </c>
      <c r="G648" s="31">
        <v>1858</v>
      </c>
      <c r="H648" s="31">
        <f>G648/2486*100</f>
        <v>74.738535800482708</v>
      </c>
      <c r="I648" s="31">
        <v>21</v>
      </c>
      <c r="J648" s="31">
        <v>1428</v>
      </c>
      <c r="K648" s="60">
        <f>J648/2056*100</f>
        <v>69.45525291828794</v>
      </c>
    </row>
    <row r="649" spans="1:11" ht="24" x14ac:dyDescent="0.25">
      <c r="A649" s="36" t="s">
        <v>1852</v>
      </c>
      <c r="B649" s="36" t="s">
        <v>1853</v>
      </c>
      <c r="C649" s="41" t="s">
        <v>2366</v>
      </c>
      <c r="D649" s="37">
        <v>23673</v>
      </c>
      <c r="E649" s="38">
        <v>2909</v>
      </c>
      <c r="F649" s="59">
        <f>E649*1000/D649</f>
        <v>122.88260887931399</v>
      </c>
      <c r="G649" s="31">
        <v>1603</v>
      </c>
      <c r="H649" s="31">
        <f>G649/2486*100</f>
        <v>64.481094127111831</v>
      </c>
      <c r="I649" s="31">
        <v>349</v>
      </c>
      <c r="J649" s="31">
        <v>1173</v>
      </c>
      <c r="K649" s="60">
        <f>J649/2056*100</f>
        <v>57.052529182879375</v>
      </c>
    </row>
    <row r="650" spans="1:11" x14ac:dyDescent="0.25">
      <c r="A650" s="36" t="s">
        <v>5237</v>
      </c>
      <c r="B650" s="36" t="s">
        <v>5238</v>
      </c>
      <c r="C650" s="41" t="s">
        <v>6006</v>
      </c>
      <c r="D650" s="37">
        <v>23612</v>
      </c>
      <c r="E650" s="38">
        <v>4739</v>
      </c>
      <c r="F650" s="59">
        <f>E650*1000/D650</f>
        <v>200.70303235642893</v>
      </c>
      <c r="G650" s="31">
        <v>1948</v>
      </c>
      <c r="H650" s="31">
        <f>G650/2486*100</f>
        <v>78.358809332260662</v>
      </c>
      <c r="I650" s="31">
        <v>111</v>
      </c>
      <c r="J650" s="31">
        <v>1518</v>
      </c>
      <c r="K650" s="60">
        <f>J650/2056*100</f>
        <v>73.832684824902728</v>
      </c>
    </row>
    <row r="651" spans="1:11" ht="24" x14ac:dyDescent="0.25">
      <c r="A651" s="36" t="s">
        <v>1560</v>
      </c>
      <c r="B651" s="36" t="s">
        <v>1561</v>
      </c>
      <c r="C651" s="41" t="s">
        <v>1822</v>
      </c>
      <c r="D651" s="37">
        <v>23570</v>
      </c>
      <c r="E651" s="38">
        <v>3230</v>
      </c>
      <c r="F651" s="59">
        <f>E651*1000/D651</f>
        <v>137.03860840050913</v>
      </c>
      <c r="G651" s="31">
        <v>1694</v>
      </c>
      <c r="H651" s="31">
        <f>G651/2486*100</f>
        <v>68.141592920353972</v>
      </c>
      <c r="I651" s="31">
        <v>60</v>
      </c>
      <c r="J651" s="31">
        <v>1264</v>
      </c>
      <c r="K651" s="60">
        <f>J651/2056*100</f>
        <v>61.478599221789885</v>
      </c>
    </row>
    <row r="652" spans="1:11" x14ac:dyDescent="0.25">
      <c r="A652" s="36" t="s">
        <v>2166</v>
      </c>
      <c r="B652" s="36" t="s">
        <v>2167</v>
      </c>
      <c r="C652" s="41">
        <v>3353005</v>
      </c>
      <c r="D652" s="37">
        <v>23560</v>
      </c>
      <c r="E652" s="38">
        <v>3441</v>
      </c>
      <c r="F652" s="59">
        <f>E652*1000/D652</f>
        <v>146.05263157894737</v>
      </c>
      <c r="G652" s="31">
        <v>1734</v>
      </c>
      <c r="H652" s="31">
        <f>G652/2486*100</f>
        <v>69.750603378921966</v>
      </c>
      <c r="I652" s="31">
        <v>100</v>
      </c>
      <c r="J652" s="31">
        <v>1304</v>
      </c>
      <c r="K652" s="60">
        <f>J652/2056*100</f>
        <v>63.424124513618672</v>
      </c>
    </row>
    <row r="653" spans="1:11" ht="48" x14ac:dyDescent="0.25">
      <c r="A653" s="39" t="s">
        <v>3397</v>
      </c>
      <c r="B653" s="39" t="s">
        <v>3398</v>
      </c>
      <c r="C653" s="51" t="s">
        <v>3507</v>
      </c>
      <c r="D653" s="37">
        <v>23547</v>
      </c>
      <c r="E653" s="38">
        <v>4041.1</v>
      </c>
      <c r="F653" s="59">
        <f>E653*1000/D653</f>
        <v>171.61846519726504</v>
      </c>
      <c r="G653" s="31">
        <v>1853</v>
      </c>
      <c r="H653" s="31">
        <f>G653/2486*100</f>
        <v>74.537409493161704</v>
      </c>
      <c r="I653" s="31">
        <v>16</v>
      </c>
      <c r="J653" s="31">
        <v>1423</v>
      </c>
      <c r="K653" s="60">
        <f>J653/2056*100</f>
        <v>69.212062256809332</v>
      </c>
    </row>
    <row r="654" spans="1:11" ht="36" x14ac:dyDescent="0.25">
      <c r="A654" s="36" t="s">
        <v>345</v>
      </c>
      <c r="B654" s="36" t="s">
        <v>346</v>
      </c>
      <c r="C654" s="51" t="s">
        <v>631</v>
      </c>
      <c r="D654" s="46">
        <v>23500</v>
      </c>
      <c r="E654" s="38">
        <v>3537</v>
      </c>
      <c r="F654" s="59">
        <f>E654*1000/D654</f>
        <v>150.51063829787233</v>
      </c>
      <c r="G654" s="31">
        <v>1751</v>
      </c>
      <c r="H654" s="31">
        <f>G654/2486*100</f>
        <v>70.434432823813353</v>
      </c>
      <c r="I654" s="31">
        <v>117</v>
      </c>
      <c r="J654" s="31">
        <v>1321</v>
      </c>
      <c r="K654" s="60">
        <f>J654/2056*100</f>
        <v>64.250972762645915</v>
      </c>
    </row>
    <row r="655" spans="1:11" x14ac:dyDescent="0.25">
      <c r="A655" s="36" t="s">
        <v>2018</v>
      </c>
      <c r="B655" s="36" t="s">
        <v>2019</v>
      </c>
      <c r="C655" s="41" t="s">
        <v>2427</v>
      </c>
      <c r="D655" s="37">
        <v>23400</v>
      </c>
      <c r="E655" s="38">
        <v>2978</v>
      </c>
      <c r="F655" s="59">
        <f>E655*1000/D655</f>
        <v>127.26495726495726</v>
      </c>
      <c r="G655" s="31">
        <v>1627</v>
      </c>
      <c r="H655" s="31">
        <f>G655/2486*100</f>
        <v>65.44650040225261</v>
      </c>
      <c r="I655" s="31">
        <v>373</v>
      </c>
      <c r="J655" s="31">
        <v>1197</v>
      </c>
      <c r="K655" s="60">
        <f>J655/2056*100</f>
        <v>58.219844357976655</v>
      </c>
    </row>
    <row r="656" spans="1:11" x14ac:dyDescent="0.25">
      <c r="A656" s="39" t="s">
        <v>2922</v>
      </c>
      <c r="B656" s="41" t="s">
        <v>2917</v>
      </c>
      <c r="C656" s="42">
        <v>4012000</v>
      </c>
      <c r="D656" s="37">
        <v>23373</v>
      </c>
      <c r="E656" s="40">
        <v>4675</v>
      </c>
      <c r="F656" s="59">
        <f>E656*1000/D656</f>
        <v>200.0171137637445</v>
      </c>
      <c r="G656" s="31">
        <v>1938</v>
      </c>
      <c r="H656" s="31">
        <f>G656/2486*100</f>
        <v>77.956556717618668</v>
      </c>
      <c r="I656" s="31">
        <v>101</v>
      </c>
      <c r="J656" s="31">
        <v>1508</v>
      </c>
      <c r="K656" s="60">
        <f>J656/2056*100</f>
        <v>73.346303501945513</v>
      </c>
    </row>
    <row r="657" spans="1:11" ht="24" x14ac:dyDescent="0.25">
      <c r="A657" s="36" t="s">
        <v>3896</v>
      </c>
      <c r="B657" s="36" t="s">
        <v>3897</v>
      </c>
      <c r="C657" s="41" t="s">
        <v>4111</v>
      </c>
      <c r="D657" s="37">
        <v>23187</v>
      </c>
      <c r="E657" s="38">
        <v>5028</v>
      </c>
      <c r="F657" s="59">
        <f>E657*1000/D657</f>
        <v>216.84564626730494</v>
      </c>
      <c r="G657" s="31">
        <v>1988</v>
      </c>
      <c r="H657" s="31">
        <f>G657/2486*100</f>
        <v>79.967819790828642</v>
      </c>
      <c r="I657" s="31">
        <v>6</v>
      </c>
      <c r="J657" s="31">
        <v>1558</v>
      </c>
      <c r="K657" s="60">
        <f>J657/2056*100</f>
        <v>75.778210116731515</v>
      </c>
    </row>
    <row r="658" spans="1:11" x14ac:dyDescent="0.25">
      <c r="A658" s="36" t="s">
        <v>252</v>
      </c>
      <c r="B658" s="36" t="s">
        <v>253</v>
      </c>
      <c r="C658" s="51">
        <v>2000000</v>
      </c>
      <c r="D658" s="46">
        <v>23131</v>
      </c>
      <c r="E658" s="38">
        <v>3770</v>
      </c>
      <c r="F658" s="59">
        <f>E658*1000/D658</f>
        <v>162.98473909472136</v>
      </c>
      <c r="G658" s="31">
        <v>1803</v>
      </c>
      <c r="H658" s="31">
        <f>G658/2486*100</f>
        <v>72.526146419951729</v>
      </c>
      <c r="I658" s="31">
        <v>169</v>
      </c>
      <c r="J658" s="31">
        <v>1373</v>
      </c>
      <c r="K658" s="60">
        <f>J658/2056*100</f>
        <v>66.780155642023345</v>
      </c>
    </row>
    <row r="659" spans="1:11" ht="108" x14ac:dyDescent="0.25">
      <c r="A659" s="36" t="s">
        <v>2656</v>
      </c>
      <c r="B659" s="36" t="s">
        <v>2657</v>
      </c>
      <c r="C659" s="41" t="s">
        <v>2733</v>
      </c>
      <c r="D659" s="37">
        <v>23108</v>
      </c>
      <c r="E659" s="38">
        <v>4873</v>
      </c>
      <c r="F659" s="59">
        <f>E659*1000/D659</f>
        <v>210.87934914315389</v>
      </c>
      <c r="G659" s="31">
        <v>1966</v>
      </c>
      <c r="H659" s="31">
        <f>G659/2486*100</f>
        <v>79.08286403861625</v>
      </c>
      <c r="I659" s="31">
        <v>129</v>
      </c>
      <c r="J659" s="31">
        <v>1536</v>
      </c>
      <c r="K659" s="60">
        <f>J659/2056*100</f>
        <v>74.708171206225686</v>
      </c>
    </row>
    <row r="660" spans="1:11" x14ac:dyDescent="0.25">
      <c r="A660" s="36" t="s">
        <v>4169</v>
      </c>
      <c r="B660" s="36" t="s">
        <v>4170</v>
      </c>
      <c r="C660" s="41" t="s">
        <v>4322</v>
      </c>
      <c r="D660" s="37">
        <v>23100</v>
      </c>
      <c r="E660" s="38">
        <v>2488</v>
      </c>
      <c r="F660" s="59">
        <f>E660*1000/D660</f>
        <v>107.70562770562771</v>
      </c>
      <c r="G660" s="31">
        <v>1482</v>
      </c>
      <c r="H660" s="31">
        <f>G660/2486*100</f>
        <v>59.613837489943691</v>
      </c>
      <c r="I660" s="31">
        <v>228</v>
      </c>
      <c r="J660" s="31">
        <v>1052</v>
      </c>
      <c r="K660" s="60">
        <f>J660/2056*100</f>
        <v>51.167315175097272</v>
      </c>
    </row>
    <row r="661" spans="1:11" ht="108" x14ac:dyDescent="0.25">
      <c r="A661" s="36" t="s">
        <v>283</v>
      </c>
      <c r="B661" s="36" t="s">
        <v>284</v>
      </c>
      <c r="C661" s="51" t="s">
        <v>609</v>
      </c>
      <c r="D661" s="46">
        <v>23000</v>
      </c>
      <c r="E661" s="38">
        <v>8127</v>
      </c>
      <c r="F661" s="59">
        <f>E661*1000/D661</f>
        <v>353.3478260869565</v>
      </c>
      <c r="G661" s="31">
        <v>2200</v>
      </c>
      <c r="H661" s="31">
        <f>G661/2486*100</f>
        <v>88.495575221238937</v>
      </c>
      <c r="I661" s="31">
        <v>218</v>
      </c>
      <c r="J661" s="31">
        <v>1770</v>
      </c>
      <c r="K661" s="60">
        <f>J661/2056*100</f>
        <v>86.089494163424135</v>
      </c>
    </row>
    <row r="662" spans="1:11" ht="24" x14ac:dyDescent="0.25">
      <c r="A662" s="36" t="s">
        <v>2306</v>
      </c>
      <c r="B662" s="36" t="s">
        <v>2307</v>
      </c>
      <c r="C662" s="41" t="s">
        <v>2514</v>
      </c>
      <c r="D662" s="37">
        <v>23000</v>
      </c>
      <c r="E662" s="38">
        <v>6610</v>
      </c>
      <c r="F662" s="59">
        <f>E662*1000/D662</f>
        <v>287.39130434782606</v>
      </c>
      <c r="G662" s="31">
        <v>2125</v>
      </c>
      <c r="H662" s="31">
        <f>G662/2486*100</f>
        <v>85.478680611423968</v>
      </c>
      <c r="I662" s="31">
        <v>143</v>
      </c>
      <c r="J662" s="31">
        <v>1695</v>
      </c>
      <c r="K662" s="60">
        <f>J662/2056*100</f>
        <v>82.441634241245126</v>
      </c>
    </row>
    <row r="663" spans="1:11" ht="60" x14ac:dyDescent="0.25">
      <c r="A663" s="36" t="s">
        <v>1988</v>
      </c>
      <c r="B663" s="36" t="s">
        <v>1989</v>
      </c>
      <c r="C663" s="41" t="s">
        <v>2412</v>
      </c>
      <c r="D663" s="37">
        <v>23000</v>
      </c>
      <c r="E663" s="38">
        <v>4808</v>
      </c>
      <c r="F663" s="59">
        <f>E663*1000/D663</f>
        <v>209.04347826086956</v>
      </c>
      <c r="G663" s="31">
        <v>1954</v>
      </c>
      <c r="H663" s="31">
        <f>G663/2486*100</f>
        <v>78.600160901045854</v>
      </c>
      <c r="I663" s="31">
        <v>117</v>
      </c>
      <c r="J663" s="31">
        <v>1524</v>
      </c>
      <c r="K663" s="60">
        <f>J663/2056*100</f>
        <v>74.124513618677042</v>
      </c>
    </row>
    <row r="664" spans="1:11" ht="24" x14ac:dyDescent="0.25">
      <c r="A664" s="36" t="s">
        <v>2202</v>
      </c>
      <c r="B664" s="36" t="s">
        <v>2203</v>
      </c>
      <c r="C664" s="41" t="s">
        <v>2492</v>
      </c>
      <c r="D664" s="37">
        <v>23000</v>
      </c>
      <c r="E664" s="38">
        <v>4612</v>
      </c>
      <c r="F664" s="59">
        <f>E664*1000/D664</f>
        <v>200.52173913043478</v>
      </c>
      <c r="G664" s="31">
        <v>1927</v>
      </c>
      <c r="H664" s="31">
        <f>G664/2486*100</f>
        <v>77.514078841512472</v>
      </c>
      <c r="I664" s="31">
        <v>90</v>
      </c>
      <c r="J664" s="31">
        <v>1497</v>
      </c>
      <c r="K664" s="60">
        <f>J664/2056*100</f>
        <v>72.811284046692606</v>
      </c>
    </row>
    <row r="665" spans="1:11" ht="24" x14ac:dyDescent="0.25">
      <c r="A665" s="36" t="s">
        <v>4419</v>
      </c>
      <c r="B665" s="36" t="s">
        <v>4420</v>
      </c>
      <c r="C665" s="41" t="s">
        <v>4741</v>
      </c>
      <c r="D665" s="37">
        <v>23000</v>
      </c>
      <c r="E665" s="38">
        <v>4160</v>
      </c>
      <c r="F665" s="59">
        <f>E665*1000/D665</f>
        <v>180.86956521739131</v>
      </c>
      <c r="G665" s="31">
        <v>1874</v>
      </c>
      <c r="H665" s="31">
        <f>G665/2486*100</f>
        <v>75.382139983909894</v>
      </c>
      <c r="I665" s="31">
        <v>37</v>
      </c>
      <c r="J665" s="31">
        <v>1444</v>
      </c>
      <c r="K665" s="60">
        <f>J665/2056*100</f>
        <v>70.233463035019454</v>
      </c>
    </row>
    <row r="666" spans="1:11" ht="12" customHeight="1" x14ac:dyDescent="0.25">
      <c r="A666" s="36" t="s">
        <v>5361</v>
      </c>
      <c r="B666" s="36" t="s">
        <v>5362</v>
      </c>
      <c r="C666" s="41" t="s">
        <v>6033</v>
      </c>
      <c r="D666" s="37">
        <v>22990</v>
      </c>
      <c r="E666" s="38">
        <v>6129</v>
      </c>
      <c r="F666" s="59">
        <f>E666*1000/D666</f>
        <v>266.59417137886038</v>
      </c>
      <c r="G666" s="31">
        <v>2089</v>
      </c>
      <c r="H666" s="31">
        <f>G666/2486*100</f>
        <v>84.030571198712792</v>
      </c>
      <c r="I666" s="31">
        <v>107</v>
      </c>
      <c r="J666" s="31">
        <v>1659</v>
      </c>
      <c r="K666" s="60">
        <f>J666/2056*100</f>
        <v>80.690661478599225</v>
      </c>
    </row>
    <row r="667" spans="1:11" x14ac:dyDescent="0.25">
      <c r="A667" s="36" t="s">
        <v>1038</v>
      </c>
      <c r="B667" s="36" t="s">
        <v>1039</v>
      </c>
      <c r="C667" s="41">
        <v>8126066</v>
      </c>
      <c r="D667" s="37">
        <v>22847</v>
      </c>
      <c r="E667" s="38">
        <v>3644</v>
      </c>
      <c r="F667" s="59">
        <f>E667*1000/D667</f>
        <v>159.49577625071126</v>
      </c>
      <c r="G667" s="31">
        <v>1782</v>
      </c>
      <c r="H667" s="31">
        <f>G667/2486*100</f>
        <v>71.681415929203538</v>
      </c>
      <c r="I667" s="31">
        <v>148</v>
      </c>
      <c r="J667" s="31">
        <v>1352</v>
      </c>
      <c r="K667" s="60">
        <f>J667/2056*100</f>
        <v>65.758754863813223</v>
      </c>
    </row>
    <row r="668" spans="1:11" ht="24" x14ac:dyDescent="0.25">
      <c r="A668" s="36" t="s">
        <v>3826</v>
      </c>
      <c r="B668" s="36" t="s">
        <v>3827</v>
      </c>
      <c r="C668" s="41" t="s">
        <v>4100</v>
      </c>
      <c r="D668" s="37">
        <v>22800</v>
      </c>
      <c r="E668" s="38">
        <v>3574</v>
      </c>
      <c r="F668" s="59">
        <f>E668*1000/D668</f>
        <v>156.75438596491227</v>
      </c>
      <c r="G668" s="31">
        <v>1770</v>
      </c>
      <c r="H668" s="31">
        <f>G668/2486*100</f>
        <v>71.198712791633142</v>
      </c>
      <c r="I668" s="31">
        <v>136</v>
      </c>
      <c r="J668" s="31">
        <v>1340</v>
      </c>
      <c r="K668" s="60">
        <f>J668/2056*100</f>
        <v>65.175097276264594</v>
      </c>
    </row>
    <row r="669" spans="1:11" ht="12" customHeight="1" x14ac:dyDescent="0.25">
      <c r="A669" s="36" t="s">
        <v>2616</v>
      </c>
      <c r="B669" s="36" t="s">
        <v>2617</v>
      </c>
      <c r="C669" s="41" t="s">
        <v>2716</v>
      </c>
      <c r="D669" s="37">
        <v>22771</v>
      </c>
      <c r="E669" s="38">
        <v>4000</v>
      </c>
      <c r="F669" s="59">
        <f>E669*1000/D669</f>
        <v>175.66202626147293</v>
      </c>
      <c r="G669" s="31">
        <v>1846</v>
      </c>
      <c r="H669" s="31">
        <f>G669/2486*100</f>
        <v>74.255832662912312</v>
      </c>
      <c r="I669" s="31">
        <v>9</v>
      </c>
      <c r="J669" s="31">
        <v>1416</v>
      </c>
      <c r="K669" s="60">
        <f>J669/2056*100</f>
        <v>68.871595330739297</v>
      </c>
    </row>
    <row r="670" spans="1:11" ht="24" x14ac:dyDescent="0.25">
      <c r="A670" s="36" t="s">
        <v>5159</v>
      </c>
      <c r="B670" s="36" t="s">
        <v>5160</v>
      </c>
      <c r="C670" s="41">
        <v>9186143</v>
      </c>
      <c r="D670" s="37">
        <v>22751</v>
      </c>
      <c r="E670" s="38">
        <v>3087.9</v>
      </c>
      <c r="F670" s="59">
        <f>E670*1000/D670</f>
        <v>135.72590215814691</v>
      </c>
      <c r="G670" s="31">
        <v>1661</v>
      </c>
      <c r="H670" s="31">
        <f>G670/2486*100</f>
        <v>66.814159292035399</v>
      </c>
      <c r="I670" s="31">
        <v>27</v>
      </c>
      <c r="J670" s="31">
        <v>1231</v>
      </c>
      <c r="K670" s="60">
        <f>J670/2056*100</f>
        <v>59.873540856031127</v>
      </c>
    </row>
    <row r="671" spans="1:11" ht="36" x14ac:dyDescent="0.25">
      <c r="A671" s="36" t="s">
        <v>2526</v>
      </c>
      <c r="B671" s="36" t="s">
        <v>2527</v>
      </c>
      <c r="C671" s="41" t="s">
        <v>2682</v>
      </c>
      <c r="D671" s="37">
        <v>22584</v>
      </c>
      <c r="E671" s="38">
        <v>3840</v>
      </c>
      <c r="F671" s="59">
        <f>E671*1000/D671</f>
        <v>170.03188097768333</v>
      </c>
      <c r="G671" s="31">
        <v>1819</v>
      </c>
      <c r="H671" s="31">
        <f>G671/2486*100</f>
        <v>73.16975060337893</v>
      </c>
      <c r="I671" s="31">
        <v>185</v>
      </c>
      <c r="J671" s="31">
        <v>1389</v>
      </c>
      <c r="K671" s="60">
        <f>J671/2056*100</f>
        <v>67.558365758754874</v>
      </c>
    </row>
    <row r="672" spans="1:11" x14ac:dyDescent="0.25">
      <c r="A672" s="39" t="s">
        <v>5898</v>
      </c>
      <c r="B672" s="39" t="s">
        <v>5899</v>
      </c>
      <c r="C672" s="41" t="s">
        <v>6115</v>
      </c>
      <c r="D672" s="37">
        <v>22579</v>
      </c>
      <c r="E672" s="40">
        <v>3710</v>
      </c>
      <c r="F672" s="59">
        <f>E672*1000/D672</f>
        <v>164.3119713007662</v>
      </c>
      <c r="G672" s="31">
        <v>1794</v>
      </c>
      <c r="H672" s="31">
        <f>G672/2486*100</f>
        <v>72.164119066773935</v>
      </c>
      <c r="I672" s="31">
        <v>160</v>
      </c>
      <c r="J672" s="31">
        <v>1364</v>
      </c>
      <c r="K672" s="60">
        <f>J672/2056*100</f>
        <v>66.342412451361866</v>
      </c>
    </row>
    <row r="673" spans="1:11" x14ac:dyDescent="0.25">
      <c r="A673" s="36" t="s">
        <v>5267</v>
      </c>
      <c r="B673" s="36" t="s">
        <v>5268</v>
      </c>
      <c r="C673" s="41">
        <v>9190157</v>
      </c>
      <c r="D673" s="37">
        <v>22571</v>
      </c>
      <c r="E673" s="38">
        <v>3425</v>
      </c>
      <c r="F673" s="59">
        <f>E673*1000/D673</f>
        <v>151.74338753267466</v>
      </c>
      <c r="G673" s="31">
        <v>1733</v>
      </c>
      <c r="H673" s="31">
        <f>G673/2486*100</f>
        <v>69.710378117457765</v>
      </c>
      <c r="I673" s="31">
        <v>99</v>
      </c>
      <c r="J673" s="31">
        <v>1303</v>
      </c>
      <c r="K673" s="60">
        <f>J673/2056*100</f>
        <v>63.375486381322958</v>
      </c>
    </row>
    <row r="674" spans="1:11" ht="72" x14ac:dyDescent="0.25">
      <c r="A674" s="36" t="s">
        <v>2785</v>
      </c>
      <c r="B674" s="36" t="s">
        <v>2786</v>
      </c>
      <c r="C674" s="41" t="s">
        <v>2891</v>
      </c>
      <c r="D674" s="37">
        <v>22521</v>
      </c>
      <c r="E674" s="38">
        <v>3674.5</v>
      </c>
      <c r="F674" s="59">
        <f>E674*1000/D674</f>
        <v>163.15882953687668</v>
      </c>
      <c r="G674" s="31">
        <v>1787</v>
      </c>
      <c r="H674" s="31">
        <f>G674/2486*100</f>
        <v>71.882542236524543</v>
      </c>
      <c r="I674" s="31">
        <v>153</v>
      </c>
      <c r="J674" s="31">
        <v>1357</v>
      </c>
      <c r="K674" s="60">
        <f>J674/2056*100</f>
        <v>66.001945525291831</v>
      </c>
    </row>
    <row r="675" spans="1:11" x14ac:dyDescent="0.25">
      <c r="A675" s="36" t="s">
        <v>3804</v>
      </c>
      <c r="B675" s="36" t="s">
        <v>3805</v>
      </c>
      <c r="C675" s="41" t="s">
        <v>4096</v>
      </c>
      <c r="D675" s="37">
        <v>22502</v>
      </c>
      <c r="E675" s="38">
        <v>2267</v>
      </c>
      <c r="F675" s="59">
        <f>E675*1000/D675</f>
        <v>100.74660030219536</v>
      </c>
      <c r="G675" s="31">
        <v>1391</v>
      </c>
      <c r="H675" s="31">
        <f>G675/2486*100</f>
        <v>55.953338696701529</v>
      </c>
      <c r="I675" s="31">
        <v>137</v>
      </c>
      <c r="J675" s="31">
        <v>961</v>
      </c>
      <c r="K675" s="60">
        <f>J675/2056*100</f>
        <v>46.74124513618677</v>
      </c>
    </row>
    <row r="676" spans="1:11" x14ac:dyDescent="0.25">
      <c r="A676" s="36" t="s">
        <v>4393</v>
      </c>
      <c r="B676" s="36" t="s">
        <v>4394</v>
      </c>
      <c r="C676" s="41" t="s">
        <v>4731</v>
      </c>
      <c r="D676" s="37">
        <v>22500</v>
      </c>
      <c r="E676" s="38">
        <v>3520</v>
      </c>
      <c r="F676" s="59">
        <f>E676*1000/D676</f>
        <v>156.44444444444446</v>
      </c>
      <c r="G676" s="31">
        <v>1747</v>
      </c>
      <c r="H676" s="31">
        <f>G676/2486*100</f>
        <v>70.273531777956549</v>
      </c>
      <c r="I676" s="31">
        <v>113</v>
      </c>
      <c r="J676" s="31">
        <v>1317</v>
      </c>
      <c r="K676" s="60">
        <f>J676/2056*100</f>
        <v>64.056420233463029</v>
      </c>
    </row>
    <row r="677" spans="1:11" x14ac:dyDescent="0.25">
      <c r="A677" s="36" t="s">
        <v>3612</v>
      </c>
      <c r="B677" s="36" t="s">
        <v>3613</v>
      </c>
      <c r="C677" s="41">
        <v>5154008</v>
      </c>
      <c r="D677" s="37">
        <v>22500</v>
      </c>
      <c r="E677" s="38">
        <v>2100</v>
      </c>
      <c r="F677" s="59">
        <f>E677*1000/D677</f>
        <v>93.333333333333329</v>
      </c>
      <c r="G677" s="31">
        <v>1317</v>
      </c>
      <c r="H677" s="31">
        <f>G677/2486*100</f>
        <v>52.976669348350768</v>
      </c>
      <c r="I677" s="31">
        <v>63</v>
      </c>
      <c r="J677" s="31">
        <v>887</v>
      </c>
      <c r="K677" s="60">
        <f>J677/2056*100</f>
        <v>43.142023346303503</v>
      </c>
    </row>
    <row r="678" spans="1:11" x14ac:dyDescent="0.25">
      <c r="A678" s="36" t="s">
        <v>3988</v>
      </c>
      <c r="B678" s="36" t="s">
        <v>3989</v>
      </c>
      <c r="C678" s="41" t="s">
        <v>4120</v>
      </c>
      <c r="D678" s="37">
        <v>22400</v>
      </c>
      <c r="E678" s="38">
        <v>3360</v>
      </c>
      <c r="F678" s="59">
        <f>E678*1000/D678</f>
        <v>150</v>
      </c>
      <c r="G678" s="31">
        <v>1717</v>
      </c>
      <c r="H678" s="31">
        <f>G678/2486*100</f>
        <v>69.066773934030564</v>
      </c>
      <c r="I678" s="31">
        <v>83</v>
      </c>
      <c r="J678" s="31">
        <v>1287</v>
      </c>
      <c r="K678" s="60">
        <f>J678/2056*100</f>
        <v>62.597276264591443</v>
      </c>
    </row>
    <row r="679" spans="1:11" x14ac:dyDescent="0.25">
      <c r="A679" s="36" t="s">
        <v>1952</v>
      </c>
      <c r="B679" s="36" t="s">
        <v>1953</v>
      </c>
      <c r="C679" s="41">
        <v>3153002</v>
      </c>
      <c r="D679" s="37">
        <v>22393</v>
      </c>
      <c r="E679" s="38">
        <v>4302</v>
      </c>
      <c r="F679" s="59">
        <f>E679*1000/D679</f>
        <v>192.11360693073729</v>
      </c>
      <c r="G679" s="31">
        <v>1892</v>
      </c>
      <c r="H679" s="31">
        <f>G679/2486*100</f>
        <v>76.106194690265482</v>
      </c>
      <c r="I679" s="31">
        <v>55</v>
      </c>
      <c r="J679" s="31">
        <v>1462</v>
      </c>
      <c r="K679" s="60">
        <f>J679/2056*100</f>
        <v>71.108949416342412</v>
      </c>
    </row>
    <row r="680" spans="1:11" ht="24" x14ac:dyDescent="0.25">
      <c r="A680" s="36" t="s">
        <v>5523</v>
      </c>
      <c r="B680" s="36" t="s">
        <v>5524</v>
      </c>
      <c r="C680" s="41" t="s">
        <v>6059</v>
      </c>
      <c r="D680" s="37">
        <v>22375</v>
      </c>
      <c r="E680" s="38">
        <v>3382</v>
      </c>
      <c r="F680" s="59">
        <f>E680*1000/D680</f>
        <v>151.15083798882682</v>
      </c>
      <c r="G680" s="31">
        <v>1723</v>
      </c>
      <c r="H680" s="31">
        <f>G680/2486*100</f>
        <v>69.30812550281577</v>
      </c>
      <c r="I680" s="31">
        <v>89</v>
      </c>
      <c r="J680" s="31">
        <v>1293</v>
      </c>
      <c r="K680" s="60">
        <f>J680/2056*100</f>
        <v>62.889105058365757</v>
      </c>
    </row>
    <row r="681" spans="1:11" x14ac:dyDescent="0.25">
      <c r="A681" s="36" t="s">
        <v>3910</v>
      </c>
      <c r="B681" s="36" t="s">
        <v>3911</v>
      </c>
      <c r="C681" s="41">
        <v>5711000</v>
      </c>
      <c r="D681" s="37">
        <v>22350</v>
      </c>
      <c r="E681" s="38">
        <v>3549</v>
      </c>
      <c r="F681" s="59">
        <f>E681*1000/D681</f>
        <v>158.79194630872485</v>
      </c>
      <c r="G681" s="31">
        <v>1757</v>
      </c>
      <c r="H681" s="31">
        <f>G681/2486*100</f>
        <v>70.675784392598544</v>
      </c>
      <c r="I681" s="31">
        <v>123</v>
      </c>
      <c r="J681" s="31">
        <v>1327</v>
      </c>
      <c r="K681" s="60">
        <f>J681/2056*100</f>
        <v>64.542801556420244</v>
      </c>
    </row>
    <row r="682" spans="1:11" ht="24" x14ac:dyDescent="0.25">
      <c r="A682" s="36" t="s">
        <v>4249</v>
      </c>
      <c r="B682" s="36" t="s">
        <v>4250</v>
      </c>
      <c r="C682" s="41" t="s">
        <v>4342</v>
      </c>
      <c r="D682" s="37">
        <v>22310</v>
      </c>
      <c r="E682" s="38">
        <v>2944.7</v>
      </c>
      <c r="F682" s="59">
        <f>E682*1000/D682</f>
        <v>131.990138951143</v>
      </c>
      <c r="G682" s="31">
        <v>1616</v>
      </c>
      <c r="H682" s="31">
        <f>G682/2486*100</f>
        <v>65.004022526146414</v>
      </c>
      <c r="I682" s="31">
        <v>362</v>
      </c>
      <c r="J682" s="31">
        <v>1186</v>
      </c>
      <c r="K682" s="60">
        <f>J682/2056*100</f>
        <v>57.684824902723733</v>
      </c>
    </row>
    <row r="683" spans="1:11" x14ac:dyDescent="0.25">
      <c r="A683" s="36" t="s">
        <v>1194</v>
      </c>
      <c r="B683" s="36" t="s">
        <v>1195</v>
      </c>
      <c r="C683" s="41" t="s">
        <v>1773</v>
      </c>
      <c r="D683" s="37">
        <v>22200</v>
      </c>
      <c r="E683" s="38">
        <v>4440</v>
      </c>
      <c r="F683" s="59">
        <f>E683*1000/D683</f>
        <v>200</v>
      </c>
      <c r="G683" s="31">
        <v>1911</v>
      </c>
      <c r="H683" s="31">
        <f>G683/2486*100</f>
        <v>76.870474658085271</v>
      </c>
      <c r="I683" s="31">
        <v>74</v>
      </c>
      <c r="J683" s="31">
        <v>1481</v>
      </c>
      <c r="K683" s="60">
        <f>J683/2056*100</f>
        <v>72.033073929961091</v>
      </c>
    </row>
    <row r="684" spans="1:11" ht="24" x14ac:dyDescent="0.25">
      <c r="A684" s="36" t="s">
        <v>4143</v>
      </c>
      <c r="B684" s="36" t="s">
        <v>4144</v>
      </c>
      <c r="C684" s="41">
        <v>12071372</v>
      </c>
      <c r="D684" s="37">
        <v>22200</v>
      </c>
      <c r="E684" s="38">
        <v>3123</v>
      </c>
      <c r="F684" s="59">
        <f>E684*1000/D684</f>
        <v>140.67567567567568</v>
      </c>
      <c r="G684" s="31">
        <v>1671</v>
      </c>
      <c r="H684" s="31">
        <f>G684/2486*100</f>
        <v>67.216411906677394</v>
      </c>
      <c r="I684" s="31">
        <v>37</v>
      </c>
      <c r="J684" s="31">
        <v>1241</v>
      </c>
      <c r="K684" s="60">
        <f>J684/2056*100</f>
        <v>60.35992217898832</v>
      </c>
    </row>
    <row r="685" spans="1:11" x14ac:dyDescent="0.25">
      <c r="A685" s="39" t="s">
        <v>210</v>
      </c>
      <c r="B685" s="39" t="s">
        <v>211</v>
      </c>
      <c r="C685" s="41">
        <v>6438008</v>
      </c>
      <c r="D685" s="37">
        <v>22090</v>
      </c>
      <c r="E685" s="45">
        <v>3550</v>
      </c>
      <c r="F685" s="59">
        <f>E685*1000/D685</f>
        <v>160.70620190131282</v>
      </c>
      <c r="G685" s="31">
        <v>1758</v>
      </c>
      <c r="H685" s="31">
        <f>G685/2486*100</f>
        <v>70.716009654062745</v>
      </c>
      <c r="I685" s="31">
        <v>124</v>
      </c>
      <c r="J685" s="31">
        <v>1328</v>
      </c>
      <c r="K685" s="60">
        <f>J685/2056*100</f>
        <v>64.591439688715951</v>
      </c>
    </row>
    <row r="686" spans="1:11" ht="36" x14ac:dyDescent="0.25">
      <c r="A686" s="36" t="s">
        <v>5401</v>
      </c>
      <c r="B686" s="36" t="s">
        <v>5402</v>
      </c>
      <c r="C686" s="41" t="s">
        <v>6039</v>
      </c>
      <c r="D686" s="37">
        <v>22082</v>
      </c>
      <c r="E686" s="38">
        <v>3308</v>
      </c>
      <c r="F686" s="59">
        <f>E686*1000/D686</f>
        <v>149.80527126166109</v>
      </c>
      <c r="G686" s="31">
        <v>1708</v>
      </c>
      <c r="H686" s="31">
        <f>G686/2486*100</f>
        <v>68.70474658085277</v>
      </c>
      <c r="I686" s="31">
        <v>74</v>
      </c>
      <c r="J686" s="31">
        <v>1278</v>
      </c>
      <c r="K686" s="60">
        <f>J686/2056*100</f>
        <v>62.159533073929964</v>
      </c>
    </row>
    <row r="687" spans="1:11" x14ac:dyDescent="0.25">
      <c r="A687" s="36" t="s">
        <v>2212</v>
      </c>
      <c r="B687" s="36" t="s">
        <v>2213</v>
      </c>
      <c r="C687" s="41">
        <v>3358021</v>
      </c>
      <c r="D687" s="37">
        <v>22044</v>
      </c>
      <c r="E687" s="38">
        <v>3942</v>
      </c>
      <c r="F687" s="59">
        <f>E687*1000/D687</f>
        <v>178.82416984213393</v>
      </c>
      <c r="G687" s="31">
        <v>1833</v>
      </c>
      <c r="H687" s="31">
        <f>G687/2486*100</f>
        <v>73.732904263877714</v>
      </c>
      <c r="I687" s="31">
        <v>199</v>
      </c>
      <c r="J687" s="31">
        <v>1403</v>
      </c>
      <c r="K687" s="60">
        <f>J687/2056*100</f>
        <v>68.239299610894946</v>
      </c>
    </row>
    <row r="688" spans="1:11" x14ac:dyDescent="0.25">
      <c r="A688" s="36" t="s">
        <v>832</v>
      </c>
      <c r="B688" s="36" t="s">
        <v>833</v>
      </c>
      <c r="C688" s="41" t="s">
        <v>1737</v>
      </c>
      <c r="D688" s="37">
        <v>22010</v>
      </c>
      <c r="E688" s="38">
        <v>4402</v>
      </c>
      <c r="F688" s="59">
        <f>E688*1000/D688</f>
        <v>200</v>
      </c>
      <c r="G688" s="31">
        <v>1903</v>
      </c>
      <c r="H688" s="31">
        <f>G688/2486*100</f>
        <v>76.548672566371678</v>
      </c>
      <c r="I688" s="31">
        <v>66</v>
      </c>
      <c r="J688" s="31">
        <v>1473</v>
      </c>
      <c r="K688" s="60">
        <f>J688/2056*100</f>
        <v>71.643968871595334</v>
      </c>
    </row>
    <row r="689" spans="1:11" ht="96" x14ac:dyDescent="0.25">
      <c r="A689" s="36" t="s">
        <v>285</v>
      </c>
      <c r="B689" s="36" t="s">
        <v>286</v>
      </c>
      <c r="C689" s="51" t="s">
        <v>610</v>
      </c>
      <c r="D689" s="46">
        <v>22000</v>
      </c>
      <c r="E689" s="38">
        <v>7662</v>
      </c>
      <c r="F689" s="59">
        <f>E689*1000/D689</f>
        <v>348.27272727272725</v>
      </c>
      <c r="G689" s="31">
        <v>2176</v>
      </c>
      <c r="H689" s="31">
        <f>G689/2486*100</f>
        <v>87.530168946098158</v>
      </c>
      <c r="I689" s="31">
        <v>194</v>
      </c>
      <c r="J689" s="31">
        <v>1746</v>
      </c>
      <c r="K689" s="60">
        <f>J689/2056*100</f>
        <v>84.922178988326849</v>
      </c>
    </row>
    <row r="690" spans="1:11" x14ac:dyDescent="0.25">
      <c r="A690" s="36" t="s">
        <v>2158</v>
      </c>
      <c r="B690" s="36" t="s">
        <v>2159</v>
      </c>
      <c r="C690" s="41" t="s">
        <v>2478</v>
      </c>
      <c r="D690" s="37">
        <v>22000</v>
      </c>
      <c r="E690" s="38">
        <v>4063</v>
      </c>
      <c r="F690" s="59">
        <f>E690*1000/D690</f>
        <v>184.68181818181819</v>
      </c>
      <c r="G690" s="31">
        <v>1856</v>
      </c>
      <c r="H690" s="31">
        <f>G690/2486*100</f>
        <v>74.658085277554306</v>
      </c>
      <c r="I690" s="31">
        <v>19</v>
      </c>
      <c r="J690" s="31">
        <v>1426</v>
      </c>
      <c r="K690" s="60">
        <f>J690/2056*100</f>
        <v>69.357976653696497</v>
      </c>
    </row>
    <row r="691" spans="1:11" x14ac:dyDescent="0.25">
      <c r="A691" s="36" t="s">
        <v>2080</v>
      </c>
      <c r="B691" s="36" t="s">
        <v>2081</v>
      </c>
      <c r="C691" s="41">
        <v>3241021</v>
      </c>
      <c r="D691" s="37">
        <v>22000</v>
      </c>
      <c r="E691" s="38">
        <v>3451</v>
      </c>
      <c r="F691" s="59">
        <f>E691*1000/D691</f>
        <v>156.86363636363637</v>
      </c>
      <c r="G691" s="31">
        <v>1735</v>
      </c>
      <c r="H691" s="31">
        <f>G691/2486*100</f>
        <v>69.790828640386167</v>
      </c>
      <c r="I691" s="31">
        <v>101</v>
      </c>
      <c r="J691" s="31">
        <v>1305</v>
      </c>
      <c r="K691" s="60">
        <f>J691/2056*100</f>
        <v>63.472762645914393</v>
      </c>
    </row>
    <row r="692" spans="1:11" x14ac:dyDescent="0.25">
      <c r="A692" s="36" t="s">
        <v>4421</v>
      </c>
      <c r="B692" s="36" t="s">
        <v>4422</v>
      </c>
      <c r="C692" s="41"/>
      <c r="D692" s="37">
        <v>22000</v>
      </c>
      <c r="E692" s="38">
        <v>3222</v>
      </c>
      <c r="F692" s="59">
        <f>E692*1000/D692</f>
        <v>146.45454545454547</v>
      </c>
      <c r="G692" s="31">
        <v>1689</v>
      </c>
      <c r="H692" s="31">
        <f>G692/2486*100</f>
        <v>67.940466613032982</v>
      </c>
      <c r="I692" s="31">
        <v>55</v>
      </c>
      <c r="J692" s="31">
        <v>1259</v>
      </c>
      <c r="K692" s="60">
        <f>J692/2056*100</f>
        <v>61.235408560311285</v>
      </c>
    </row>
    <row r="693" spans="1:11" ht="36" x14ac:dyDescent="0.25">
      <c r="A693" s="36">
        <v>2220</v>
      </c>
      <c r="B693" s="36" t="s">
        <v>604</v>
      </c>
      <c r="C693" s="39" t="s">
        <v>758</v>
      </c>
      <c r="D693" s="37">
        <v>22000</v>
      </c>
      <c r="E693" s="38">
        <v>3037</v>
      </c>
      <c r="F693" s="59">
        <f>E693*1000/D693</f>
        <v>138.04545454545453</v>
      </c>
      <c r="G693" s="31">
        <v>1648</v>
      </c>
      <c r="H693" s="31">
        <f>G693/2486*100</f>
        <v>66.291230893000801</v>
      </c>
      <c r="I693" s="31">
        <v>14</v>
      </c>
      <c r="J693" s="31">
        <v>1218</v>
      </c>
      <c r="K693" s="60">
        <f>J693/2056*100</f>
        <v>59.24124513618677</v>
      </c>
    </row>
    <row r="694" spans="1:11" x14ac:dyDescent="0.25">
      <c r="A694" s="36" t="s">
        <v>4222</v>
      </c>
      <c r="B694" s="36" t="s">
        <v>4223</v>
      </c>
      <c r="C694" s="41" t="s">
        <v>4333</v>
      </c>
      <c r="D694" s="37">
        <v>22000</v>
      </c>
      <c r="E694" s="38">
        <v>2717.8</v>
      </c>
      <c r="F694" s="59">
        <f>E694*1000/D694</f>
        <v>123.53636363636363</v>
      </c>
      <c r="G694" s="31">
        <v>1552</v>
      </c>
      <c r="H694" s="31">
        <f>G694/2486*100</f>
        <v>62.429605792437648</v>
      </c>
      <c r="I694" s="31">
        <v>298</v>
      </c>
      <c r="J694" s="31">
        <v>1122</v>
      </c>
      <c r="K694" s="60">
        <f>J694/2056*100</f>
        <v>54.57198443579766</v>
      </c>
    </row>
    <row r="695" spans="1:11" ht="60" x14ac:dyDescent="0.25">
      <c r="A695" s="36" t="s">
        <v>4511</v>
      </c>
      <c r="B695" s="36" t="s">
        <v>4512</v>
      </c>
      <c r="C695" s="41" t="s">
        <v>4774</v>
      </c>
      <c r="D695" s="37">
        <v>21920</v>
      </c>
      <c r="E695" s="38">
        <v>2983</v>
      </c>
      <c r="F695" s="59">
        <f>E695*1000/D695</f>
        <v>136.08576642335765</v>
      </c>
      <c r="G695" s="31">
        <v>1628</v>
      </c>
      <c r="H695" s="31">
        <f>G695/2486*100</f>
        <v>65.486725663716811</v>
      </c>
      <c r="I695" s="31">
        <v>374</v>
      </c>
      <c r="J695" s="31">
        <v>1198</v>
      </c>
      <c r="K695" s="60">
        <f>J695/2056*100</f>
        <v>58.268482490272376</v>
      </c>
    </row>
    <row r="696" spans="1:11" x14ac:dyDescent="0.25">
      <c r="A696" s="36" t="s">
        <v>2120</v>
      </c>
      <c r="B696" s="36" t="s">
        <v>2121</v>
      </c>
      <c r="C696" s="41">
        <v>3256022</v>
      </c>
      <c r="D696" s="37">
        <v>21914</v>
      </c>
      <c r="E696" s="38">
        <v>3250</v>
      </c>
      <c r="F696" s="59">
        <f>E696*1000/D696</f>
        <v>148.30701834443735</v>
      </c>
      <c r="G696" s="31">
        <v>1699</v>
      </c>
      <c r="H696" s="31">
        <f>G696/2486*100</f>
        <v>68.342719227674976</v>
      </c>
      <c r="I696" s="31">
        <v>65</v>
      </c>
      <c r="J696" s="31">
        <v>1269</v>
      </c>
      <c r="K696" s="60">
        <f>J696/2056*100</f>
        <v>61.721789883268485</v>
      </c>
    </row>
    <row r="697" spans="1:11" x14ac:dyDescent="0.25">
      <c r="A697" s="39" t="s">
        <v>5906</v>
      </c>
      <c r="B697" s="39" t="s">
        <v>5907</v>
      </c>
      <c r="C697" s="41">
        <v>9775152</v>
      </c>
      <c r="D697" s="37">
        <v>21909</v>
      </c>
      <c r="E697" s="40">
        <v>2965</v>
      </c>
      <c r="F697" s="59">
        <f>E697*1000/D697</f>
        <v>135.33251175316079</v>
      </c>
      <c r="G697" s="31">
        <v>1621</v>
      </c>
      <c r="H697" s="31">
        <f>G697/2486*100</f>
        <v>65.205148833467419</v>
      </c>
      <c r="I697" s="31">
        <v>367</v>
      </c>
      <c r="J697" s="31">
        <v>1191</v>
      </c>
      <c r="K697" s="60">
        <f>J697/2056*100</f>
        <v>57.92801556420234</v>
      </c>
    </row>
    <row r="698" spans="1:11" x14ac:dyDescent="0.25">
      <c r="A698" s="36" t="s">
        <v>3708</v>
      </c>
      <c r="B698" s="36" t="s">
        <v>3709</v>
      </c>
      <c r="C698" s="41" t="s">
        <v>4071</v>
      </c>
      <c r="D698" s="37">
        <v>21905</v>
      </c>
      <c r="E698" s="38">
        <v>4054</v>
      </c>
      <c r="F698" s="59">
        <f>E698*1000/D698</f>
        <v>185.07190139237616</v>
      </c>
      <c r="G698" s="31">
        <v>1855</v>
      </c>
      <c r="H698" s="31">
        <f>G698/2486*100</f>
        <v>74.617860016090106</v>
      </c>
      <c r="I698" s="31">
        <v>18</v>
      </c>
      <c r="J698" s="31">
        <v>1425</v>
      </c>
      <c r="K698" s="60">
        <f>J698/2056*100</f>
        <v>69.309338521400775</v>
      </c>
    </row>
    <row r="699" spans="1:11" x14ac:dyDescent="0.25">
      <c r="A699" s="36" t="s">
        <v>3742</v>
      </c>
      <c r="B699" s="36" t="s">
        <v>3743</v>
      </c>
      <c r="C699" s="41" t="s">
        <v>4082</v>
      </c>
      <c r="D699" s="37">
        <v>21902</v>
      </c>
      <c r="E699" s="38">
        <v>3129.6</v>
      </c>
      <c r="F699" s="59">
        <f>E699*1000/D699</f>
        <v>142.89106017715278</v>
      </c>
      <c r="G699" s="31">
        <v>1675</v>
      </c>
      <c r="H699" s="31">
        <f>G699/2486*100</f>
        <v>67.377312952534197</v>
      </c>
      <c r="I699" s="31">
        <v>41</v>
      </c>
      <c r="J699" s="31">
        <v>1245</v>
      </c>
      <c r="K699" s="60">
        <f>J699/2056*100</f>
        <v>60.554474708171199</v>
      </c>
    </row>
    <row r="700" spans="1:11" x14ac:dyDescent="0.25">
      <c r="A700" s="36" t="s">
        <v>3578</v>
      </c>
      <c r="B700" s="36" t="s">
        <v>3579</v>
      </c>
      <c r="C700" s="41">
        <v>5370004</v>
      </c>
      <c r="D700" s="37">
        <v>21818</v>
      </c>
      <c r="E700" s="38">
        <v>3812</v>
      </c>
      <c r="F700" s="59">
        <f>E700*1000/D700</f>
        <v>174.7181226510221</v>
      </c>
      <c r="G700" s="31">
        <v>1810</v>
      </c>
      <c r="H700" s="31">
        <f>G700/2486*100</f>
        <v>72.807723250201121</v>
      </c>
      <c r="I700" s="31">
        <v>176</v>
      </c>
      <c r="J700" s="31">
        <v>1380</v>
      </c>
      <c r="K700" s="60">
        <f>J700/2056*100</f>
        <v>67.120622568093381</v>
      </c>
    </row>
    <row r="701" spans="1:11" x14ac:dyDescent="0.25">
      <c r="A701" s="36" t="s">
        <v>1980</v>
      </c>
      <c r="B701" s="36" t="s">
        <v>1981</v>
      </c>
      <c r="C701" s="41" t="s">
        <v>2408</v>
      </c>
      <c r="D701" s="37">
        <v>21798</v>
      </c>
      <c r="E701" s="38">
        <v>2718</v>
      </c>
      <c r="F701" s="59">
        <f>E701*1000/D701</f>
        <v>124.69033856317094</v>
      </c>
      <c r="G701" s="31">
        <v>1553</v>
      </c>
      <c r="H701" s="31">
        <f>G701/2486*100</f>
        <v>62.469831053901849</v>
      </c>
      <c r="I701" s="31">
        <v>299</v>
      </c>
      <c r="J701" s="31">
        <v>1123</v>
      </c>
      <c r="K701" s="60">
        <f>J701/2056*100</f>
        <v>54.620622568093381</v>
      </c>
    </row>
    <row r="702" spans="1:11" ht="36" x14ac:dyDescent="0.25">
      <c r="A702" s="36" t="s">
        <v>1628</v>
      </c>
      <c r="B702" s="36" t="s">
        <v>1629</v>
      </c>
      <c r="C702" s="41" t="s">
        <v>1833</v>
      </c>
      <c r="D702" s="37">
        <v>21755</v>
      </c>
      <c r="E702" s="38">
        <v>3559</v>
      </c>
      <c r="F702" s="59">
        <f>E702*1000/D702</f>
        <v>163.59457595954953</v>
      </c>
      <c r="G702" s="31">
        <v>1762</v>
      </c>
      <c r="H702" s="31">
        <f>G702/2486*100</f>
        <v>70.876910699919549</v>
      </c>
      <c r="I702" s="31">
        <v>128</v>
      </c>
      <c r="J702" s="31">
        <v>1332</v>
      </c>
      <c r="K702" s="60">
        <f>J702/2056*100</f>
        <v>64.785992217898837</v>
      </c>
    </row>
    <row r="703" spans="1:11" x14ac:dyDescent="0.25">
      <c r="A703" s="36" t="s">
        <v>4200</v>
      </c>
      <c r="B703" s="36" t="s">
        <v>4201</v>
      </c>
      <c r="C703" s="41">
        <v>12072477</v>
      </c>
      <c r="D703" s="37">
        <v>21702</v>
      </c>
      <c r="E703" s="38">
        <v>3972.6</v>
      </c>
      <c r="F703" s="59">
        <f>E703*1000/D703</f>
        <v>183.05225324854851</v>
      </c>
      <c r="G703" s="31">
        <v>1836</v>
      </c>
      <c r="H703" s="31">
        <f>G703/2486*100</f>
        <v>73.853580048270317</v>
      </c>
      <c r="I703" s="31">
        <v>202</v>
      </c>
      <c r="J703" s="31">
        <v>1406</v>
      </c>
      <c r="K703" s="60">
        <f>J703/2056*100</f>
        <v>68.385214007782096</v>
      </c>
    </row>
    <row r="704" spans="1:11" x14ac:dyDescent="0.25">
      <c r="A704" s="36" t="s">
        <v>510</v>
      </c>
      <c r="B704" s="36" t="s">
        <v>511</v>
      </c>
      <c r="C704" s="51">
        <v>10044111</v>
      </c>
      <c r="D704" s="46">
        <v>21700</v>
      </c>
      <c r="E704" s="38">
        <v>3126</v>
      </c>
      <c r="F704" s="59">
        <f>E704*1000/D704</f>
        <v>144.05529953917051</v>
      </c>
      <c r="G704" s="31">
        <v>1672</v>
      </c>
      <c r="H704" s="31">
        <f>G704/2486*100</f>
        <v>67.256637168141594</v>
      </c>
      <c r="I704" s="31">
        <v>38</v>
      </c>
      <c r="J704" s="31">
        <v>1242</v>
      </c>
      <c r="K704" s="60">
        <f>J704/2056*100</f>
        <v>60.408560311284042</v>
      </c>
    </row>
    <row r="705" spans="1:11" x14ac:dyDescent="0.25">
      <c r="A705" s="36" t="s">
        <v>4010</v>
      </c>
      <c r="B705" s="36" t="s">
        <v>4011</v>
      </c>
      <c r="C705" s="41">
        <v>5754028</v>
      </c>
      <c r="D705" s="37">
        <v>21605</v>
      </c>
      <c r="E705" s="38">
        <v>3362</v>
      </c>
      <c r="F705" s="59">
        <f>E705*1000/D705</f>
        <v>155.61212682249479</v>
      </c>
      <c r="G705" s="31">
        <v>1718</v>
      </c>
      <c r="H705" s="31">
        <f>G705/2486*100</f>
        <v>69.106999195494765</v>
      </c>
      <c r="I705" s="31">
        <v>84</v>
      </c>
      <c r="J705" s="31">
        <v>1288</v>
      </c>
      <c r="K705" s="60">
        <f>J705/2056*100</f>
        <v>62.645914396887157</v>
      </c>
    </row>
    <row r="706" spans="1:11" ht="24" x14ac:dyDescent="0.25">
      <c r="A706" s="36" t="s">
        <v>5489</v>
      </c>
      <c r="B706" s="36" t="s">
        <v>5490</v>
      </c>
      <c r="C706" s="41" t="s">
        <v>6053</v>
      </c>
      <c r="D706" s="37">
        <v>21602</v>
      </c>
      <c r="E706" s="38">
        <v>2499</v>
      </c>
      <c r="F706" s="59">
        <f>E706*1000/D706</f>
        <v>115.68373298768633</v>
      </c>
      <c r="G706" s="31">
        <v>1486</v>
      </c>
      <c r="H706" s="31">
        <f>G706/2486*100</f>
        <v>59.774738535800488</v>
      </c>
      <c r="I706" s="31">
        <v>232</v>
      </c>
      <c r="J706" s="31">
        <v>1056</v>
      </c>
      <c r="K706" s="60">
        <f>J706/2056*100</f>
        <v>51.361867704280151</v>
      </c>
    </row>
    <row r="707" spans="1:11" x14ac:dyDescent="0.25">
      <c r="A707" s="36" t="s">
        <v>5679</v>
      </c>
      <c r="B707" s="36" t="s">
        <v>5680</v>
      </c>
      <c r="C707" s="41">
        <v>9672114</v>
      </c>
      <c r="D707" s="37">
        <v>21531</v>
      </c>
      <c r="E707" s="38">
        <v>4620</v>
      </c>
      <c r="F707" s="59">
        <f>E707*1000/D707</f>
        <v>214.5743346802285</v>
      </c>
      <c r="G707" s="31">
        <v>1928</v>
      </c>
      <c r="H707" s="31">
        <f>G707/2486*100</f>
        <v>77.554304102976673</v>
      </c>
      <c r="I707" s="31">
        <v>91</v>
      </c>
      <c r="J707" s="31">
        <v>1498</v>
      </c>
      <c r="K707" s="60">
        <f>J707/2056*100</f>
        <v>72.859922178988327</v>
      </c>
    </row>
    <row r="708" spans="1:11" ht="60" x14ac:dyDescent="0.25">
      <c r="A708" s="36" t="s">
        <v>437</v>
      </c>
      <c r="B708" s="36" t="s">
        <v>438</v>
      </c>
      <c r="C708" s="51" t="s">
        <v>671</v>
      </c>
      <c r="D708" s="46">
        <v>21500</v>
      </c>
      <c r="E708" s="38">
        <v>3700</v>
      </c>
      <c r="F708" s="59">
        <f>E708*1000/D708</f>
        <v>172.09302325581396</v>
      </c>
      <c r="G708" s="31">
        <v>1791</v>
      </c>
      <c r="H708" s="31">
        <f>G708/2486*100</f>
        <v>72.043443282381332</v>
      </c>
      <c r="I708" s="31">
        <v>157</v>
      </c>
      <c r="J708" s="31">
        <v>1361</v>
      </c>
      <c r="K708" s="60">
        <f>J708/2056*100</f>
        <v>66.196498054474702</v>
      </c>
    </row>
    <row r="709" spans="1:11" ht="36" x14ac:dyDescent="0.25">
      <c r="A709" s="36" t="s">
        <v>5299</v>
      </c>
      <c r="B709" s="36" t="s">
        <v>5300</v>
      </c>
      <c r="C709" s="41" t="s">
        <v>6016</v>
      </c>
      <c r="D709" s="37">
        <v>21488</v>
      </c>
      <c r="E709" s="38">
        <v>2774</v>
      </c>
      <c r="F709" s="59">
        <f>E709*1000/D709</f>
        <v>129.09530900967982</v>
      </c>
      <c r="G709" s="31">
        <v>1568</v>
      </c>
      <c r="H709" s="31">
        <f>G709/2486*100</f>
        <v>63.073209975864842</v>
      </c>
      <c r="I709" s="31">
        <v>314</v>
      </c>
      <c r="J709" s="31">
        <v>1138</v>
      </c>
      <c r="K709" s="60">
        <f>J709/2056*100</f>
        <v>55.350194552529189</v>
      </c>
    </row>
    <row r="710" spans="1:11" x14ac:dyDescent="0.25">
      <c r="A710" s="36" t="s">
        <v>4967</v>
      </c>
      <c r="B710" s="36" t="s">
        <v>4968</v>
      </c>
      <c r="C710" s="41" t="s">
        <v>5960</v>
      </c>
      <c r="D710" s="37">
        <v>21475</v>
      </c>
      <c r="E710" s="38">
        <v>2987.3</v>
      </c>
      <c r="F710" s="59">
        <f>E710*1000/D710</f>
        <v>139.10593713620489</v>
      </c>
      <c r="G710" s="31">
        <v>1630</v>
      </c>
      <c r="H710" s="31">
        <f>G710/2486*100</f>
        <v>65.567176186645213</v>
      </c>
      <c r="I710" s="31">
        <v>376</v>
      </c>
      <c r="J710" s="31">
        <v>1200</v>
      </c>
      <c r="K710" s="60">
        <f>J710/2056*100</f>
        <v>58.365758754863819</v>
      </c>
    </row>
    <row r="711" spans="1:11" ht="48" x14ac:dyDescent="0.25">
      <c r="A711" s="36" t="s">
        <v>1998</v>
      </c>
      <c r="B711" s="36" t="s">
        <v>1999</v>
      </c>
      <c r="C711" s="41" t="s">
        <v>2417</v>
      </c>
      <c r="D711" s="37">
        <v>21459</v>
      </c>
      <c r="E711" s="38">
        <v>2575</v>
      </c>
      <c r="F711" s="59">
        <f>E711*1000/D711</f>
        <v>119.99627196048279</v>
      </c>
      <c r="G711" s="31">
        <v>1511</v>
      </c>
      <c r="H711" s="31">
        <f>G711/2486*100</f>
        <v>60.780370072405468</v>
      </c>
      <c r="I711" s="31">
        <v>257</v>
      </c>
      <c r="J711" s="31">
        <v>1081</v>
      </c>
      <c r="K711" s="60">
        <f>J711/2056*100</f>
        <v>52.577821011673151</v>
      </c>
    </row>
    <row r="712" spans="1:11" ht="24" x14ac:dyDescent="0.25">
      <c r="A712" s="36" t="s">
        <v>4559</v>
      </c>
      <c r="B712" s="36" t="s">
        <v>4560</v>
      </c>
      <c r="C712" s="41" t="s">
        <v>4795</v>
      </c>
      <c r="D712" s="37">
        <v>21448</v>
      </c>
      <c r="E712" s="38">
        <v>4680</v>
      </c>
      <c r="F712" s="59">
        <f>E712*1000/D712</f>
        <v>218.20216337187617</v>
      </c>
      <c r="G712" s="31">
        <v>1939</v>
      </c>
      <c r="H712" s="31">
        <f>G712/2486*100</f>
        <v>77.996781979082868</v>
      </c>
      <c r="I712" s="31">
        <v>102</v>
      </c>
      <c r="J712" s="31">
        <v>1509</v>
      </c>
      <c r="K712" s="60">
        <f>J712/2056*100</f>
        <v>73.394941634241235</v>
      </c>
    </row>
    <row r="713" spans="1:11" x14ac:dyDescent="0.25">
      <c r="A713" s="36" t="s">
        <v>2098</v>
      </c>
      <c r="B713" s="36" t="s">
        <v>2099</v>
      </c>
      <c r="C713" s="41" t="s">
        <v>2458</v>
      </c>
      <c r="D713" s="37">
        <v>21445</v>
      </c>
      <c r="E713" s="38">
        <v>3206</v>
      </c>
      <c r="F713" s="59">
        <f>E713*1000/D713</f>
        <v>149.49871764980182</v>
      </c>
      <c r="G713" s="31">
        <v>1688</v>
      </c>
      <c r="H713" s="31">
        <f>G713/2486*100</f>
        <v>67.900241351568781</v>
      </c>
      <c r="I713" s="31">
        <v>54</v>
      </c>
      <c r="J713" s="31">
        <v>1258</v>
      </c>
      <c r="K713" s="60">
        <f>J713/2056*100</f>
        <v>61.186770428015571</v>
      </c>
    </row>
    <row r="714" spans="1:11" ht="48" x14ac:dyDescent="0.25">
      <c r="A714" s="36" t="s">
        <v>4615</v>
      </c>
      <c r="B714" s="36" t="s">
        <v>4616</v>
      </c>
      <c r="C714" s="41" t="s">
        <v>4815</v>
      </c>
      <c r="D714" s="37">
        <v>21412</v>
      </c>
      <c r="E714" s="38">
        <v>2976</v>
      </c>
      <c r="F714" s="59">
        <f>E714*1000/D714</f>
        <v>138.98748365402577</v>
      </c>
      <c r="G714" s="31">
        <v>1625</v>
      </c>
      <c r="H714" s="31">
        <f>G714/2486*100</f>
        <v>65.366049879324223</v>
      </c>
      <c r="I714" s="31">
        <v>371</v>
      </c>
      <c r="J714" s="31">
        <v>1195</v>
      </c>
      <c r="K714" s="60">
        <f>J714/2056*100</f>
        <v>58.122568093385219</v>
      </c>
    </row>
    <row r="715" spans="1:11" x14ac:dyDescent="0.25">
      <c r="A715" s="36" t="s">
        <v>2162</v>
      </c>
      <c r="B715" s="36" t="s">
        <v>2163</v>
      </c>
      <c r="C715" s="41" t="s">
        <v>2480</v>
      </c>
      <c r="D715" s="37">
        <v>21400</v>
      </c>
      <c r="E715" s="38">
        <v>3110</v>
      </c>
      <c r="F715" s="59">
        <f>E715*1000/D715</f>
        <v>145.32710280373831</v>
      </c>
      <c r="G715" s="31">
        <v>1666</v>
      </c>
      <c r="H715" s="31">
        <f>G715/2486*100</f>
        <v>67.015285599356403</v>
      </c>
      <c r="I715" s="31">
        <v>32</v>
      </c>
      <c r="J715" s="31">
        <v>1236</v>
      </c>
      <c r="K715" s="60">
        <f>J715/2056*100</f>
        <v>60.116731517509727</v>
      </c>
    </row>
    <row r="716" spans="1:11" x14ac:dyDescent="0.25">
      <c r="A716" s="39" t="s">
        <v>5874</v>
      </c>
      <c r="B716" s="39" t="s">
        <v>5875</v>
      </c>
      <c r="C716" s="41">
        <v>9780139</v>
      </c>
      <c r="D716" s="37">
        <v>21388</v>
      </c>
      <c r="E716" s="40">
        <v>3425</v>
      </c>
      <c r="F716" s="59">
        <f>E716*1000/D716</f>
        <v>160.13652515429212</v>
      </c>
      <c r="G716" s="31">
        <v>1732</v>
      </c>
      <c r="H716" s="31">
        <f>G716/2486*100</f>
        <v>69.670152855993564</v>
      </c>
      <c r="I716" s="31">
        <v>98</v>
      </c>
      <c r="J716" s="31">
        <v>1302</v>
      </c>
      <c r="K716" s="60">
        <f>J716/2056*100</f>
        <v>63.326848249027236</v>
      </c>
    </row>
    <row r="717" spans="1:11" x14ac:dyDescent="0.25">
      <c r="A717" s="39" t="s">
        <v>3086</v>
      </c>
      <c r="B717" s="39" t="s">
        <v>3087</v>
      </c>
      <c r="C717" s="41">
        <v>6436004</v>
      </c>
      <c r="D717" s="37">
        <v>21373</v>
      </c>
      <c r="E717" s="45">
        <v>2712</v>
      </c>
      <c r="F717" s="59">
        <f>E717*1000/D717</f>
        <v>126.88906564356898</v>
      </c>
      <c r="G717" s="31">
        <v>1549</v>
      </c>
      <c r="H717" s="31">
        <f>G717/2486*100</f>
        <v>62.308930008045053</v>
      </c>
      <c r="I717" s="31">
        <v>295</v>
      </c>
      <c r="J717" s="31">
        <v>1119</v>
      </c>
      <c r="K717" s="60">
        <f>J717/2056*100</f>
        <v>54.426070038910503</v>
      </c>
    </row>
    <row r="718" spans="1:11" x14ac:dyDescent="0.25">
      <c r="A718" s="36" t="s">
        <v>4216</v>
      </c>
      <c r="B718" s="36" t="s">
        <v>4217</v>
      </c>
      <c r="C718" s="41">
        <v>12052000</v>
      </c>
      <c r="D718" s="37">
        <v>21302</v>
      </c>
      <c r="E718" s="38">
        <v>2580</v>
      </c>
      <c r="F718" s="59">
        <f>E718*1000/D718</f>
        <v>121.11538822645761</v>
      </c>
      <c r="G718" s="31">
        <v>1513</v>
      </c>
      <c r="H718" s="31">
        <f>G718/2486*100</f>
        <v>60.860820595333863</v>
      </c>
      <c r="I718" s="31">
        <v>259</v>
      </c>
      <c r="J718" s="31">
        <v>1083</v>
      </c>
      <c r="K718" s="60">
        <f>J718/2056*100</f>
        <v>52.675097276264594</v>
      </c>
    </row>
    <row r="719" spans="1:11" x14ac:dyDescent="0.25">
      <c r="A719" s="36" t="s">
        <v>2594</v>
      </c>
      <c r="B719" s="36" t="s">
        <v>2595</v>
      </c>
      <c r="C719" s="41" t="s">
        <v>2706</v>
      </c>
      <c r="D719" s="37">
        <v>21300</v>
      </c>
      <c r="E719" s="38">
        <v>2647</v>
      </c>
      <c r="F719" s="59">
        <f>E719*1000/D719</f>
        <v>124.27230046948357</v>
      </c>
      <c r="G719" s="31">
        <v>1533</v>
      </c>
      <c r="H719" s="31">
        <f>G719/2486*100</f>
        <v>61.665325824617852</v>
      </c>
      <c r="I719" s="31">
        <v>279</v>
      </c>
      <c r="J719" s="31">
        <v>1103</v>
      </c>
      <c r="K719" s="60">
        <f>J719/2056*100</f>
        <v>53.647859922178988</v>
      </c>
    </row>
    <row r="720" spans="1:11" x14ac:dyDescent="0.25">
      <c r="A720" s="36" t="s">
        <v>2574</v>
      </c>
      <c r="B720" s="36" t="s">
        <v>2575</v>
      </c>
      <c r="C720" s="41">
        <v>16056000</v>
      </c>
      <c r="D720" s="37">
        <v>21261</v>
      </c>
      <c r="E720" s="38">
        <v>3549</v>
      </c>
      <c r="F720" s="59">
        <f>E720*1000/D720</f>
        <v>166.92535628615775</v>
      </c>
      <c r="G720" s="31">
        <v>1756</v>
      </c>
      <c r="H720" s="31">
        <f>G720/2486*100</f>
        <v>70.635559131134357</v>
      </c>
      <c r="I720" s="31">
        <v>122</v>
      </c>
      <c r="J720" s="31">
        <v>1326</v>
      </c>
      <c r="K720" s="60">
        <f>J720/2056*100</f>
        <v>64.494163424124523</v>
      </c>
    </row>
    <row r="721" spans="1:11" ht="48" x14ac:dyDescent="0.25">
      <c r="A721" s="36" t="s">
        <v>4269</v>
      </c>
      <c r="B721" s="36" t="s">
        <v>4270</v>
      </c>
      <c r="C721" s="41" t="s">
        <v>4347</v>
      </c>
      <c r="D721" s="37">
        <v>21245</v>
      </c>
      <c r="E721" s="38">
        <v>2830</v>
      </c>
      <c r="F721" s="59">
        <f>E721*1000/D721</f>
        <v>133.20781360320075</v>
      </c>
      <c r="G721" s="31">
        <v>1584</v>
      </c>
      <c r="H721" s="31">
        <f>G721/2486*100</f>
        <v>63.716814159292035</v>
      </c>
      <c r="I721" s="31">
        <v>330</v>
      </c>
      <c r="J721" s="31">
        <v>1154</v>
      </c>
      <c r="K721" s="60">
        <f>J721/2056*100</f>
        <v>56.128404669260703</v>
      </c>
    </row>
    <row r="722" spans="1:11" x14ac:dyDescent="0.25">
      <c r="A722" s="36" t="s">
        <v>3536</v>
      </c>
      <c r="B722" s="36" t="s">
        <v>3537</v>
      </c>
      <c r="C722" s="41">
        <v>5162022</v>
      </c>
      <c r="D722" s="37">
        <v>21209</v>
      </c>
      <c r="E722" s="38">
        <v>3111</v>
      </c>
      <c r="F722" s="59">
        <f>E722*1000/D722</f>
        <v>146.68301192889811</v>
      </c>
      <c r="G722" s="31">
        <v>1667</v>
      </c>
      <c r="H722" s="31">
        <f>G722/2486*100</f>
        <v>67.055510860820604</v>
      </c>
      <c r="I722" s="31">
        <v>33</v>
      </c>
      <c r="J722" s="31">
        <v>1237</v>
      </c>
      <c r="K722" s="60">
        <f>J722/2056*100</f>
        <v>60.165369649805442</v>
      </c>
    </row>
    <row r="723" spans="1:11" x14ac:dyDescent="0.25">
      <c r="A723" s="36" t="s">
        <v>1254</v>
      </c>
      <c r="B723" s="36" t="s">
        <v>1255</v>
      </c>
      <c r="C723" s="41" t="s">
        <v>1780</v>
      </c>
      <c r="D723" s="37">
        <v>21200</v>
      </c>
      <c r="E723" s="38">
        <v>4240</v>
      </c>
      <c r="F723" s="59">
        <f>E723*1000/D723</f>
        <v>200</v>
      </c>
      <c r="G723" s="31">
        <v>1886</v>
      </c>
      <c r="H723" s="31">
        <f>G723/2486*100</f>
        <v>75.864843121480291</v>
      </c>
      <c r="I723" s="31">
        <v>49</v>
      </c>
      <c r="J723" s="31">
        <v>1456</v>
      </c>
      <c r="K723" s="60">
        <f>J723/2056*100</f>
        <v>70.817120622568098</v>
      </c>
    </row>
    <row r="724" spans="1:11" x14ac:dyDescent="0.25">
      <c r="A724" s="36" t="s">
        <v>5135</v>
      </c>
      <c r="B724" s="36" t="s">
        <v>5136</v>
      </c>
      <c r="C724" s="41" t="s">
        <v>5993</v>
      </c>
      <c r="D724" s="37">
        <v>21185</v>
      </c>
      <c r="E724" s="38">
        <v>2963</v>
      </c>
      <c r="F724" s="59">
        <f>E724*1000/D724</f>
        <v>139.86311069152703</v>
      </c>
      <c r="G724" s="31">
        <v>1620</v>
      </c>
      <c r="H724" s="31">
        <f>G724/2486*100</f>
        <v>65.164923572003218</v>
      </c>
      <c r="I724" s="31">
        <v>366</v>
      </c>
      <c r="J724" s="31">
        <v>1190</v>
      </c>
      <c r="K724" s="60">
        <f>J724/2056*100</f>
        <v>57.879377431906619</v>
      </c>
    </row>
    <row r="725" spans="1:11" ht="60" x14ac:dyDescent="0.25">
      <c r="A725" s="36" t="s">
        <v>4553</v>
      </c>
      <c r="B725" s="36" t="s">
        <v>4554</v>
      </c>
      <c r="C725" s="41" t="s">
        <v>4793</v>
      </c>
      <c r="D725" s="37">
        <v>21167</v>
      </c>
      <c r="E725" s="38">
        <v>3019</v>
      </c>
      <c r="F725" s="59">
        <f>E725*1000/D725</f>
        <v>142.62767515472197</v>
      </c>
      <c r="G725" s="31">
        <v>1642</v>
      </c>
      <c r="H725" s="31">
        <f>G725/2486*100</f>
        <v>66.04987932421561</v>
      </c>
      <c r="I725" s="31">
        <v>8</v>
      </c>
      <c r="J725" s="31">
        <v>1212</v>
      </c>
      <c r="K725" s="60">
        <f>J725/2056*100</f>
        <v>58.949416342412455</v>
      </c>
    </row>
    <row r="726" spans="1:11" ht="24" x14ac:dyDescent="0.25">
      <c r="A726" s="36" t="s">
        <v>2124</v>
      </c>
      <c r="B726" s="36" t="s">
        <v>2125</v>
      </c>
      <c r="C726" s="41" t="s">
        <v>2464</v>
      </c>
      <c r="D726" s="37">
        <v>21047</v>
      </c>
      <c r="E726" s="38">
        <v>3699</v>
      </c>
      <c r="F726" s="59">
        <f>E726*1000/D726</f>
        <v>175.74951299472608</v>
      </c>
      <c r="G726" s="31">
        <v>1789</v>
      </c>
      <c r="H726" s="31">
        <f>G726/2486*100</f>
        <v>71.962992759452931</v>
      </c>
      <c r="I726" s="31">
        <v>155</v>
      </c>
      <c r="J726" s="31">
        <v>1359</v>
      </c>
      <c r="K726" s="60">
        <f>J726/2056*100</f>
        <v>66.099221789883273</v>
      </c>
    </row>
    <row r="727" spans="1:11" x14ac:dyDescent="0.25">
      <c r="A727" s="36" t="s">
        <v>5251</v>
      </c>
      <c r="B727" s="36" t="s">
        <v>5252</v>
      </c>
      <c r="C727" s="41">
        <v>9189154</v>
      </c>
      <c r="D727" s="37">
        <v>21034</v>
      </c>
      <c r="E727" s="38">
        <v>3700</v>
      </c>
      <c r="F727" s="59">
        <f>E727*1000/D727</f>
        <v>175.90567652372349</v>
      </c>
      <c r="G727" s="31">
        <v>1790</v>
      </c>
      <c r="H727" s="31">
        <f>G727/2486*100</f>
        <v>72.003218020917132</v>
      </c>
      <c r="I727" s="31">
        <v>156</v>
      </c>
      <c r="J727" s="31">
        <v>1360</v>
      </c>
      <c r="K727" s="60">
        <f>J727/2056*100</f>
        <v>66.147859922178981</v>
      </c>
    </row>
    <row r="728" spans="1:11" x14ac:dyDescent="0.25">
      <c r="A728" s="39" t="s">
        <v>5918</v>
      </c>
      <c r="B728" s="39" t="s">
        <v>5919</v>
      </c>
      <c r="C728" s="41" t="s">
        <v>6118</v>
      </c>
      <c r="D728" s="37">
        <v>21028</v>
      </c>
      <c r="E728" s="40">
        <v>6649</v>
      </c>
      <c r="F728" s="59">
        <f>E728*1000/D728</f>
        <v>316.1974510176907</v>
      </c>
      <c r="G728" s="31">
        <v>2129</v>
      </c>
      <c r="H728" s="31">
        <f>G728/2486*100</f>
        <v>85.639581657280772</v>
      </c>
      <c r="I728" s="31">
        <v>147</v>
      </c>
      <c r="J728" s="31">
        <v>1699</v>
      </c>
      <c r="K728" s="60">
        <f>J728/2056*100</f>
        <v>82.636186770428012</v>
      </c>
    </row>
    <row r="729" spans="1:11" x14ac:dyDescent="0.25">
      <c r="A729" s="39" t="s">
        <v>228</v>
      </c>
      <c r="B729" s="39" t="s">
        <v>229</v>
      </c>
      <c r="C729" s="41">
        <v>6431011</v>
      </c>
      <c r="D729" s="37">
        <v>21002</v>
      </c>
      <c r="E729" s="45">
        <v>3988</v>
      </c>
      <c r="F729" s="59">
        <f>E729*1000/D729</f>
        <v>189.88667745928959</v>
      </c>
      <c r="G729" s="31">
        <v>1837</v>
      </c>
      <c r="H729" s="31">
        <f>G729/2486*100</f>
        <v>73.893805309734518</v>
      </c>
      <c r="I729" s="31">
        <v>203</v>
      </c>
      <c r="J729" s="31">
        <v>1407</v>
      </c>
      <c r="K729" s="60">
        <f>J729/2056*100</f>
        <v>68.433852140077818</v>
      </c>
    </row>
    <row r="730" spans="1:11" ht="24" x14ac:dyDescent="0.25">
      <c r="A730" s="36" t="s">
        <v>2810</v>
      </c>
      <c r="B730" s="36" t="s">
        <v>2811</v>
      </c>
      <c r="C730" s="41" t="s">
        <v>2898</v>
      </c>
      <c r="D730" s="37">
        <v>21000</v>
      </c>
      <c r="E730" s="38">
        <v>4215.3999999999996</v>
      </c>
      <c r="F730" s="59">
        <f>E730*1000/D730</f>
        <v>200.73333333333332</v>
      </c>
      <c r="G730" s="31">
        <v>1884</v>
      </c>
      <c r="H730" s="31">
        <f>G730/2486*100</f>
        <v>75.784392598551889</v>
      </c>
      <c r="I730" s="31">
        <v>47</v>
      </c>
      <c r="J730" s="31">
        <v>1454</v>
      </c>
      <c r="K730" s="60">
        <f>J730/2056*100</f>
        <v>70.719844357976655</v>
      </c>
    </row>
    <row r="731" spans="1:11" ht="36" x14ac:dyDescent="0.25">
      <c r="A731" s="36" t="s">
        <v>777</v>
      </c>
      <c r="B731" s="36" t="s">
        <v>778</v>
      </c>
      <c r="C731" s="41" t="s">
        <v>1726</v>
      </c>
      <c r="D731" s="37">
        <v>21000</v>
      </c>
      <c r="E731" s="38">
        <v>4200</v>
      </c>
      <c r="F731" s="59">
        <f>E731*1000/D731</f>
        <v>200</v>
      </c>
      <c r="G731" s="31">
        <v>1878</v>
      </c>
      <c r="H731" s="31">
        <f>G731/2486*100</f>
        <v>75.543041029766684</v>
      </c>
      <c r="I731" s="31">
        <v>41</v>
      </c>
      <c r="J731" s="31">
        <v>1448</v>
      </c>
      <c r="K731" s="60">
        <f>J731/2056*100</f>
        <v>70.42801556420234</v>
      </c>
    </row>
    <row r="732" spans="1:11" ht="12" customHeight="1" x14ac:dyDescent="0.25">
      <c r="A732" s="36">
        <v>90</v>
      </c>
      <c r="B732" s="36" t="s">
        <v>542</v>
      </c>
      <c r="C732" s="39" t="s">
        <v>706</v>
      </c>
      <c r="D732" s="37">
        <v>21000</v>
      </c>
      <c r="E732" s="38">
        <v>2200</v>
      </c>
      <c r="F732" s="59">
        <f>E732*1000/D732</f>
        <v>104.76190476190476</v>
      </c>
      <c r="G732" s="31">
        <v>1363</v>
      </c>
      <c r="H732" s="31">
        <f>G732/2486*100</f>
        <v>54.827031375703939</v>
      </c>
      <c r="I732" s="31">
        <v>109</v>
      </c>
      <c r="J732" s="31">
        <v>933</v>
      </c>
      <c r="K732" s="60">
        <f>J732/2056*100</f>
        <v>45.379377431906612</v>
      </c>
    </row>
    <row r="733" spans="1:11" x14ac:dyDescent="0.25">
      <c r="A733" s="36" t="s">
        <v>246</v>
      </c>
      <c r="B733" s="36" t="s">
        <v>247</v>
      </c>
      <c r="C733" s="51">
        <v>2000000</v>
      </c>
      <c r="D733" s="46">
        <v>20966</v>
      </c>
      <c r="E733" s="38">
        <v>3417</v>
      </c>
      <c r="F733" s="59">
        <f>E733*1000/D733</f>
        <v>162.97815510827053</v>
      </c>
      <c r="G733" s="31">
        <v>1729</v>
      </c>
      <c r="H733" s="31">
        <f>G733/2486*100</f>
        <v>69.549477071600961</v>
      </c>
      <c r="I733" s="31">
        <v>95</v>
      </c>
      <c r="J733" s="31">
        <v>1299</v>
      </c>
      <c r="K733" s="60">
        <f>J733/2056*100</f>
        <v>63.180933852140072</v>
      </c>
    </row>
    <row r="734" spans="1:11" ht="24" x14ac:dyDescent="0.25">
      <c r="A734" s="36" t="s">
        <v>1506</v>
      </c>
      <c r="B734" s="36" t="s">
        <v>1507</v>
      </c>
      <c r="C734" s="41" t="s">
        <v>1811</v>
      </c>
      <c r="D734" s="37">
        <v>20954</v>
      </c>
      <c r="E734" s="38">
        <v>3034</v>
      </c>
      <c r="F734" s="59">
        <f>E734*1000/D734</f>
        <v>144.7933568769686</v>
      </c>
      <c r="G734" s="31">
        <v>1646</v>
      </c>
      <c r="H734" s="31">
        <f>G734/2486*100</f>
        <v>66.210780370072413</v>
      </c>
      <c r="I734" s="31">
        <v>12</v>
      </c>
      <c r="J734" s="31">
        <v>1216</v>
      </c>
      <c r="K734" s="60">
        <f>J734/2056*100</f>
        <v>59.143968871595334</v>
      </c>
    </row>
    <row r="735" spans="1:11" x14ac:dyDescent="0.25">
      <c r="A735" s="36" t="s">
        <v>2152</v>
      </c>
      <c r="B735" s="36" t="s">
        <v>2153</v>
      </c>
      <c r="C735" s="41" t="s">
        <v>2475</v>
      </c>
      <c r="D735" s="37">
        <v>20950</v>
      </c>
      <c r="E735" s="38">
        <v>3455</v>
      </c>
      <c r="F735" s="59">
        <f>E735*1000/D735</f>
        <v>164.9164677804296</v>
      </c>
      <c r="G735" s="31">
        <v>1736</v>
      </c>
      <c r="H735" s="31">
        <f>G735/2486*100</f>
        <v>69.831053901850353</v>
      </c>
      <c r="I735" s="31">
        <v>102</v>
      </c>
      <c r="J735" s="31">
        <v>1306</v>
      </c>
      <c r="K735" s="60">
        <f>J735/2056*100</f>
        <v>63.521400778210115</v>
      </c>
    </row>
    <row r="736" spans="1:11" x14ac:dyDescent="0.25">
      <c r="A736" s="36" t="s">
        <v>1502</v>
      </c>
      <c r="B736" s="36" t="s">
        <v>1503</v>
      </c>
      <c r="C736" s="41">
        <v>8336069</v>
      </c>
      <c r="D736" s="37">
        <v>20916</v>
      </c>
      <c r="E736" s="38">
        <v>3242</v>
      </c>
      <c r="F736" s="59">
        <f>E736*1000/D736</f>
        <v>155.00095620577548</v>
      </c>
      <c r="G736" s="31">
        <v>1697</v>
      </c>
      <c r="H736" s="31">
        <f>G736/2486*100</f>
        <v>68.262268704746575</v>
      </c>
      <c r="I736" s="31">
        <v>63</v>
      </c>
      <c r="J736" s="31">
        <v>1267</v>
      </c>
      <c r="K736" s="60">
        <f>J736/2056*100</f>
        <v>61.624513618677042</v>
      </c>
    </row>
    <row r="737" spans="1:11" ht="24" x14ac:dyDescent="0.25">
      <c r="A737" s="36" t="s">
        <v>824</v>
      </c>
      <c r="B737" s="36" t="s">
        <v>825</v>
      </c>
      <c r="C737" s="41">
        <v>8115021</v>
      </c>
      <c r="D737" s="37">
        <v>20904</v>
      </c>
      <c r="E737" s="38">
        <v>3055</v>
      </c>
      <c r="F737" s="59">
        <f>E737*1000/D737</f>
        <v>146.14427860696517</v>
      </c>
      <c r="G737" s="31">
        <v>1655</v>
      </c>
      <c r="H737" s="31">
        <f>G737/2486*100</f>
        <v>66.572807723250207</v>
      </c>
      <c r="I737" s="31">
        <v>21</v>
      </c>
      <c r="J737" s="31">
        <v>1225</v>
      </c>
      <c r="K737" s="60">
        <f>J737/2056*100</f>
        <v>59.581712062256805</v>
      </c>
    </row>
    <row r="738" spans="1:11" x14ac:dyDescent="0.25">
      <c r="A738" s="36" t="s">
        <v>3942</v>
      </c>
      <c r="B738" s="36" t="s">
        <v>3943</v>
      </c>
      <c r="C738" s="41">
        <v>5962036</v>
      </c>
      <c r="D738" s="37">
        <v>20860</v>
      </c>
      <c r="E738" s="38">
        <v>4162</v>
      </c>
      <c r="F738" s="59">
        <f>E738*1000/D738</f>
        <v>199.52061361457334</v>
      </c>
      <c r="G738" s="31">
        <v>1875</v>
      </c>
      <c r="H738" s="31">
        <f>G738/2486*100</f>
        <v>75.422365245374095</v>
      </c>
      <c r="I738" s="31">
        <v>38</v>
      </c>
      <c r="J738" s="31">
        <v>1445</v>
      </c>
      <c r="K738" s="60">
        <f>J738/2056*100</f>
        <v>70.282101167315176</v>
      </c>
    </row>
    <row r="739" spans="1:11" x14ac:dyDescent="0.25">
      <c r="A739" s="36" t="s">
        <v>3902</v>
      </c>
      <c r="B739" s="36" t="s">
        <v>3903</v>
      </c>
      <c r="C739" s="41">
        <v>5758016</v>
      </c>
      <c r="D739" s="37">
        <v>20852</v>
      </c>
      <c r="E739" s="38">
        <v>2871</v>
      </c>
      <c r="F739" s="59">
        <f>E739*1000/D739</f>
        <v>137.68463456742759</v>
      </c>
      <c r="G739" s="31">
        <v>1593</v>
      </c>
      <c r="H739" s="31">
        <f>G739/2486*100</f>
        <v>64.078841512469836</v>
      </c>
      <c r="I739" s="31">
        <v>339</v>
      </c>
      <c r="J739" s="31">
        <v>1163</v>
      </c>
      <c r="K739" s="60">
        <f>J739/2056*100</f>
        <v>56.566147859922175</v>
      </c>
    </row>
    <row r="740" spans="1:11" x14ac:dyDescent="0.25">
      <c r="A740" s="36" t="s">
        <v>58</v>
      </c>
      <c r="B740" s="36" t="s">
        <v>59</v>
      </c>
      <c r="C740" s="51">
        <v>6435014</v>
      </c>
      <c r="D740" s="43">
        <v>20767</v>
      </c>
      <c r="E740" s="38">
        <v>2791</v>
      </c>
      <c r="F740" s="59">
        <f>E740*1000/D740</f>
        <v>134.39591659844947</v>
      </c>
      <c r="G740" s="31">
        <v>1571</v>
      </c>
      <c r="H740" s="31">
        <f>G740/2486*100</f>
        <v>63.193885760257437</v>
      </c>
      <c r="I740" s="31">
        <v>317</v>
      </c>
      <c r="J740" s="31">
        <v>1141</v>
      </c>
      <c r="K740" s="60">
        <f>J740/2056*100</f>
        <v>55.496108949416346</v>
      </c>
    </row>
    <row r="741" spans="1:11" x14ac:dyDescent="0.25">
      <c r="A741" s="36" t="s">
        <v>4565</v>
      </c>
      <c r="B741" s="36" t="s">
        <v>4566</v>
      </c>
      <c r="C741" s="41">
        <v>7334007</v>
      </c>
      <c r="D741" s="37">
        <v>20700</v>
      </c>
      <c r="E741" s="38">
        <v>3602</v>
      </c>
      <c r="F741" s="59">
        <f>E741*1000/D741</f>
        <v>174.0096618357488</v>
      </c>
      <c r="G741" s="31">
        <v>1773</v>
      </c>
      <c r="H741" s="31">
        <f>G741/2486*100</f>
        <v>71.319388576025744</v>
      </c>
      <c r="I741" s="31">
        <v>139</v>
      </c>
      <c r="J741" s="31">
        <v>1343</v>
      </c>
      <c r="K741" s="60">
        <f>J741/2056*100</f>
        <v>65.321011673151759</v>
      </c>
    </row>
    <row r="742" spans="1:11" x14ac:dyDescent="0.25">
      <c r="A742" s="36" t="s">
        <v>3918</v>
      </c>
      <c r="B742" s="36" t="s">
        <v>3919</v>
      </c>
      <c r="C742" s="41">
        <v>5754012</v>
      </c>
      <c r="D742" s="37">
        <v>20664</v>
      </c>
      <c r="E742" s="38">
        <v>4132</v>
      </c>
      <c r="F742" s="59">
        <f>E742*1000/D742</f>
        <v>199.961285327139</v>
      </c>
      <c r="G742" s="31">
        <v>1871</v>
      </c>
      <c r="H742" s="31">
        <f>G742/2486*100</f>
        <v>75.261464199517292</v>
      </c>
      <c r="I742" s="31">
        <v>34</v>
      </c>
      <c r="J742" s="31">
        <v>1441</v>
      </c>
      <c r="K742" s="60">
        <f>J742/2056*100</f>
        <v>70.08754863813229</v>
      </c>
    </row>
    <row r="743" spans="1:11" x14ac:dyDescent="0.25">
      <c r="A743" s="36" t="s">
        <v>4245</v>
      </c>
      <c r="B743" s="36" t="s">
        <v>4246</v>
      </c>
      <c r="C743" s="41">
        <v>12071076</v>
      </c>
      <c r="D743" s="37">
        <v>20600</v>
      </c>
      <c r="E743" s="38">
        <v>2570</v>
      </c>
      <c r="F743" s="59">
        <f>E743*1000/D743</f>
        <v>124.75728155339806</v>
      </c>
      <c r="G743" s="31">
        <v>1510</v>
      </c>
      <c r="H743" s="31">
        <f>G743/2486*100</f>
        <v>60.740144810941267</v>
      </c>
      <c r="I743" s="31">
        <v>256</v>
      </c>
      <c r="J743" s="31">
        <v>1080</v>
      </c>
      <c r="K743" s="60">
        <f>J743/2056*100</f>
        <v>52.529182879377437</v>
      </c>
    </row>
    <row r="744" spans="1:11" ht="60" x14ac:dyDescent="0.25">
      <c r="A744" s="36" t="s">
        <v>353</v>
      </c>
      <c r="B744" s="36" t="s">
        <v>354</v>
      </c>
      <c r="C744" s="51" t="s">
        <v>635</v>
      </c>
      <c r="D744" s="46">
        <v>20550</v>
      </c>
      <c r="E744" s="38">
        <v>4110</v>
      </c>
      <c r="F744" s="59">
        <f>E744*1000/D744</f>
        <v>200</v>
      </c>
      <c r="G744" s="31">
        <v>1866</v>
      </c>
      <c r="H744" s="31">
        <f>G744/2486*100</f>
        <v>75.060337892196287</v>
      </c>
      <c r="I744" s="31">
        <v>29</v>
      </c>
      <c r="J744" s="31">
        <v>1436</v>
      </c>
      <c r="K744" s="60">
        <f>J744/2056*100</f>
        <v>69.844357976653697</v>
      </c>
    </row>
    <row r="745" spans="1:11" ht="24" x14ac:dyDescent="0.25">
      <c r="A745" s="36" t="s">
        <v>5303</v>
      </c>
      <c r="B745" s="36" t="s">
        <v>5304</v>
      </c>
      <c r="C745" s="41" t="s">
        <v>6018</v>
      </c>
      <c r="D745" s="37">
        <v>20520</v>
      </c>
      <c r="E745" s="38">
        <v>1810</v>
      </c>
      <c r="F745" s="59">
        <f>E745*1000/D745</f>
        <v>88.206627680311897</v>
      </c>
      <c r="G745" s="31">
        <v>1142</v>
      </c>
      <c r="H745" s="31">
        <f>G745/2486*100</f>
        <v>45.93724859211585</v>
      </c>
      <c r="I745" s="31">
        <v>712</v>
      </c>
      <c r="J745" s="31">
        <v>712</v>
      </c>
      <c r="K745" s="60">
        <f>J745/2056*100</f>
        <v>34.630350194552527</v>
      </c>
    </row>
    <row r="746" spans="1:11" ht="60" x14ac:dyDescent="0.25">
      <c r="A746" s="36" t="s">
        <v>795</v>
      </c>
      <c r="B746" s="36" t="s">
        <v>796</v>
      </c>
      <c r="C746" s="41" t="s">
        <v>1734</v>
      </c>
      <c r="D746" s="37">
        <v>20500</v>
      </c>
      <c r="E746" s="38">
        <v>3836</v>
      </c>
      <c r="F746" s="59">
        <f>E746*1000/D746</f>
        <v>187.1219512195122</v>
      </c>
      <c r="G746" s="31">
        <v>1817</v>
      </c>
      <c r="H746" s="31">
        <f>G746/2486*100</f>
        <v>73.089300080450528</v>
      </c>
      <c r="I746" s="31">
        <v>183</v>
      </c>
      <c r="J746" s="31">
        <v>1387</v>
      </c>
      <c r="K746" s="60">
        <f>J746/2056*100</f>
        <v>67.461089494163431</v>
      </c>
    </row>
    <row r="747" spans="1:11" x14ac:dyDescent="0.25">
      <c r="A747" s="36" t="s">
        <v>3658</v>
      </c>
      <c r="B747" s="36" t="s">
        <v>3659</v>
      </c>
      <c r="C747" s="41" t="s">
        <v>4060</v>
      </c>
      <c r="D747" s="37">
        <v>20465</v>
      </c>
      <c r="E747" s="38">
        <v>2862</v>
      </c>
      <c r="F747" s="59">
        <f>E747*1000/D747</f>
        <v>139.84852186660152</v>
      </c>
      <c r="G747" s="31">
        <v>1592</v>
      </c>
      <c r="H747" s="31">
        <f>G747/2486*100</f>
        <v>64.038616251005635</v>
      </c>
      <c r="I747" s="31">
        <v>338</v>
      </c>
      <c r="J747" s="31">
        <v>1162</v>
      </c>
      <c r="K747" s="60">
        <f>J747/2056*100</f>
        <v>56.517509727626461</v>
      </c>
    </row>
    <row r="748" spans="1:11" ht="12" customHeight="1" x14ac:dyDescent="0.25">
      <c r="A748" s="36" t="s">
        <v>2218</v>
      </c>
      <c r="B748" s="36" t="s">
        <v>2219</v>
      </c>
      <c r="C748" s="41" t="s">
        <v>2498</v>
      </c>
      <c r="D748" s="37">
        <v>20450</v>
      </c>
      <c r="E748" s="38">
        <v>2953</v>
      </c>
      <c r="F748" s="59">
        <f>E748*1000/D748</f>
        <v>144.40097799511003</v>
      </c>
      <c r="G748" s="31">
        <v>1619</v>
      </c>
      <c r="H748" s="31">
        <f>G748/2486*100</f>
        <v>65.124698310539017</v>
      </c>
      <c r="I748" s="31">
        <v>365</v>
      </c>
      <c r="J748" s="31">
        <v>1189</v>
      </c>
      <c r="K748" s="60">
        <f>J748/2056*100</f>
        <v>57.830739299610897</v>
      </c>
    </row>
    <row r="749" spans="1:11" ht="24" x14ac:dyDescent="0.25">
      <c r="A749" s="39" t="s">
        <v>3400</v>
      </c>
      <c r="B749" s="39" t="s">
        <v>3401</v>
      </c>
      <c r="C749" s="51" t="s">
        <v>3508</v>
      </c>
      <c r="D749" s="37">
        <v>20441</v>
      </c>
      <c r="E749" s="38">
        <v>2910</v>
      </c>
      <c r="F749" s="59">
        <f>E749*1000/D749</f>
        <v>142.36094124553594</v>
      </c>
      <c r="G749" s="31">
        <v>1604</v>
      </c>
      <c r="H749" s="31">
        <f>G749/2486*100</f>
        <v>64.521319388576032</v>
      </c>
      <c r="I749" s="31">
        <v>350</v>
      </c>
      <c r="J749" s="31">
        <v>1174</v>
      </c>
      <c r="K749" s="60">
        <f>J749/2056*100</f>
        <v>57.101167315175097</v>
      </c>
    </row>
    <row r="750" spans="1:11" ht="60" x14ac:dyDescent="0.25">
      <c r="A750" s="36" t="s">
        <v>2050</v>
      </c>
      <c r="B750" s="36" t="s">
        <v>2051</v>
      </c>
      <c r="C750" s="41" t="s">
        <v>2442</v>
      </c>
      <c r="D750" s="37">
        <v>20435</v>
      </c>
      <c r="E750" s="38">
        <v>4305</v>
      </c>
      <c r="F750" s="59">
        <f>E750*1000/D750</f>
        <v>210.66797161732322</v>
      </c>
      <c r="G750" s="31">
        <v>1893</v>
      </c>
      <c r="H750" s="31">
        <f>G750/2486*100</f>
        <v>76.146419951729683</v>
      </c>
      <c r="I750" s="31">
        <v>56</v>
      </c>
      <c r="J750" s="31">
        <v>1463</v>
      </c>
      <c r="K750" s="60">
        <f>J750/2056*100</f>
        <v>71.157587548638134</v>
      </c>
    </row>
    <row r="751" spans="1:11" ht="24" x14ac:dyDescent="0.25">
      <c r="A751" s="36" t="s">
        <v>4483</v>
      </c>
      <c r="B751" s="36" t="s">
        <v>4484</v>
      </c>
      <c r="C751" s="41"/>
      <c r="D751" s="37">
        <v>20400</v>
      </c>
      <c r="E751" s="38">
        <v>3200</v>
      </c>
      <c r="F751" s="59">
        <f>E751*1000/D751</f>
        <v>156.86274509803923</v>
      </c>
      <c r="G751" s="31">
        <v>1686</v>
      </c>
      <c r="H751" s="31">
        <f>G751/2486*100</f>
        <v>67.819790828640393</v>
      </c>
      <c r="I751" s="31">
        <v>52</v>
      </c>
      <c r="J751" s="31">
        <v>1256</v>
      </c>
      <c r="K751" s="60">
        <f>J751/2056*100</f>
        <v>61.089494163424128</v>
      </c>
    </row>
    <row r="752" spans="1:11" x14ac:dyDescent="0.25">
      <c r="A752" s="36" t="s">
        <v>4935</v>
      </c>
      <c r="B752" s="36" t="s">
        <v>4936</v>
      </c>
      <c r="C752" s="41">
        <v>9171112</v>
      </c>
      <c r="D752" s="37">
        <v>20398</v>
      </c>
      <c r="E752" s="38">
        <v>3747</v>
      </c>
      <c r="F752" s="59">
        <f>E752*1000/D752</f>
        <v>183.69447985096579</v>
      </c>
      <c r="G752" s="31">
        <v>1798</v>
      </c>
      <c r="H752" s="31">
        <f>G752/2486*100</f>
        <v>72.325020112630739</v>
      </c>
      <c r="I752" s="31">
        <v>164</v>
      </c>
      <c r="J752" s="31">
        <v>1368</v>
      </c>
      <c r="K752" s="60">
        <f>J752/2056*100</f>
        <v>66.536964980544738</v>
      </c>
    </row>
    <row r="753" spans="1:11" x14ac:dyDescent="0.25">
      <c r="A753" s="36" t="s">
        <v>5703</v>
      </c>
      <c r="B753" s="36" t="s">
        <v>5704</v>
      </c>
      <c r="C753" s="41" t="s">
        <v>6085</v>
      </c>
      <c r="D753" s="37">
        <v>20397</v>
      </c>
      <c r="E753" s="38">
        <v>3540</v>
      </c>
      <c r="F753" s="59">
        <f>E753*1000/D753</f>
        <v>173.55493454919841</v>
      </c>
      <c r="G753" s="31">
        <v>1753</v>
      </c>
      <c r="H753" s="31">
        <f>G753/2486*100</f>
        <v>70.514883346741755</v>
      </c>
      <c r="I753" s="31">
        <v>119</v>
      </c>
      <c r="J753" s="31">
        <v>1323</v>
      </c>
      <c r="K753" s="60">
        <f>J753/2056*100</f>
        <v>64.348249027237358</v>
      </c>
    </row>
    <row r="754" spans="1:11" ht="24" x14ac:dyDescent="0.25">
      <c r="A754" s="36" t="s">
        <v>4230</v>
      </c>
      <c r="B754" s="36" t="s">
        <v>4231</v>
      </c>
      <c r="C754" s="41">
        <v>12069397</v>
      </c>
      <c r="D754" s="37">
        <v>20386</v>
      </c>
      <c r="E754" s="38">
        <v>945</v>
      </c>
      <c r="F754" s="59">
        <f>E754*1000/D754</f>
        <v>46.355341901304818</v>
      </c>
      <c r="G754" s="31">
        <v>372</v>
      </c>
      <c r="H754" s="31">
        <f>G754/2486*100</f>
        <v>14.963797264682221</v>
      </c>
    </row>
    <row r="755" spans="1:11" x14ac:dyDescent="0.25">
      <c r="A755" s="36" t="s">
        <v>4016</v>
      </c>
      <c r="B755" s="36" t="s">
        <v>4017</v>
      </c>
      <c r="C755" s="41">
        <v>5758008</v>
      </c>
      <c r="D755" s="37">
        <v>20237</v>
      </c>
      <c r="E755" s="38">
        <v>2137</v>
      </c>
      <c r="F755" s="59">
        <f>E755*1000/D755</f>
        <v>105.59865592726194</v>
      </c>
      <c r="G755" s="31">
        <v>1332</v>
      </c>
      <c r="H755" s="31">
        <f>G755/2486*100</f>
        <v>53.580048270313753</v>
      </c>
      <c r="I755" s="31">
        <v>78</v>
      </c>
      <c r="J755" s="31">
        <v>902</v>
      </c>
      <c r="K755" s="60">
        <f>J755/2056*100</f>
        <v>43.871595330739297</v>
      </c>
    </row>
    <row r="756" spans="1:11" ht="36" x14ac:dyDescent="0.25">
      <c r="A756" s="36">
        <v>100</v>
      </c>
      <c r="B756" s="36" t="s">
        <v>543</v>
      </c>
      <c r="C756" s="39" t="s">
        <v>707</v>
      </c>
      <c r="D756" s="37">
        <v>20200</v>
      </c>
      <c r="E756" s="38">
        <v>4495</v>
      </c>
      <c r="F756" s="59">
        <f>E756*1000/D756</f>
        <v>222.52475247524754</v>
      </c>
      <c r="G756" s="31">
        <v>1912</v>
      </c>
      <c r="H756" s="31">
        <f>G756/2486*100</f>
        <v>76.910699919549472</v>
      </c>
      <c r="I756" s="31">
        <v>75</v>
      </c>
      <c r="J756" s="31">
        <v>1482</v>
      </c>
      <c r="K756" s="60">
        <f>J756/2056*100</f>
        <v>72.081712062256813</v>
      </c>
    </row>
    <row r="757" spans="1:11" ht="12" customHeight="1" x14ac:dyDescent="0.25">
      <c r="A757" s="36" t="s">
        <v>1166</v>
      </c>
      <c r="B757" s="36" t="s">
        <v>1167</v>
      </c>
      <c r="C757" s="41" t="s">
        <v>1768</v>
      </c>
      <c r="D757" s="37">
        <v>20200</v>
      </c>
      <c r="E757" s="38">
        <v>4040</v>
      </c>
      <c r="F757" s="59">
        <f>E757*1000/D757</f>
        <v>200</v>
      </c>
      <c r="G757" s="31">
        <v>1851</v>
      </c>
      <c r="H757" s="31">
        <f>G757/2486*100</f>
        <v>74.456958970233316</v>
      </c>
      <c r="I757" s="31">
        <v>14</v>
      </c>
      <c r="J757" s="31">
        <v>1421</v>
      </c>
      <c r="K757" s="60">
        <f>J757/2056*100</f>
        <v>69.114785992217904</v>
      </c>
    </row>
    <row r="758" spans="1:11" x14ac:dyDescent="0.25">
      <c r="A758" s="36" t="s">
        <v>2078</v>
      </c>
      <c r="B758" s="36" t="s">
        <v>2079</v>
      </c>
      <c r="C758" s="41">
        <v>3241016</v>
      </c>
      <c r="D758" s="37">
        <v>20100</v>
      </c>
      <c r="E758" s="38">
        <v>2637</v>
      </c>
      <c r="F758" s="59">
        <f>E758*1000/D758</f>
        <v>131.19402985074626</v>
      </c>
      <c r="G758" s="31">
        <v>1530</v>
      </c>
      <c r="H758" s="31">
        <f>G758/2486*100</f>
        <v>61.544650040225257</v>
      </c>
      <c r="I758" s="31">
        <v>276</v>
      </c>
      <c r="J758" s="31">
        <v>1100</v>
      </c>
      <c r="K758" s="60">
        <f>J758/2056*100</f>
        <v>53.501945525291831</v>
      </c>
    </row>
    <row r="759" spans="1:11" ht="24" x14ac:dyDescent="0.25">
      <c r="A759" s="36" t="s">
        <v>313</v>
      </c>
      <c r="B759" s="36" t="s">
        <v>314</v>
      </c>
      <c r="C759" s="51">
        <v>1055004</v>
      </c>
      <c r="D759" s="46">
        <v>20062</v>
      </c>
      <c r="E759" s="38">
        <v>2937</v>
      </c>
      <c r="F759" s="59">
        <f>E759*1000/D759</f>
        <v>146.39617186721165</v>
      </c>
      <c r="G759" s="31">
        <v>1612</v>
      </c>
      <c r="H759" s="31">
        <f>G759/2486*100</f>
        <v>64.843121480289625</v>
      </c>
      <c r="I759" s="31">
        <v>358</v>
      </c>
      <c r="J759" s="31">
        <v>1182</v>
      </c>
      <c r="K759" s="60">
        <f>J759/2056*100</f>
        <v>57.490272373540854</v>
      </c>
    </row>
    <row r="760" spans="1:11" x14ac:dyDescent="0.25">
      <c r="A760" s="36" t="s">
        <v>5365</v>
      </c>
      <c r="B760" s="36" t="s">
        <v>5366</v>
      </c>
      <c r="C760" s="41">
        <v>9279112</v>
      </c>
      <c r="D760" s="37">
        <v>20013</v>
      </c>
      <c r="E760" s="38">
        <v>4840</v>
      </c>
      <c r="F760" s="59">
        <f>E760*1000/D760</f>
        <v>241.84280217858392</v>
      </c>
      <c r="G760" s="31">
        <v>1956</v>
      </c>
      <c r="H760" s="31">
        <f>G760/2486*100</f>
        <v>78.680611423974256</v>
      </c>
      <c r="I760" s="31">
        <v>119</v>
      </c>
      <c r="J760" s="31">
        <v>1526</v>
      </c>
      <c r="K760" s="60">
        <f>J760/2056*100</f>
        <v>74.221789883268485</v>
      </c>
    </row>
    <row r="761" spans="1:11" x14ac:dyDescent="0.25">
      <c r="A761" s="36" t="s">
        <v>3810</v>
      </c>
      <c r="B761" s="36" t="s">
        <v>3811</v>
      </c>
      <c r="C761" s="41" t="s">
        <v>4098</v>
      </c>
      <c r="D761" s="37">
        <v>20005</v>
      </c>
      <c r="E761" s="38">
        <v>3677</v>
      </c>
      <c r="F761" s="59">
        <f>E761*1000/D761</f>
        <v>183.80404898775305</v>
      </c>
      <c r="G761" s="31">
        <v>1788</v>
      </c>
      <c r="H761" s="31">
        <f>G761/2486*100</f>
        <v>71.922767497988744</v>
      </c>
      <c r="I761" s="31">
        <v>154</v>
      </c>
      <c r="J761" s="31">
        <v>1358</v>
      </c>
      <c r="K761" s="60">
        <f>J761/2056*100</f>
        <v>66.050583657587552</v>
      </c>
    </row>
    <row r="762" spans="1:11" ht="36" x14ac:dyDescent="0.25">
      <c r="A762" s="36" t="s">
        <v>1624</v>
      </c>
      <c r="B762" s="36" t="s">
        <v>1625</v>
      </c>
      <c r="C762" s="41" t="s">
        <v>1832</v>
      </c>
      <c r="D762" s="37">
        <v>20000</v>
      </c>
      <c r="E762" s="38">
        <v>4685</v>
      </c>
      <c r="F762" s="59">
        <f>E762*1000/D762</f>
        <v>234.25</v>
      </c>
      <c r="G762" s="31">
        <v>1941</v>
      </c>
      <c r="H762" s="31">
        <f>G762/2486*100</f>
        <v>78.077232502011256</v>
      </c>
      <c r="I762" s="31">
        <v>104</v>
      </c>
      <c r="J762" s="31">
        <v>1511</v>
      </c>
      <c r="K762" s="60">
        <f>J762/2056*100</f>
        <v>73.492217898832692</v>
      </c>
    </row>
    <row r="763" spans="1:11" ht="24" x14ac:dyDescent="0.25">
      <c r="A763" s="36" t="s">
        <v>940</v>
      </c>
      <c r="B763" s="36" t="s">
        <v>941</v>
      </c>
      <c r="C763" s="41">
        <v>8118048</v>
      </c>
      <c r="D763" s="37">
        <v>20000</v>
      </c>
      <c r="E763" s="38">
        <v>4668</v>
      </c>
      <c r="F763" s="59">
        <f>E763*1000/D763</f>
        <v>233.4</v>
      </c>
      <c r="G763" s="31">
        <v>1936</v>
      </c>
      <c r="H763" s="31">
        <f>G763/2486*100</f>
        <v>77.876106194690266</v>
      </c>
      <c r="I763" s="31">
        <v>99</v>
      </c>
      <c r="J763" s="31">
        <v>1506</v>
      </c>
      <c r="K763" s="60">
        <f>J763/2056*100</f>
        <v>73.249027237354085</v>
      </c>
    </row>
    <row r="764" spans="1:11" ht="24" x14ac:dyDescent="0.25">
      <c r="A764" s="36" t="s">
        <v>942</v>
      </c>
      <c r="B764" s="36" t="s">
        <v>943</v>
      </c>
      <c r="C764" s="41">
        <v>8118048</v>
      </c>
      <c r="D764" s="37">
        <v>20000</v>
      </c>
      <c r="E764" s="38">
        <v>4000</v>
      </c>
      <c r="F764" s="59">
        <f>E764*1000/D764</f>
        <v>200</v>
      </c>
      <c r="G764" s="31">
        <v>1839</v>
      </c>
      <c r="H764" s="31">
        <f>G764/2486*100</f>
        <v>73.974255832662919</v>
      </c>
      <c r="I764" s="31">
        <v>2</v>
      </c>
      <c r="J764" s="31">
        <v>1409</v>
      </c>
      <c r="K764" s="60">
        <f>J764/2056*100</f>
        <v>68.531128404669261</v>
      </c>
    </row>
    <row r="765" spans="1:11" ht="24" x14ac:dyDescent="0.25">
      <c r="A765" s="36" t="s">
        <v>1142</v>
      </c>
      <c r="B765" s="36" t="s">
        <v>1143</v>
      </c>
      <c r="C765" s="41" t="s">
        <v>1766</v>
      </c>
      <c r="D765" s="37">
        <v>20000</v>
      </c>
      <c r="E765" s="38">
        <v>4000</v>
      </c>
      <c r="F765" s="59">
        <f>E765*1000/D765</f>
        <v>200</v>
      </c>
      <c r="G765" s="31">
        <v>1840</v>
      </c>
      <c r="H765" s="31">
        <f>G765/2486*100</f>
        <v>74.01448109412712</v>
      </c>
      <c r="I765" s="31">
        <v>3</v>
      </c>
      <c r="J765" s="31">
        <v>1410</v>
      </c>
      <c r="K765" s="60">
        <f>J765/2056*100</f>
        <v>68.579766536964982</v>
      </c>
    </row>
    <row r="766" spans="1:11" x14ac:dyDescent="0.25">
      <c r="A766" s="36" t="s">
        <v>1208</v>
      </c>
      <c r="B766" s="36" t="s">
        <v>1209</v>
      </c>
      <c r="C766" s="41">
        <v>8221000</v>
      </c>
      <c r="D766" s="37">
        <v>20000</v>
      </c>
      <c r="E766" s="38">
        <v>4000</v>
      </c>
      <c r="F766" s="59">
        <f>E766*1000/D766</f>
        <v>200</v>
      </c>
      <c r="G766" s="31">
        <v>1841</v>
      </c>
      <c r="H766" s="31">
        <f>G766/2486*100</f>
        <v>74.054706355591321</v>
      </c>
      <c r="I766" s="31">
        <v>4</v>
      </c>
      <c r="J766" s="31">
        <v>1411</v>
      </c>
      <c r="K766" s="60">
        <f>J766/2056*100</f>
        <v>68.628404669260703</v>
      </c>
    </row>
    <row r="767" spans="1:11" x14ac:dyDescent="0.25">
      <c r="A767" s="36" t="s">
        <v>1210</v>
      </c>
      <c r="B767" s="36" t="s">
        <v>1211</v>
      </c>
      <c r="C767" s="41">
        <v>8221000</v>
      </c>
      <c r="D767" s="37">
        <v>20000</v>
      </c>
      <c r="E767" s="38">
        <v>4000</v>
      </c>
      <c r="F767" s="59">
        <f>E767*1000/D767</f>
        <v>200</v>
      </c>
      <c r="G767" s="31">
        <v>1842</v>
      </c>
      <c r="H767" s="31">
        <f>G767/2486*100</f>
        <v>74.094931617055522</v>
      </c>
      <c r="I767" s="31">
        <v>5</v>
      </c>
      <c r="J767" s="31">
        <v>1412</v>
      </c>
      <c r="K767" s="60">
        <f>J767/2056*100</f>
        <v>68.677042801556425</v>
      </c>
    </row>
    <row r="768" spans="1:11" ht="24" x14ac:dyDescent="0.25">
      <c r="A768" s="36" t="s">
        <v>1212</v>
      </c>
      <c r="B768" s="36" t="s">
        <v>1213</v>
      </c>
      <c r="C768" s="41">
        <v>8221000</v>
      </c>
      <c r="D768" s="37">
        <v>20000</v>
      </c>
      <c r="E768" s="38">
        <v>4000</v>
      </c>
      <c r="F768" s="59">
        <f>E768*1000/D768</f>
        <v>200</v>
      </c>
      <c r="G768" s="31">
        <v>1843</v>
      </c>
      <c r="H768" s="31">
        <f>G768/2486*100</f>
        <v>74.135156878519709</v>
      </c>
      <c r="I768" s="31">
        <v>6</v>
      </c>
      <c r="J768" s="31">
        <v>1413</v>
      </c>
      <c r="K768" s="60">
        <f>J768/2056*100</f>
        <v>68.725680933852146</v>
      </c>
    </row>
    <row r="769" spans="1:11" x14ac:dyDescent="0.25">
      <c r="A769" s="36" t="s">
        <v>1366</v>
      </c>
      <c r="B769" s="36" t="s">
        <v>1367</v>
      </c>
      <c r="C769" s="41" t="s">
        <v>1798</v>
      </c>
      <c r="D769" s="37">
        <v>20000</v>
      </c>
      <c r="E769" s="38">
        <v>4000</v>
      </c>
      <c r="F769" s="59">
        <f>E769*1000/D769</f>
        <v>200</v>
      </c>
      <c r="G769" s="31">
        <v>1844</v>
      </c>
      <c r="H769" s="31">
        <f>G769/2486*100</f>
        <v>74.17538213998391</v>
      </c>
      <c r="I769" s="31">
        <v>7</v>
      </c>
      <c r="J769" s="31">
        <v>1414</v>
      </c>
      <c r="K769" s="60">
        <f>J769/2056*100</f>
        <v>68.774319066147854</v>
      </c>
    </row>
    <row r="770" spans="1:11" ht="24" x14ac:dyDescent="0.25">
      <c r="A770" s="36" t="s">
        <v>1410</v>
      </c>
      <c r="B770" s="36" t="s">
        <v>1411</v>
      </c>
      <c r="C770" s="41" t="s">
        <v>1804</v>
      </c>
      <c r="D770" s="37">
        <v>20000</v>
      </c>
      <c r="E770" s="38">
        <v>4000</v>
      </c>
      <c r="F770" s="59">
        <f>E770*1000/D770</f>
        <v>200</v>
      </c>
      <c r="G770" s="31">
        <v>1845</v>
      </c>
      <c r="H770" s="31">
        <f>G770/2486*100</f>
        <v>74.215607401448111</v>
      </c>
      <c r="I770" s="31">
        <v>8</v>
      </c>
      <c r="J770" s="31">
        <v>1415</v>
      </c>
      <c r="K770" s="60">
        <f>J770/2056*100</f>
        <v>68.822957198443575</v>
      </c>
    </row>
    <row r="771" spans="1:11" ht="24" x14ac:dyDescent="0.25">
      <c r="A771" s="36" t="s">
        <v>2312</v>
      </c>
      <c r="B771" s="36" t="s">
        <v>2313</v>
      </c>
      <c r="C771" s="41" t="s">
        <v>2516</v>
      </c>
      <c r="D771" s="37">
        <v>20000</v>
      </c>
      <c r="E771" s="38">
        <v>3870</v>
      </c>
      <c r="F771" s="59">
        <f>E771*1000/D771</f>
        <v>193.5</v>
      </c>
      <c r="G771" s="31">
        <v>1824</v>
      </c>
      <c r="H771" s="31">
        <f>G771/2486*100</f>
        <v>73.37087691069992</v>
      </c>
      <c r="I771" s="31">
        <v>190</v>
      </c>
      <c r="J771" s="31">
        <v>1394</v>
      </c>
      <c r="K771" s="60">
        <f>J771/2056*100</f>
        <v>67.801556420233467</v>
      </c>
    </row>
    <row r="772" spans="1:11" ht="24" x14ac:dyDescent="0.25">
      <c r="A772" s="36" t="s">
        <v>1468</v>
      </c>
      <c r="B772" s="36" t="s">
        <v>1469</v>
      </c>
      <c r="C772" s="41">
        <v>8327050</v>
      </c>
      <c r="D772" s="37">
        <v>20000</v>
      </c>
      <c r="E772" s="38">
        <v>3832</v>
      </c>
      <c r="F772" s="59">
        <f>E772*1000/D772</f>
        <v>191.6</v>
      </c>
      <c r="G772" s="31">
        <v>1814</v>
      </c>
      <c r="H772" s="31">
        <f>G772/2486*100</f>
        <v>72.968624296057925</v>
      </c>
      <c r="I772" s="31">
        <v>180</v>
      </c>
      <c r="J772" s="31">
        <v>1384</v>
      </c>
      <c r="K772" s="60">
        <f>J772/2056*100</f>
        <v>67.315175097276267</v>
      </c>
    </row>
    <row r="773" spans="1:11" ht="12" customHeight="1" x14ac:dyDescent="0.25">
      <c r="A773" s="36" t="s">
        <v>5291</v>
      </c>
      <c r="B773" s="36" t="s">
        <v>5292</v>
      </c>
      <c r="C773" s="41">
        <v>9273147</v>
      </c>
      <c r="D773" s="37">
        <v>20000</v>
      </c>
      <c r="E773" s="38">
        <v>3562</v>
      </c>
      <c r="F773" s="59">
        <f>E773*1000/D773</f>
        <v>178.1</v>
      </c>
      <c r="G773" s="31">
        <v>1767</v>
      </c>
      <c r="H773" s="31">
        <f>G773/2486*100</f>
        <v>71.078037007240553</v>
      </c>
      <c r="I773" s="31">
        <v>133</v>
      </c>
      <c r="J773" s="31">
        <v>1337</v>
      </c>
      <c r="K773" s="60">
        <f>J773/2056*100</f>
        <v>65.02918287937743</v>
      </c>
    </row>
    <row r="774" spans="1:11" ht="12" customHeight="1" x14ac:dyDescent="0.25">
      <c r="A774" s="36" t="s">
        <v>1342</v>
      </c>
      <c r="B774" s="36" t="s">
        <v>1343</v>
      </c>
      <c r="C774" s="41" t="s">
        <v>1791</v>
      </c>
      <c r="D774" s="37">
        <v>20000</v>
      </c>
      <c r="E774" s="38">
        <v>3400</v>
      </c>
      <c r="F774" s="59">
        <f>E774*1000/D774</f>
        <v>170</v>
      </c>
      <c r="G774" s="31">
        <v>1727</v>
      </c>
      <c r="H774" s="31">
        <f>G774/2486*100</f>
        <v>69.469026548672559</v>
      </c>
      <c r="I774" s="31">
        <v>93</v>
      </c>
      <c r="J774" s="31">
        <v>1297</v>
      </c>
      <c r="K774" s="60">
        <f>J774/2056*100</f>
        <v>63.083657587548636</v>
      </c>
    </row>
    <row r="775" spans="1:11" ht="12" customHeight="1" x14ac:dyDescent="0.25">
      <c r="A775" s="36" t="s">
        <v>2214</v>
      </c>
      <c r="B775" s="36" t="s">
        <v>2215</v>
      </c>
      <c r="C775" s="41" t="s">
        <v>2496</v>
      </c>
      <c r="D775" s="37">
        <v>20000</v>
      </c>
      <c r="E775" s="38">
        <v>2740</v>
      </c>
      <c r="F775" s="59">
        <f>E775*1000/D775</f>
        <v>137</v>
      </c>
      <c r="G775" s="31">
        <v>1559</v>
      </c>
      <c r="H775" s="31">
        <f>G775/2486*100</f>
        <v>62.711182622687048</v>
      </c>
      <c r="I775" s="31">
        <v>305</v>
      </c>
      <c r="J775" s="31">
        <v>1129</v>
      </c>
      <c r="K775" s="60">
        <f>J775/2056*100</f>
        <v>54.91245136186771</v>
      </c>
    </row>
    <row r="776" spans="1:11" ht="12" customHeight="1" x14ac:dyDescent="0.25">
      <c r="A776" s="36" t="s">
        <v>2184</v>
      </c>
      <c r="B776" s="36" t="s">
        <v>2185</v>
      </c>
      <c r="C776" s="41" t="s">
        <v>2486</v>
      </c>
      <c r="D776" s="37">
        <v>20000</v>
      </c>
      <c r="E776" s="38">
        <v>2640</v>
      </c>
      <c r="F776" s="59">
        <f>E776*1000/D776</f>
        <v>132</v>
      </c>
      <c r="G776" s="31">
        <v>1531</v>
      </c>
      <c r="H776" s="31">
        <f>G776/2486*100</f>
        <v>61.584875301689458</v>
      </c>
      <c r="I776" s="31">
        <v>277</v>
      </c>
      <c r="J776" s="31">
        <v>1101</v>
      </c>
      <c r="K776" s="60">
        <f>J776/2056*100</f>
        <v>53.550583657587545</v>
      </c>
    </row>
    <row r="777" spans="1:11" ht="12" customHeight="1" x14ac:dyDescent="0.25">
      <c r="A777" s="36" t="s">
        <v>1078</v>
      </c>
      <c r="B777" s="36" t="s">
        <v>1079</v>
      </c>
      <c r="C777" s="41">
        <v>8135016</v>
      </c>
      <c r="D777" s="37">
        <v>20000</v>
      </c>
      <c r="E777" s="38">
        <v>1827</v>
      </c>
      <c r="F777" s="59">
        <f>E777*1000/D777</f>
        <v>91.35</v>
      </c>
      <c r="G777" s="31">
        <v>1152</v>
      </c>
      <c r="H777" s="31">
        <f>G777/2486*100</f>
        <v>46.339501206757845</v>
      </c>
      <c r="I777" s="31">
        <v>722</v>
      </c>
      <c r="J777" s="31">
        <v>722</v>
      </c>
      <c r="K777" s="60">
        <f>J777/2056*100</f>
        <v>35.116731517509727</v>
      </c>
    </row>
    <row r="778" spans="1:11" ht="12" customHeight="1" x14ac:dyDescent="0.25">
      <c r="A778" s="36" t="s">
        <v>5199</v>
      </c>
      <c r="B778" s="36" t="s">
        <v>5200</v>
      </c>
      <c r="C778" s="41">
        <v>9187122</v>
      </c>
      <c r="D778" s="37">
        <v>19991</v>
      </c>
      <c r="E778" s="38">
        <v>2404.6999999999998</v>
      </c>
      <c r="F778" s="59">
        <f>E778*1000/D778</f>
        <v>120.28913010854885</v>
      </c>
      <c r="G778" s="31">
        <v>1444</v>
      </c>
      <c r="H778" s="31">
        <f>G778/2486*100</f>
        <v>58.085277554304106</v>
      </c>
      <c r="I778" s="31">
        <v>190</v>
      </c>
      <c r="J778" s="31">
        <v>1014</v>
      </c>
      <c r="K778" s="60">
        <f>J778/2056*100</f>
        <v>49.319066147859928</v>
      </c>
    </row>
    <row r="779" spans="1:11" ht="12" customHeight="1" x14ac:dyDescent="0.25">
      <c r="A779" s="36" t="s">
        <v>3012</v>
      </c>
      <c r="B779" s="36" t="s">
        <v>3013</v>
      </c>
      <c r="C779" s="51">
        <v>6440002</v>
      </c>
      <c r="D779" s="43">
        <v>19839</v>
      </c>
      <c r="E779" s="38">
        <v>3622</v>
      </c>
      <c r="F779" s="59">
        <f>E779*1000/D779</f>
        <v>182.56968597207521</v>
      </c>
      <c r="G779" s="31">
        <v>1776</v>
      </c>
      <c r="H779" s="31">
        <f>G779/2486*100</f>
        <v>71.440064360418347</v>
      </c>
      <c r="I779" s="31">
        <v>142</v>
      </c>
      <c r="J779" s="31">
        <v>1346</v>
      </c>
      <c r="K779" s="60">
        <f>J779/2056*100</f>
        <v>65.466926070038909</v>
      </c>
    </row>
    <row r="780" spans="1:11" ht="12" customHeight="1" x14ac:dyDescent="0.25">
      <c r="A780" s="36" t="s">
        <v>4180</v>
      </c>
      <c r="B780" s="36" t="s">
        <v>4181</v>
      </c>
      <c r="C780" s="41">
        <v>12063252</v>
      </c>
      <c r="D780" s="37">
        <v>19815</v>
      </c>
      <c r="E780" s="38">
        <v>2435.9</v>
      </c>
      <c r="F780" s="59">
        <f>E780*1000/D780</f>
        <v>122.93212212969972</v>
      </c>
      <c r="G780" s="31">
        <v>1460</v>
      </c>
      <c r="H780" s="31">
        <f>G780/2486*100</f>
        <v>58.728881737731299</v>
      </c>
      <c r="I780" s="31">
        <v>206</v>
      </c>
      <c r="J780" s="31">
        <v>1030</v>
      </c>
      <c r="K780" s="60">
        <f>J780/2056*100</f>
        <v>50.097276264591443</v>
      </c>
    </row>
    <row r="781" spans="1:11" ht="12" customHeight="1" x14ac:dyDescent="0.25">
      <c r="A781" s="36" t="s">
        <v>1068</v>
      </c>
      <c r="B781" s="36" t="s">
        <v>1069</v>
      </c>
      <c r="C781" s="41" t="s">
        <v>1760</v>
      </c>
      <c r="D781" s="37">
        <v>19800</v>
      </c>
      <c r="E781" s="38">
        <v>2992</v>
      </c>
      <c r="F781" s="59">
        <f>E781*1000/D781</f>
        <v>151.11111111111111</v>
      </c>
      <c r="G781" s="31">
        <v>1631</v>
      </c>
      <c r="H781" s="31">
        <f>G781/2486*100</f>
        <v>65.607401448109414</v>
      </c>
      <c r="I781" s="31">
        <v>377</v>
      </c>
      <c r="J781" s="31">
        <v>1201</v>
      </c>
      <c r="K781" s="60">
        <f>J781/2056*100</f>
        <v>58.414396887159533</v>
      </c>
    </row>
    <row r="782" spans="1:11" ht="12" customHeight="1" x14ac:dyDescent="0.25">
      <c r="A782" s="36" t="s">
        <v>104</v>
      </c>
      <c r="B782" s="36" t="s">
        <v>105</v>
      </c>
      <c r="C782" s="51" t="s">
        <v>3171</v>
      </c>
      <c r="D782" s="43">
        <v>19799</v>
      </c>
      <c r="E782" s="38">
        <v>2426</v>
      </c>
      <c r="F782" s="59">
        <f>E782*1000/D782</f>
        <v>122.53144098186777</v>
      </c>
      <c r="G782" s="31">
        <v>1456</v>
      </c>
      <c r="H782" s="31">
        <f>G782/2486*100</f>
        <v>58.567980691874496</v>
      </c>
      <c r="I782" s="31">
        <v>202</v>
      </c>
      <c r="J782" s="31">
        <v>1026</v>
      </c>
      <c r="K782" s="60">
        <f>J782/2056*100</f>
        <v>49.902723735408557</v>
      </c>
    </row>
    <row r="783" spans="1:11" ht="12" customHeight="1" x14ac:dyDescent="0.25">
      <c r="A783" s="36" t="s">
        <v>2622</v>
      </c>
      <c r="B783" s="36" t="s">
        <v>2623</v>
      </c>
      <c r="C783" s="41">
        <v>16070004</v>
      </c>
      <c r="D783" s="37">
        <v>19755</v>
      </c>
      <c r="E783" s="38">
        <v>3554</v>
      </c>
      <c r="F783" s="59">
        <f>E783*1000/D783</f>
        <v>179.90382181726144</v>
      </c>
      <c r="G783" s="31">
        <v>1760</v>
      </c>
      <c r="H783" s="31">
        <f>G783/2486*100</f>
        <v>70.796460176991147</v>
      </c>
      <c r="I783" s="31">
        <v>126</v>
      </c>
      <c r="J783" s="31">
        <v>1330</v>
      </c>
      <c r="K783" s="60">
        <f>J783/2056*100</f>
        <v>64.688715953307394</v>
      </c>
    </row>
    <row r="784" spans="1:11" ht="12" customHeight="1" x14ac:dyDescent="0.25">
      <c r="A784" s="36" t="s">
        <v>1074</v>
      </c>
      <c r="B784" s="36" t="s">
        <v>1075</v>
      </c>
      <c r="C784" s="41"/>
      <c r="D784" s="37">
        <v>19686</v>
      </c>
      <c r="E784" s="38">
        <v>3937</v>
      </c>
      <c r="F784" s="59">
        <f>E784*1000/D784</f>
        <v>199.9898404957838</v>
      </c>
      <c r="G784" s="31">
        <v>1832</v>
      </c>
      <c r="H784" s="31">
        <f>G784/2486*100</f>
        <v>73.692679002413513</v>
      </c>
      <c r="I784" s="31">
        <v>198</v>
      </c>
      <c r="J784" s="31">
        <v>1402</v>
      </c>
      <c r="K784" s="60">
        <f>J784/2056*100</f>
        <v>68.190661478599225</v>
      </c>
    </row>
    <row r="785" spans="1:11" ht="12" customHeight="1" x14ac:dyDescent="0.25">
      <c r="A785" s="36">
        <v>1057</v>
      </c>
      <c r="B785" s="36" t="s">
        <v>573</v>
      </c>
      <c r="C785" s="51">
        <v>14524200</v>
      </c>
      <c r="D785" s="37">
        <v>19661</v>
      </c>
      <c r="E785" s="38">
        <v>1964</v>
      </c>
      <c r="F785" s="59">
        <f>E785*1000/D785</f>
        <v>99.893189563094452</v>
      </c>
      <c r="G785" s="31">
        <v>1240</v>
      </c>
      <c r="H785" s="31">
        <f>G785/2486*100</f>
        <v>49.879324215607404</v>
      </c>
      <c r="I785" s="31">
        <v>810</v>
      </c>
      <c r="J785" s="31">
        <v>810</v>
      </c>
      <c r="K785" s="60">
        <f>J785/2056*100</f>
        <v>39.396887159533073</v>
      </c>
    </row>
    <row r="786" spans="1:11" ht="12" customHeight="1" x14ac:dyDescent="0.25">
      <c r="A786" s="36" t="s">
        <v>4895</v>
      </c>
      <c r="B786" s="36" t="s">
        <v>4896</v>
      </c>
      <c r="C786" s="41" t="s">
        <v>5942</v>
      </c>
      <c r="D786" s="37">
        <v>19657</v>
      </c>
      <c r="E786" s="38">
        <v>3501</v>
      </c>
      <c r="F786" s="59">
        <f>E786*1000/D786</f>
        <v>178.10449203845957</v>
      </c>
      <c r="G786" s="31">
        <v>1745</v>
      </c>
      <c r="H786" s="31">
        <f>G786/2486*100</f>
        <v>70.193081255028162</v>
      </c>
      <c r="I786" s="31">
        <v>111</v>
      </c>
      <c r="J786" s="31">
        <v>1315</v>
      </c>
      <c r="K786" s="60">
        <f>J786/2056*100</f>
        <v>63.959143968871587</v>
      </c>
    </row>
    <row r="787" spans="1:11" ht="12" customHeight="1" x14ac:dyDescent="0.25">
      <c r="A787" s="36" t="s">
        <v>291</v>
      </c>
      <c r="B787" s="36" t="s">
        <v>292</v>
      </c>
      <c r="C787" s="51">
        <v>1002000</v>
      </c>
      <c r="D787" s="46">
        <v>19639</v>
      </c>
      <c r="E787" s="38">
        <v>3031</v>
      </c>
      <c r="F787" s="59">
        <f>E787*1000/D787</f>
        <v>154.33576047660267</v>
      </c>
      <c r="G787" s="31">
        <v>1644</v>
      </c>
      <c r="H787" s="31">
        <f>G787/2486*100</f>
        <v>66.130329847144012</v>
      </c>
      <c r="I787" s="31">
        <v>10</v>
      </c>
      <c r="J787" s="31">
        <v>1214</v>
      </c>
      <c r="K787" s="60">
        <f>J787/2056*100</f>
        <v>59.046692607003891</v>
      </c>
    </row>
    <row r="788" spans="1:11" ht="12" customHeight="1" x14ac:dyDescent="0.25">
      <c r="A788" s="39" t="s">
        <v>3120</v>
      </c>
      <c r="B788" s="39" t="s">
        <v>3121</v>
      </c>
      <c r="C788" s="41">
        <v>6636003</v>
      </c>
      <c r="D788" s="37">
        <v>19499</v>
      </c>
      <c r="E788" s="45">
        <v>2830</v>
      </c>
      <c r="F788" s="59">
        <f>E788*1000/D788</f>
        <v>145.13564798194778</v>
      </c>
      <c r="G788" s="31">
        <v>1583</v>
      </c>
      <c r="H788" s="31">
        <f>G788/2486*100</f>
        <v>63.676588897827834</v>
      </c>
      <c r="I788" s="31">
        <v>329</v>
      </c>
      <c r="J788" s="31">
        <v>1153</v>
      </c>
      <c r="K788" s="60">
        <f>J788/2056*100</f>
        <v>56.079766536964982</v>
      </c>
    </row>
    <row r="789" spans="1:11" ht="12" customHeight="1" x14ac:dyDescent="0.25">
      <c r="A789" s="36" t="s">
        <v>2632</v>
      </c>
      <c r="B789" s="36" t="s">
        <v>2633</v>
      </c>
      <c r="C789" s="41" t="s">
        <v>2721</v>
      </c>
      <c r="D789" s="37">
        <v>19441</v>
      </c>
      <c r="E789" s="38">
        <v>1464</v>
      </c>
      <c r="F789" s="59">
        <f>E789*1000/D789</f>
        <v>75.304768273236974</v>
      </c>
      <c r="G789" s="31">
        <v>916</v>
      </c>
      <c r="H789" s="31">
        <f>G789/2486*100</f>
        <v>36.846339501206756</v>
      </c>
      <c r="I789" s="31">
        <v>486</v>
      </c>
      <c r="J789" s="31">
        <v>486</v>
      </c>
      <c r="K789" s="60">
        <f>J789/2056*100</f>
        <v>23.638132295719842</v>
      </c>
    </row>
    <row r="790" spans="1:11" ht="12" customHeight="1" x14ac:dyDescent="0.25">
      <c r="A790" s="36" t="s">
        <v>5177</v>
      </c>
      <c r="B790" s="36" t="s">
        <v>5178</v>
      </c>
      <c r="C790" s="41">
        <v>9187150</v>
      </c>
      <c r="D790" s="37">
        <v>19406</v>
      </c>
      <c r="E790" s="38">
        <v>2539.6</v>
      </c>
      <c r="F790" s="59">
        <f>E790*1000/D790</f>
        <v>130.8667422446666</v>
      </c>
      <c r="G790" s="31">
        <v>1501</v>
      </c>
      <c r="H790" s="31">
        <f>G790/2486*100</f>
        <v>60.37811745776348</v>
      </c>
      <c r="I790" s="31">
        <v>247</v>
      </c>
      <c r="J790" s="31">
        <v>1071</v>
      </c>
      <c r="K790" s="60">
        <f>J790/2056*100</f>
        <v>52.091439688715958</v>
      </c>
    </row>
    <row r="791" spans="1:11" ht="12" customHeight="1" x14ac:dyDescent="0.25">
      <c r="A791" s="36" t="s">
        <v>5387</v>
      </c>
      <c r="B791" s="36" t="s">
        <v>5388</v>
      </c>
      <c r="C791" s="41">
        <v>9371151</v>
      </c>
      <c r="D791" s="37">
        <v>19400</v>
      </c>
      <c r="E791" s="38">
        <v>2800</v>
      </c>
      <c r="F791" s="59">
        <f>E791*1000/D791</f>
        <v>144.32989690721649</v>
      </c>
      <c r="G791" s="31">
        <v>1576</v>
      </c>
      <c r="H791" s="31">
        <f>G791/2486*100</f>
        <v>63.395012067578435</v>
      </c>
      <c r="I791" s="31">
        <v>322</v>
      </c>
      <c r="J791" s="31">
        <v>1146</v>
      </c>
      <c r="K791" s="60">
        <f>J791/2056*100</f>
        <v>55.739299610894946</v>
      </c>
    </row>
    <row r="792" spans="1:11" ht="12" customHeight="1" x14ac:dyDescent="0.25">
      <c r="A792" s="39" t="s">
        <v>3054</v>
      </c>
      <c r="B792" s="39" t="s">
        <v>3055</v>
      </c>
      <c r="C792" s="41">
        <v>6531014</v>
      </c>
      <c r="D792" s="37">
        <v>19366</v>
      </c>
      <c r="E792" s="45">
        <v>2299</v>
      </c>
      <c r="F792" s="59">
        <f>E792*1000/D792</f>
        <v>118.71320871630692</v>
      </c>
      <c r="G792" s="31">
        <v>1405</v>
      </c>
      <c r="H792" s="31">
        <f>G792/2486*100</f>
        <v>56.51649235720032</v>
      </c>
      <c r="I792" s="31">
        <v>151</v>
      </c>
      <c r="J792" s="31">
        <v>975</v>
      </c>
      <c r="K792" s="60">
        <f>J792/2056*100</f>
        <v>47.422178988326849</v>
      </c>
    </row>
    <row r="793" spans="1:11" ht="12" customHeight="1" x14ac:dyDescent="0.25">
      <c r="A793" s="39" t="s">
        <v>5860</v>
      </c>
      <c r="B793" s="39" t="s">
        <v>5861</v>
      </c>
      <c r="C793" s="41">
        <v>9779131</v>
      </c>
      <c r="D793" s="37">
        <v>19360</v>
      </c>
      <c r="E793" s="40">
        <v>4206</v>
      </c>
      <c r="F793" s="59">
        <f>E793*1000/D793</f>
        <v>217.25206611570249</v>
      </c>
      <c r="G793" s="31">
        <v>1881</v>
      </c>
      <c r="H793" s="31">
        <f>G793/2486*100</f>
        <v>75.663716814159287</v>
      </c>
      <c r="I793" s="31">
        <v>44</v>
      </c>
      <c r="J793" s="31">
        <v>1451</v>
      </c>
      <c r="K793" s="60">
        <f>J793/2056*100</f>
        <v>70.573929961089505</v>
      </c>
    </row>
    <row r="794" spans="1:11" ht="12" customHeight="1" x14ac:dyDescent="0.25">
      <c r="A794" s="36" t="s">
        <v>4513</v>
      </c>
      <c r="B794" s="36" t="s">
        <v>4514</v>
      </c>
      <c r="C794" s="41" t="s">
        <v>4775</v>
      </c>
      <c r="D794" s="37">
        <v>19360</v>
      </c>
      <c r="E794" s="38">
        <v>3241</v>
      </c>
      <c r="F794" s="59">
        <f>E794*1000/D794</f>
        <v>167.40702479338842</v>
      </c>
      <c r="G794" s="31">
        <v>1696</v>
      </c>
      <c r="H794" s="31">
        <f>G794/2486*100</f>
        <v>68.222043443282374</v>
      </c>
      <c r="I794" s="31">
        <v>62</v>
      </c>
      <c r="J794" s="31">
        <v>1266</v>
      </c>
      <c r="K794" s="60">
        <f>J794/2056*100</f>
        <v>61.575875486381328</v>
      </c>
    </row>
    <row r="795" spans="1:11" ht="12" customHeight="1" x14ac:dyDescent="0.25">
      <c r="A795" s="36" t="s">
        <v>4955</v>
      </c>
      <c r="B795" s="36" t="s">
        <v>4956</v>
      </c>
      <c r="C795" s="41" t="s">
        <v>5958</v>
      </c>
      <c r="D795" s="37">
        <v>19358</v>
      </c>
      <c r="E795" s="38">
        <v>6255</v>
      </c>
      <c r="F795" s="59">
        <f>E795*1000/D795</f>
        <v>323.12222337018289</v>
      </c>
      <c r="G795" s="31">
        <v>2099</v>
      </c>
      <c r="H795" s="31">
        <f>G795/2486*100</f>
        <v>84.432823813354787</v>
      </c>
      <c r="I795" s="31">
        <v>117</v>
      </c>
      <c r="J795" s="31">
        <v>1669</v>
      </c>
      <c r="K795" s="60">
        <f>J795/2056*100</f>
        <v>81.177042801556425</v>
      </c>
    </row>
    <row r="796" spans="1:11" ht="12" customHeight="1" x14ac:dyDescent="0.25">
      <c r="A796" s="36" t="s">
        <v>2840</v>
      </c>
      <c r="B796" s="36" t="s">
        <v>2841</v>
      </c>
      <c r="C796" s="41" t="s">
        <v>2906</v>
      </c>
      <c r="D796" s="37">
        <v>19330</v>
      </c>
      <c r="E796" s="38">
        <v>2680.3</v>
      </c>
      <c r="F796" s="59">
        <f>E796*1000/D796</f>
        <v>138.66011381272634</v>
      </c>
      <c r="G796" s="31">
        <v>1539</v>
      </c>
      <c r="H796" s="31">
        <f>G796/2486*100</f>
        <v>61.906677393403051</v>
      </c>
      <c r="I796" s="31">
        <v>285</v>
      </c>
      <c r="J796" s="31">
        <v>1109</v>
      </c>
      <c r="K796" s="60">
        <f>J796/2056*100</f>
        <v>53.939688715953302</v>
      </c>
    </row>
    <row r="797" spans="1:11" ht="12" customHeight="1" x14ac:dyDescent="0.25">
      <c r="A797" s="36" t="s">
        <v>3746</v>
      </c>
      <c r="B797" s="36" t="s">
        <v>3747</v>
      </c>
      <c r="C797" s="41">
        <v>5554048</v>
      </c>
      <c r="D797" s="37">
        <v>19328</v>
      </c>
      <c r="E797" s="38">
        <v>2972.2</v>
      </c>
      <c r="F797" s="59">
        <f>E797*1000/D797</f>
        <v>153.77690397350995</v>
      </c>
      <c r="G797" s="31">
        <v>1623</v>
      </c>
      <c r="H797" s="31">
        <f>G797/2486*100</f>
        <v>65.285599356395821</v>
      </c>
      <c r="I797" s="31">
        <v>369</v>
      </c>
      <c r="J797" s="31">
        <v>1193</v>
      </c>
      <c r="K797" s="60">
        <f>J797/2056*100</f>
        <v>58.025291828793776</v>
      </c>
    </row>
    <row r="798" spans="1:11" ht="12" customHeight="1" x14ac:dyDescent="0.25">
      <c r="A798" s="36">
        <v>1060</v>
      </c>
      <c r="B798" s="36" t="s">
        <v>574</v>
      </c>
      <c r="C798" s="39" t="s">
        <v>732</v>
      </c>
      <c r="D798" s="37">
        <v>19311</v>
      </c>
      <c r="E798" s="38">
        <v>2256</v>
      </c>
      <c r="F798" s="59">
        <f>E798*1000/D798</f>
        <v>116.82460773652322</v>
      </c>
      <c r="G798" s="31">
        <v>1388</v>
      </c>
      <c r="H798" s="31">
        <f>G798/2486*100</f>
        <v>55.832662912308926</v>
      </c>
      <c r="I798" s="31">
        <v>134</v>
      </c>
      <c r="J798" s="31">
        <v>958</v>
      </c>
      <c r="K798" s="60">
        <f>J798/2056*100</f>
        <v>46.595330739299612</v>
      </c>
    </row>
    <row r="799" spans="1:11" ht="12" customHeight="1" x14ac:dyDescent="0.25">
      <c r="A799" s="36" t="s">
        <v>2006</v>
      </c>
      <c r="B799" s="36" t="s">
        <v>2007</v>
      </c>
      <c r="C799" s="41" t="s">
        <v>2421</v>
      </c>
      <c r="D799" s="37">
        <v>19207</v>
      </c>
      <c r="E799" s="38">
        <v>3128</v>
      </c>
      <c r="F799" s="59">
        <f>E799*1000/D799</f>
        <v>162.85729161243296</v>
      </c>
      <c r="G799" s="31">
        <v>1674</v>
      </c>
      <c r="H799" s="31">
        <f>G799/2486*100</f>
        <v>67.337087691069996</v>
      </c>
      <c r="I799" s="31">
        <v>40</v>
      </c>
      <c r="J799" s="31">
        <v>1244</v>
      </c>
      <c r="K799" s="60">
        <f>J799/2056*100</f>
        <v>60.505836575875485</v>
      </c>
    </row>
    <row r="800" spans="1:11" ht="12" customHeight="1" x14ac:dyDescent="0.25">
      <c r="A800" s="36" t="s">
        <v>3698</v>
      </c>
      <c r="B800" s="36" t="s">
        <v>3699</v>
      </c>
      <c r="C800" s="41">
        <v>5570044</v>
      </c>
      <c r="D800" s="37">
        <v>19204</v>
      </c>
      <c r="E800" s="38">
        <v>2294</v>
      </c>
      <c r="F800" s="59">
        <f>E800*1000/D800</f>
        <v>119.4542803582587</v>
      </c>
      <c r="G800" s="31">
        <v>1403</v>
      </c>
      <c r="H800" s="31">
        <f>G800/2486*100</f>
        <v>56.436041834271919</v>
      </c>
      <c r="I800" s="31">
        <v>149</v>
      </c>
      <c r="J800" s="31">
        <v>973</v>
      </c>
      <c r="K800" s="60">
        <f>J800/2056*100</f>
        <v>47.324902723735406</v>
      </c>
    </row>
    <row r="801" spans="1:11" x14ac:dyDescent="0.25">
      <c r="A801" s="36" t="s">
        <v>996</v>
      </c>
      <c r="B801" s="36" t="s">
        <v>997</v>
      </c>
      <c r="C801" s="41" t="s">
        <v>1750</v>
      </c>
      <c r="D801" s="37">
        <v>19200</v>
      </c>
      <c r="E801" s="38">
        <v>3666</v>
      </c>
      <c r="F801" s="59">
        <f>E801*1000/D801</f>
        <v>190.9375</v>
      </c>
      <c r="G801" s="31">
        <v>1786</v>
      </c>
      <c r="H801" s="31">
        <f>G801/2486*100</f>
        <v>71.842316975060342</v>
      </c>
      <c r="I801" s="31">
        <v>152</v>
      </c>
      <c r="J801" s="31">
        <v>1356</v>
      </c>
      <c r="K801" s="60">
        <f>J801/2056*100</f>
        <v>65.953307392996109</v>
      </c>
    </row>
    <row r="802" spans="1:11" x14ac:dyDescent="0.25">
      <c r="A802" s="36" t="s">
        <v>4425</v>
      </c>
      <c r="B802" s="36" t="s">
        <v>4426</v>
      </c>
      <c r="C802" s="41" t="s">
        <v>4742</v>
      </c>
      <c r="D802" s="37">
        <v>19189</v>
      </c>
      <c r="E802" s="38">
        <v>3824</v>
      </c>
      <c r="F802" s="59">
        <f>E802*1000/D802</f>
        <v>199.28083798009277</v>
      </c>
      <c r="G802" s="31">
        <v>1813</v>
      </c>
      <c r="H802" s="31">
        <f>G802/2486*100</f>
        <v>72.928399034593724</v>
      </c>
      <c r="I802" s="31">
        <v>179</v>
      </c>
      <c r="J802" s="31">
        <v>1383</v>
      </c>
      <c r="K802" s="60">
        <f>J802/2056*100</f>
        <v>67.266536964980546</v>
      </c>
    </row>
    <row r="803" spans="1:11" x14ac:dyDescent="0.25">
      <c r="A803" s="36" t="s">
        <v>5593</v>
      </c>
      <c r="B803" s="36" t="s">
        <v>5594</v>
      </c>
      <c r="C803" s="41">
        <v>9562000</v>
      </c>
      <c r="D803" s="37">
        <v>19162</v>
      </c>
      <c r="E803" s="38">
        <v>3038</v>
      </c>
      <c r="F803" s="59">
        <f>E803*1000/D803</f>
        <v>158.5429495877257</v>
      </c>
      <c r="G803" s="31">
        <v>1649</v>
      </c>
      <c r="H803" s="31">
        <f>G803/2486*100</f>
        <v>66.331456154465002</v>
      </c>
      <c r="I803" s="31">
        <v>15</v>
      </c>
      <c r="J803" s="31">
        <v>1219</v>
      </c>
      <c r="K803" s="60">
        <f>J803/2056*100</f>
        <v>59.289883268482491</v>
      </c>
    </row>
    <row r="804" spans="1:11" ht="48" x14ac:dyDescent="0.25">
      <c r="A804" s="36" t="s">
        <v>4463</v>
      </c>
      <c r="B804" s="36" t="s">
        <v>4464</v>
      </c>
      <c r="C804" s="41" t="s">
        <v>4755</v>
      </c>
      <c r="D804" s="37">
        <v>19145</v>
      </c>
      <c r="E804" s="38">
        <v>2840</v>
      </c>
      <c r="F804" s="59">
        <f>E804*1000/D804</f>
        <v>148.34160355184122</v>
      </c>
      <c r="G804" s="31">
        <v>1587</v>
      </c>
      <c r="H804" s="31">
        <f>G804/2486*100</f>
        <v>63.837489943684631</v>
      </c>
      <c r="I804" s="31">
        <v>333</v>
      </c>
      <c r="J804" s="31">
        <v>1157</v>
      </c>
      <c r="K804" s="60">
        <f>J804/2056*100</f>
        <v>56.274319066147861</v>
      </c>
    </row>
    <row r="805" spans="1:11" ht="24" x14ac:dyDescent="0.25">
      <c r="A805" s="36" t="s">
        <v>4295</v>
      </c>
      <c r="B805" s="36" t="s">
        <v>4296</v>
      </c>
      <c r="C805" s="41" t="s">
        <v>4354</v>
      </c>
      <c r="D805" s="37">
        <v>19132</v>
      </c>
      <c r="E805" s="38">
        <v>2606.1999999999998</v>
      </c>
      <c r="F805" s="59">
        <f>E805*1000/D805</f>
        <v>136.22203637884172</v>
      </c>
      <c r="G805" s="31">
        <v>1523</v>
      </c>
      <c r="H805" s="31">
        <f>G805/2486*100</f>
        <v>61.263073209975857</v>
      </c>
      <c r="I805" s="31">
        <v>269</v>
      </c>
      <c r="J805" s="31">
        <v>1093</v>
      </c>
      <c r="K805" s="60">
        <f>J805/2056*100</f>
        <v>53.161478599221788</v>
      </c>
    </row>
    <row r="806" spans="1:11" ht="24" x14ac:dyDescent="0.25">
      <c r="A806" s="36" t="s">
        <v>4657</v>
      </c>
      <c r="B806" s="36" t="s">
        <v>4658</v>
      </c>
      <c r="C806" s="41"/>
      <c r="D806" s="37">
        <v>19127</v>
      </c>
      <c r="E806" s="38">
        <v>3084</v>
      </c>
      <c r="F806" s="59">
        <f>E806*1000/D806</f>
        <v>161.23804046635647</v>
      </c>
      <c r="G806" s="31">
        <v>1660</v>
      </c>
      <c r="H806" s="31">
        <f>G806/2486*100</f>
        <v>66.773934030571198</v>
      </c>
      <c r="I806" s="31">
        <v>26</v>
      </c>
      <c r="J806" s="31">
        <v>1230</v>
      </c>
      <c r="K806" s="60">
        <f>J806/2056*100</f>
        <v>59.824902723735406</v>
      </c>
    </row>
    <row r="807" spans="1:11" x14ac:dyDescent="0.25">
      <c r="A807" s="36" t="s">
        <v>1388</v>
      </c>
      <c r="B807" s="36" t="s">
        <v>1389</v>
      </c>
      <c r="C807" s="41">
        <v>8317001</v>
      </c>
      <c r="D807" s="37">
        <v>19100</v>
      </c>
      <c r="E807" s="38">
        <v>3820</v>
      </c>
      <c r="F807" s="59">
        <f>E807*1000/D807</f>
        <v>200</v>
      </c>
      <c r="G807" s="31">
        <v>1812</v>
      </c>
      <c r="H807" s="31">
        <f>G807/2486*100</f>
        <v>72.888173773129523</v>
      </c>
      <c r="I807" s="31">
        <v>178</v>
      </c>
      <c r="J807" s="31">
        <v>1382</v>
      </c>
      <c r="K807" s="60">
        <f>J807/2056*100</f>
        <v>67.217898832684824</v>
      </c>
    </row>
    <row r="808" spans="1:11" x14ac:dyDescent="0.25">
      <c r="A808" s="36" t="s">
        <v>279</v>
      </c>
      <c r="B808" s="36" t="s">
        <v>280</v>
      </c>
      <c r="C808" s="51" t="s">
        <v>607</v>
      </c>
      <c r="D808" s="46">
        <v>19000</v>
      </c>
      <c r="E808" s="38">
        <v>6832</v>
      </c>
      <c r="F808" s="59">
        <f>E808*1000/D808</f>
        <v>359.57894736842104</v>
      </c>
      <c r="G808" s="31">
        <v>2136</v>
      </c>
      <c r="H808" s="31">
        <f>G808/2486*100</f>
        <v>85.921158487530164</v>
      </c>
      <c r="I808" s="31">
        <v>154</v>
      </c>
      <c r="J808" s="31">
        <v>1706</v>
      </c>
      <c r="K808" s="60">
        <f>J808/2056*100</f>
        <v>82.976653696498062</v>
      </c>
    </row>
    <row r="809" spans="1:11" x14ac:dyDescent="0.25">
      <c r="A809" s="36" t="s">
        <v>968</v>
      </c>
      <c r="B809" s="36" t="s">
        <v>969</v>
      </c>
      <c r="C809" s="41">
        <v>8119020</v>
      </c>
      <c r="D809" s="37">
        <v>19000</v>
      </c>
      <c r="E809" s="38">
        <v>3800</v>
      </c>
      <c r="F809" s="59">
        <f>E809*1000/D809</f>
        <v>200</v>
      </c>
      <c r="G809" s="31">
        <v>1808</v>
      </c>
      <c r="H809" s="31">
        <f>G809/2486*100</f>
        <v>72.727272727272734</v>
      </c>
      <c r="I809" s="31">
        <v>174</v>
      </c>
      <c r="J809" s="31">
        <v>1378</v>
      </c>
      <c r="K809" s="60">
        <f>J809/2056*100</f>
        <v>67.023346303501938</v>
      </c>
    </row>
    <row r="810" spans="1:11" ht="24" x14ac:dyDescent="0.25">
      <c r="A810" s="39" t="s">
        <v>1704</v>
      </c>
      <c r="B810" s="39" t="s">
        <v>1705</v>
      </c>
      <c r="C810" s="41">
        <v>8436064</v>
      </c>
      <c r="D810" s="37">
        <v>19000</v>
      </c>
      <c r="E810" s="40">
        <v>3014</v>
      </c>
      <c r="F810" s="59">
        <f>E810*1000/D810</f>
        <v>158.63157894736841</v>
      </c>
      <c r="G810" s="31">
        <v>1641</v>
      </c>
      <c r="H810" s="31">
        <f>G810/2486*100</f>
        <v>66.009654062751409</v>
      </c>
      <c r="I810" s="31">
        <v>7</v>
      </c>
      <c r="J810" s="31">
        <v>1211</v>
      </c>
      <c r="K810" s="60">
        <f>J810/2056*100</f>
        <v>58.900778210116734</v>
      </c>
    </row>
    <row r="811" spans="1:11" ht="24" x14ac:dyDescent="0.25">
      <c r="A811" s="39" t="s">
        <v>3304</v>
      </c>
      <c r="B811" s="39" t="s">
        <v>3305</v>
      </c>
      <c r="C811" s="51" t="s">
        <v>3479</v>
      </c>
      <c r="D811" s="37">
        <v>19000</v>
      </c>
      <c r="E811" s="38">
        <v>2652</v>
      </c>
      <c r="F811" s="59">
        <f>E811*1000/D811</f>
        <v>139.57894736842104</v>
      </c>
      <c r="G811" s="31">
        <v>1534</v>
      </c>
      <c r="H811" s="31">
        <f>G811/2486*100</f>
        <v>61.705551086082053</v>
      </c>
      <c r="I811" s="31">
        <v>280</v>
      </c>
      <c r="J811" s="31">
        <v>1104</v>
      </c>
      <c r="K811" s="60">
        <f>J811/2056*100</f>
        <v>53.696498054474709</v>
      </c>
    </row>
    <row r="812" spans="1:11" ht="24" x14ac:dyDescent="0.25">
      <c r="A812" s="36" t="s">
        <v>1532</v>
      </c>
      <c r="B812" s="36" t="s">
        <v>1533</v>
      </c>
      <c r="C812" s="41" t="s">
        <v>1815</v>
      </c>
      <c r="D812" s="37">
        <v>19000</v>
      </c>
      <c r="E812" s="38">
        <v>2438</v>
      </c>
      <c r="F812" s="59">
        <f>E812*1000/D812</f>
        <v>128.31578947368422</v>
      </c>
      <c r="G812" s="31">
        <v>1463</v>
      </c>
      <c r="H812" s="31">
        <f>G812/2486*100</f>
        <v>58.849557522123895</v>
      </c>
      <c r="I812" s="31">
        <v>209</v>
      </c>
      <c r="J812" s="31">
        <v>1033</v>
      </c>
      <c r="K812" s="60">
        <f>J812/2056*100</f>
        <v>50.2431906614786</v>
      </c>
    </row>
    <row r="813" spans="1:11" ht="24" x14ac:dyDescent="0.25">
      <c r="A813" s="36" t="s">
        <v>4499</v>
      </c>
      <c r="B813" s="36" t="s">
        <v>4500</v>
      </c>
      <c r="C813" s="41" t="s">
        <v>4768</v>
      </c>
      <c r="D813" s="37">
        <v>19000</v>
      </c>
      <c r="E813" s="38">
        <v>1900</v>
      </c>
      <c r="F813" s="59">
        <f>E813*1000/D813</f>
        <v>100</v>
      </c>
      <c r="G813" s="31">
        <v>1211</v>
      </c>
      <c r="H813" s="31">
        <f>G813/2486*100</f>
        <v>48.712791633145613</v>
      </c>
      <c r="I813" s="31">
        <v>781</v>
      </c>
      <c r="J813" s="31">
        <v>781</v>
      </c>
      <c r="K813" s="60">
        <f>J813/2056*100</f>
        <v>37.9863813229572</v>
      </c>
    </row>
    <row r="814" spans="1:11" x14ac:dyDescent="0.25">
      <c r="A814" s="36" t="s">
        <v>5231</v>
      </c>
      <c r="B814" s="36" t="s">
        <v>5232</v>
      </c>
      <c r="C814" s="41">
        <v>9188121</v>
      </c>
      <c r="D814" s="37">
        <v>18993</v>
      </c>
      <c r="E814" s="38">
        <v>2605</v>
      </c>
      <c r="F814" s="59">
        <f>E814*1000/D814</f>
        <v>137.15579423998315</v>
      </c>
      <c r="G814" s="31">
        <v>1522</v>
      </c>
      <c r="H814" s="31">
        <f>G814/2486*100</f>
        <v>61.222847948511664</v>
      </c>
      <c r="I814" s="31">
        <v>268</v>
      </c>
      <c r="J814" s="31">
        <v>1092</v>
      </c>
      <c r="K814" s="60">
        <f>J814/2056*100</f>
        <v>53.112840466926073</v>
      </c>
    </row>
    <row r="815" spans="1:11" ht="24" x14ac:dyDescent="0.25">
      <c r="A815" s="39" t="s">
        <v>3289</v>
      </c>
      <c r="B815" s="39" t="s">
        <v>3290</v>
      </c>
      <c r="C815" s="51" t="s">
        <v>3473</v>
      </c>
      <c r="D815" s="37">
        <v>18952</v>
      </c>
      <c r="E815" s="38">
        <v>2487</v>
      </c>
      <c r="F815" s="59">
        <f>E815*1000/D815</f>
        <v>131.22625580413677</v>
      </c>
      <c r="G815" s="31">
        <v>1481</v>
      </c>
      <c r="H815" s="31">
        <f>G815/2486*100</f>
        <v>59.57361222847949</v>
      </c>
      <c r="I815" s="31">
        <v>227</v>
      </c>
      <c r="J815" s="31">
        <v>1051</v>
      </c>
      <c r="K815" s="60">
        <f>J815/2056*100</f>
        <v>51.118677042801551</v>
      </c>
    </row>
    <row r="816" spans="1:11" ht="24" x14ac:dyDescent="0.25">
      <c r="A816" s="39" t="s">
        <v>3026</v>
      </c>
      <c r="B816" s="39" t="s">
        <v>3027</v>
      </c>
      <c r="C816" s="41">
        <v>6440008</v>
      </c>
      <c r="D816" s="37">
        <v>18921</v>
      </c>
      <c r="E816" s="45">
        <v>2885</v>
      </c>
      <c r="F816" s="59">
        <f>E816*1000/D816</f>
        <v>152.47608477353205</v>
      </c>
      <c r="G816" s="31">
        <v>1598</v>
      </c>
      <c r="H816" s="31">
        <f>G816/2486*100</f>
        <v>64.279967819790826</v>
      </c>
      <c r="I816" s="31">
        <v>344</v>
      </c>
      <c r="J816" s="31">
        <v>1168</v>
      </c>
      <c r="K816" s="60">
        <f>J816/2056*100</f>
        <v>56.809338521400775</v>
      </c>
    </row>
    <row r="817" spans="1:11" x14ac:dyDescent="0.25">
      <c r="A817" s="36" t="s">
        <v>4959</v>
      </c>
      <c r="B817" s="36" t="s">
        <v>4960</v>
      </c>
      <c r="C817" s="41">
        <v>9173147</v>
      </c>
      <c r="D817" s="37">
        <v>18904</v>
      </c>
      <c r="E817" s="38">
        <v>2786</v>
      </c>
      <c r="F817" s="59">
        <f>E817*1000/D817</f>
        <v>147.37621667371985</v>
      </c>
      <c r="G817" s="31">
        <v>1570</v>
      </c>
      <c r="H817" s="31">
        <f>G817/2486*100</f>
        <v>63.153660498793244</v>
      </c>
      <c r="I817" s="31">
        <v>316</v>
      </c>
      <c r="J817" s="31">
        <v>1140</v>
      </c>
      <c r="K817" s="60">
        <f>J817/2056*100</f>
        <v>55.447470817120625</v>
      </c>
    </row>
    <row r="818" spans="1:11" ht="24" x14ac:dyDescent="0.25">
      <c r="A818" s="36" t="s">
        <v>5685</v>
      </c>
      <c r="B818" s="36" t="s">
        <v>5686</v>
      </c>
      <c r="C818" s="41" t="s">
        <v>6078</v>
      </c>
      <c r="D818" s="37">
        <v>18903</v>
      </c>
      <c r="E818" s="38">
        <v>3705</v>
      </c>
      <c r="F818" s="59">
        <f>E818*1000/D818</f>
        <v>196.00063481986987</v>
      </c>
      <c r="G818" s="31">
        <v>1793</v>
      </c>
      <c r="H818" s="31">
        <f>G818/2486*100</f>
        <v>72.123893805309734</v>
      </c>
      <c r="I818" s="31">
        <v>159</v>
      </c>
      <c r="J818" s="31">
        <v>1363</v>
      </c>
      <c r="K818" s="60">
        <f>J818/2056*100</f>
        <v>66.293774319066145</v>
      </c>
    </row>
    <row r="819" spans="1:11" ht="36" x14ac:dyDescent="0.25">
      <c r="A819" s="36" t="s">
        <v>4153</v>
      </c>
      <c r="B819" s="36" t="s">
        <v>4154</v>
      </c>
      <c r="C819" s="41" t="s">
        <v>4319</v>
      </c>
      <c r="D819" s="37">
        <v>18872</v>
      </c>
      <c r="E819" s="38">
        <v>2000</v>
      </c>
      <c r="F819" s="59">
        <f>E819*1000/D819</f>
        <v>105.977108944468</v>
      </c>
      <c r="G819" s="31">
        <v>1272</v>
      </c>
      <c r="H819" s="31">
        <f>G819/2486*100</f>
        <v>51.166532582461791</v>
      </c>
      <c r="I819" s="31">
        <v>18</v>
      </c>
      <c r="J819" s="31">
        <v>842</v>
      </c>
      <c r="K819" s="60">
        <f>J819/2056*100</f>
        <v>40.953307392996109</v>
      </c>
    </row>
    <row r="820" spans="1:11" x14ac:dyDescent="0.25">
      <c r="A820" s="36" t="s">
        <v>4957</v>
      </c>
      <c r="B820" s="36" t="s">
        <v>4958</v>
      </c>
      <c r="C820" s="41">
        <v>9173112</v>
      </c>
      <c r="D820" s="37">
        <v>18802</v>
      </c>
      <c r="E820" s="38">
        <v>3230</v>
      </c>
      <c r="F820" s="59">
        <f>E820*1000/D820</f>
        <v>171.79023508137433</v>
      </c>
      <c r="G820" s="31">
        <v>1693</v>
      </c>
      <c r="H820" s="31">
        <f>G820/2486*100</f>
        <v>68.101367658889771</v>
      </c>
      <c r="I820" s="31">
        <v>59</v>
      </c>
      <c r="J820" s="31">
        <v>1263</v>
      </c>
      <c r="K820" s="60">
        <f>J820/2056*100</f>
        <v>61.429961089494171</v>
      </c>
    </row>
    <row r="821" spans="1:11" x14ac:dyDescent="0.25">
      <c r="A821" s="36" t="s">
        <v>315</v>
      </c>
      <c r="B821" s="36" t="s">
        <v>316</v>
      </c>
      <c r="C821" s="51">
        <v>1055012</v>
      </c>
      <c r="D821" s="46">
        <v>18700</v>
      </c>
      <c r="E821" s="38">
        <v>2830</v>
      </c>
      <c r="F821" s="59">
        <f>E821*1000/D821</f>
        <v>151.33689839572193</v>
      </c>
      <c r="G821" s="31">
        <v>1582</v>
      </c>
      <c r="H821" s="31">
        <f>G821/2486*100</f>
        <v>63.636363636363633</v>
      </c>
      <c r="I821" s="31">
        <v>328</v>
      </c>
      <c r="J821" s="31">
        <v>1152</v>
      </c>
      <c r="K821" s="60">
        <f>J821/2056*100</f>
        <v>56.031128404669261</v>
      </c>
    </row>
    <row r="822" spans="1:11" x14ac:dyDescent="0.25">
      <c r="A822" s="36" t="s">
        <v>4597</v>
      </c>
      <c r="B822" s="36" t="s">
        <v>4598</v>
      </c>
      <c r="C822" s="41">
        <v>7131007</v>
      </c>
      <c r="D822" s="37">
        <v>18687</v>
      </c>
      <c r="E822" s="38">
        <v>3128</v>
      </c>
      <c r="F822" s="59">
        <f>E822*1000/D822</f>
        <v>167.38909402258255</v>
      </c>
      <c r="G822" s="31">
        <v>1673</v>
      </c>
      <c r="H822" s="31">
        <f>G822/2486*100</f>
        <v>67.296862429605795</v>
      </c>
      <c r="I822" s="31">
        <v>39</v>
      </c>
      <c r="J822" s="31">
        <v>1243</v>
      </c>
      <c r="K822" s="60">
        <f>J822/2056*100</f>
        <v>60.457198443579763</v>
      </c>
    </row>
    <row r="823" spans="1:11" x14ac:dyDescent="0.25">
      <c r="A823" s="39" t="s">
        <v>3242</v>
      </c>
      <c r="B823" s="41" t="s">
        <v>3248</v>
      </c>
      <c r="C823" s="41">
        <v>6635015</v>
      </c>
      <c r="D823" s="44">
        <v>18520</v>
      </c>
      <c r="E823" s="40">
        <v>2798</v>
      </c>
      <c r="F823" s="59">
        <f>E823*1000/D823</f>
        <v>151.07991360691145</v>
      </c>
      <c r="G823" s="31">
        <v>1574</v>
      </c>
      <c r="H823" s="31">
        <f>G823/2486*100</f>
        <v>63.31456154465004</v>
      </c>
      <c r="I823" s="31">
        <v>320</v>
      </c>
      <c r="J823" s="31">
        <v>1144</v>
      </c>
      <c r="K823" s="60">
        <f>J823/2056*100</f>
        <v>55.642023346303503</v>
      </c>
    </row>
    <row r="824" spans="1:11" ht="36" x14ac:dyDescent="0.25">
      <c r="A824" s="36">
        <v>120</v>
      </c>
      <c r="B824" s="36" t="s">
        <v>544</v>
      </c>
      <c r="C824" s="39" t="s">
        <v>708</v>
      </c>
      <c r="D824" s="37">
        <v>18500</v>
      </c>
      <c r="E824" s="38">
        <v>1500</v>
      </c>
      <c r="F824" s="59">
        <f>E824*1000/D824</f>
        <v>81.081081081081081</v>
      </c>
      <c r="G824" s="31">
        <v>947</v>
      </c>
      <c r="H824" s="31">
        <f>G824/2486*100</f>
        <v>38.093322606596942</v>
      </c>
      <c r="I824" s="31">
        <v>517</v>
      </c>
      <c r="J824" s="31">
        <v>517</v>
      </c>
      <c r="K824" s="60">
        <f>J824/2056*100</f>
        <v>25.145914396887157</v>
      </c>
    </row>
    <row r="825" spans="1:11" x14ac:dyDescent="0.25">
      <c r="A825" s="36" t="s">
        <v>2524</v>
      </c>
      <c r="B825" s="36" t="s">
        <v>2525</v>
      </c>
      <c r="C825" s="41">
        <v>16052000</v>
      </c>
      <c r="D825" s="37">
        <v>18472</v>
      </c>
      <c r="E825" s="38">
        <v>1600</v>
      </c>
      <c r="F825" s="59">
        <f>E825*1000/D825</f>
        <v>86.617583369423997</v>
      </c>
      <c r="G825" s="31">
        <v>1011</v>
      </c>
      <c r="H825" s="31">
        <f>G825/2486*100</f>
        <v>40.667739340305715</v>
      </c>
      <c r="I825" s="31">
        <v>581</v>
      </c>
      <c r="J825" s="31">
        <v>581</v>
      </c>
      <c r="K825" s="60">
        <f>J825/2056*100</f>
        <v>28.25875486381323</v>
      </c>
    </row>
    <row r="826" spans="1:11" ht="72" x14ac:dyDescent="0.25">
      <c r="A826" s="36" t="s">
        <v>4521</v>
      </c>
      <c r="B826" s="36" t="s">
        <v>4522</v>
      </c>
      <c r="C826" s="41" t="s">
        <v>4779</v>
      </c>
      <c r="D826" s="37">
        <v>18457</v>
      </c>
      <c r="E826" s="38">
        <v>1979</v>
      </c>
      <c r="F826" s="59">
        <f>E826*1000/D826</f>
        <v>107.22219212223006</v>
      </c>
      <c r="G826" s="31">
        <v>1245</v>
      </c>
      <c r="H826" s="31">
        <f>G826/2486*100</f>
        <v>50.080450522928402</v>
      </c>
      <c r="I826" s="31">
        <v>815</v>
      </c>
      <c r="J826" s="31">
        <v>815</v>
      </c>
      <c r="K826" s="60">
        <f>J826/2056*100</f>
        <v>39.640077821011673</v>
      </c>
    </row>
    <row r="827" spans="1:11" ht="24" x14ac:dyDescent="0.25">
      <c r="A827" s="36" t="s">
        <v>5043</v>
      </c>
      <c r="B827" s="36" t="s">
        <v>5044</v>
      </c>
      <c r="C827" s="41" t="s">
        <v>5980</v>
      </c>
      <c r="D827" s="37">
        <v>18437</v>
      </c>
      <c r="E827" s="38">
        <v>5623.8</v>
      </c>
      <c r="F827" s="59">
        <f>E827*1000/D827</f>
        <v>305.02793296089385</v>
      </c>
      <c r="G827" s="31">
        <v>2044</v>
      </c>
      <c r="H827" s="31">
        <f>G827/2486*100</f>
        <v>82.220434432823808</v>
      </c>
      <c r="I827" s="31">
        <v>62</v>
      </c>
      <c r="J827" s="31">
        <v>1614</v>
      </c>
      <c r="K827" s="60">
        <f>J827/2056*100</f>
        <v>78.501945525291831</v>
      </c>
    </row>
    <row r="828" spans="1:11" ht="36" x14ac:dyDescent="0.25">
      <c r="A828" s="36" t="s">
        <v>4547</v>
      </c>
      <c r="B828" s="36" t="s">
        <v>4548</v>
      </c>
      <c r="C828" s="41" t="s">
        <v>4791</v>
      </c>
      <c r="D828" s="37">
        <v>18400</v>
      </c>
      <c r="E828" s="38">
        <v>2466</v>
      </c>
      <c r="F828" s="59">
        <f>E828*1000/D828</f>
        <v>134.02173913043478</v>
      </c>
      <c r="G828" s="31">
        <v>1474</v>
      </c>
      <c r="H828" s="31">
        <f>G828/2486*100</f>
        <v>59.292035398230091</v>
      </c>
      <c r="I828" s="31">
        <v>220</v>
      </c>
      <c r="J828" s="31">
        <v>1044</v>
      </c>
      <c r="K828" s="60">
        <f>J828/2056*100</f>
        <v>50.778210116731515</v>
      </c>
    </row>
    <row r="829" spans="1:11" x14ac:dyDescent="0.25">
      <c r="A829" s="36" t="s">
        <v>5113</v>
      </c>
      <c r="B829" s="36" t="s">
        <v>5114</v>
      </c>
      <c r="C829" s="41" t="s">
        <v>5988</v>
      </c>
      <c r="D829" s="37">
        <v>18393</v>
      </c>
      <c r="E829" s="38">
        <v>5400.3</v>
      </c>
      <c r="F829" s="59">
        <f>E829*1000/D829</f>
        <v>293.60626325232425</v>
      </c>
      <c r="G829" s="31">
        <v>2026</v>
      </c>
      <c r="H829" s="31">
        <f>G829/2486*100</f>
        <v>81.49637972646822</v>
      </c>
      <c r="I829" s="31">
        <v>44</v>
      </c>
      <c r="J829" s="31">
        <v>1596</v>
      </c>
      <c r="K829" s="60">
        <f>J829/2056*100</f>
        <v>77.626459143968873</v>
      </c>
    </row>
    <row r="830" spans="1:11" x14ac:dyDescent="0.25">
      <c r="A830" s="36" t="s">
        <v>3862</v>
      </c>
      <c r="B830" s="36" t="s">
        <v>3863</v>
      </c>
      <c r="C830" s="41">
        <v>5116000</v>
      </c>
      <c r="D830" s="37">
        <v>18305</v>
      </c>
      <c r="E830" s="38">
        <v>2354</v>
      </c>
      <c r="F830" s="59">
        <f>E830*1000/D830</f>
        <v>128.59874351270145</v>
      </c>
      <c r="G830" s="31">
        <v>1424</v>
      </c>
      <c r="H830" s="31">
        <f>G830/2486*100</f>
        <v>57.280772325020109</v>
      </c>
      <c r="I830" s="31">
        <v>170</v>
      </c>
      <c r="J830" s="31">
        <v>994</v>
      </c>
      <c r="K830" s="60">
        <f>J830/2056*100</f>
        <v>48.346303501945528</v>
      </c>
    </row>
    <row r="831" spans="1:11" x14ac:dyDescent="0.25">
      <c r="A831" s="36" t="s">
        <v>1374</v>
      </c>
      <c r="B831" s="36" t="s">
        <v>1375</v>
      </c>
      <c r="C831" s="41">
        <v>8316011</v>
      </c>
      <c r="D831" s="37">
        <v>18300</v>
      </c>
      <c r="E831" s="38">
        <v>3039</v>
      </c>
      <c r="F831" s="59">
        <f>E831*1000/D831</f>
        <v>166.0655737704918</v>
      </c>
      <c r="G831" s="31">
        <v>1650</v>
      </c>
      <c r="H831" s="31">
        <f>G831/2486*100</f>
        <v>66.371681415929203</v>
      </c>
      <c r="I831" s="31">
        <v>16</v>
      </c>
      <c r="J831" s="31">
        <v>1220</v>
      </c>
      <c r="K831" s="60">
        <f>J831/2056*100</f>
        <v>59.338521400778212</v>
      </c>
    </row>
    <row r="832" spans="1:11" x14ac:dyDescent="0.25">
      <c r="A832" s="39" t="s">
        <v>180</v>
      </c>
      <c r="B832" s="39" t="s">
        <v>181</v>
      </c>
      <c r="C832" s="41">
        <v>6434006</v>
      </c>
      <c r="D832" s="37">
        <v>18281</v>
      </c>
      <c r="E832" s="45">
        <v>2815</v>
      </c>
      <c r="F832" s="59">
        <f>E832*1000/D832</f>
        <v>153.9850117608446</v>
      </c>
      <c r="G832" s="31">
        <v>1578</v>
      </c>
      <c r="H832" s="31">
        <f>G832/2486*100</f>
        <v>63.475462590506837</v>
      </c>
      <c r="I832" s="31">
        <v>324</v>
      </c>
      <c r="J832" s="31">
        <v>1148</v>
      </c>
      <c r="K832" s="60">
        <f>J832/2056*100</f>
        <v>55.836575875486382</v>
      </c>
    </row>
    <row r="833" spans="1:11" ht="24" x14ac:dyDescent="0.25">
      <c r="A833" s="36" t="s">
        <v>374</v>
      </c>
      <c r="B833" s="36" t="s">
        <v>375</v>
      </c>
      <c r="C833" s="51" t="s">
        <v>643</v>
      </c>
      <c r="D833" s="46">
        <v>18280</v>
      </c>
      <c r="E833" s="38">
        <v>3656</v>
      </c>
      <c r="F833" s="59">
        <f>E833*1000/D833</f>
        <v>200</v>
      </c>
      <c r="G833" s="31">
        <v>1784</v>
      </c>
      <c r="H833" s="31">
        <f>G833/2486*100</f>
        <v>71.76186645213194</v>
      </c>
      <c r="I833" s="31">
        <v>150</v>
      </c>
      <c r="J833" s="31">
        <v>1354</v>
      </c>
      <c r="K833" s="60">
        <f>J833/2056*100</f>
        <v>65.856031128404666</v>
      </c>
    </row>
    <row r="834" spans="1:11" x14ac:dyDescent="0.25">
      <c r="A834" s="36">
        <v>2010</v>
      </c>
      <c r="B834" s="36" t="s">
        <v>584</v>
      </c>
      <c r="C834" s="39" t="s">
        <v>741</v>
      </c>
      <c r="D834" s="37">
        <v>18222</v>
      </c>
      <c r="E834" s="38">
        <v>1899</v>
      </c>
      <c r="F834" s="59">
        <f>E834*1000/D834</f>
        <v>104.21468554494567</v>
      </c>
      <c r="G834" s="31">
        <v>1206</v>
      </c>
      <c r="H834" s="31">
        <f>G834/2486*100</f>
        <v>48.511665325824616</v>
      </c>
      <c r="I834" s="31">
        <v>776</v>
      </c>
      <c r="J834" s="31">
        <v>776</v>
      </c>
      <c r="K834" s="60">
        <f>J834/2056*100</f>
        <v>37.7431906614786</v>
      </c>
    </row>
    <row r="835" spans="1:11" x14ac:dyDescent="0.25">
      <c r="A835" s="36" t="s">
        <v>902</v>
      </c>
      <c r="B835" s="36" t="s">
        <v>903</v>
      </c>
      <c r="C835" s="41">
        <v>8118079</v>
      </c>
      <c r="D835" s="37">
        <v>18150</v>
      </c>
      <c r="E835" s="38">
        <v>5376</v>
      </c>
      <c r="F835" s="59">
        <f>E835*1000/D835</f>
        <v>296.198347107438</v>
      </c>
      <c r="G835" s="31">
        <v>2024</v>
      </c>
      <c r="H835" s="31">
        <f>G835/2486*100</f>
        <v>81.415929203539832</v>
      </c>
      <c r="I835" s="31">
        <v>42</v>
      </c>
      <c r="J835" s="31">
        <v>1594</v>
      </c>
      <c r="K835" s="60">
        <f>J835/2056*100</f>
        <v>77.52918287937743</v>
      </c>
    </row>
    <row r="836" spans="1:11" x14ac:dyDescent="0.25">
      <c r="A836" s="36" t="s">
        <v>4939</v>
      </c>
      <c r="B836" s="36" t="s">
        <v>4940</v>
      </c>
      <c r="C836" s="41" t="s">
        <v>5953</v>
      </c>
      <c r="D836" s="37">
        <v>18081</v>
      </c>
      <c r="E836" s="38">
        <v>4237</v>
      </c>
      <c r="F836" s="59">
        <f>E836*1000/D836</f>
        <v>234.33438416016813</v>
      </c>
      <c r="G836" s="31">
        <v>1885</v>
      </c>
      <c r="H836" s="31">
        <f>G836/2486*100</f>
        <v>75.82461786001609</v>
      </c>
      <c r="I836" s="31">
        <v>48</v>
      </c>
      <c r="J836" s="31">
        <v>1455</v>
      </c>
      <c r="K836" s="60">
        <f>J836/2056*100</f>
        <v>70.768482490272376</v>
      </c>
    </row>
    <row r="837" spans="1:11" ht="24" x14ac:dyDescent="0.25">
      <c r="A837" s="36" t="s">
        <v>4881</v>
      </c>
      <c r="B837" s="36" t="s">
        <v>4882</v>
      </c>
      <c r="C837" s="41" t="s">
        <v>5935</v>
      </c>
      <c r="D837" s="37">
        <v>18074</v>
      </c>
      <c r="E837" s="38">
        <v>2924.5</v>
      </c>
      <c r="F837" s="59">
        <f>E837*1000/D837</f>
        <v>161.80701560252297</v>
      </c>
      <c r="G837" s="31">
        <v>1607</v>
      </c>
      <c r="H837" s="31">
        <f>G837/2486*100</f>
        <v>64.64199517296862</v>
      </c>
      <c r="I837" s="31">
        <v>353</v>
      </c>
      <c r="J837" s="31">
        <v>1177</v>
      </c>
      <c r="K837" s="60">
        <f>J837/2056*100</f>
        <v>57.247081712062254</v>
      </c>
    </row>
    <row r="838" spans="1:11" ht="48" x14ac:dyDescent="0.25">
      <c r="A838" s="36" t="s">
        <v>2030</v>
      </c>
      <c r="B838" s="36" t="s">
        <v>2031</v>
      </c>
      <c r="C838" s="41" t="s">
        <v>2433</v>
      </c>
      <c r="D838" s="37">
        <v>18074</v>
      </c>
      <c r="E838" s="38">
        <v>2923</v>
      </c>
      <c r="F838" s="59">
        <f>E838*1000/D838</f>
        <v>161.72402345911254</v>
      </c>
      <c r="G838" s="31">
        <v>1606</v>
      </c>
      <c r="H838" s="31">
        <f>G838/2486*100</f>
        <v>64.601769911504419</v>
      </c>
      <c r="I838" s="31">
        <v>352</v>
      </c>
      <c r="J838" s="31">
        <v>1176</v>
      </c>
      <c r="K838" s="60">
        <f>J838/2056*100</f>
        <v>57.198443579766533</v>
      </c>
    </row>
    <row r="839" spans="1:11" ht="36" x14ac:dyDescent="0.25">
      <c r="A839" s="36" t="s">
        <v>5309</v>
      </c>
      <c r="B839" s="36" t="s">
        <v>5310</v>
      </c>
      <c r="C839" s="41" t="s">
        <v>6020</v>
      </c>
      <c r="D839" s="37">
        <v>18050</v>
      </c>
      <c r="E839" s="38">
        <v>1550</v>
      </c>
      <c r="F839" s="59">
        <f>E839*1000/D839</f>
        <v>85.872576177285325</v>
      </c>
      <c r="G839" s="31">
        <v>976</v>
      </c>
      <c r="H839" s="31">
        <f>G839/2486*100</f>
        <v>39.259855189058726</v>
      </c>
      <c r="I839" s="31">
        <v>546</v>
      </c>
      <c r="J839" s="31">
        <v>546</v>
      </c>
      <c r="K839" s="60">
        <f>J839/2056*100</f>
        <v>26.556420233463037</v>
      </c>
    </row>
    <row r="840" spans="1:11" x14ac:dyDescent="0.25">
      <c r="A840" s="36" t="s">
        <v>3772</v>
      </c>
      <c r="B840" s="36" t="s">
        <v>3773</v>
      </c>
      <c r="C840" s="41">
        <v>5762020</v>
      </c>
      <c r="D840" s="37">
        <v>18048</v>
      </c>
      <c r="E840" s="38">
        <v>2424</v>
      </c>
      <c r="F840" s="59">
        <f>E840*1000/D840</f>
        <v>134.30851063829786</v>
      </c>
      <c r="G840" s="31">
        <v>1455</v>
      </c>
      <c r="H840" s="31">
        <f>G840/2486*100</f>
        <v>58.527755430410302</v>
      </c>
      <c r="I840" s="31">
        <v>201</v>
      </c>
      <c r="J840" s="31">
        <v>1025</v>
      </c>
      <c r="K840" s="60">
        <f>J840/2056*100</f>
        <v>49.854085603112843</v>
      </c>
    </row>
    <row r="841" spans="1:11" x14ac:dyDescent="0.25">
      <c r="A841" s="36" t="s">
        <v>5147</v>
      </c>
      <c r="B841" s="36" t="s">
        <v>5148</v>
      </c>
      <c r="C841" s="41">
        <v>9184145</v>
      </c>
      <c r="D841" s="37">
        <v>18035</v>
      </c>
      <c r="E841" s="38">
        <v>3254</v>
      </c>
      <c r="F841" s="59">
        <f>E841*1000/D841</f>
        <v>180.42694760188522</v>
      </c>
      <c r="G841" s="31">
        <v>1700</v>
      </c>
      <c r="H841" s="31">
        <f>G841/2486*100</f>
        <v>68.382944489139177</v>
      </c>
      <c r="I841" s="31">
        <v>66</v>
      </c>
      <c r="J841" s="31">
        <v>1270</v>
      </c>
      <c r="K841" s="60">
        <f>J841/2056*100</f>
        <v>61.770428015564207</v>
      </c>
    </row>
    <row r="842" spans="1:11" ht="24" x14ac:dyDescent="0.25">
      <c r="A842" s="36" t="s">
        <v>2532</v>
      </c>
      <c r="B842" s="36" t="s">
        <v>2533</v>
      </c>
      <c r="C842" s="41" t="s">
        <v>2685</v>
      </c>
      <c r="D842" s="37">
        <v>18004</v>
      </c>
      <c r="E842" s="38">
        <v>2550</v>
      </c>
      <c r="F842" s="59">
        <f>E842*1000/D842</f>
        <v>141.63519217951566</v>
      </c>
      <c r="G842" s="31">
        <v>1506</v>
      </c>
      <c r="H842" s="31">
        <f>G842/2486*100</f>
        <v>60.579243765084478</v>
      </c>
      <c r="I842" s="31">
        <v>252</v>
      </c>
      <c r="J842" s="31">
        <v>1076</v>
      </c>
      <c r="K842" s="60">
        <f>J842/2056*100</f>
        <v>52.334630350194558</v>
      </c>
    </row>
    <row r="843" spans="1:11" ht="24" x14ac:dyDescent="0.25">
      <c r="A843" s="36" t="s">
        <v>936</v>
      </c>
      <c r="B843" s="36" t="s">
        <v>937</v>
      </c>
      <c r="C843" s="41">
        <v>8118048</v>
      </c>
      <c r="D843" s="37">
        <v>18000</v>
      </c>
      <c r="E843" s="38">
        <v>3630</v>
      </c>
      <c r="F843" s="59">
        <f>E843*1000/D843</f>
        <v>201.66666666666666</v>
      </c>
      <c r="G843" s="31">
        <v>1780</v>
      </c>
      <c r="H843" s="31">
        <f>G843/2486*100</f>
        <v>71.600965406275137</v>
      </c>
      <c r="I843" s="31">
        <v>146</v>
      </c>
      <c r="J843" s="31">
        <v>1350</v>
      </c>
      <c r="K843" s="60">
        <f>J843/2056*100</f>
        <v>65.661478599221795</v>
      </c>
    </row>
    <row r="844" spans="1:11" ht="72" x14ac:dyDescent="0.25">
      <c r="A844" s="36" t="s">
        <v>4589</v>
      </c>
      <c r="B844" s="36" t="s">
        <v>4590</v>
      </c>
      <c r="C844" s="41" t="s">
        <v>4806</v>
      </c>
      <c r="D844" s="37">
        <v>18000</v>
      </c>
      <c r="E844" s="38">
        <v>3600</v>
      </c>
      <c r="F844" s="59">
        <f>E844*1000/D844</f>
        <v>200</v>
      </c>
      <c r="G844" s="31">
        <v>1772</v>
      </c>
      <c r="H844" s="31">
        <f>G844/2486*100</f>
        <v>71.279163314561544</v>
      </c>
      <c r="I844" s="31">
        <v>138</v>
      </c>
      <c r="J844" s="31">
        <v>1342</v>
      </c>
      <c r="K844" s="60">
        <f>J844/2056*100</f>
        <v>65.272373540856037</v>
      </c>
    </row>
    <row r="845" spans="1:11" x14ac:dyDescent="0.25">
      <c r="A845" s="36" t="s">
        <v>934</v>
      </c>
      <c r="B845" s="36" t="s">
        <v>935</v>
      </c>
      <c r="C845" s="41">
        <v>8118048</v>
      </c>
      <c r="D845" s="37">
        <v>18000</v>
      </c>
      <c r="E845" s="38">
        <v>2836</v>
      </c>
      <c r="F845" s="59">
        <f>E845*1000/D845</f>
        <v>157.55555555555554</v>
      </c>
      <c r="G845" s="31">
        <v>1585</v>
      </c>
      <c r="H845" s="31">
        <f>G845/2486*100</f>
        <v>63.757039420756236</v>
      </c>
      <c r="I845" s="31">
        <v>331</v>
      </c>
      <c r="J845" s="31">
        <v>1155</v>
      </c>
      <c r="K845" s="60">
        <f>J845/2056*100</f>
        <v>56.177042801556418</v>
      </c>
    </row>
    <row r="846" spans="1:11" ht="36" x14ac:dyDescent="0.25">
      <c r="A846" s="36" t="s">
        <v>5439</v>
      </c>
      <c r="B846" s="36" t="s">
        <v>5440</v>
      </c>
      <c r="C846" s="41" t="s">
        <v>6043</v>
      </c>
      <c r="D846" s="37">
        <v>18000</v>
      </c>
      <c r="E846" s="38">
        <v>2387</v>
      </c>
      <c r="F846" s="59">
        <f>E846*1000/D846</f>
        <v>132.61111111111111</v>
      </c>
      <c r="G846" s="31">
        <v>1435</v>
      </c>
      <c r="H846" s="31">
        <f>G846/2486*100</f>
        <v>57.723250201126305</v>
      </c>
      <c r="I846" s="31">
        <v>181</v>
      </c>
      <c r="J846" s="31">
        <v>1005</v>
      </c>
      <c r="K846" s="60">
        <f>J846/2056*100</f>
        <v>48.881322957198442</v>
      </c>
    </row>
    <row r="847" spans="1:11" ht="36" x14ac:dyDescent="0.25">
      <c r="A847" s="36" t="s">
        <v>4377</v>
      </c>
      <c r="B847" s="36" t="s">
        <v>4378</v>
      </c>
      <c r="C847" s="41" t="s">
        <v>4726</v>
      </c>
      <c r="D847" s="37">
        <v>18000</v>
      </c>
      <c r="E847" s="38">
        <v>1300</v>
      </c>
      <c r="F847" s="59">
        <f>E847*1000/D847</f>
        <v>72.222222222222229</v>
      </c>
      <c r="G847" s="31">
        <v>777</v>
      </c>
      <c r="H847" s="31">
        <f>G847/2486*100</f>
        <v>31.255028157683025</v>
      </c>
      <c r="I847" s="31">
        <v>347</v>
      </c>
      <c r="J847" s="31">
        <v>347</v>
      </c>
      <c r="K847" s="60">
        <f>J847/2056*100</f>
        <v>16.877431906614788</v>
      </c>
    </row>
    <row r="848" spans="1:11" x14ac:dyDescent="0.25">
      <c r="A848" s="36" t="s">
        <v>5181</v>
      </c>
      <c r="B848" s="36" t="s">
        <v>5182</v>
      </c>
      <c r="C848" s="41">
        <v>9187117</v>
      </c>
      <c r="D848" s="37">
        <v>17983</v>
      </c>
      <c r="E848" s="38">
        <v>5173.2</v>
      </c>
      <c r="F848" s="59">
        <f>E848*1000/D848</f>
        <v>287.67168992937775</v>
      </c>
      <c r="G848" s="31">
        <v>1997</v>
      </c>
      <c r="H848" s="31">
        <f>G848/2486*100</f>
        <v>80.329847144006436</v>
      </c>
      <c r="I848" s="31">
        <v>15</v>
      </c>
      <c r="J848" s="31">
        <v>1567</v>
      </c>
      <c r="K848" s="60">
        <f>J848/2056*100</f>
        <v>76.215953307392994</v>
      </c>
    </row>
    <row r="849" spans="1:11" ht="24" x14ac:dyDescent="0.25">
      <c r="A849" s="36" t="s">
        <v>4591</v>
      </c>
      <c r="B849" s="36" t="s">
        <v>4592</v>
      </c>
      <c r="C849" s="41" t="s">
        <v>4807</v>
      </c>
      <c r="D849" s="37">
        <v>17969</v>
      </c>
      <c r="E849" s="38">
        <v>1855</v>
      </c>
      <c r="F849" s="59">
        <f>E849*1000/D849</f>
        <v>103.23334631865991</v>
      </c>
      <c r="G849" s="31">
        <v>1173</v>
      </c>
      <c r="H849" s="31">
        <f>G849/2486*100</f>
        <v>47.184231697506036</v>
      </c>
      <c r="I849" s="31">
        <v>743</v>
      </c>
      <c r="J849" s="31">
        <v>743</v>
      </c>
      <c r="K849" s="60">
        <f>J849/2056*100</f>
        <v>36.138132295719842</v>
      </c>
    </row>
    <row r="850" spans="1:11" x14ac:dyDescent="0.25">
      <c r="A850" s="36" t="s">
        <v>4266</v>
      </c>
      <c r="B850" s="36" t="s">
        <v>4267</v>
      </c>
      <c r="C850" s="41">
        <v>12061217</v>
      </c>
      <c r="D850" s="37">
        <v>17947</v>
      </c>
      <c r="E850" s="38">
        <v>2966.1</v>
      </c>
      <c r="F850" s="59">
        <f>E850*1000/D850</f>
        <v>165.26996155346296</v>
      </c>
      <c r="G850" s="31">
        <v>1622</v>
      </c>
      <c r="H850" s="31">
        <f>G850/2486*100</f>
        <v>65.24537409493162</v>
      </c>
      <c r="I850" s="31">
        <v>368</v>
      </c>
      <c r="J850" s="31">
        <v>1192</v>
      </c>
      <c r="K850" s="60">
        <f>J850/2056*100</f>
        <v>57.976653696498062</v>
      </c>
    </row>
    <row r="851" spans="1:11" ht="60" x14ac:dyDescent="0.25">
      <c r="A851" s="36" t="s">
        <v>376</v>
      </c>
      <c r="B851" s="36" t="s">
        <v>377</v>
      </c>
      <c r="C851" s="51" t="s">
        <v>644</v>
      </c>
      <c r="D851" s="46">
        <v>17946</v>
      </c>
      <c r="E851" s="38">
        <v>2973</v>
      </c>
      <c r="F851" s="59">
        <f>E851*1000/D851</f>
        <v>165.66365763958541</v>
      </c>
      <c r="G851" s="31">
        <v>1624</v>
      </c>
      <c r="H851" s="31">
        <f>G851/2486*100</f>
        <v>65.325824617860022</v>
      </c>
      <c r="I851" s="31">
        <v>370</v>
      </c>
      <c r="J851" s="31">
        <v>1194</v>
      </c>
      <c r="K851" s="60">
        <f>J851/2056*100</f>
        <v>58.073929961089497</v>
      </c>
    </row>
    <row r="852" spans="1:11" x14ac:dyDescent="0.25">
      <c r="A852" s="36" t="s">
        <v>5045</v>
      </c>
      <c r="B852" s="36" t="s">
        <v>5046</v>
      </c>
      <c r="C852" s="41">
        <v>9178143</v>
      </c>
      <c r="D852" s="37">
        <v>17929</v>
      </c>
      <c r="E852" s="38">
        <v>2499.6999999999998</v>
      </c>
      <c r="F852" s="59">
        <f>E852*1000/D852</f>
        <v>139.42216520720621</v>
      </c>
      <c r="G852" s="31">
        <v>1487</v>
      </c>
      <c r="H852" s="31">
        <f>G852/2486*100</f>
        <v>59.814963797264689</v>
      </c>
      <c r="I852" s="31">
        <v>233</v>
      </c>
      <c r="J852" s="31">
        <v>1057</v>
      </c>
      <c r="K852" s="60">
        <f>J852/2056*100</f>
        <v>51.410505836575872</v>
      </c>
    </row>
    <row r="853" spans="1:11" ht="24" x14ac:dyDescent="0.25">
      <c r="A853" s="39" t="s">
        <v>3056</v>
      </c>
      <c r="B853" s="39" t="s">
        <v>3057</v>
      </c>
      <c r="C853" s="41">
        <v>6531017</v>
      </c>
      <c r="D853" s="37">
        <v>17922</v>
      </c>
      <c r="E853" s="45">
        <v>2308</v>
      </c>
      <c r="F853" s="59">
        <f>E853*1000/D853</f>
        <v>128.78027005914518</v>
      </c>
      <c r="G853" s="31">
        <v>1410</v>
      </c>
      <c r="H853" s="31">
        <f>G853/2486*100</f>
        <v>56.717618664521318</v>
      </c>
      <c r="I853" s="31">
        <v>156</v>
      </c>
      <c r="J853" s="31">
        <v>980</v>
      </c>
      <c r="K853" s="60">
        <f>J853/2056*100</f>
        <v>47.665369649805449</v>
      </c>
    </row>
    <row r="854" spans="1:11" x14ac:dyDescent="0.25">
      <c r="A854" s="36" t="s">
        <v>2072</v>
      </c>
      <c r="B854" s="36" t="s">
        <v>2073</v>
      </c>
      <c r="C854" s="41" t="s">
        <v>2451</v>
      </c>
      <c r="D854" s="37">
        <v>17900</v>
      </c>
      <c r="E854" s="38">
        <v>2247</v>
      </c>
      <c r="F854" s="59">
        <f>E854*1000/D854</f>
        <v>125.53072625698324</v>
      </c>
      <c r="G854" s="31">
        <v>1382</v>
      </c>
      <c r="H854" s="31">
        <f>G854/2486*100</f>
        <v>55.591311343523728</v>
      </c>
      <c r="I854" s="31">
        <v>128</v>
      </c>
      <c r="J854" s="31">
        <v>952</v>
      </c>
      <c r="K854" s="60">
        <f>J854/2056*100</f>
        <v>46.303501945525291</v>
      </c>
    </row>
    <row r="855" spans="1:11" ht="12" customHeight="1" x14ac:dyDescent="0.25">
      <c r="A855" s="36" t="s">
        <v>3018</v>
      </c>
      <c r="B855" s="36" t="s">
        <v>3019</v>
      </c>
      <c r="C855" s="51">
        <v>6440003</v>
      </c>
      <c r="D855" s="43">
        <v>17899</v>
      </c>
      <c r="E855" s="38">
        <v>2189</v>
      </c>
      <c r="F855" s="59">
        <f>E855*1000/D855</f>
        <v>122.29733504665064</v>
      </c>
      <c r="G855" s="31">
        <v>1352</v>
      </c>
      <c r="H855" s="31">
        <f>G855/2486*100</f>
        <v>54.384553499597743</v>
      </c>
      <c r="I855" s="31">
        <v>98</v>
      </c>
      <c r="J855" s="31">
        <v>922</v>
      </c>
      <c r="K855" s="60">
        <f>J855/2056*100</f>
        <v>44.844357976653697</v>
      </c>
    </row>
    <row r="856" spans="1:11" ht="12" customHeight="1" x14ac:dyDescent="0.25">
      <c r="A856" s="36" t="s">
        <v>2630</v>
      </c>
      <c r="B856" s="36" t="s">
        <v>2631</v>
      </c>
      <c r="C856" s="41" t="s">
        <v>2720</v>
      </c>
      <c r="D856" s="37">
        <v>17889</v>
      </c>
      <c r="E856" s="38">
        <v>2630</v>
      </c>
      <c r="F856" s="59">
        <f>E856*1000/D856</f>
        <v>147.01772038682989</v>
      </c>
      <c r="G856" s="31">
        <v>1528</v>
      </c>
      <c r="H856" s="31">
        <f>G856/2486*100</f>
        <v>61.464199517296855</v>
      </c>
      <c r="I856" s="31">
        <v>274</v>
      </c>
      <c r="J856" s="31">
        <v>1098</v>
      </c>
      <c r="K856" s="60">
        <f>J856/2056*100</f>
        <v>53.404669260700388</v>
      </c>
    </row>
    <row r="857" spans="1:11" ht="12" customHeight="1" x14ac:dyDescent="0.25">
      <c r="A857" s="36" t="s">
        <v>3978</v>
      </c>
      <c r="B857" s="36" t="s">
        <v>3979</v>
      </c>
      <c r="C857" s="41">
        <v>5766056</v>
      </c>
      <c r="D857" s="37">
        <v>17873</v>
      </c>
      <c r="E857" s="38">
        <v>2715</v>
      </c>
      <c r="F857" s="59">
        <f>E857*1000/D857</f>
        <v>151.90510826386168</v>
      </c>
      <c r="G857" s="31">
        <v>1550</v>
      </c>
      <c r="H857" s="31">
        <f>G857/2486*100</f>
        <v>62.349155269509247</v>
      </c>
      <c r="I857" s="31">
        <v>296</v>
      </c>
      <c r="J857" s="31">
        <v>1120</v>
      </c>
      <c r="K857" s="60">
        <f>J857/2056*100</f>
        <v>54.474708171206224</v>
      </c>
    </row>
    <row r="858" spans="1:11" ht="12" customHeight="1" x14ac:dyDescent="0.25">
      <c r="A858" s="36" t="s">
        <v>4256</v>
      </c>
      <c r="B858" s="36" t="s">
        <v>4257</v>
      </c>
      <c r="C858" s="41">
        <v>12066196</v>
      </c>
      <c r="D858" s="37">
        <v>17847</v>
      </c>
      <c r="E858" s="38">
        <v>3099</v>
      </c>
      <c r="F858" s="59">
        <f>E858*1000/D858</f>
        <v>173.64262901327953</v>
      </c>
      <c r="G858" s="31">
        <v>1663</v>
      </c>
      <c r="H858" s="31">
        <f>G858/2486*100</f>
        <v>66.8946098149638</v>
      </c>
      <c r="I858" s="31">
        <v>29</v>
      </c>
      <c r="J858" s="31">
        <v>1233</v>
      </c>
      <c r="K858" s="60">
        <f>J858/2056*100</f>
        <v>59.970817120622563</v>
      </c>
    </row>
    <row r="859" spans="1:11" ht="12" customHeight="1" x14ac:dyDescent="0.25">
      <c r="A859" s="36" t="s">
        <v>2028</v>
      </c>
      <c r="B859" s="36" t="s">
        <v>2029</v>
      </c>
      <c r="C859" s="41" t="s">
        <v>2432</v>
      </c>
      <c r="D859" s="37">
        <v>17824</v>
      </c>
      <c r="E859" s="38">
        <v>2329</v>
      </c>
      <c r="F859" s="59">
        <f>E859*1000/D859</f>
        <v>130.66651705565531</v>
      </c>
      <c r="G859" s="31">
        <v>1416</v>
      </c>
      <c r="H859" s="31">
        <f>G859/2486*100</f>
        <v>56.958970233306516</v>
      </c>
      <c r="I859" s="31">
        <v>162</v>
      </c>
      <c r="J859" s="31">
        <v>986</v>
      </c>
      <c r="K859" s="60">
        <f>J859/2056*100</f>
        <v>47.95719844357977</v>
      </c>
    </row>
    <row r="860" spans="1:11" ht="12" customHeight="1" x14ac:dyDescent="0.25">
      <c r="A860" s="36" t="s">
        <v>1190</v>
      </c>
      <c r="B860" s="36" t="s">
        <v>1191</v>
      </c>
      <c r="C860" s="41">
        <v>8216007</v>
      </c>
      <c r="D860" s="37">
        <v>17800</v>
      </c>
      <c r="E860" s="38">
        <v>3560</v>
      </c>
      <c r="F860" s="59">
        <f>E860*1000/D860</f>
        <v>200</v>
      </c>
      <c r="G860" s="31">
        <v>1763</v>
      </c>
      <c r="H860" s="31">
        <f>G860/2486*100</f>
        <v>70.91713596138375</v>
      </c>
      <c r="I860" s="31">
        <v>129</v>
      </c>
      <c r="J860" s="31">
        <v>1333</v>
      </c>
      <c r="K860" s="60">
        <f>J860/2056*100</f>
        <v>64.834630350194558</v>
      </c>
    </row>
    <row r="861" spans="1:11" ht="12" customHeight="1" x14ac:dyDescent="0.25">
      <c r="A861" s="36" t="s">
        <v>2036</v>
      </c>
      <c r="B861" s="36" t="s">
        <v>2037</v>
      </c>
      <c r="C861" s="41" t="s">
        <v>2436</v>
      </c>
      <c r="D861" s="37">
        <v>17800</v>
      </c>
      <c r="E861" s="38">
        <v>2859</v>
      </c>
      <c r="F861" s="59">
        <f>E861*1000/D861</f>
        <v>160.61797752808988</v>
      </c>
      <c r="G861" s="31">
        <v>1590</v>
      </c>
      <c r="H861" s="31">
        <f>G861/2486*100</f>
        <v>63.958165728077233</v>
      </c>
      <c r="I861" s="31">
        <v>336</v>
      </c>
      <c r="J861" s="31">
        <v>1160</v>
      </c>
      <c r="K861" s="60">
        <f>J861/2056*100</f>
        <v>56.420233463035018</v>
      </c>
    </row>
    <row r="862" spans="1:11" x14ac:dyDescent="0.25">
      <c r="A862" s="36" t="s">
        <v>460</v>
      </c>
      <c r="B862" s="36" t="s">
        <v>461</v>
      </c>
      <c r="C862" s="51">
        <v>10045111</v>
      </c>
      <c r="D862" s="46">
        <v>17782</v>
      </c>
      <c r="E862" s="38">
        <v>2271</v>
      </c>
      <c r="F862" s="59">
        <f>E862*1000/D862</f>
        <v>127.71341806320999</v>
      </c>
      <c r="G862" s="31">
        <v>1395</v>
      </c>
      <c r="H862" s="31">
        <f>G862/2486*100</f>
        <v>56.114239742558325</v>
      </c>
      <c r="I862" s="31">
        <v>141</v>
      </c>
      <c r="J862" s="31">
        <v>965</v>
      </c>
      <c r="K862" s="60">
        <f>J862/2056*100</f>
        <v>46.935797665369648</v>
      </c>
    </row>
    <row r="863" spans="1:11" ht="24" x14ac:dyDescent="0.25">
      <c r="A863" s="36" t="s">
        <v>2194</v>
      </c>
      <c r="B863" s="36" t="s">
        <v>2195</v>
      </c>
      <c r="C863" s="41" t="s">
        <v>2489</v>
      </c>
      <c r="D863" s="37">
        <v>17767</v>
      </c>
      <c r="E863" s="38">
        <v>3562</v>
      </c>
      <c r="F863" s="59">
        <f>E863*1000/D863</f>
        <v>200.48404345134239</v>
      </c>
      <c r="G863" s="31">
        <v>1766</v>
      </c>
      <c r="H863" s="31">
        <f>G863/2486*100</f>
        <v>71.037811745776352</v>
      </c>
      <c r="I863" s="31">
        <v>132</v>
      </c>
      <c r="J863" s="31">
        <v>1336</v>
      </c>
      <c r="K863" s="60">
        <f>J863/2056*100</f>
        <v>64.980544747081709</v>
      </c>
    </row>
    <row r="864" spans="1:11" x14ac:dyDescent="0.25">
      <c r="A864" s="36" t="s">
        <v>106</v>
      </c>
      <c r="B864" s="36" t="s">
        <v>107</v>
      </c>
      <c r="C864" s="51">
        <v>6631015</v>
      </c>
      <c r="D864" s="43">
        <v>17766</v>
      </c>
      <c r="E864" s="38">
        <v>4557</v>
      </c>
      <c r="F864" s="59">
        <f>E864*1000/D864</f>
        <v>256.50118203309694</v>
      </c>
      <c r="G864" s="31">
        <v>1921</v>
      </c>
      <c r="H864" s="31">
        <f>G864/2486*100</f>
        <v>77.272727272727266</v>
      </c>
      <c r="I864" s="31">
        <v>84</v>
      </c>
      <c r="J864" s="31">
        <v>1491</v>
      </c>
      <c r="K864" s="60">
        <f>J864/2056*100</f>
        <v>72.519455252918291</v>
      </c>
    </row>
    <row r="865" spans="1:11" ht="12" customHeight="1" x14ac:dyDescent="0.25">
      <c r="A865" s="36" t="s">
        <v>4595</v>
      </c>
      <c r="B865" s="36" t="s">
        <v>4596</v>
      </c>
      <c r="C865" s="41">
        <v>7131070</v>
      </c>
      <c r="D865" s="37">
        <v>17765</v>
      </c>
      <c r="E865" s="38">
        <v>2365</v>
      </c>
      <c r="F865" s="59">
        <f>E865*1000/D865</f>
        <v>133.12693498452012</v>
      </c>
      <c r="G865" s="31">
        <v>1427</v>
      </c>
      <c r="H865" s="31">
        <f>G865/2486*100</f>
        <v>57.401448109412712</v>
      </c>
      <c r="I865" s="31">
        <v>173</v>
      </c>
      <c r="J865" s="31">
        <v>997</v>
      </c>
      <c r="K865" s="60">
        <f>J865/2056*100</f>
        <v>48.492217898832685</v>
      </c>
    </row>
    <row r="866" spans="1:11" x14ac:dyDescent="0.25">
      <c r="A866" s="36" t="s">
        <v>506</v>
      </c>
      <c r="B866" s="36" t="s">
        <v>507</v>
      </c>
      <c r="C866" s="51">
        <v>10044117</v>
      </c>
      <c r="D866" s="46">
        <v>17717</v>
      </c>
      <c r="E866" s="38">
        <v>2044</v>
      </c>
      <c r="F866" s="59">
        <f>E866*1000/D866</f>
        <v>115.36941920189648</v>
      </c>
      <c r="G866" s="31">
        <v>1294</v>
      </c>
      <c r="H866" s="31">
        <f>G866/2486*100</f>
        <v>52.051488334674175</v>
      </c>
      <c r="I866" s="31">
        <v>40</v>
      </c>
      <c r="J866" s="31">
        <v>864</v>
      </c>
      <c r="K866" s="60">
        <f>J866/2056*100</f>
        <v>42.023346303501945</v>
      </c>
    </row>
    <row r="867" spans="1:11" x14ac:dyDescent="0.25">
      <c r="A867" s="39" t="s">
        <v>3090</v>
      </c>
      <c r="B867" s="39" t="s">
        <v>3091</v>
      </c>
      <c r="C867" s="41">
        <v>6436006</v>
      </c>
      <c r="D867" s="37">
        <v>17702</v>
      </c>
      <c r="E867" s="45">
        <v>2189</v>
      </c>
      <c r="F867" s="59">
        <f>E867*1000/D867</f>
        <v>123.65834368997854</v>
      </c>
      <c r="G867" s="31">
        <v>1351</v>
      </c>
      <c r="H867" s="31">
        <f>G867/2486*100</f>
        <v>54.344328238133542</v>
      </c>
      <c r="I867" s="31">
        <v>97</v>
      </c>
      <c r="J867" s="31">
        <v>921</v>
      </c>
      <c r="K867" s="60">
        <f>J867/2056*100</f>
        <v>44.795719844357976</v>
      </c>
    </row>
    <row r="868" spans="1:11" x14ac:dyDescent="0.25">
      <c r="A868" s="36" t="s">
        <v>5808</v>
      </c>
      <c r="B868" s="36" t="s">
        <v>5809</v>
      </c>
      <c r="C868" s="41" t="s">
        <v>6098</v>
      </c>
      <c r="D868" s="37">
        <v>17700</v>
      </c>
      <c r="E868" s="38">
        <v>3882</v>
      </c>
      <c r="F868" s="59">
        <f>E868*1000/D868</f>
        <v>219.32203389830508</v>
      </c>
      <c r="G868" s="31">
        <v>1825</v>
      </c>
      <c r="H868" s="31">
        <f>G868/2486*100</f>
        <v>73.411102172164121</v>
      </c>
      <c r="I868" s="31">
        <v>191</v>
      </c>
      <c r="J868" s="31">
        <v>1395</v>
      </c>
      <c r="K868" s="60">
        <f>J868/2056*100</f>
        <v>67.850194552529189</v>
      </c>
    </row>
    <row r="869" spans="1:11" x14ac:dyDescent="0.25">
      <c r="A869" s="36" t="s">
        <v>4861</v>
      </c>
      <c r="B869" s="36" t="s">
        <v>4862</v>
      </c>
      <c r="C869" s="41">
        <v>5558032</v>
      </c>
      <c r="D869" s="37">
        <v>17676</v>
      </c>
      <c r="E869" s="38">
        <v>2298</v>
      </c>
      <c r="F869" s="59">
        <f>E869*1000/D869</f>
        <v>130.00678886625934</v>
      </c>
      <c r="G869" s="31">
        <v>1404</v>
      </c>
      <c r="H869" s="31">
        <f>G869/2486*100</f>
        <v>56.476267095736119</v>
      </c>
      <c r="I869" s="31">
        <v>150</v>
      </c>
      <c r="J869" s="31">
        <v>974</v>
      </c>
      <c r="K869" s="60">
        <f>J869/2056*100</f>
        <v>47.373540856031127</v>
      </c>
    </row>
    <row r="870" spans="1:11" x14ac:dyDescent="0.25">
      <c r="A870" s="36" t="s">
        <v>319</v>
      </c>
      <c r="B870" s="36" t="s">
        <v>320</v>
      </c>
      <c r="C870" s="51">
        <v>1055040</v>
      </c>
      <c r="D870" s="46">
        <v>17663</v>
      </c>
      <c r="E870" s="38">
        <v>2456</v>
      </c>
      <c r="F870" s="59">
        <f>E870*1000/D870</f>
        <v>139.04772688671233</v>
      </c>
      <c r="G870" s="31">
        <v>1466</v>
      </c>
      <c r="H870" s="31">
        <f>G870/2486*100</f>
        <v>58.970233306516498</v>
      </c>
      <c r="I870" s="31">
        <v>212</v>
      </c>
      <c r="J870" s="31">
        <v>1036</v>
      </c>
      <c r="K870" s="60">
        <f>J870/2056*100</f>
        <v>50.389105058365757</v>
      </c>
    </row>
    <row r="871" spans="1:11" x14ac:dyDescent="0.25">
      <c r="A871" s="36" t="s">
        <v>3966</v>
      </c>
      <c r="B871" s="36" t="s">
        <v>3967</v>
      </c>
      <c r="C871" s="41">
        <v>5766032</v>
      </c>
      <c r="D871" s="37">
        <v>17663</v>
      </c>
      <c r="E871" s="38">
        <v>1784</v>
      </c>
      <c r="F871" s="59">
        <f>E871*1000/D871</f>
        <v>101.00209477438713</v>
      </c>
      <c r="G871" s="31">
        <v>1125</v>
      </c>
      <c r="H871" s="31">
        <f>G871/2486*100</f>
        <v>45.253419147224456</v>
      </c>
      <c r="I871" s="31">
        <v>695</v>
      </c>
      <c r="J871" s="31">
        <v>695</v>
      </c>
      <c r="K871" s="60">
        <f>J871/2056*100</f>
        <v>33.803501945525291</v>
      </c>
    </row>
    <row r="872" spans="1:11" ht="24" x14ac:dyDescent="0.25">
      <c r="A872" s="36" t="s">
        <v>3642</v>
      </c>
      <c r="B872" s="36" t="s">
        <v>3643</v>
      </c>
      <c r="C872" s="41" t="s">
        <v>4055</v>
      </c>
      <c r="D872" s="37">
        <v>17655</v>
      </c>
      <c r="E872" s="38">
        <v>2935</v>
      </c>
      <c r="F872" s="59">
        <f>E872*1000/D872</f>
        <v>166.24185783064289</v>
      </c>
      <c r="G872" s="31">
        <v>1610</v>
      </c>
      <c r="H872" s="31">
        <f>G872/2486*100</f>
        <v>64.762670957361223</v>
      </c>
      <c r="I872" s="31">
        <v>356</v>
      </c>
      <c r="J872" s="31">
        <v>1180</v>
      </c>
      <c r="K872" s="60">
        <f>J872/2056*100</f>
        <v>57.392996108949411</v>
      </c>
    </row>
    <row r="873" spans="1:11" x14ac:dyDescent="0.25">
      <c r="A873" s="36" t="s">
        <v>3004</v>
      </c>
      <c r="B873" s="36" t="s">
        <v>3005</v>
      </c>
      <c r="C873" s="51">
        <v>6437011</v>
      </c>
      <c r="D873" s="43">
        <v>17655</v>
      </c>
      <c r="E873" s="38">
        <v>2436</v>
      </c>
      <c r="F873" s="59">
        <f>E873*1000/D873</f>
        <v>137.97790994052676</v>
      </c>
      <c r="G873" s="31">
        <v>1461</v>
      </c>
      <c r="H873" s="31">
        <f>G873/2486*100</f>
        <v>58.7691069991955</v>
      </c>
      <c r="I873" s="31">
        <v>207</v>
      </c>
      <c r="J873" s="31">
        <v>1031</v>
      </c>
      <c r="K873" s="60">
        <f>J873/2056*100</f>
        <v>50.145914396887157</v>
      </c>
    </row>
    <row r="874" spans="1:11" x14ac:dyDescent="0.25">
      <c r="A874" s="36" t="s">
        <v>94</v>
      </c>
      <c r="B874" s="36" t="s">
        <v>95</v>
      </c>
      <c r="C874" s="51">
        <v>6432019</v>
      </c>
      <c r="D874" s="43">
        <v>17634</v>
      </c>
      <c r="E874" s="38">
        <v>2011</v>
      </c>
      <c r="F874" s="59">
        <f>E874*1000/D874</f>
        <v>114.04105704888283</v>
      </c>
      <c r="G874" s="31">
        <v>1277</v>
      </c>
      <c r="H874" s="31">
        <f>G874/2486*100</f>
        <v>51.367658889782788</v>
      </c>
      <c r="I874" s="31">
        <v>23</v>
      </c>
      <c r="J874" s="31">
        <v>847</v>
      </c>
      <c r="K874" s="60">
        <f>J874/2056*100</f>
        <v>41.196498054474709</v>
      </c>
    </row>
    <row r="875" spans="1:11" x14ac:dyDescent="0.25">
      <c r="A875" s="36" t="s">
        <v>3770</v>
      </c>
      <c r="B875" s="36" t="s">
        <v>3771</v>
      </c>
      <c r="C875" s="41">
        <v>5762016</v>
      </c>
      <c r="D875" s="37">
        <v>17594</v>
      </c>
      <c r="E875" s="38">
        <v>2465</v>
      </c>
      <c r="F875" s="59">
        <f>E875*1000/D875</f>
        <v>140.10458110719563</v>
      </c>
      <c r="G875" s="31">
        <v>1470</v>
      </c>
      <c r="H875" s="31">
        <f>G875/2486*100</f>
        <v>59.131134352373294</v>
      </c>
      <c r="I875" s="31">
        <v>216</v>
      </c>
      <c r="J875" s="31">
        <v>1040</v>
      </c>
      <c r="K875" s="60">
        <f>J875/2056*100</f>
        <v>50.583657587548636</v>
      </c>
    </row>
    <row r="876" spans="1:11" x14ac:dyDescent="0.25">
      <c r="A876" s="36" t="s">
        <v>2170</v>
      </c>
      <c r="B876" s="36" t="s">
        <v>2171</v>
      </c>
      <c r="C876" s="41">
        <v>3353040</v>
      </c>
      <c r="D876" s="37">
        <v>17580</v>
      </c>
      <c r="E876" s="38">
        <v>3035</v>
      </c>
      <c r="F876" s="59">
        <f>E876*1000/D876</f>
        <v>172.63936291240046</v>
      </c>
      <c r="G876" s="31">
        <v>1647</v>
      </c>
      <c r="H876" s="31">
        <f>G876/2486*100</f>
        <v>66.251005631536614</v>
      </c>
      <c r="I876" s="31">
        <v>13</v>
      </c>
      <c r="J876" s="31">
        <v>1217</v>
      </c>
      <c r="K876" s="60">
        <f>J876/2056*100</f>
        <v>59.192607003891048</v>
      </c>
    </row>
    <row r="877" spans="1:11" ht="24" x14ac:dyDescent="0.25">
      <c r="A877" s="39" t="s">
        <v>3390</v>
      </c>
      <c r="B877" s="39" t="s">
        <v>3391</v>
      </c>
      <c r="C877" s="51" t="s">
        <v>3504</v>
      </c>
      <c r="D877" s="37">
        <v>17564</v>
      </c>
      <c r="E877" s="38">
        <v>2420</v>
      </c>
      <c r="F877" s="59">
        <f>E877*1000/D877</f>
        <v>137.78182646322023</v>
      </c>
      <c r="G877" s="31">
        <v>1454</v>
      </c>
      <c r="H877" s="31">
        <f>G877/2486*100</f>
        <v>58.487530168946101</v>
      </c>
      <c r="I877" s="31">
        <v>200</v>
      </c>
      <c r="J877" s="31">
        <v>1024</v>
      </c>
      <c r="K877" s="60">
        <f>J877/2056*100</f>
        <v>49.805447470817121</v>
      </c>
    </row>
    <row r="878" spans="1:11" x14ac:dyDescent="0.25">
      <c r="A878" s="36">
        <v>2120</v>
      </c>
      <c r="B878" s="36" t="s">
        <v>594</v>
      </c>
      <c r="C878" s="39" t="s">
        <v>749</v>
      </c>
      <c r="D878" s="37">
        <v>17557</v>
      </c>
      <c r="E878" s="38">
        <v>2087</v>
      </c>
      <c r="F878" s="59">
        <f>E878*1000/D878</f>
        <v>118.86996639517002</v>
      </c>
      <c r="G878" s="31">
        <v>1309</v>
      </c>
      <c r="H878" s="31">
        <f>G878/2486*100</f>
        <v>52.654867256637175</v>
      </c>
      <c r="I878" s="31">
        <v>55</v>
      </c>
      <c r="J878" s="31">
        <v>879</v>
      </c>
      <c r="K878" s="60">
        <f>J878/2056*100</f>
        <v>42.752918287937739</v>
      </c>
    </row>
    <row r="879" spans="1:11" ht="24" x14ac:dyDescent="0.25">
      <c r="A879" s="39" t="s">
        <v>1698</v>
      </c>
      <c r="B879" s="39" t="s">
        <v>1699</v>
      </c>
      <c r="C879" s="41">
        <v>8436082</v>
      </c>
      <c r="D879" s="37">
        <v>17550</v>
      </c>
      <c r="E879" s="40">
        <v>3510</v>
      </c>
      <c r="F879" s="59">
        <f>E879*1000/D879</f>
        <v>200</v>
      </c>
      <c r="G879" s="31">
        <v>1746</v>
      </c>
      <c r="H879" s="31">
        <f>G879/2486*100</f>
        <v>70.233306516492348</v>
      </c>
      <c r="I879" s="31">
        <v>112</v>
      </c>
      <c r="J879" s="31">
        <v>1316</v>
      </c>
      <c r="K879" s="60">
        <f>J879/2056*100</f>
        <v>64.007782101167308</v>
      </c>
    </row>
    <row r="880" spans="1:11" x14ac:dyDescent="0.25">
      <c r="A880" s="36" t="s">
        <v>3616</v>
      </c>
      <c r="B880" s="36" t="s">
        <v>3617</v>
      </c>
      <c r="C880" s="41" t="s">
        <v>4047</v>
      </c>
      <c r="D880" s="37">
        <v>17500</v>
      </c>
      <c r="E880" s="38">
        <v>4100</v>
      </c>
      <c r="F880" s="59">
        <f>E880*1000/D880</f>
        <v>234.28571428571428</v>
      </c>
      <c r="G880" s="31">
        <v>1862</v>
      </c>
      <c r="H880" s="31">
        <f>G880/2486*100</f>
        <v>74.899436846339512</v>
      </c>
      <c r="I880" s="31">
        <v>25</v>
      </c>
      <c r="J880" s="31">
        <v>1432</v>
      </c>
      <c r="K880" s="60">
        <f>J880/2056*100</f>
        <v>69.649805447470811</v>
      </c>
    </row>
    <row r="881" spans="1:11" x14ac:dyDescent="0.25">
      <c r="A881" s="39" t="s">
        <v>5836</v>
      </c>
      <c r="B881" s="39" t="s">
        <v>5837</v>
      </c>
      <c r="C881" s="41">
        <v>9777151</v>
      </c>
      <c r="D881" s="37">
        <v>17500</v>
      </c>
      <c r="E881" s="40">
        <v>3705</v>
      </c>
      <c r="F881" s="59">
        <f>E881*1000/D881</f>
        <v>211.71428571428572</v>
      </c>
      <c r="G881" s="31">
        <v>1792</v>
      </c>
      <c r="H881" s="31">
        <f>G881/2486*100</f>
        <v>72.083668543845533</v>
      </c>
      <c r="I881" s="31">
        <v>158</v>
      </c>
      <c r="J881" s="31">
        <v>1362</v>
      </c>
      <c r="K881" s="60">
        <f>J881/2056*100</f>
        <v>66.245136186770424</v>
      </c>
    </row>
    <row r="882" spans="1:11" ht="24" x14ac:dyDescent="0.25">
      <c r="A882" s="36" t="s">
        <v>1240</v>
      </c>
      <c r="B882" s="36" t="s">
        <v>1241</v>
      </c>
      <c r="C882" s="41" t="s">
        <v>1778</v>
      </c>
      <c r="D882" s="37">
        <v>17500</v>
      </c>
      <c r="E882" s="38">
        <v>3500</v>
      </c>
      <c r="F882" s="59">
        <f>E882*1000/D882</f>
        <v>200</v>
      </c>
      <c r="G882" s="31">
        <v>1743</v>
      </c>
      <c r="H882" s="31">
        <f>G882/2486*100</f>
        <v>70.11263073209976</v>
      </c>
      <c r="I882" s="31">
        <v>109</v>
      </c>
      <c r="J882" s="31">
        <v>1313</v>
      </c>
      <c r="K882" s="60">
        <f>J882/2056*100</f>
        <v>63.861867704280151</v>
      </c>
    </row>
    <row r="883" spans="1:11" ht="24" x14ac:dyDescent="0.25">
      <c r="A883" s="36" t="s">
        <v>5796</v>
      </c>
      <c r="B883" s="36" t="s">
        <v>5797</v>
      </c>
      <c r="C883" s="41" t="s">
        <v>6096</v>
      </c>
      <c r="D883" s="37">
        <v>17500</v>
      </c>
      <c r="E883" s="38">
        <v>2151</v>
      </c>
      <c r="F883" s="59">
        <f>E883*1000/D883</f>
        <v>122.91428571428571</v>
      </c>
      <c r="G883" s="31">
        <v>1339</v>
      </c>
      <c r="H883" s="31">
        <f>G883/2486*100</f>
        <v>53.861625100563145</v>
      </c>
      <c r="I883" s="31">
        <v>85</v>
      </c>
      <c r="J883" s="31">
        <v>909</v>
      </c>
      <c r="K883" s="60">
        <f>J883/2056*100</f>
        <v>44.21206225680934</v>
      </c>
    </row>
    <row r="884" spans="1:11" ht="24" x14ac:dyDescent="0.25">
      <c r="A884" s="36" t="s">
        <v>4915</v>
      </c>
      <c r="B884" s="36" t="s">
        <v>4916</v>
      </c>
      <c r="C884" s="41" t="s">
        <v>5949</v>
      </c>
      <c r="D884" s="37">
        <v>17500</v>
      </c>
      <c r="E884" s="38">
        <v>2100</v>
      </c>
      <c r="F884" s="59">
        <f>E884*1000/D884</f>
        <v>120</v>
      </c>
      <c r="G884" s="31">
        <v>1316</v>
      </c>
      <c r="H884" s="31">
        <f>G884/2486*100</f>
        <v>52.936444086886567</v>
      </c>
      <c r="I884" s="31">
        <v>62</v>
      </c>
      <c r="J884" s="31">
        <v>886</v>
      </c>
      <c r="K884" s="60">
        <f>J884/2056*100</f>
        <v>43.093385214007782</v>
      </c>
    </row>
    <row r="885" spans="1:11" x14ac:dyDescent="0.25">
      <c r="A885" s="36" t="s">
        <v>496</v>
      </c>
      <c r="B885" s="36" t="s">
        <v>497</v>
      </c>
      <c r="C885" s="39" t="s">
        <v>688</v>
      </c>
      <c r="D885" s="46">
        <v>17497</v>
      </c>
      <c r="E885" s="38">
        <v>2152</v>
      </c>
      <c r="F885" s="59">
        <f>E885*1000/D885</f>
        <v>122.99251300222895</v>
      </c>
      <c r="G885" s="31">
        <v>1340</v>
      </c>
      <c r="H885" s="31">
        <f>G885/2486*100</f>
        <v>53.901850362027346</v>
      </c>
      <c r="I885" s="31">
        <v>86</v>
      </c>
      <c r="J885" s="31">
        <v>910</v>
      </c>
      <c r="K885" s="60">
        <f>J885/2056*100</f>
        <v>44.260700389105054</v>
      </c>
    </row>
    <row r="886" spans="1:11" ht="108" x14ac:dyDescent="0.25">
      <c r="A886" s="39" t="s">
        <v>3352</v>
      </c>
      <c r="B886" s="39" t="s">
        <v>3353</v>
      </c>
      <c r="C886" s="51" t="s">
        <v>3495</v>
      </c>
      <c r="D886" s="37">
        <v>17487</v>
      </c>
      <c r="E886" s="38">
        <v>1868.4</v>
      </c>
      <c r="F886" s="59">
        <f>E886*1000/D886</f>
        <v>106.84508492022645</v>
      </c>
      <c r="G886" s="31">
        <v>1185</v>
      </c>
      <c r="H886" s="31">
        <f>G886/2486*100</f>
        <v>47.666934835076432</v>
      </c>
      <c r="I886" s="31">
        <v>755</v>
      </c>
      <c r="J886" s="31">
        <v>755</v>
      </c>
      <c r="K886" s="60">
        <f>J886/2056*100</f>
        <v>36.721789883268485</v>
      </c>
    </row>
    <row r="887" spans="1:11" x14ac:dyDescent="0.25">
      <c r="A887" s="36" t="s">
        <v>500</v>
      </c>
      <c r="B887" s="36" t="s">
        <v>501</v>
      </c>
      <c r="C887" s="39" t="s">
        <v>689</v>
      </c>
      <c r="D887" s="46">
        <v>17468</v>
      </c>
      <c r="E887" s="38">
        <v>2178</v>
      </c>
      <c r="F887" s="59">
        <f>E887*1000/D887</f>
        <v>124.68513853904282</v>
      </c>
      <c r="G887" s="31">
        <v>1349</v>
      </c>
      <c r="H887" s="31">
        <f>G887/2486*100</f>
        <v>54.263877715205147</v>
      </c>
      <c r="I887" s="31">
        <v>95</v>
      </c>
      <c r="J887" s="31">
        <v>919</v>
      </c>
      <c r="K887" s="60">
        <f>J887/2056*100</f>
        <v>44.69844357976654</v>
      </c>
    </row>
    <row r="888" spans="1:11" ht="84" x14ac:dyDescent="0.25">
      <c r="A888" s="36" t="s">
        <v>2596</v>
      </c>
      <c r="B888" s="36" t="s">
        <v>2597</v>
      </c>
      <c r="C888" s="41" t="s">
        <v>2707</v>
      </c>
      <c r="D888" s="37">
        <v>17464</v>
      </c>
      <c r="E888" s="38">
        <v>2993</v>
      </c>
      <c r="F888" s="59">
        <f>E888*1000/D888</f>
        <v>171.38112688960146</v>
      </c>
      <c r="G888" s="31">
        <v>1632</v>
      </c>
      <c r="H888" s="31">
        <f>G888/2486*100</f>
        <v>65.647626709573615</v>
      </c>
      <c r="I888" s="31">
        <v>378</v>
      </c>
      <c r="J888" s="31">
        <v>1202</v>
      </c>
      <c r="K888" s="60">
        <f>J888/2056*100</f>
        <v>58.463035019455255</v>
      </c>
    </row>
    <row r="889" spans="1:11" x14ac:dyDescent="0.25">
      <c r="A889" s="36" t="s">
        <v>3662</v>
      </c>
      <c r="B889" s="36" t="s">
        <v>3663</v>
      </c>
      <c r="C889" s="41" t="s">
        <v>4062</v>
      </c>
      <c r="D889" s="37">
        <v>17460</v>
      </c>
      <c r="E889" s="38">
        <v>3610</v>
      </c>
      <c r="F889" s="59">
        <f>E889*1000/D889</f>
        <v>206.75830469644902</v>
      </c>
      <c r="G889" s="31">
        <v>1775</v>
      </c>
      <c r="H889" s="31">
        <f>G889/2486*100</f>
        <v>71.399839098954146</v>
      </c>
      <c r="I889" s="31">
        <v>141</v>
      </c>
      <c r="J889" s="31">
        <v>1345</v>
      </c>
      <c r="K889" s="60">
        <f>J889/2056*100</f>
        <v>65.418287937743187</v>
      </c>
    </row>
    <row r="890" spans="1:11" ht="48" x14ac:dyDescent="0.25">
      <c r="A890" s="36" t="s">
        <v>3265</v>
      </c>
      <c r="B890" s="36" t="s">
        <v>3266</v>
      </c>
      <c r="C890" s="51" t="s">
        <v>3461</v>
      </c>
      <c r="D890" s="46">
        <v>17436</v>
      </c>
      <c r="E890" s="38">
        <v>2997</v>
      </c>
      <c r="F890" s="59">
        <f>E890*1000/D890</f>
        <v>171.88575361321404</v>
      </c>
      <c r="G890" s="31">
        <v>1634</v>
      </c>
      <c r="H890" s="31">
        <f>G890/2486*100</f>
        <v>65.728077232502017</v>
      </c>
      <c r="I890" s="31">
        <v>380</v>
      </c>
      <c r="J890" s="31">
        <v>1204</v>
      </c>
      <c r="K890" s="60">
        <f>J890/2056*100</f>
        <v>58.560311284046698</v>
      </c>
    </row>
    <row r="891" spans="1:11" x14ac:dyDescent="0.25">
      <c r="A891" s="39" t="s">
        <v>206</v>
      </c>
      <c r="B891" s="39" t="s">
        <v>207</v>
      </c>
      <c r="C891" s="41">
        <v>6438005</v>
      </c>
      <c r="D891" s="37">
        <v>17430</v>
      </c>
      <c r="E891" s="45">
        <v>2830</v>
      </c>
      <c r="F891" s="59">
        <f>E891*1000/D891</f>
        <v>162.3637406769937</v>
      </c>
      <c r="G891" s="31">
        <v>1581</v>
      </c>
      <c r="H891" s="31">
        <f>G891/2486*100</f>
        <v>63.596138374899439</v>
      </c>
      <c r="I891" s="31">
        <v>327</v>
      </c>
      <c r="J891" s="31">
        <v>1151</v>
      </c>
      <c r="K891" s="60">
        <f>J891/2056*100</f>
        <v>55.982490272373539</v>
      </c>
    </row>
    <row r="892" spans="1:11" ht="132" x14ac:dyDescent="0.25">
      <c r="A892" s="36" t="s">
        <v>3263</v>
      </c>
      <c r="B892" s="36" t="s">
        <v>3264</v>
      </c>
      <c r="C892" s="51" t="s">
        <v>3460</v>
      </c>
      <c r="D892" s="46">
        <v>17415</v>
      </c>
      <c r="E892" s="38">
        <v>3390</v>
      </c>
      <c r="F892" s="59">
        <f>E892*1000/D892</f>
        <v>194.65977605512489</v>
      </c>
      <c r="G892" s="31">
        <v>1724</v>
      </c>
      <c r="H892" s="31">
        <f>G892/2486*100</f>
        <v>69.348350764279971</v>
      </c>
      <c r="I892" s="31">
        <v>90</v>
      </c>
      <c r="J892" s="31">
        <v>1294</v>
      </c>
      <c r="K892" s="60">
        <f>J892/2056*100</f>
        <v>62.937743190661479</v>
      </c>
    </row>
    <row r="893" spans="1:11" ht="36" x14ac:dyDescent="0.25">
      <c r="A893" s="36" t="s">
        <v>299</v>
      </c>
      <c r="B893" s="36" t="s">
        <v>300</v>
      </c>
      <c r="C893" s="51" t="s">
        <v>614</v>
      </c>
      <c r="D893" s="46">
        <v>17400</v>
      </c>
      <c r="E893" s="38">
        <v>2717</v>
      </c>
      <c r="F893" s="59">
        <f>E893*1000/D893</f>
        <v>156.14942528735631</v>
      </c>
      <c r="G893" s="31">
        <v>1551</v>
      </c>
      <c r="H893" s="31">
        <f>G893/2486*100</f>
        <v>62.389380530973447</v>
      </c>
      <c r="I893" s="31">
        <v>297</v>
      </c>
      <c r="J893" s="31">
        <v>1121</v>
      </c>
      <c r="K893" s="60">
        <f>J893/2056*100</f>
        <v>54.523346303501938</v>
      </c>
    </row>
    <row r="894" spans="1:11" ht="36" x14ac:dyDescent="0.25">
      <c r="A894" s="36">
        <v>200</v>
      </c>
      <c r="B894" s="36" t="s">
        <v>553</v>
      </c>
      <c r="C894" s="39" t="s">
        <v>715</v>
      </c>
      <c r="D894" s="37">
        <v>17400</v>
      </c>
      <c r="E894" s="38">
        <v>2282</v>
      </c>
      <c r="F894" s="59">
        <f>E894*1000/D894</f>
        <v>131.14942528735631</v>
      </c>
      <c r="G894" s="31">
        <v>1398</v>
      </c>
      <c r="H894" s="31">
        <f>G894/2486*100</f>
        <v>56.234915526950921</v>
      </c>
      <c r="I894" s="31">
        <v>144</v>
      </c>
      <c r="J894" s="31">
        <v>968</v>
      </c>
      <c r="K894" s="60">
        <f>J894/2056*100</f>
        <v>47.081712062256805</v>
      </c>
    </row>
    <row r="895" spans="1:11" x14ac:dyDescent="0.25">
      <c r="A895" s="36" t="s">
        <v>5101</v>
      </c>
      <c r="B895" s="36" t="s">
        <v>5102</v>
      </c>
      <c r="C895" s="41">
        <v>9182120</v>
      </c>
      <c r="D895" s="37">
        <v>17367</v>
      </c>
      <c r="E895" s="38">
        <v>2921</v>
      </c>
      <c r="F895" s="59">
        <f>E895*1000/D895</f>
        <v>168.19254908734956</v>
      </c>
      <c r="G895" s="31">
        <v>1605</v>
      </c>
      <c r="H895" s="31">
        <f>G895/2486*100</f>
        <v>64.561544650040219</v>
      </c>
      <c r="I895" s="31">
        <v>351</v>
      </c>
      <c r="J895" s="31">
        <v>1175</v>
      </c>
      <c r="K895" s="60">
        <f>J895/2056*100</f>
        <v>57.149805447470811</v>
      </c>
    </row>
    <row r="896" spans="1:11" x14ac:dyDescent="0.25">
      <c r="A896" s="36" t="s">
        <v>4177</v>
      </c>
      <c r="B896" s="36" t="s">
        <v>4178</v>
      </c>
      <c r="C896" s="41" t="s">
        <v>4325</v>
      </c>
      <c r="D896" s="37">
        <v>17335</v>
      </c>
      <c r="E896" s="38">
        <v>1685.5</v>
      </c>
      <c r="F896" s="59">
        <f>E896*1000/D896</f>
        <v>97.231035477357949</v>
      </c>
      <c r="G896" s="31">
        <v>1065</v>
      </c>
      <c r="H896" s="31">
        <f>G896/2486*100</f>
        <v>42.839903459372486</v>
      </c>
      <c r="I896" s="31">
        <v>635</v>
      </c>
      <c r="J896" s="31">
        <v>635</v>
      </c>
      <c r="K896" s="60">
        <f>J896/2056*100</f>
        <v>30.885214007782103</v>
      </c>
    </row>
    <row r="897" spans="1:11" x14ac:dyDescent="0.25">
      <c r="A897" s="36" t="s">
        <v>1542</v>
      </c>
      <c r="B897" s="36" t="s">
        <v>1543</v>
      </c>
      <c r="C897" s="41" t="s">
        <v>1819</v>
      </c>
      <c r="D897" s="37">
        <v>17250</v>
      </c>
      <c r="E897" s="38">
        <v>2581</v>
      </c>
      <c r="F897" s="59">
        <f>E897*1000/D897</f>
        <v>149.62318840579709</v>
      </c>
      <c r="G897" s="31">
        <v>1514</v>
      </c>
      <c r="H897" s="31">
        <f>G897/2486*100</f>
        <v>60.901045856798063</v>
      </c>
      <c r="I897" s="31">
        <v>260</v>
      </c>
      <c r="J897" s="31">
        <v>1084</v>
      </c>
      <c r="K897" s="60">
        <f>J897/2056*100</f>
        <v>52.723735408560316</v>
      </c>
    </row>
    <row r="898" spans="1:11" x14ac:dyDescent="0.25">
      <c r="A898" s="36" t="s">
        <v>3974</v>
      </c>
      <c r="B898" s="36" t="s">
        <v>3975</v>
      </c>
      <c r="C898" s="41">
        <v>5766048</v>
      </c>
      <c r="D898" s="37">
        <v>17218</v>
      </c>
      <c r="E898" s="38">
        <v>1900</v>
      </c>
      <c r="F898" s="59">
        <f>E898*1000/D898</f>
        <v>110.34963410384481</v>
      </c>
      <c r="G898" s="31">
        <v>1210</v>
      </c>
      <c r="H898" s="31">
        <f>G898/2486*100</f>
        <v>48.672566371681413</v>
      </c>
      <c r="I898" s="31">
        <v>780</v>
      </c>
      <c r="J898" s="31">
        <v>780</v>
      </c>
      <c r="K898" s="60">
        <f>J898/2056*100</f>
        <v>37.937743190661479</v>
      </c>
    </row>
    <row r="899" spans="1:11" ht="24" x14ac:dyDescent="0.25">
      <c r="A899" s="36" t="s">
        <v>4437</v>
      </c>
      <c r="B899" s="36" t="s">
        <v>4438</v>
      </c>
      <c r="C899" s="41" t="s">
        <v>4746</v>
      </c>
      <c r="D899" s="37">
        <v>17215</v>
      </c>
      <c r="E899" s="38">
        <v>2816</v>
      </c>
      <c r="F899" s="59">
        <f>E899*1000/D899</f>
        <v>163.57827476038338</v>
      </c>
      <c r="G899" s="31">
        <v>1579</v>
      </c>
      <c r="H899" s="31">
        <f>G899/2486*100</f>
        <v>63.515687851971038</v>
      </c>
      <c r="I899" s="31">
        <v>325</v>
      </c>
      <c r="J899" s="31">
        <v>1149</v>
      </c>
      <c r="K899" s="60">
        <f>J899/2056*100</f>
        <v>55.885214007782103</v>
      </c>
    </row>
    <row r="900" spans="1:11" x14ac:dyDescent="0.25">
      <c r="A900" s="36" t="s">
        <v>3740</v>
      </c>
      <c r="B900" s="36" t="s">
        <v>3741</v>
      </c>
      <c r="C900" s="41">
        <v>5554016</v>
      </c>
      <c r="D900" s="37">
        <v>17205</v>
      </c>
      <c r="E900" s="38">
        <v>2732.9</v>
      </c>
      <c r="F900" s="59">
        <f>E900*1000/D900</f>
        <v>158.84335948852078</v>
      </c>
      <c r="G900" s="31">
        <v>1556</v>
      </c>
      <c r="H900" s="31">
        <f>G900/2486*100</f>
        <v>62.590506838294445</v>
      </c>
      <c r="I900" s="31">
        <v>302</v>
      </c>
      <c r="J900" s="31">
        <v>1126</v>
      </c>
      <c r="K900" s="60">
        <f>J900/2056*100</f>
        <v>54.766536964980553</v>
      </c>
    </row>
    <row r="901" spans="1:11" x14ac:dyDescent="0.25">
      <c r="A901" s="36" t="s">
        <v>5535</v>
      </c>
      <c r="B901" s="36" t="s">
        <v>5536</v>
      </c>
      <c r="C901" s="41">
        <v>9474123</v>
      </c>
      <c r="D901" s="37">
        <v>17200</v>
      </c>
      <c r="E901" s="38">
        <v>2885</v>
      </c>
      <c r="F901" s="59">
        <f>E901*1000/D901</f>
        <v>167.73255813953489</v>
      </c>
      <c r="G901" s="31">
        <v>1597</v>
      </c>
      <c r="H901" s="31">
        <f>G901/2486*100</f>
        <v>64.239742558326625</v>
      </c>
      <c r="I901" s="31">
        <v>343</v>
      </c>
      <c r="J901" s="31">
        <v>1167</v>
      </c>
      <c r="K901" s="60">
        <f>J901/2056*100</f>
        <v>56.760700389105054</v>
      </c>
    </row>
    <row r="902" spans="1:11" x14ac:dyDescent="0.25">
      <c r="A902" s="39" t="s">
        <v>156</v>
      </c>
      <c r="B902" s="39" t="s">
        <v>157</v>
      </c>
      <c r="C902" s="41">
        <v>6433010</v>
      </c>
      <c r="D902" s="37">
        <v>17186</v>
      </c>
      <c r="E902" s="45">
        <v>2185.9</v>
      </c>
      <c r="F902" s="59">
        <f>E902*1000/D902</f>
        <v>127.1907366461073</v>
      </c>
      <c r="G902" s="31">
        <v>1350</v>
      </c>
      <c r="H902" s="31">
        <f>G902/2486*100</f>
        <v>54.304102976669341</v>
      </c>
      <c r="I902" s="31">
        <v>96</v>
      </c>
      <c r="J902" s="31">
        <v>920</v>
      </c>
      <c r="K902" s="60">
        <f>J902/2056*100</f>
        <v>44.747081712062261</v>
      </c>
    </row>
    <row r="903" spans="1:11" x14ac:dyDescent="0.25">
      <c r="A903" s="36" t="s">
        <v>2984</v>
      </c>
      <c r="B903" s="36" t="s">
        <v>2985</v>
      </c>
      <c r="C903" s="51">
        <v>6633013</v>
      </c>
      <c r="D903" s="43">
        <v>17175</v>
      </c>
      <c r="E903" s="38">
        <v>1993</v>
      </c>
      <c r="F903" s="59">
        <f>E903*1000/D903</f>
        <v>116.04075691411936</v>
      </c>
      <c r="G903" s="31">
        <v>1251</v>
      </c>
      <c r="H903" s="31">
        <f>G903/2486*100</f>
        <v>50.321802091713593</v>
      </c>
      <c r="I903" s="31">
        <v>821</v>
      </c>
      <c r="J903" s="31">
        <v>821</v>
      </c>
      <c r="K903" s="60">
        <f>J903/2056*100</f>
        <v>39.931906614785994</v>
      </c>
    </row>
    <row r="904" spans="1:11" x14ac:dyDescent="0.25">
      <c r="A904" s="39" t="s">
        <v>150</v>
      </c>
      <c r="B904" s="39" t="s">
        <v>151</v>
      </c>
      <c r="C904" s="41">
        <v>6433007</v>
      </c>
      <c r="D904" s="37">
        <v>17132</v>
      </c>
      <c r="E904" s="45">
        <v>3041</v>
      </c>
      <c r="F904" s="59">
        <f>E904*1000/D904</f>
        <v>177.50408592108334</v>
      </c>
      <c r="G904" s="31">
        <v>1651</v>
      </c>
      <c r="H904" s="31">
        <f>G904/2486*100</f>
        <v>66.411906677393404</v>
      </c>
      <c r="I904" s="31">
        <v>17</v>
      </c>
      <c r="J904" s="31">
        <v>1221</v>
      </c>
      <c r="K904" s="60">
        <f>J904/2056*100</f>
        <v>59.387159533073927</v>
      </c>
    </row>
    <row r="905" spans="1:11" x14ac:dyDescent="0.25">
      <c r="A905" s="36" t="s">
        <v>5139</v>
      </c>
      <c r="B905" s="36" t="s">
        <v>5140</v>
      </c>
      <c r="C905" s="41">
        <v>9184130</v>
      </c>
      <c r="D905" s="37">
        <v>17120</v>
      </c>
      <c r="E905" s="38">
        <v>2986</v>
      </c>
      <c r="F905" s="59">
        <f>E905*1000/D905</f>
        <v>174.4158878504673</v>
      </c>
      <c r="G905" s="31">
        <v>1629</v>
      </c>
      <c r="H905" s="31">
        <f>G905/2486*100</f>
        <v>65.526950925181012</v>
      </c>
      <c r="I905" s="31">
        <v>375</v>
      </c>
      <c r="J905" s="31">
        <v>1199</v>
      </c>
      <c r="K905" s="60">
        <f>J905/2056*100</f>
        <v>58.317120622568098</v>
      </c>
    </row>
    <row r="906" spans="1:11" x14ac:dyDescent="0.25">
      <c r="A906" s="36" t="s">
        <v>5573</v>
      </c>
      <c r="B906" s="36" t="s">
        <v>5574</v>
      </c>
      <c r="C906" s="41" t="s">
        <v>6067</v>
      </c>
      <c r="D906" s="37">
        <v>17100</v>
      </c>
      <c r="E906" s="38">
        <v>3424</v>
      </c>
      <c r="F906" s="59">
        <f>E906*1000/D906</f>
        <v>200.23391812865498</v>
      </c>
      <c r="G906" s="31">
        <v>1731</v>
      </c>
      <c r="H906" s="31">
        <f>G906/2486*100</f>
        <v>69.629927594529363</v>
      </c>
      <c r="I906" s="31">
        <v>97</v>
      </c>
      <c r="J906" s="31">
        <v>1301</v>
      </c>
      <c r="K906" s="60">
        <f>J906/2056*100</f>
        <v>63.278210116731515</v>
      </c>
    </row>
    <row r="907" spans="1:11" x14ac:dyDescent="0.25">
      <c r="A907" s="36" t="s">
        <v>452</v>
      </c>
      <c r="B907" s="36" t="s">
        <v>453</v>
      </c>
      <c r="C907" s="39" t="s">
        <v>677</v>
      </c>
      <c r="D907" s="46">
        <v>17095</v>
      </c>
      <c r="E907" s="38">
        <v>1836</v>
      </c>
      <c r="F907" s="59">
        <f>E907*1000/D907</f>
        <v>107.39982451009067</v>
      </c>
      <c r="G907" s="31">
        <v>1160</v>
      </c>
      <c r="H907" s="31">
        <f>G907/2486*100</f>
        <v>46.661303298471438</v>
      </c>
      <c r="I907" s="31">
        <v>730</v>
      </c>
      <c r="J907" s="31">
        <v>730</v>
      </c>
      <c r="K907" s="60">
        <f>J907/2056*100</f>
        <v>35.505836575875485</v>
      </c>
    </row>
    <row r="908" spans="1:11" ht="12" customHeight="1" x14ac:dyDescent="0.25">
      <c r="A908" s="36" t="s">
        <v>3932</v>
      </c>
      <c r="B908" s="36" t="s">
        <v>3933</v>
      </c>
      <c r="C908" s="41" t="s">
        <v>4117</v>
      </c>
      <c r="D908" s="37">
        <v>17081</v>
      </c>
      <c r="E908" s="38">
        <v>3223</v>
      </c>
      <c r="F908" s="59">
        <f>E908*1000/D908</f>
        <v>188.68918681576019</v>
      </c>
      <c r="G908" s="31">
        <v>1690</v>
      </c>
      <c r="H908" s="31">
        <f>G908/2486*100</f>
        <v>67.980691874497182</v>
      </c>
      <c r="I908" s="31">
        <v>56</v>
      </c>
      <c r="J908" s="31">
        <v>1260</v>
      </c>
      <c r="K908" s="60">
        <f>J908/2056*100</f>
        <v>61.284046692607006</v>
      </c>
    </row>
    <row r="909" spans="1:11" x14ac:dyDescent="0.25">
      <c r="A909" s="36" t="s">
        <v>4163</v>
      </c>
      <c r="B909" s="36" t="s">
        <v>4164</v>
      </c>
      <c r="C909" s="41" t="s">
        <v>4321</v>
      </c>
      <c r="D909" s="37">
        <v>17059</v>
      </c>
      <c r="E909" s="38">
        <v>2697.1</v>
      </c>
      <c r="F909" s="59">
        <f>E909*1000/D909</f>
        <v>158.10422650800163</v>
      </c>
      <c r="G909" s="31">
        <v>1542</v>
      </c>
      <c r="H909" s="31">
        <f>G909/2486*100</f>
        <v>62.027353177795653</v>
      </c>
      <c r="I909" s="31">
        <v>288</v>
      </c>
      <c r="J909" s="31">
        <v>1112</v>
      </c>
      <c r="K909" s="60">
        <f>J909/2056*100</f>
        <v>54.085603112840467</v>
      </c>
    </row>
    <row r="910" spans="1:11" x14ac:dyDescent="0.25">
      <c r="A910" s="39" t="s">
        <v>3070</v>
      </c>
      <c r="B910" s="39" t="s">
        <v>3071</v>
      </c>
      <c r="C910" s="41">
        <v>6534018</v>
      </c>
      <c r="D910" s="37">
        <v>17042</v>
      </c>
      <c r="E910" s="45">
        <v>5228</v>
      </c>
      <c r="F910" s="59">
        <f>E910*1000/D910</f>
        <v>306.77150569182021</v>
      </c>
      <c r="G910" s="31">
        <v>2012</v>
      </c>
      <c r="H910" s="31">
        <f>G910/2486*100</f>
        <v>80.933226065969436</v>
      </c>
      <c r="I910" s="31">
        <v>30</v>
      </c>
      <c r="J910" s="31">
        <v>1582</v>
      </c>
      <c r="K910" s="60">
        <f>J910/2056*100</f>
        <v>76.945525291828801</v>
      </c>
    </row>
    <row r="911" spans="1:11" ht="24" x14ac:dyDescent="0.25">
      <c r="A911" s="36" t="s">
        <v>5391</v>
      </c>
      <c r="B911" s="36" t="s">
        <v>5392</v>
      </c>
      <c r="C911" s="41" t="s">
        <v>6037</v>
      </c>
      <c r="D911" s="37">
        <v>17009</v>
      </c>
      <c r="E911" s="38">
        <v>4398</v>
      </c>
      <c r="F911" s="59">
        <f>E911*1000/D911</f>
        <v>258.56899288611913</v>
      </c>
      <c r="G911" s="31">
        <v>1902</v>
      </c>
      <c r="H911" s="31">
        <f>G911/2486*100</f>
        <v>76.508447304907477</v>
      </c>
      <c r="I911" s="31">
        <v>65</v>
      </c>
      <c r="J911" s="31">
        <v>1472</v>
      </c>
      <c r="K911" s="60">
        <f>J911/2056*100</f>
        <v>71.595330739299612</v>
      </c>
    </row>
    <row r="912" spans="1:11" x14ac:dyDescent="0.25">
      <c r="A912" s="36" t="s">
        <v>1352</v>
      </c>
      <c r="B912" s="36" t="s">
        <v>1353</v>
      </c>
      <c r="C912" s="41" t="s">
        <v>1795</v>
      </c>
      <c r="D912" s="37">
        <v>17000</v>
      </c>
      <c r="E912" s="38">
        <v>3491</v>
      </c>
      <c r="F912" s="59">
        <f>E912*1000/D912</f>
        <v>205.35294117647058</v>
      </c>
      <c r="G912" s="31">
        <v>1739</v>
      </c>
      <c r="H912" s="31">
        <f>G912/2486*100</f>
        <v>69.951729686242956</v>
      </c>
      <c r="I912" s="31">
        <v>105</v>
      </c>
      <c r="J912" s="31">
        <v>1309</v>
      </c>
      <c r="K912" s="60">
        <f>J912/2056*100</f>
        <v>63.667315175097272</v>
      </c>
    </row>
    <row r="913" spans="1:11" x14ac:dyDescent="0.25">
      <c r="A913" s="36" t="s">
        <v>3722</v>
      </c>
      <c r="B913" s="36" t="s">
        <v>3723</v>
      </c>
      <c r="C913" s="41" t="s">
        <v>4076</v>
      </c>
      <c r="D913" s="37">
        <v>17000</v>
      </c>
      <c r="E913" s="38">
        <v>2700</v>
      </c>
      <c r="F913" s="59">
        <f>E913*1000/D913</f>
        <v>158.8235294117647</v>
      </c>
      <c r="G913" s="31">
        <v>1545</v>
      </c>
      <c r="H913" s="31">
        <f>G913/2486*100</f>
        <v>62.148028962188249</v>
      </c>
      <c r="I913" s="31">
        <v>291</v>
      </c>
      <c r="J913" s="31">
        <v>1115</v>
      </c>
      <c r="K913" s="60">
        <f>J913/2056*100</f>
        <v>54.231517509727624</v>
      </c>
    </row>
    <row r="914" spans="1:11" ht="12" customHeight="1" x14ac:dyDescent="0.25">
      <c r="A914" s="36" t="s">
        <v>309</v>
      </c>
      <c r="B914" s="36" t="s">
        <v>310</v>
      </c>
      <c r="C914" s="51" t="s">
        <v>619</v>
      </c>
      <c r="D914" s="46">
        <v>17000</v>
      </c>
      <c r="E914" s="38">
        <v>2550</v>
      </c>
      <c r="F914" s="59">
        <f>E914*1000/D914</f>
        <v>150</v>
      </c>
      <c r="G914" s="31">
        <v>1505</v>
      </c>
      <c r="H914" s="31">
        <f>G914/2486*100</f>
        <v>60.539018503620277</v>
      </c>
      <c r="I914" s="31">
        <v>251</v>
      </c>
      <c r="J914" s="31">
        <v>1075</v>
      </c>
      <c r="K914" s="60">
        <f>J914/2056*100</f>
        <v>52.285992217898837</v>
      </c>
    </row>
    <row r="915" spans="1:11" x14ac:dyDescent="0.25">
      <c r="A915" s="39" t="s">
        <v>1686</v>
      </c>
      <c r="B915" s="39" t="s">
        <v>1687</v>
      </c>
      <c r="C915" s="41">
        <v>8436055</v>
      </c>
      <c r="D915" s="37">
        <v>17000</v>
      </c>
      <c r="E915" s="40">
        <v>2375</v>
      </c>
      <c r="F915" s="59">
        <f>E915*1000/D915</f>
        <v>139.70588235294119</v>
      </c>
      <c r="G915" s="31">
        <v>1430</v>
      </c>
      <c r="H915" s="31">
        <f>G915/2486*100</f>
        <v>57.522123893805308</v>
      </c>
      <c r="I915" s="31">
        <v>176</v>
      </c>
      <c r="J915" s="31">
        <v>1000</v>
      </c>
      <c r="K915" s="60">
        <f>J915/2056*100</f>
        <v>48.638132295719842</v>
      </c>
    </row>
    <row r="916" spans="1:11" x14ac:dyDescent="0.25">
      <c r="A916" s="36" t="s">
        <v>4601</v>
      </c>
      <c r="B916" s="36" t="s">
        <v>4602</v>
      </c>
      <c r="C916" s="41">
        <v>7131077</v>
      </c>
      <c r="D916" s="37">
        <v>17000</v>
      </c>
      <c r="E916" s="38">
        <v>2200</v>
      </c>
      <c r="F916" s="59">
        <f>E916*1000/D916</f>
        <v>129.41176470588235</v>
      </c>
      <c r="G916" s="31">
        <v>1362</v>
      </c>
      <c r="H916" s="31">
        <f>G916/2486*100</f>
        <v>54.786806114239738</v>
      </c>
      <c r="I916" s="31">
        <v>108</v>
      </c>
      <c r="J916" s="31">
        <v>932</v>
      </c>
      <c r="K916" s="60">
        <f>J916/2056*100</f>
        <v>45.330739299610897</v>
      </c>
    </row>
    <row r="917" spans="1:11" x14ac:dyDescent="0.25">
      <c r="A917" s="36" t="s">
        <v>3624</v>
      </c>
      <c r="B917" s="36" t="s">
        <v>3625</v>
      </c>
      <c r="C917" s="41">
        <v>5154052</v>
      </c>
      <c r="D917" s="37">
        <v>17000</v>
      </c>
      <c r="E917" s="38">
        <v>1100</v>
      </c>
      <c r="F917" s="59">
        <f>E917*1000/D917</f>
        <v>64.705882352941174</v>
      </c>
      <c r="G917" s="31">
        <v>566</v>
      </c>
      <c r="H917" s="31">
        <f>G917/2486*100</f>
        <v>22.767497988736928</v>
      </c>
      <c r="I917" s="31">
        <v>136</v>
      </c>
      <c r="J917" s="31">
        <v>136</v>
      </c>
      <c r="K917" s="60">
        <f>J917/2056*100</f>
        <v>6.6147859922178993</v>
      </c>
    </row>
    <row r="918" spans="1:11" ht="24" x14ac:dyDescent="0.25">
      <c r="A918" s="36" t="s">
        <v>4637</v>
      </c>
      <c r="B918" s="36" t="s">
        <v>4638</v>
      </c>
      <c r="C918" s="41" t="s">
        <v>4823</v>
      </c>
      <c r="D918" s="37">
        <v>16986</v>
      </c>
      <c r="E918" s="38">
        <v>2500</v>
      </c>
      <c r="F918" s="59">
        <f>E918*1000/D918</f>
        <v>147.18003061344638</v>
      </c>
      <c r="G918" s="31">
        <v>1492</v>
      </c>
      <c r="H918" s="31">
        <f>G918/2486*100</f>
        <v>60.016090104585686</v>
      </c>
      <c r="I918" s="31">
        <v>238</v>
      </c>
      <c r="J918" s="31">
        <v>1062</v>
      </c>
      <c r="K918" s="60">
        <f>J918/2056*100</f>
        <v>51.653696498054479</v>
      </c>
    </row>
    <row r="919" spans="1:11" x14ac:dyDescent="0.25">
      <c r="A919" s="36" t="s">
        <v>2230</v>
      </c>
      <c r="B919" s="36" t="s">
        <v>2231</v>
      </c>
      <c r="C919" s="41">
        <v>3361012</v>
      </c>
      <c r="D919" s="37">
        <v>16979</v>
      </c>
      <c r="E919" s="38">
        <v>2740</v>
      </c>
      <c r="F919" s="59">
        <f>E919*1000/D919</f>
        <v>161.37581718593557</v>
      </c>
      <c r="G919" s="31">
        <v>1558</v>
      </c>
      <c r="H919" s="31">
        <f>G919/2486*100</f>
        <v>62.670957361222847</v>
      </c>
      <c r="I919" s="31">
        <v>304</v>
      </c>
      <c r="J919" s="31">
        <v>1128</v>
      </c>
      <c r="K919" s="60">
        <f>J919/2056*100</f>
        <v>54.863813229571988</v>
      </c>
    </row>
    <row r="920" spans="1:11" x14ac:dyDescent="0.25">
      <c r="A920" s="36" t="s">
        <v>5647</v>
      </c>
      <c r="B920" s="36" t="s">
        <v>5648</v>
      </c>
      <c r="C920" s="41">
        <v>9576143</v>
      </c>
      <c r="D920" s="37">
        <v>16973</v>
      </c>
      <c r="E920" s="38">
        <v>2670</v>
      </c>
      <c r="F920" s="59">
        <f>E920*1000/D920</f>
        <v>157.30866670594474</v>
      </c>
      <c r="G920" s="31">
        <v>1538</v>
      </c>
      <c r="H920" s="31">
        <f>G920/2486*100</f>
        <v>61.866452131938857</v>
      </c>
      <c r="I920" s="31">
        <v>284</v>
      </c>
      <c r="J920" s="31">
        <v>1108</v>
      </c>
      <c r="K920" s="60">
        <f>J920/2056*100</f>
        <v>53.891050583657588</v>
      </c>
    </row>
    <row r="921" spans="1:11" x14ac:dyDescent="0.25">
      <c r="A921" s="36" t="s">
        <v>4145</v>
      </c>
      <c r="B921" s="36" t="s">
        <v>4146</v>
      </c>
      <c r="C921" s="41">
        <v>12060269</v>
      </c>
      <c r="D921" s="37">
        <v>16949</v>
      </c>
      <c r="E921" s="38">
        <v>2412</v>
      </c>
      <c r="F921" s="59">
        <f>E921*1000/D921</f>
        <v>142.30928078352704</v>
      </c>
      <c r="G921" s="31">
        <v>1450</v>
      </c>
      <c r="H921" s="31">
        <f>G921/2486*100</f>
        <v>58.326629123089305</v>
      </c>
      <c r="I921" s="31">
        <v>196</v>
      </c>
      <c r="J921" s="31">
        <v>1020</v>
      </c>
      <c r="K921" s="60">
        <f>J921/2056*100</f>
        <v>49.610894941634243</v>
      </c>
    </row>
    <row r="922" spans="1:11" ht="24" x14ac:dyDescent="0.25">
      <c r="A922" s="36" t="s">
        <v>5603</v>
      </c>
      <c r="B922" s="36" t="s">
        <v>5604</v>
      </c>
      <c r="C922" s="41">
        <v>9572121</v>
      </c>
      <c r="D922" s="37">
        <v>16940</v>
      </c>
      <c r="E922" s="38">
        <v>2427</v>
      </c>
      <c r="F922" s="59">
        <f>E922*1000/D922</f>
        <v>143.27036599763872</v>
      </c>
      <c r="G922" s="31">
        <v>1457</v>
      </c>
      <c r="H922" s="31">
        <f>G922/2486*100</f>
        <v>58.608205953338697</v>
      </c>
      <c r="I922" s="31">
        <v>203</v>
      </c>
      <c r="J922" s="31">
        <v>1027</v>
      </c>
      <c r="K922" s="60">
        <f>J922/2056*100</f>
        <v>49.951361867704279</v>
      </c>
    </row>
    <row r="923" spans="1:11" x14ac:dyDescent="0.25">
      <c r="A923" s="36" t="s">
        <v>476</v>
      </c>
      <c r="B923" s="36" t="s">
        <v>477</v>
      </c>
      <c r="C923" s="51">
        <v>10042113</v>
      </c>
      <c r="D923" s="46">
        <v>16906</v>
      </c>
      <c r="E923" s="38">
        <v>2227</v>
      </c>
      <c r="F923" s="59">
        <f>E923*1000/D923</f>
        <v>131.72838045664261</v>
      </c>
      <c r="G923" s="31">
        <v>1372</v>
      </c>
      <c r="H923" s="31">
        <f>G923/2486*100</f>
        <v>55.189058728881733</v>
      </c>
      <c r="I923" s="31">
        <v>118</v>
      </c>
      <c r="J923" s="31">
        <v>942</v>
      </c>
      <c r="K923" s="60">
        <f>J923/2056*100</f>
        <v>45.81712062256809</v>
      </c>
    </row>
    <row r="924" spans="1:11" x14ac:dyDescent="0.25">
      <c r="A924" s="36" t="s">
        <v>478</v>
      </c>
      <c r="B924" s="36" t="s">
        <v>479</v>
      </c>
      <c r="C924" s="51">
        <v>10042113</v>
      </c>
      <c r="D924" s="46">
        <v>16906</v>
      </c>
      <c r="E924" s="38">
        <v>2227</v>
      </c>
      <c r="F924" s="59">
        <f>E924*1000/D924</f>
        <v>131.72838045664261</v>
      </c>
      <c r="G924" s="31">
        <v>1373</v>
      </c>
      <c r="H924" s="31">
        <f>G924/2486*100</f>
        <v>55.229283990345934</v>
      </c>
      <c r="I924" s="31">
        <v>119</v>
      </c>
      <c r="J924" s="31">
        <v>943</v>
      </c>
      <c r="K924" s="60">
        <f>J924/2056*100</f>
        <v>45.865758754863812</v>
      </c>
    </row>
    <row r="925" spans="1:11" x14ac:dyDescent="0.25">
      <c r="A925" s="36">
        <v>130</v>
      </c>
      <c r="B925" s="36" t="s">
        <v>545</v>
      </c>
      <c r="C925" s="51">
        <v>14625010</v>
      </c>
      <c r="D925" s="37">
        <v>16900</v>
      </c>
      <c r="E925" s="38">
        <v>3850</v>
      </c>
      <c r="F925" s="59">
        <f>E925*1000/D925</f>
        <v>227.81065088757396</v>
      </c>
      <c r="G925" s="31">
        <v>1821</v>
      </c>
      <c r="H925" s="31">
        <f>G925/2486*100</f>
        <v>73.250201126307317</v>
      </c>
      <c r="I925" s="31">
        <v>187</v>
      </c>
      <c r="J925" s="31">
        <v>1391</v>
      </c>
      <c r="K925" s="60">
        <f>J925/2056*100</f>
        <v>67.655642023346303</v>
      </c>
    </row>
    <row r="926" spans="1:11" x14ac:dyDescent="0.25">
      <c r="A926" s="39" t="s">
        <v>5866</v>
      </c>
      <c r="B926" s="39" t="s">
        <v>5867</v>
      </c>
      <c r="C926" s="41">
        <v>9779194</v>
      </c>
      <c r="D926" s="37">
        <v>16890</v>
      </c>
      <c r="E926" s="40">
        <v>2944</v>
      </c>
      <c r="F926" s="59">
        <f>E926*1000/D926</f>
        <v>174.30432208407342</v>
      </c>
      <c r="G926" s="31">
        <v>1615</v>
      </c>
      <c r="H926" s="31">
        <f>G926/2486*100</f>
        <v>64.963797264682228</v>
      </c>
      <c r="I926" s="31">
        <v>361</v>
      </c>
      <c r="J926" s="31">
        <v>1185</v>
      </c>
      <c r="K926" s="60">
        <f>J926/2056*100</f>
        <v>57.636186770428012</v>
      </c>
    </row>
    <row r="927" spans="1:11" ht="24" x14ac:dyDescent="0.25">
      <c r="A927" s="36" t="s">
        <v>4258</v>
      </c>
      <c r="B927" s="36" t="s">
        <v>4259</v>
      </c>
      <c r="C927" s="41" t="s">
        <v>4344</v>
      </c>
      <c r="D927" s="37">
        <v>16881</v>
      </c>
      <c r="E927" s="38">
        <v>2930</v>
      </c>
      <c r="F927" s="59">
        <f>E927*1000/D927</f>
        <v>173.56791659261893</v>
      </c>
      <c r="G927" s="31">
        <v>1609</v>
      </c>
      <c r="H927" s="31">
        <f>G927/2486*100</f>
        <v>64.722445695897022</v>
      </c>
      <c r="I927" s="31">
        <v>355</v>
      </c>
      <c r="J927" s="31">
        <v>1179</v>
      </c>
      <c r="K927" s="60">
        <f>J927/2056*100</f>
        <v>57.34435797665369</v>
      </c>
    </row>
    <row r="928" spans="1:11" ht="24" x14ac:dyDescent="0.25">
      <c r="A928" s="36" t="s">
        <v>3926</v>
      </c>
      <c r="B928" s="36" t="s">
        <v>3927</v>
      </c>
      <c r="C928" s="41" t="s">
        <v>4115</v>
      </c>
      <c r="D928" s="37">
        <v>16878</v>
      </c>
      <c r="E928" s="38">
        <v>3375</v>
      </c>
      <c r="F928" s="59">
        <f>E928*1000/D928</f>
        <v>199.96445076430857</v>
      </c>
      <c r="G928" s="31">
        <v>1721</v>
      </c>
      <c r="H928" s="31">
        <f>G928/2486*100</f>
        <v>69.227674979887368</v>
      </c>
      <c r="I928" s="31">
        <v>87</v>
      </c>
      <c r="J928" s="31">
        <v>1291</v>
      </c>
      <c r="K928" s="60">
        <f>J928/2056*100</f>
        <v>62.791828793774314</v>
      </c>
    </row>
    <row r="929" spans="1:11" x14ac:dyDescent="0.25">
      <c r="A929" s="36" t="s">
        <v>4002</v>
      </c>
      <c r="B929" s="36" t="s">
        <v>4003</v>
      </c>
      <c r="C929" s="41">
        <v>5958044</v>
      </c>
      <c r="D929" s="37">
        <v>16867</v>
      </c>
      <c r="E929" s="38">
        <v>2530</v>
      </c>
      <c r="F929" s="59">
        <f>E929*1000/D929</f>
        <v>149.99703563170689</v>
      </c>
      <c r="G929" s="31">
        <v>1499</v>
      </c>
      <c r="H929" s="31">
        <f>G929/2486*100</f>
        <v>60.297666934835078</v>
      </c>
      <c r="I929" s="31">
        <v>245</v>
      </c>
      <c r="J929" s="31">
        <v>1069</v>
      </c>
      <c r="K929" s="60">
        <f>J929/2056*100</f>
        <v>51.994163424124515</v>
      </c>
    </row>
    <row r="930" spans="1:11" x14ac:dyDescent="0.25">
      <c r="A930" s="36" t="s">
        <v>4945</v>
      </c>
      <c r="B930" s="36" t="s">
        <v>4946</v>
      </c>
      <c r="C930" s="41" t="s">
        <v>5954</v>
      </c>
      <c r="D930" s="37">
        <v>16859</v>
      </c>
      <c r="E930" s="38">
        <v>2612</v>
      </c>
      <c r="F930" s="59">
        <f>E930*1000/D930</f>
        <v>154.93208375348479</v>
      </c>
      <c r="G930" s="31">
        <v>1525</v>
      </c>
      <c r="H930" s="31">
        <f>G930/2486*100</f>
        <v>61.343523732904259</v>
      </c>
      <c r="I930" s="31">
        <v>271</v>
      </c>
      <c r="J930" s="31">
        <v>1095</v>
      </c>
      <c r="K930" s="60">
        <f>J930/2056*100</f>
        <v>53.25875486381323</v>
      </c>
    </row>
    <row r="931" spans="1:11" ht="36" x14ac:dyDescent="0.25">
      <c r="A931" s="39" t="s">
        <v>3406</v>
      </c>
      <c r="B931" s="39" t="s">
        <v>3407</v>
      </c>
      <c r="C931" s="51" t="s">
        <v>3511</v>
      </c>
      <c r="D931" s="37">
        <v>16853</v>
      </c>
      <c r="E931" s="38">
        <v>3368</v>
      </c>
      <c r="F931" s="59">
        <f>E931*1000/D931</f>
        <v>199.84572479677209</v>
      </c>
      <c r="G931" s="31">
        <v>1719</v>
      </c>
      <c r="H931" s="31">
        <f>G931/2486*100</f>
        <v>69.147224456958966</v>
      </c>
      <c r="I931" s="31">
        <v>85</v>
      </c>
      <c r="J931" s="31">
        <v>1289</v>
      </c>
      <c r="K931" s="60">
        <f>J931/2056*100</f>
        <v>62.694552529182879</v>
      </c>
    </row>
    <row r="932" spans="1:11" ht="36" x14ac:dyDescent="0.25">
      <c r="A932" s="36" t="s">
        <v>4277</v>
      </c>
      <c r="B932" s="36" t="s">
        <v>4278</v>
      </c>
      <c r="C932" s="41" t="s">
        <v>4350</v>
      </c>
      <c r="D932" s="37">
        <v>16840</v>
      </c>
      <c r="E932" s="38">
        <v>2000</v>
      </c>
      <c r="F932" s="59">
        <f>E932*1000/D932</f>
        <v>118.76484560570071</v>
      </c>
      <c r="G932" s="31">
        <v>1271</v>
      </c>
      <c r="H932" s="31">
        <f>G932/2486*100</f>
        <v>51.12630732099759</v>
      </c>
      <c r="I932" s="31">
        <v>17</v>
      </c>
      <c r="J932" s="31">
        <v>841</v>
      </c>
      <c r="K932" s="60">
        <f>J932/2056*100</f>
        <v>40.904669260700388</v>
      </c>
    </row>
    <row r="933" spans="1:11" x14ac:dyDescent="0.25">
      <c r="A933" s="39" t="s">
        <v>172</v>
      </c>
      <c r="B933" s="39" t="s">
        <v>173</v>
      </c>
      <c r="C933" s="41">
        <v>6434005</v>
      </c>
      <c r="D933" s="37">
        <v>16801</v>
      </c>
      <c r="E933" s="45">
        <v>2771</v>
      </c>
      <c r="F933" s="59">
        <f>E933*1000/D933</f>
        <v>164.93065888935183</v>
      </c>
      <c r="G933" s="31">
        <v>1567</v>
      </c>
      <c r="H933" s="31">
        <f>G933/2486*100</f>
        <v>63.032984714400641</v>
      </c>
      <c r="I933" s="31">
        <v>313</v>
      </c>
      <c r="J933" s="31">
        <v>1137</v>
      </c>
      <c r="K933" s="60">
        <f>J933/2056*100</f>
        <v>55.301556420233467</v>
      </c>
    </row>
    <row r="934" spans="1:11" ht="24" x14ac:dyDescent="0.25">
      <c r="A934" s="36" t="s">
        <v>2060</v>
      </c>
      <c r="B934" s="36" t="s">
        <v>2061</v>
      </c>
      <c r="C934" s="41" t="s">
        <v>2447</v>
      </c>
      <c r="D934" s="37">
        <v>16800</v>
      </c>
      <c r="E934" s="38">
        <v>4085</v>
      </c>
      <c r="F934" s="59">
        <f>E934*1000/D934</f>
        <v>243.1547619047619</v>
      </c>
      <c r="G934" s="31">
        <v>1860</v>
      </c>
      <c r="H934" s="31">
        <f>G934/2486*100</f>
        <v>74.81898632341111</v>
      </c>
      <c r="I934" s="31">
        <v>23</v>
      </c>
      <c r="J934" s="31">
        <v>1430</v>
      </c>
      <c r="K934" s="60">
        <f>J934/2056*100</f>
        <v>69.552529182879368</v>
      </c>
    </row>
    <row r="935" spans="1:11" x14ac:dyDescent="0.25">
      <c r="A935" s="36" t="s">
        <v>954</v>
      </c>
      <c r="B935" s="36" t="s">
        <v>955</v>
      </c>
      <c r="C935" s="41">
        <v>8119008</v>
      </c>
      <c r="D935" s="37">
        <v>16800</v>
      </c>
      <c r="E935" s="38">
        <v>3360</v>
      </c>
      <c r="F935" s="59">
        <f>E935*1000/D935</f>
        <v>200</v>
      </c>
      <c r="G935" s="31">
        <v>1716</v>
      </c>
      <c r="H935" s="31">
        <f>G935/2486*100</f>
        <v>69.026548672566364</v>
      </c>
      <c r="I935" s="31">
        <v>82</v>
      </c>
      <c r="J935" s="31">
        <v>1286</v>
      </c>
      <c r="K935" s="60">
        <f>J935/2056*100</f>
        <v>62.548638132295721</v>
      </c>
    </row>
    <row r="936" spans="1:11" ht="24" x14ac:dyDescent="0.25">
      <c r="A936" s="36" t="s">
        <v>1634</v>
      </c>
      <c r="B936" s="36" t="s">
        <v>1635</v>
      </c>
      <c r="C936" s="41">
        <v>8426021</v>
      </c>
      <c r="D936" s="37">
        <v>16791</v>
      </c>
      <c r="E936" s="38">
        <v>4515</v>
      </c>
      <c r="F936" s="59">
        <f>E936*1000/D936</f>
        <v>268.89405038413435</v>
      </c>
      <c r="G936" s="31">
        <v>1916</v>
      </c>
      <c r="H936" s="31">
        <f>G936/2486*100</f>
        <v>77.071600965406276</v>
      </c>
      <c r="I936" s="31">
        <v>79</v>
      </c>
      <c r="J936" s="31">
        <v>1486</v>
      </c>
      <c r="K936" s="60">
        <f>J936/2056*100</f>
        <v>72.276264591439684</v>
      </c>
    </row>
    <row r="937" spans="1:11" x14ac:dyDescent="0.25">
      <c r="A937" s="36" t="s">
        <v>3596</v>
      </c>
      <c r="B937" s="36" t="s">
        <v>3597</v>
      </c>
      <c r="C937" s="41">
        <v>5166020</v>
      </c>
      <c r="D937" s="37">
        <v>16778</v>
      </c>
      <c r="E937" s="38">
        <v>2002</v>
      </c>
      <c r="F937" s="59">
        <f>E937*1000/D937</f>
        <v>119.32292287519371</v>
      </c>
      <c r="G937" s="31">
        <v>1273</v>
      </c>
      <c r="H937" s="31">
        <f>G937/2486*100</f>
        <v>51.206757843925985</v>
      </c>
      <c r="I937" s="31">
        <v>19</v>
      </c>
      <c r="J937" s="31">
        <v>843</v>
      </c>
      <c r="K937" s="60">
        <f>J937/2056*100</f>
        <v>41.001945525291831</v>
      </c>
    </row>
    <row r="938" spans="1:11" x14ac:dyDescent="0.25">
      <c r="A938" s="39" t="s">
        <v>218</v>
      </c>
      <c r="B938" s="39" t="s">
        <v>219</v>
      </c>
      <c r="C938" s="41">
        <v>6431005</v>
      </c>
      <c r="D938" s="37">
        <v>16731</v>
      </c>
      <c r="E938" s="45">
        <v>1963</v>
      </c>
      <c r="F938" s="59">
        <f>E938*1000/D938</f>
        <v>117.32711732711732</v>
      </c>
      <c r="G938" s="31">
        <v>1239</v>
      </c>
      <c r="H938" s="31">
        <f>G938/2486*100</f>
        <v>49.839098954143203</v>
      </c>
      <c r="I938" s="31">
        <v>809</v>
      </c>
      <c r="J938" s="31">
        <v>809</v>
      </c>
      <c r="K938" s="60">
        <f>J938/2056*100</f>
        <v>39.348249027237351</v>
      </c>
    </row>
    <row r="939" spans="1:11" x14ac:dyDescent="0.25">
      <c r="A939" s="36" t="s">
        <v>826</v>
      </c>
      <c r="B939" s="36" t="s">
        <v>827</v>
      </c>
      <c r="C939" s="41">
        <v>8115050</v>
      </c>
      <c r="D939" s="37">
        <v>16723</v>
      </c>
      <c r="E939" s="38">
        <v>1870</v>
      </c>
      <c r="F939" s="59">
        <f>E939*1000/D939</f>
        <v>111.82204149973091</v>
      </c>
      <c r="G939" s="31">
        <v>1187</v>
      </c>
      <c r="H939" s="31">
        <f>G939/2486*100</f>
        <v>47.747385358004827</v>
      </c>
      <c r="I939" s="31">
        <v>757</v>
      </c>
      <c r="J939" s="31">
        <v>757</v>
      </c>
      <c r="K939" s="60">
        <f>J939/2056*100</f>
        <v>36.819066147859928</v>
      </c>
    </row>
    <row r="940" spans="1:11" ht="24" x14ac:dyDescent="0.25">
      <c r="A940" s="36" t="s">
        <v>1518</v>
      </c>
      <c r="B940" s="36" t="s">
        <v>1519</v>
      </c>
      <c r="C940" s="41">
        <v>8337096</v>
      </c>
      <c r="D940" s="37">
        <v>16700</v>
      </c>
      <c r="E940" s="38">
        <v>3137</v>
      </c>
      <c r="F940" s="59">
        <f>E940*1000/D940</f>
        <v>187.8443113772455</v>
      </c>
      <c r="G940" s="31">
        <v>1677</v>
      </c>
      <c r="H940" s="31">
        <f>G940/2486*100</f>
        <v>67.457763475462599</v>
      </c>
      <c r="I940" s="31">
        <v>43</v>
      </c>
      <c r="J940" s="31">
        <v>1247</v>
      </c>
      <c r="K940" s="60">
        <f>J940/2056*100</f>
        <v>60.651750972762642</v>
      </c>
    </row>
    <row r="941" spans="1:11" x14ac:dyDescent="0.25">
      <c r="A941" s="36" t="s">
        <v>3930</v>
      </c>
      <c r="B941" s="36" t="s">
        <v>3931</v>
      </c>
      <c r="C941" s="41">
        <v>5962012</v>
      </c>
      <c r="D941" s="37">
        <v>16670</v>
      </c>
      <c r="E941" s="38">
        <v>2075</v>
      </c>
      <c r="F941" s="59">
        <f>E941*1000/D941</f>
        <v>124.4751049790042</v>
      </c>
      <c r="G941" s="31">
        <v>1305</v>
      </c>
      <c r="H941" s="31">
        <f>G941/2486*100</f>
        <v>52.493966210780371</v>
      </c>
      <c r="I941" s="31">
        <v>51</v>
      </c>
      <c r="J941" s="31">
        <v>875</v>
      </c>
      <c r="K941" s="60">
        <f>J941/2056*100</f>
        <v>42.55836575875486</v>
      </c>
    </row>
    <row r="942" spans="1:11" ht="48" x14ac:dyDescent="0.25">
      <c r="A942" s="36" t="s">
        <v>12</v>
      </c>
      <c r="B942" s="36" t="s">
        <v>13</v>
      </c>
      <c r="C942" s="51" t="s">
        <v>3167</v>
      </c>
      <c r="D942" s="43">
        <v>16665</v>
      </c>
      <c r="E942" s="38">
        <v>1835</v>
      </c>
      <c r="F942" s="59">
        <f>E942*1000/D942</f>
        <v>110.11101110111011</v>
      </c>
      <c r="G942" s="31">
        <v>1158</v>
      </c>
      <c r="H942" s="31">
        <f>G942/2486*100</f>
        <v>46.580852775543043</v>
      </c>
      <c r="I942" s="31">
        <v>728</v>
      </c>
      <c r="J942" s="31">
        <v>728</v>
      </c>
      <c r="K942" s="60">
        <f>J942/2056*100</f>
        <v>35.408560311284049</v>
      </c>
    </row>
    <row r="943" spans="1:11" ht="48" x14ac:dyDescent="0.25">
      <c r="A943" s="39" t="s">
        <v>3322</v>
      </c>
      <c r="B943" s="39" t="s">
        <v>3323</v>
      </c>
      <c r="C943" s="51" t="s">
        <v>3486</v>
      </c>
      <c r="D943" s="37">
        <v>16620</v>
      </c>
      <c r="E943" s="38">
        <v>5040.67</v>
      </c>
      <c r="F943" s="59">
        <f>E943*1000/D943</f>
        <v>303.28941034897713</v>
      </c>
      <c r="G943" s="31">
        <v>1990</v>
      </c>
      <c r="H943" s="31">
        <f>G943/2486*100</f>
        <v>80.048270313757044</v>
      </c>
      <c r="I943" s="31">
        <v>8</v>
      </c>
      <c r="J943" s="31">
        <v>1560</v>
      </c>
      <c r="K943" s="60">
        <f>J943/2056*100</f>
        <v>75.875486381322958</v>
      </c>
    </row>
    <row r="944" spans="1:11" ht="24" x14ac:dyDescent="0.25">
      <c r="A944" s="39" t="s">
        <v>3148</v>
      </c>
      <c r="B944" s="39" t="s">
        <v>3149</v>
      </c>
      <c r="C944" s="41" t="s">
        <v>3169</v>
      </c>
      <c r="D944" s="37">
        <v>16617</v>
      </c>
      <c r="E944" s="45">
        <v>1843.6</v>
      </c>
      <c r="F944" s="59">
        <f>E944*1000/D944</f>
        <v>110.9466209303725</v>
      </c>
      <c r="G944" s="31">
        <v>1168</v>
      </c>
      <c r="H944" s="31">
        <f>G944/2486*100</f>
        <v>46.983105390185038</v>
      </c>
      <c r="I944" s="31">
        <v>738</v>
      </c>
      <c r="J944" s="31">
        <v>738</v>
      </c>
      <c r="K944" s="60">
        <f>J944/2056*100</f>
        <v>35.894941634241242</v>
      </c>
    </row>
    <row r="945" spans="1:11" x14ac:dyDescent="0.25">
      <c r="A945" s="36" t="s">
        <v>1606</v>
      </c>
      <c r="B945" s="36" t="s">
        <v>1607</v>
      </c>
      <c r="C945" s="41">
        <v>8425033</v>
      </c>
      <c r="D945" s="37">
        <v>16591</v>
      </c>
      <c r="E945" s="38">
        <v>1590</v>
      </c>
      <c r="F945" s="59">
        <f>E945*1000/D945</f>
        <v>95.835091314568146</v>
      </c>
      <c r="G945" s="31">
        <v>997</v>
      </c>
      <c r="H945" s="31">
        <f>G945/2486*100</f>
        <v>40.104585679806917</v>
      </c>
      <c r="I945" s="31">
        <v>567</v>
      </c>
      <c r="J945" s="31">
        <v>567</v>
      </c>
      <c r="K945" s="60">
        <f>J945/2056*100</f>
        <v>27.577821011673155</v>
      </c>
    </row>
    <row r="946" spans="1:11" x14ac:dyDescent="0.25">
      <c r="A946" s="36" t="s">
        <v>1602</v>
      </c>
      <c r="B946" s="36" t="s">
        <v>1603</v>
      </c>
      <c r="C946" s="41">
        <v>8425033</v>
      </c>
      <c r="D946" s="37">
        <v>16591</v>
      </c>
      <c r="E946" s="38">
        <v>840</v>
      </c>
      <c r="F946" s="59">
        <f>E946*1000/D946</f>
        <v>50.629859562413358</v>
      </c>
      <c r="G946" s="31">
        <v>265</v>
      </c>
      <c r="H946" s="31">
        <f>G946/2486*100</f>
        <v>10.659694288012872</v>
      </c>
    </row>
    <row r="947" spans="1:11" ht="24" x14ac:dyDescent="0.25">
      <c r="A947" s="36" t="s">
        <v>1604</v>
      </c>
      <c r="B947" s="36" t="s">
        <v>1605</v>
      </c>
      <c r="C947" s="41">
        <v>8425033</v>
      </c>
      <c r="D947" s="37">
        <v>16591</v>
      </c>
      <c r="E947" s="38">
        <v>415</v>
      </c>
      <c r="F947" s="59">
        <f>E947*1000/D947</f>
        <v>25.013561569525645</v>
      </c>
      <c r="G947" s="31">
        <v>17</v>
      </c>
      <c r="H947" s="31">
        <f>G947/2486*100</f>
        <v>0.68382944489139186</v>
      </c>
    </row>
    <row r="948" spans="1:11" x14ac:dyDescent="0.25">
      <c r="A948" s="36" t="s">
        <v>1622</v>
      </c>
      <c r="B948" s="36" t="s">
        <v>1623</v>
      </c>
      <c r="C948" s="41">
        <v>8425033</v>
      </c>
      <c r="D948" s="37">
        <v>16591</v>
      </c>
      <c r="E948" s="38">
        <v>150</v>
      </c>
      <c r="F948" s="59">
        <f>E948*1000/D948</f>
        <v>9.0410463504309568</v>
      </c>
      <c r="G948" s="31">
        <v>4</v>
      </c>
      <c r="H948" s="31">
        <f>G948/2486*100</f>
        <v>0.16090104585679807</v>
      </c>
    </row>
    <row r="949" spans="1:11" x14ac:dyDescent="0.25">
      <c r="A949" s="36" t="s">
        <v>4551</v>
      </c>
      <c r="B949" s="36" t="s">
        <v>4552</v>
      </c>
      <c r="C949" s="41">
        <v>7137203</v>
      </c>
      <c r="D949" s="37">
        <v>16580</v>
      </c>
      <c r="E949" s="38">
        <v>2348</v>
      </c>
      <c r="F949" s="59">
        <f>E949*1000/D949</f>
        <v>141.61640530759951</v>
      </c>
      <c r="G949" s="31">
        <v>1422</v>
      </c>
      <c r="H949" s="31">
        <f>G949/2486*100</f>
        <v>57.200321802091715</v>
      </c>
      <c r="I949" s="31">
        <v>168</v>
      </c>
      <c r="J949" s="31">
        <v>992</v>
      </c>
      <c r="K949" s="60">
        <f>J949/2056*100</f>
        <v>48.249027237354085</v>
      </c>
    </row>
    <row r="950" spans="1:11" ht="24" x14ac:dyDescent="0.25">
      <c r="A950" s="36" t="s">
        <v>4975</v>
      </c>
      <c r="B950" s="36" t="s">
        <v>4976</v>
      </c>
      <c r="C950" s="41" t="s">
        <v>5963</v>
      </c>
      <c r="D950" s="37">
        <v>16520</v>
      </c>
      <c r="E950" s="38">
        <v>3229.3</v>
      </c>
      <c r="F950" s="59">
        <f>E950*1000/D950</f>
        <v>195.47820823244552</v>
      </c>
      <c r="G950" s="31">
        <v>1692</v>
      </c>
      <c r="H950" s="31">
        <f>G950/2486*100</f>
        <v>68.061142397425584</v>
      </c>
      <c r="I950" s="31">
        <v>58</v>
      </c>
      <c r="J950" s="31">
        <v>1262</v>
      </c>
      <c r="K950" s="60">
        <f>J950/2056*100</f>
        <v>61.381322957198449</v>
      </c>
    </row>
    <row r="951" spans="1:11" x14ac:dyDescent="0.25">
      <c r="A951" s="36" t="s">
        <v>5263</v>
      </c>
      <c r="B951" s="36" t="s">
        <v>5264</v>
      </c>
      <c r="C951" s="41">
        <v>9190141</v>
      </c>
      <c r="D951" s="37">
        <v>16514</v>
      </c>
      <c r="E951" s="38">
        <v>4426</v>
      </c>
      <c r="F951" s="59">
        <f>E951*1000/D951</f>
        <v>268.01501756085747</v>
      </c>
      <c r="G951" s="31">
        <v>1908</v>
      </c>
      <c r="H951" s="31">
        <f>G951/2486*100</f>
        <v>76.749798873692683</v>
      </c>
      <c r="I951" s="31">
        <v>71</v>
      </c>
      <c r="J951" s="31">
        <v>1478</v>
      </c>
      <c r="K951" s="60">
        <f>J951/2056*100</f>
        <v>71.887159533073927</v>
      </c>
    </row>
    <row r="952" spans="1:11" x14ac:dyDescent="0.25">
      <c r="A952" s="36" t="s">
        <v>5788</v>
      </c>
      <c r="B952" s="36" t="s">
        <v>5789</v>
      </c>
      <c r="C952" s="41">
        <v>9772125</v>
      </c>
      <c r="D952" s="37">
        <v>16500</v>
      </c>
      <c r="E952" s="38">
        <v>2444</v>
      </c>
      <c r="F952" s="59">
        <f>E952*1000/D952</f>
        <v>148.12121212121212</v>
      </c>
      <c r="G952" s="31">
        <v>1464</v>
      </c>
      <c r="H952" s="31">
        <f>G952/2486*100</f>
        <v>58.889782783588096</v>
      </c>
      <c r="I952" s="31">
        <v>210</v>
      </c>
      <c r="J952" s="31">
        <v>1034</v>
      </c>
      <c r="K952" s="60">
        <f>J952/2056*100</f>
        <v>50.291828793774314</v>
      </c>
    </row>
    <row r="953" spans="1:11" x14ac:dyDescent="0.25">
      <c r="A953" s="36" t="s">
        <v>5659</v>
      </c>
      <c r="B953" s="36" t="s">
        <v>5660</v>
      </c>
      <c r="C953" s="41">
        <v>9671122</v>
      </c>
      <c r="D953" s="37">
        <v>16500</v>
      </c>
      <c r="E953" s="38">
        <v>2176</v>
      </c>
      <c r="F953" s="59">
        <f>E953*1000/D953</f>
        <v>131.87878787878788</v>
      </c>
      <c r="G953" s="31">
        <v>1348</v>
      </c>
      <c r="H953" s="31">
        <f>G953/2486*100</f>
        <v>54.223652453740947</v>
      </c>
      <c r="I953" s="31">
        <v>94</v>
      </c>
      <c r="J953" s="31">
        <v>918</v>
      </c>
      <c r="K953" s="60">
        <f>J953/2056*100</f>
        <v>44.649805447470818</v>
      </c>
    </row>
    <row r="954" spans="1:11" ht="24" x14ac:dyDescent="0.25">
      <c r="A954" s="36">
        <v>230</v>
      </c>
      <c r="B954" s="36" t="s">
        <v>556</v>
      </c>
      <c r="C954" s="39" t="s">
        <v>718</v>
      </c>
      <c r="D954" s="37">
        <v>16500</v>
      </c>
      <c r="E954" s="38">
        <v>2055</v>
      </c>
      <c r="F954" s="59">
        <f>E954*1000/D954</f>
        <v>124.54545454545455</v>
      </c>
      <c r="G954" s="31">
        <v>1300</v>
      </c>
      <c r="H954" s="31">
        <f>G954/2486*100</f>
        <v>52.292839903459374</v>
      </c>
      <c r="I954" s="31">
        <v>46</v>
      </c>
      <c r="J954" s="31">
        <v>870</v>
      </c>
      <c r="K954" s="60">
        <f>J954/2056*100</f>
        <v>42.315175097276267</v>
      </c>
    </row>
    <row r="955" spans="1:11" x14ac:dyDescent="0.25">
      <c r="A955" s="36" t="s">
        <v>5325</v>
      </c>
      <c r="B955" s="36" t="s">
        <v>5326</v>
      </c>
      <c r="C955" s="41">
        <v>9275154</v>
      </c>
      <c r="D955" s="37">
        <v>16500</v>
      </c>
      <c r="E955" s="38">
        <v>1997.5</v>
      </c>
      <c r="F955" s="59">
        <f>E955*1000/D955</f>
        <v>121.06060606060606</v>
      </c>
      <c r="G955" s="31">
        <v>1253</v>
      </c>
      <c r="H955" s="31">
        <f>G955/2486*100</f>
        <v>50.402252614641995</v>
      </c>
      <c r="I955" s="31">
        <v>823</v>
      </c>
      <c r="J955" s="31">
        <v>823</v>
      </c>
      <c r="K955" s="60">
        <f>J955/2056*100</f>
        <v>40.029182879377437</v>
      </c>
    </row>
    <row r="956" spans="1:11" x14ac:dyDescent="0.25">
      <c r="A956" s="36" t="s">
        <v>140</v>
      </c>
      <c r="B956" s="36" t="s">
        <v>141</v>
      </c>
      <c r="C956" s="51">
        <v>6412000</v>
      </c>
      <c r="D956" s="43">
        <v>16490</v>
      </c>
      <c r="E956" s="38">
        <v>3298</v>
      </c>
      <c r="F956" s="59">
        <f>E956*1000/D956</f>
        <v>200</v>
      </c>
      <c r="G956" s="31">
        <v>1707</v>
      </c>
      <c r="H956" s="31">
        <f>G956/2486*100</f>
        <v>68.66452131938857</v>
      </c>
      <c r="I956" s="31">
        <v>73</v>
      </c>
      <c r="J956" s="31">
        <v>1277</v>
      </c>
      <c r="K956" s="60">
        <f>J956/2056*100</f>
        <v>62.110894941634243</v>
      </c>
    </row>
    <row r="957" spans="1:11" ht="36" x14ac:dyDescent="0.25">
      <c r="A957" s="36" t="s">
        <v>5019</v>
      </c>
      <c r="B957" s="36" t="s">
        <v>5020</v>
      </c>
      <c r="C957" s="41" t="s">
        <v>5973</v>
      </c>
      <c r="D957" s="37">
        <v>16458</v>
      </c>
      <c r="E957" s="38">
        <v>6732</v>
      </c>
      <c r="F957" s="59">
        <f>E957*1000/D957</f>
        <v>409.04119577105359</v>
      </c>
      <c r="G957" s="31">
        <v>2130</v>
      </c>
      <c r="H957" s="31">
        <f>G957/2486*100</f>
        <v>85.679806918744973</v>
      </c>
      <c r="I957" s="31">
        <v>148</v>
      </c>
      <c r="J957" s="31">
        <v>1700</v>
      </c>
      <c r="K957" s="60">
        <f>J957/2056*100</f>
        <v>82.684824902723733</v>
      </c>
    </row>
    <row r="958" spans="1:11" ht="24" x14ac:dyDescent="0.25">
      <c r="A958" s="36">
        <v>1080</v>
      </c>
      <c r="B958" s="36" t="s">
        <v>576</v>
      </c>
      <c r="C958" s="39" t="s">
        <v>734</v>
      </c>
      <c r="D958" s="37">
        <v>16457</v>
      </c>
      <c r="E958" s="38">
        <v>2039</v>
      </c>
      <c r="F958" s="59">
        <f>E958*1000/D958</f>
        <v>123.89864495351522</v>
      </c>
      <c r="G958" s="31">
        <v>1293</v>
      </c>
      <c r="H958" s="31">
        <f>G958/2486*100</f>
        <v>52.011263073209982</v>
      </c>
      <c r="I958" s="31">
        <v>39</v>
      </c>
      <c r="J958" s="31">
        <v>863</v>
      </c>
      <c r="K958" s="60">
        <f>J958/2056*100</f>
        <v>41.974708171206224</v>
      </c>
    </row>
    <row r="959" spans="1:11" ht="24" x14ac:dyDescent="0.25">
      <c r="A959" s="36" t="s">
        <v>1386</v>
      </c>
      <c r="B959" s="36" t="s">
        <v>1387</v>
      </c>
      <c r="C959" s="41">
        <v>8316056</v>
      </c>
      <c r="D959" s="37">
        <v>16451</v>
      </c>
      <c r="E959" s="38">
        <v>2405</v>
      </c>
      <c r="F959" s="59">
        <f>E959*1000/D959</f>
        <v>146.19172086803235</v>
      </c>
      <c r="G959" s="31">
        <v>1446</v>
      </c>
      <c r="H959" s="31">
        <f>G959/2486*100</f>
        <v>58.165728077232501</v>
      </c>
      <c r="I959" s="31">
        <v>192</v>
      </c>
      <c r="J959" s="31">
        <v>1016</v>
      </c>
      <c r="K959" s="60">
        <f>J959/2056*100</f>
        <v>49.416342412451364</v>
      </c>
    </row>
    <row r="960" spans="1:11" x14ac:dyDescent="0.25">
      <c r="A960" s="36" t="s">
        <v>966</v>
      </c>
      <c r="B960" s="36" t="s">
        <v>967</v>
      </c>
      <c r="C960" s="41">
        <v>8119008</v>
      </c>
      <c r="D960" s="37">
        <v>16450</v>
      </c>
      <c r="E960" s="38">
        <v>3290</v>
      </c>
      <c r="F960" s="59">
        <f>E960*1000/D960</f>
        <v>200</v>
      </c>
      <c r="G960" s="31">
        <v>1706</v>
      </c>
      <c r="H960" s="31">
        <f>G960/2486*100</f>
        <v>68.624296057924369</v>
      </c>
      <c r="I960" s="31">
        <v>72</v>
      </c>
      <c r="J960" s="31">
        <v>1276</v>
      </c>
      <c r="K960" s="60">
        <f>J960/2056*100</f>
        <v>62.062256809338521</v>
      </c>
    </row>
    <row r="961" spans="1:11" ht="36" x14ac:dyDescent="0.25">
      <c r="A961" s="39" t="s">
        <v>5832</v>
      </c>
      <c r="B961" s="39" t="s">
        <v>5833</v>
      </c>
      <c r="C961" s="41" t="s">
        <v>6107</v>
      </c>
      <c r="D961" s="37">
        <v>16444</v>
      </c>
      <c r="E961" s="40">
        <v>3369</v>
      </c>
      <c r="F961" s="59">
        <f>E961*1000/D961</f>
        <v>204.87715884213088</v>
      </c>
      <c r="G961" s="31">
        <v>1720</v>
      </c>
      <c r="H961" s="31">
        <f>G961/2486*100</f>
        <v>69.187449718423167</v>
      </c>
      <c r="I961" s="31">
        <v>86</v>
      </c>
      <c r="J961" s="31">
        <v>1290</v>
      </c>
      <c r="K961" s="60">
        <f>J961/2056*100</f>
        <v>62.7431906614786</v>
      </c>
    </row>
    <row r="962" spans="1:11" x14ac:dyDescent="0.25">
      <c r="A962" s="36" t="s">
        <v>331</v>
      </c>
      <c r="B962" s="36" t="s">
        <v>332</v>
      </c>
      <c r="C962" s="51">
        <v>1056018</v>
      </c>
      <c r="D962" s="46">
        <v>16408</v>
      </c>
      <c r="E962" s="38">
        <v>2281</v>
      </c>
      <c r="F962" s="59">
        <f>E962*1000/D962</f>
        <v>139.01755241345685</v>
      </c>
      <c r="G962" s="31">
        <v>1397</v>
      </c>
      <c r="H962" s="31">
        <f>G962/2486*100</f>
        <v>56.194690265486727</v>
      </c>
      <c r="I962" s="31">
        <v>143</v>
      </c>
      <c r="J962" s="31">
        <v>967</v>
      </c>
      <c r="K962" s="60">
        <f>J962/2056*100</f>
        <v>47.033073929961091</v>
      </c>
    </row>
    <row r="963" spans="1:11" ht="36" x14ac:dyDescent="0.25">
      <c r="A963" s="36" t="s">
        <v>2010</v>
      </c>
      <c r="B963" s="36" t="s">
        <v>2011</v>
      </c>
      <c r="C963" s="41" t="s">
        <v>2423</v>
      </c>
      <c r="D963" s="37">
        <v>16390</v>
      </c>
      <c r="E963" s="38">
        <v>2749</v>
      </c>
      <c r="F963" s="59">
        <f>E963*1000/D963</f>
        <v>167.72422208663821</v>
      </c>
      <c r="G963" s="31">
        <v>1562</v>
      </c>
      <c r="H963" s="31">
        <f>G963/2486*100</f>
        <v>62.831858407079643</v>
      </c>
      <c r="I963" s="31">
        <v>308</v>
      </c>
      <c r="J963" s="31">
        <v>1132</v>
      </c>
      <c r="K963" s="60">
        <f>J963/2056*100</f>
        <v>55.058365758754867</v>
      </c>
    </row>
    <row r="964" spans="1:11" x14ac:dyDescent="0.25">
      <c r="A964" s="36" t="s">
        <v>2748</v>
      </c>
      <c r="B964" s="36" t="s">
        <v>2749</v>
      </c>
      <c r="C964" s="41">
        <v>15081135</v>
      </c>
      <c r="D964" s="37">
        <v>16351</v>
      </c>
      <c r="E964" s="38">
        <v>2699.7</v>
      </c>
      <c r="F964" s="59">
        <f>E964*1000/D964</f>
        <v>165.10916763500703</v>
      </c>
      <c r="G964" s="31">
        <v>1543</v>
      </c>
      <c r="H964" s="31">
        <f>G964/2486*100</f>
        <v>62.067578439259854</v>
      </c>
      <c r="I964" s="31">
        <v>289</v>
      </c>
      <c r="J964" s="31">
        <v>1113</v>
      </c>
      <c r="K964" s="60">
        <f>J964/2056*100</f>
        <v>54.134241245136181</v>
      </c>
    </row>
    <row r="965" spans="1:11" x14ac:dyDescent="0.25">
      <c r="A965" s="36" t="s">
        <v>2176</v>
      </c>
      <c r="B965" s="36" t="s">
        <v>2177</v>
      </c>
      <c r="C965" s="41" t="s">
        <v>2482</v>
      </c>
      <c r="D965" s="37">
        <v>16340</v>
      </c>
      <c r="E965" s="38">
        <v>2622</v>
      </c>
      <c r="F965" s="59">
        <f>E965*1000/D965</f>
        <v>160.46511627906978</v>
      </c>
      <c r="G965" s="31">
        <v>1526</v>
      </c>
      <c r="H965" s="31">
        <f>G965/2486*100</f>
        <v>61.38374899436846</v>
      </c>
      <c r="I965" s="31">
        <v>272</v>
      </c>
      <c r="J965" s="31">
        <v>1096</v>
      </c>
      <c r="K965" s="60">
        <f>J965/2056*100</f>
        <v>53.307392996108952</v>
      </c>
    </row>
    <row r="966" spans="1:11" ht="36" x14ac:dyDescent="0.25">
      <c r="A966" s="36" t="s">
        <v>4685</v>
      </c>
      <c r="B966" s="36" t="s">
        <v>4686</v>
      </c>
      <c r="C966" s="41" t="s">
        <v>4842</v>
      </c>
      <c r="D966" s="37">
        <v>16302</v>
      </c>
      <c r="E966" s="38">
        <v>2486</v>
      </c>
      <c r="F966" s="59">
        <f>E966*1000/D966</f>
        <v>152.4966261808367</v>
      </c>
      <c r="G966" s="31">
        <v>1480</v>
      </c>
      <c r="H966" s="31">
        <f>G966/2486*100</f>
        <v>59.533386967015289</v>
      </c>
      <c r="I966" s="31">
        <v>226</v>
      </c>
      <c r="J966" s="31">
        <v>1050</v>
      </c>
      <c r="K966" s="60">
        <f>J966/2056*100</f>
        <v>51.070038910505829</v>
      </c>
    </row>
    <row r="967" spans="1:11" ht="72" x14ac:dyDescent="0.25">
      <c r="A967" s="36" t="s">
        <v>441</v>
      </c>
      <c r="B967" s="36" t="s">
        <v>442</v>
      </c>
      <c r="C967" s="51" t="s">
        <v>673</v>
      </c>
      <c r="D967" s="46">
        <v>16300</v>
      </c>
      <c r="E967" s="38">
        <v>3260</v>
      </c>
      <c r="F967" s="59">
        <f>E967*1000/D967</f>
        <v>200</v>
      </c>
      <c r="G967" s="31">
        <v>1701</v>
      </c>
      <c r="H967" s="31">
        <f>G967/2486*100</f>
        <v>68.423169750603378</v>
      </c>
      <c r="I967" s="31">
        <v>67</v>
      </c>
      <c r="J967" s="31">
        <v>1271</v>
      </c>
      <c r="K967" s="60">
        <f>J967/2056*100</f>
        <v>61.819066147859928</v>
      </c>
    </row>
    <row r="968" spans="1:11" ht="24" x14ac:dyDescent="0.25">
      <c r="A968" s="36" t="s">
        <v>4651</v>
      </c>
      <c r="B968" s="36" t="s">
        <v>4652</v>
      </c>
      <c r="C968" s="41" t="s">
        <v>4829</v>
      </c>
      <c r="D968" s="37">
        <v>16294</v>
      </c>
      <c r="E968" s="38">
        <v>2213</v>
      </c>
      <c r="F968" s="59">
        <f>E968*1000/D968</f>
        <v>135.81686510371915</v>
      </c>
      <c r="G968" s="31">
        <v>1368</v>
      </c>
      <c r="H968" s="31">
        <f>G968/2486*100</f>
        <v>55.028157683024936</v>
      </c>
      <c r="I968" s="31">
        <v>114</v>
      </c>
      <c r="J968" s="31">
        <v>938</v>
      </c>
      <c r="K968" s="60">
        <f>J968/2056*100</f>
        <v>45.622568093385212</v>
      </c>
    </row>
    <row r="969" spans="1:11" x14ac:dyDescent="0.25">
      <c r="A969" s="36" t="s">
        <v>1870</v>
      </c>
      <c r="B969" s="36" t="s">
        <v>1871</v>
      </c>
      <c r="C969" s="41" t="s">
        <v>2374</v>
      </c>
      <c r="D969" s="37">
        <v>16250</v>
      </c>
      <c r="E969" s="38">
        <v>2293</v>
      </c>
      <c r="F969" s="59">
        <f>E969*1000/D969</f>
        <v>141.1076923076923</v>
      </c>
      <c r="G969" s="31">
        <v>1401</v>
      </c>
      <c r="H969" s="31">
        <f>G969/2486*100</f>
        <v>56.355591311343524</v>
      </c>
      <c r="I969" s="31">
        <v>147</v>
      </c>
      <c r="J969" s="31">
        <v>971</v>
      </c>
      <c r="K969" s="60">
        <f>J969/2056*100</f>
        <v>47.22762645914397</v>
      </c>
    </row>
    <row r="970" spans="1:11" x14ac:dyDescent="0.25">
      <c r="A970" s="36" t="s">
        <v>2106</v>
      </c>
      <c r="B970" s="36" t="s">
        <v>2107</v>
      </c>
      <c r="C970" s="41">
        <v>3254002</v>
      </c>
      <c r="D970" s="37">
        <v>16201</v>
      </c>
      <c r="E970" s="38">
        <v>2728</v>
      </c>
      <c r="F970" s="59">
        <f>E970*1000/D970</f>
        <v>168.38466761311031</v>
      </c>
      <c r="G970" s="31">
        <v>1555</v>
      </c>
      <c r="H970" s="31">
        <f>G970/2486*100</f>
        <v>62.550281576830244</v>
      </c>
      <c r="I970" s="31">
        <v>301</v>
      </c>
      <c r="J970" s="31">
        <v>1125</v>
      </c>
      <c r="K970" s="60">
        <f>J970/2056*100</f>
        <v>54.717898832684831</v>
      </c>
    </row>
    <row r="971" spans="1:11" ht="24" x14ac:dyDescent="0.25">
      <c r="A971" s="36" t="s">
        <v>4877</v>
      </c>
      <c r="B971" s="36" t="s">
        <v>4878</v>
      </c>
      <c r="C971" s="41" t="s">
        <v>5933</v>
      </c>
      <c r="D971" s="37">
        <v>16194</v>
      </c>
      <c r="E971" s="38">
        <v>2710.6</v>
      </c>
      <c r="F971" s="59">
        <f>E971*1000/D971</f>
        <v>167.38298135111771</v>
      </c>
      <c r="G971" s="31">
        <v>1548</v>
      </c>
      <c r="H971" s="31">
        <f>G971/2486*100</f>
        <v>62.268704746580852</v>
      </c>
      <c r="I971" s="31">
        <v>294</v>
      </c>
      <c r="J971" s="31">
        <v>1118</v>
      </c>
      <c r="K971" s="60">
        <f>J971/2056*100</f>
        <v>54.377431906614781</v>
      </c>
    </row>
    <row r="972" spans="1:11" ht="48" x14ac:dyDescent="0.25">
      <c r="A972" s="39" t="s">
        <v>3241</v>
      </c>
      <c r="B972" s="41" t="s">
        <v>3247</v>
      </c>
      <c r="C972" s="41">
        <v>6635003</v>
      </c>
      <c r="D972" s="44">
        <v>16178</v>
      </c>
      <c r="E972" s="40">
        <v>3544</v>
      </c>
      <c r="F972" s="59">
        <f>E972*1000/D972</f>
        <v>219.06292495982197</v>
      </c>
      <c r="G972" s="31">
        <v>1754</v>
      </c>
      <c r="H972" s="31">
        <f>G972/2486*100</f>
        <v>70.555108608205956</v>
      </c>
      <c r="I972" s="31">
        <v>120</v>
      </c>
      <c r="J972" s="31">
        <v>1324</v>
      </c>
      <c r="K972" s="60">
        <f>J972/2056*100</f>
        <v>64.39688715953308</v>
      </c>
    </row>
    <row r="973" spans="1:11" ht="12" customHeight="1" x14ac:dyDescent="0.25">
      <c r="A973" s="36" t="s">
        <v>1146</v>
      </c>
      <c r="B973" s="36" t="s">
        <v>1147</v>
      </c>
      <c r="C973" s="41">
        <v>8211000</v>
      </c>
      <c r="D973" s="37">
        <v>16164</v>
      </c>
      <c r="E973" s="38">
        <v>3233</v>
      </c>
      <c r="F973" s="59">
        <f>E973*1000/D973</f>
        <v>200.01237317495671</v>
      </c>
      <c r="G973" s="31">
        <v>1695</v>
      </c>
      <c r="H973" s="31">
        <f>G973/2486*100</f>
        <v>68.181818181818173</v>
      </c>
      <c r="I973" s="31">
        <v>61</v>
      </c>
      <c r="J973" s="31">
        <v>1265</v>
      </c>
      <c r="K973" s="60">
        <f>J973/2056*100</f>
        <v>61.527237354085607</v>
      </c>
    </row>
    <row r="974" spans="1:11" ht="72" x14ac:dyDescent="0.25">
      <c r="A974" s="36" t="s">
        <v>2552</v>
      </c>
      <c r="B974" s="36" t="s">
        <v>2553</v>
      </c>
      <c r="C974" s="41" t="s">
        <v>2690</v>
      </c>
      <c r="D974" s="37">
        <v>16130</v>
      </c>
      <c r="E974" s="38">
        <v>3606</v>
      </c>
      <c r="F974" s="59">
        <f>E974*1000/D974</f>
        <v>223.55858648481092</v>
      </c>
      <c r="G974" s="31">
        <v>1774</v>
      </c>
      <c r="H974" s="31">
        <f>G974/2486*100</f>
        <v>71.359613837489945</v>
      </c>
      <c r="I974" s="31">
        <v>140</v>
      </c>
      <c r="J974" s="31">
        <v>1344</v>
      </c>
      <c r="K974" s="60">
        <f>J974/2056*100</f>
        <v>65.369649805447466</v>
      </c>
    </row>
    <row r="975" spans="1:11" x14ac:dyDescent="0.25">
      <c r="A975" s="39" t="s">
        <v>5847</v>
      </c>
      <c r="B975" s="39" t="s">
        <v>5848</v>
      </c>
      <c r="C975" s="41" t="s">
        <v>6111</v>
      </c>
      <c r="D975" s="37">
        <v>16112</v>
      </c>
      <c r="E975" s="40">
        <v>6000</v>
      </c>
      <c r="F975" s="59">
        <f>E975*1000/D975</f>
        <v>372.39324726911616</v>
      </c>
      <c r="G975" s="31">
        <v>2074</v>
      </c>
      <c r="H975" s="31">
        <f>G975/2486*100</f>
        <v>83.427192276749793</v>
      </c>
      <c r="I975" s="31">
        <v>92</v>
      </c>
      <c r="J975" s="31">
        <v>1644</v>
      </c>
      <c r="K975" s="60">
        <f>J975/2056*100</f>
        <v>79.961089494163431</v>
      </c>
    </row>
    <row r="976" spans="1:11" ht="36" x14ac:dyDescent="0.25">
      <c r="A976" s="36" t="s">
        <v>5766</v>
      </c>
      <c r="B976" s="36" t="s">
        <v>5767</v>
      </c>
      <c r="C976" s="41" t="s">
        <v>6094</v>
      </c>
      <c r="D976" s="37">
        <v>16080</v>
      </c>
      <c r="E976" s="38">
        <v>3623</v>
      </c>
      <c r="F976" s="59">
        <f>E976*1000/D976</f>
        <v>225.31094527363183</v>
      </c>
      <c r="G976" s="31">
        <v>1778</v>
      </c>
      <c r="H976" s="31">
        <f>G976/2486*100</f>
        <v>71.520514883346749</v>
      </c>
      <c r="I976" s="31">
        <v>144</v>
      </c>
      <c r="J976" s="31">
        <v>1348</v>
      </c>
      <c r="K976" s="60">
        <f>J976/2056*100</f>
        <v>65.564202334630352</v>
      </c>
    </row>
    <row r="977" spans="1:11" x14ac:dyDescent="0.25">
      <c r="A977" s="39" t="s">
        <v>3357</v>
      </c>
      <c r="B977" s="39" t="s">
        <v>3358</v>
      </c>
      <c r="C977" s="51">
        <v>13073075</v>
      </c>
      <c r="D977" s="37">
        <v>16031</v>
      </c>
      <c r="E977" s="38">
        <v>2564.27</v>
      </c>
      <c r="F977" s="59">
        <f>E977*1000/D977</f>
        <v>159.95695839311335</v>
      </c>
      <c r="G977" s="31">
        <v>1509</v>
      </c>
      <c r="H977" s="31">
        <f>G977/2486*100</f>
        <v>60.69991954947708</v>
      </c>
      <c r="I977" s="31">
        <v>255</v>
      </c>
      <c r="J977" s="31">
        <v>1079</v>
      </c>
      <c r="K977" s="60">
        <f>J977/2056*100</f>
        <v>52.480544747081716</v>
      </c>
    </row>
    <row r="978" spans="1:11" ht="12" customHeight="1" x14ac:dyDescent="0.25">
      <c r="A978" s="36" t="s">
        <v>3886</v>
      </c>
      <c r="B978" s="36" t="s">
        <v>3887</v>
      </c>
      <c r="C978" s="41">
        <v>5770012</v>
      </c>
      <c r="D978" s="37">
        <v>16000</v>
      </c>
      <c r="E978" s="38">
        <v>3200</v>
      </c>
      <c r="F978" s="59">
        <f>E978*1000/D978</f>
        <v>200</v>
      </c>
      <c r="G978" s="31">
        <v>1685</v>
      </c>
      <c r="H978" s="31">
        <f>G978/2486*100</f>
        <v>67.779565567176192</v>
      </c>
      <c r="I978" s="31">
        <v>51</v>
      </c>
      <c r="J978" s="31">
        <v>1255</v>
      </c>
      <c r="K978" s="60">
        <f>J978/2056*100</f>
        <v>61.040856031128413</v>
      </c>
    </row>
    <row r="979" spans="1:11" ht="132" x14ac:dyDescent="0.25">
      <c r="A979" s="36" t="s">
        <v>408</v>
      </c>
      <c r="B979" s="36" t="s">
        <v>409</v>
      </c>
      <c r="C979" s="51" t="s">
        <v>657</v>
      </c>
      <c r="D979" s="46">
        <v>16000</v>
      </c>
      <c r="E979" s="38">
        <v>2749</v>
      </c>
      <c r="F979" s="59">
        <f>E979*1000/D979</f>
        <v>171.8125</v>
      </c>
      <c r="G979" s="31">
        <v>1561</v>
      </c>
      <c r="H979" s="31">
        <f>G979/2486*100</f>
        <v>62.791633145615442</v>
      </c>
      <c r="I979" s="31">
        <v>307</v>
      </c>
      <c r="J979" s="31">
        <v>1131</v>
      </c>
      <c r="K979" s="60">
        <f>J979/2056*100</f>
        <v>55.009727626459146</v>
      </c>
    </row>
    <row r="980" spans="1:11" ht="24" x14ac:dyDescent="0.25">
      <c r="A980" s="36" t="s">
        <v>1626</v>
      </c>
      <c r="B980" s="36" t="s">
        <v>1627</v>
      </c>
      <c r="C980" s="41"/>
      <c r="D980" s="37">
        <v>16000</v>
      </c>
      <c r="E980" s="38">
        <v>2690</v>
      </c>
      <c r="F980" s="59">
        <f>E980*1000/D980</f>
        <v>168.125</v>
      </c>
      <c r="G980" s="31">
        <v>1540</v>
      </c>
      <c r="H980" s="31">
        <f>G980/2486*100</f>
        <v>61.946902654867252</v>
      </c>
      <c r="I980" s="31">
        <v>286</v>
      </c>
      <c r="J980" s="31">
        <v>1110</v>
      </c>
      <c r="K980" s="60">
        <f>J980/2056*100</f>
        <v>53.988326848249024</v>
      </c>
    </row>
    <row r="981" spans="1:11" x14ac:dyDescent="0.25">
      <c r="A981" s="36" t="s">
        <v>838</v>
      </c>
      <c r="B981" s="36" t="s">
        <v>839</v>
      </c>
      <c r="C981" s="41">
        <v>8116071</v>
      </c>
      <c r="D981" s="37">
        <v>16000</v>
      </c>
      <c r="E981" s="38">
        <v>2438</v>
      </c>
      <c r="F981" s="59">
        <f>E981*1000/D981</f>
        <v>152.375</v>
      </c>
      <c r="G981" s="31">
        <v>1462</v>
      </c>
      <c r="H981" s="31">
        <f>G981/2486*100</f>
        <v>58.809332260659694</v>
      </c>
      <c r="I981" s="31">
        <v>208</v>
      </c>
      <c r="J981" s="31">
        <v>1032</v>
      </c>
      <c r="K981" s="60">
        <f>J981/2056*100</f>
        <v>50.194552529182879</v>
      </c>
    </row>
    <row r="982" spans="1:11" x14ac:dyDescent="0.25">
      <c r="A982" s="36" t="s">
        <v>5283</v>
      </c>
      <c r="B982" s="36" t="s">
        <v>5284</v>
      </c>
      <c r="C982" s="41">
        <v>9273116</v>
      </c>
      <c r="D982" s="37">
        <v>16000</v>
      </c>
      <c r="E982" s="38">
        <v>2334</v>
      </c>
      <c r="F982" s="59">
        <f>E982*1000/D982</f>
        <v>145.875</v>
      </c>
      <c r="G982" s="31">
        <v>1418</v>
      </c>
      <c r="H982" s="31">
        <f>G982/2486*100</f>
        <v>57.039420756234918</v>
      </c>
      <c r="I982" s="31">
        <v>164</v>
      </c>
      <c r="J982" s="31">
        <v>988</v>
      </c>
      <c r="K982" s="60">
        <f>J982/2056*100</f>
        <v>48.054474708171206</v>
      </c>
    </row>
    <row r="983" spans="1:11" ht="48" x14ac:dyDescent="0.25">
      <c r="A983" s="36" t="s">
        <v>305</v>
      </c>
      <c r="B983" s="36" t="s">
        <v>306</v>
      </c>
      <c r="C983" s="51" t="s">
        <v>617</v>
      </c>
      <c r="D983" s="46">
        <v>16000</v>
      </c>
      <c r="E983" s="38">
        <v>2271</v>
      </c>
      <c r="F983" s="59">
        <f>E983*1000/D983</f>
        <v>141.9375</v>
      </c>
      <c r="G983" s="31">
        <v>1394</v>
      </c>
      <c r="H983" s="31">
        <f>G983/2486*100</f>
        <v>56.074014481094125</v>
      </c>
      <c r="I983" s="31">
        <v>140</v>
      </c>
      <c r="J983" s="31">
        <v>964</v>
      </c>
      <c r="K983" s="60">
        <f>J983/2056*100</f>
        <v>46.887159533073927</v>
      </c>
    </row>
    <row r="984" spans="1:11" ht="48" x14ac:dyDescent="0.25">
      <c r="A984" s="36" t="s">
        <v>402</v>
      </c>
      <c r="B984" s="36" t="s">
        <v>403</v>
      </c>
      <c r="C984" s="51" t="s">
        <v>654</v>
      </c>
      <c r="D984" s="46">
        <v>16000</v>
      </c>
      <c r="E984" s="38">
        <v>2100</v>
      </c>
      <c r="F984" s="59">
        <f>E984*1000/D984</f>
        <v>131.25</v>
      </c>
      <c r="G984" s="31">
        <v>1315</v>
      </c>
      <c r="H984" s="31">
        <f>G984/2486*100</f>
        <v>52.896218825422366</v>
      </c>
      <c r="I984" s="31">
        <v>61</v>
      </c>
      <c r="J984" s="31">
        <v>885</v>
      </c>
      <c r="K984" s="60">
        <f>J984/2056*100</f>
        <v>43.044747081712067</v>
      </c>
    </row>
    <row r="985" spans="1:11" ht="36" x14ac:dyDescent="0.25">
      <c r="A985" s="36" t="s">
        <v>4397</v>
      </c>
      <c r="B985" s="36" t="s">
        <v>4398</v>
      </c>
      <c r="C985" s="41" t="s">
        <v>4732</v>
      </c>
      <c r="D985" s="37">
        <v>16000</v>
      </c>
      <c r="E985" s="38">
        <v>2048</v>
      </c>
      <c r="F985" s="59">
        <f>E985*1000/D985</f>
        <v>128</v>
      </c>
      <c r="G985" s="31">
        <v>1295</v>
      </c>
      <c r="H985" s="31">
        <f>G985/2486*100</f>
        <v>52.091713596138376</v>
      </c>
      <c r="I985" s="31">
        <v>41</v>
      </c>
      <c r="J985" s="31">
        <v>865</v>
      </c>
      <c r="K985" s="60">
        <f>J985/2056*100</f>
        <v>42.071984435797667</v>
      </c>
    </row>
    <row r="986" spans="1:11" x14ac:dyDescent="0.25">
      <c r="A986" s="36" t="s">
        <v>108</v>
      </c>
      <c r="B986" s="36" t="s">
        <v>109</v>
      </c>
      <c r="C986" s="51" t="s">
        <v>3174</v>
      </c>
      <c r="D986" s="43">
        <v>15980</v>
      </c>
      <c r="E986" s="38">
        <v>2113</v>
      </c>
      <c r="F986" s="59">
        <f>E986*1000/D986</f>
        <v>132.22778473091364</v>
      </c>
      <c r="G986" s="31">
        <v>1320</v>
      </c>
      <c r="H986" s="31">
        <f>G986/2486*100</f>
        <v>53.097345132743371</v>
      </c>
      <c r="I986" s="31">
        <v>66</v>
      </c>
      <c r="J986" s="31">
        <v>890</v>
      </c>
      <c r="K986" s="60">
        <f>J986/2056*100</f>
        <v>43.28793774319066</v>
      </c>
    </row>
    <row r="987" spans="1:11" x14ac:dyDescent="0.25">
      <c r="A987" s="36" t="s">
        <v>3792</v>
      </c>
      <c r="B987" s="36" t="s">
        <v>3793</v>
      </c>
      <c r="C987" s="41">
        <v>5374016</v>
      </c>
      <c r="D987" s="37">
        <v>15933</v>
      </c>
      <c r="E987" s="38">
        <v>1971</v>
      </c>
      <c r="F987" s="59">
        <f>E987*1000/D987</f>
        <v>123.70551685181698</v>
      </c>
      <c r="G987" s="31">
        <v>1242</v>
      </c>
      <c r="H987" s="31">
        <f>G987/2486*100</f>
        <v>49.959774738535799</v>
      </c>
      <c r="I987" s="31">
        <v>812</v>
      </c>
      <c r="J987" s="31">
        <v>812</v>
      </c>
      <c r="K987" s="60">
        <f>J987/2056*100</f>
        <v>39.494163424124515</v>
      </c>
    </row>
    <row r="988" spans="1:11" x14ac:dyDescent="0.25">
      <c r="A988" s="36" t="s">
        <v>1360</v>
      </c>
      <c r="B988" s="36" t="s">
        <v>1361</v>
      </c>
      <c r="C988" s="41">
        <v>8315076</v>
      </c>
      <c r="D988" s="37">
        <v>15929</v>
      </c>
      <c r="E988" s="38">
        <v>2413</v>
      </c>
      <c r="F988" s="59">
        <f>E988*1000/D988</f>
        <v>151.48471341578252</v>
      </c>
      <c r="G988" s="31">
        <v>1451</v>
      </c>
      <c r="H988" s="31">
        <f>G988/2486*100</f>
        <v>58.366854384553498</v>
      </c>
      <c r="I988" s="31">
        <v>197</v>
      </c>
      <c r="J988" s="31">
        <v>1021</v>
      </c>
      <c r="K988" s="60">
        <f>J988/2056*100</f>
        <v>49.659533073929964</v>
      </c>
    </row>
    <row r="989" spans="1:11" ht="84" x14ac:dyDescent="0.25">
      <c r="A989" s="39" t="s">
        <v>3306</v>
      </c>
      <c r="B989" s="39" t="s">
        <v>3307</v>
      </c>
      <c r="C989" s="51" t="s">
        <v>3480</v>
      </c>
      <c r="D989" s="37">
        <v>15863</v>
      </c>
      <c r="E989" s="38">
        <v>2576</v>
      </c>
      <c r="F989" s="59">
        <f>E989*1000/D989</f>
        <v>162.39046838555129</v>
      </c>
      <c r="G989" s="31">
        <v>1512</v>
      </c>
      <c r="H989" s="31">
        <f>G989/2486*100</f>
        <v>60.820595333869662</v>
      </c>
      <c r="I989" s="31">
        <v>258</v>
      </c>
      <c r="J989" s="31">
        <v>1082</v>
      </c>
      <c r="K989" s="60">
        <f>J989/2056*100</f>
        <v>52.626459143968873</v>
      </c>
    </row>
    <row r="990" spans="1:11" ht="24" x14ac:dyDescent="0.25">
      <c r="A990" s="36" t="s">
        <v>2146</v>
      </c>
      <c r="B990" s="36" t="s">
        <v>2147</v>
      </c>
      <c r="C990" s="41" t="s">
        <v>2472</v>
      </c>
      <c r="D990" s="37">
        <v>15819</v>
      </c>
      <c r="E990" s="38">
        <v>3538</v>
      </c>
      <c r="F990" s="59">
        <f>E990*1000/D990</f>
        <v>223.65509829951324</v>
      </c>
      <c r="G990" s="31">
        <v>1752</v>
      </c>
      <c r="H990" s="31">
        <f>G990/2486*100</f>
        <v>70.474658085277554</v>
      </c>
      <c r="I990" s="31">
        <v>118</v>
      </c>
      <c r="J990" s="31">
        <v>1322</v>
      </c>
      <c r="K990" s="60">
        <f>J990/2056*100</f>
        <v>64.299610894941637</v>
      </c>
    </row>
    <row r="991" spans="1:11" ht="144" x14ac:dyDescent="0.25">
      <c r="A991" s="39" t="s">
        <v>3298</v>
      </c>
      <c r="B991" s="39" t="s">
        <v>3299</v>
      </c>
      <c r="C991" s="51" t="s">
        <v>3477</v>
      </c>
      <c r="D991" s="37">
        <v>15812</v>
      </c>
      <c r="E991" s="38">
        <v>2602</v>
      </c>
      <c r="F991" s="59">
        <f>E991*1000/D991</f>
        <v>164.55856311662029</v>
      </c>
      <c r="G991" s="31">
        <v>1519</v>
      </c>
      <c r="H991" s="31">
        <f>G991/2486*100</f>
        <v>61.102172164119061</v>
      </c>
      <c r="I991" s="31">
        <v>265</v>
      </c>
      <c r="J991" s="31">
        <v>1089</v>
      </c>
      <c r="K991" s="60">
        <f>J991/2056*100</f>
        <v>52.966926070038909</v>
      </c>
    </row>
    <row r="992" spans="1:11" x14ac:dyDescent="0.25">
      <c r="A992" s="36" t="s">
        <v>1954</v>
      </c>
      <c r="B992" s="36" t="s">
        <v>1955</v>
      </c>
      <c r="C992" s="41">
        <v>3153018</v>
      </c>
      <c r="D992" s="37">
        <v>15803</v>
      </c>
      <c r="E992" s="38">
        <v>2346</v>
      </c>
      <c r="F992" s="59">
        <f>E992*1000/D992</f>
        <v>148.45282541289629</v>
      </c>
      <c r="G992" s="31">
        <v>1421</v>
      </c>
      <c r="H992" s="31">
        <f>G992/2486*100</f>
        <v>57.160096540627514</v>
      </c>
      <c r="I992" s="31">
        <v>167</v>
      </c>
      <c r="J992" s="31">
        <v>991</v>
      </c>
      <c r="K992" s="60">
        <f>J992/2056*100</f>
        <v>48.200389105058363</v>
      </c>
    </row>
    <row r="993" spans="1:11" x14ac:dyDescent="0.25">
      <c r="A993" s="36" t="s">
        <v>5151</v>
      </c>
      <c r="B993" s="36" t="s">
        <v>5152</v>
      </c>
      <c r="C993" s="41">
        <v>9185158</v>
      </c>
      <c r="D993" s="37">
        <v>15750</v>
      </c>
      <c r="E993" s="38">
        <v>2385</v>
      </c>
      <c r="F993" s="59">
        <f>E993*1000/D993</f>
        <v>151.42857142857142</v>
      </c>
      <c r="G993" s="31">
        <v>1434</v>
      </c>
      <c r="H993" s="31">
        <f>G993/2486*100</f>
        <v>57.683024939662111</v>
      </c>
      <c r="I993" s="31">
        <v>180</v>
      </c>
      <c r="J993" s="31">
        <v>1004</v>
      </c>
      <c r="K993" s="60">
        <f>J993/2056*100</f>
        <v>48.832684824902721</v>
      </c>
    </row>
    <row r="994" spans="1:11" x14ac:dyDescent="0.25">
      <c r="A994" s="36" t="s">
        <v>5561</v>
      </c>
      <c r="B994" s="36" t="s">
        <v>5562</v>
      </c>
      <c r="C994" s="41" t="s">
        <v>6065</v>
      </c>
      <c r="D994" s="37">
        <v>15734</v>
      </c>
      <c r="E994" s="38">
        <v>2210</v>
      </c>
      <c r="F994" s="59">
        <f>E994*1000/D994</f>
        <v>140.46014999364434</v>
      </c>
      <c r="G994" s="31">
        <v>1366</v>
      </c>
      <c r="H994" s="31">
        <f>G994/2486*100</f>
        <v>54.947707160096535</v>
      </c>
      <c r="I994" s="31">
        <v>112</v>
      </c>
      <c r="J994" s="31">
        <v>936</v>
      </c>
      <c r="K994" s="60">
        <f>J994/2056*100</f>
        <v>45.525291828793776</v>
      </c>
    </row>
    <row r="995" spans="1:11" ht="24" x14ac:dyDescent="0.25">
      <c r="A995" s="36" t="s">
        <v>2586</v>
      </c>
      <c r="B995" s="36" t="s">
        <v>2587</v>
      </c>
      <c r="C995" s="41">
        <v>16064046</v>
      </c>
      <c r="D995" s="37">
        <v>15705</v>
      </c>
      <c r="E995" s="38">
        <v>2470</v>
      </c>
      <c r="F995" s="59">
        <f>E995*1000/D995</f>
        <v>157.27475326329196</v>
      </c>
      <c r="G995" s="31">
        <v>1478</v>
      </c>
      <c r="H995" s="31">
        <f>G995/2486*100</f>
        <v>59.452936444086887</v>
      </c>
      <c r="I995" s="31">
        <v>224</v>
      </c>
      <c r="J995" s="31">
        <v>1048</v>
      </c>
      <c r="K995" s="60">
        <f>J995/2056*100</f>
        <v>50.972762645914393</v>
      </c>
    </row>
    <row r="996" spans="1:11" ht="108" x14ac:dyDescent="0.25">
      <c r="A996" s="36" t="s">
        <v>443</v>
      </c>
      <c r="B996" s="36" t="s">
        <v>444</v>
      </c>
      <c r="C996" s="51" t="s">
        <v>674</v>
      </c>
      <c r="D996" s="46">
        <v>15690</v>
      </c>
      <c r="E996" s="38">
        <v>3138</v>
      </c>
      <c r="F996" s="59">
        <f>E996*1000/D996</f>
        <v>200</v>
      </c>
      <c r="G996" s="31">
        <v>1678</v>
      </c>
      <c r="H996" s="31">
        <f>G996/2486*100</f>
        <v>67.4979887369268</v>
      </c>
      <c r="I996" s="31">
        <v>44</v>
      </c>
      <c r="J996" s="31">
        <v>1248</v>
      </c>
      <c r="K996" s="60">
        <f>J996/2056*100</f>
        <v>60.700389105058363</v>
      </c>
    </row>
    <row r="997" spans="1:11" x14ac:dyDescent="0.25">
      <c r="A997" s="36" t="s">
        <v>5265</v>
      </c>
      <c r="B997" s="36" t="s">
        <v>5266</v>
      </c>
      <c r="C997" s="41">
        <v>9190148</v>
      </c>
      <c r="D997" s="37">
        <v>15682</v>
      </c>
      <c r="E997" s="38">
        <v>3743</v>
      </c>
      <c r="F997" s="59">
        <f>E997*1000/D997</f>
        <v>238.6812906517026</v>
      </c>
      <c r="G997" s="31">
        <v>1797</v>
      </c>
      <c r="H997" s="31">
        <f>G997/2486*100</f>
        <v>72.284794851166538</v>
      </c>
      <c r="I997" s="31">
        <v>163</v>
      </c>
      <c r="J997" s="31">
        <v>1367</v>
      </c>
      <c r="K997" s="60">
        <f>J997/2056*100</f>
        <v>66.488326848249031</v>
      </c>
    </row>
    <row r="998" spans="1:11" x14ac:dyDescent="0.25">
      <c r="A998" s="36" t="s">
        <v>1576</v>
      </c>
      <c r="B998" s="36" t="s">
        <v>1577</v>
      </c>
      <c r="C998" s="41">
        <v>8417002</v>
      </c>
      <c r="D998" s="37">
        <v>15650</v>
      </c>
      <c r="E998" s="38">
        <v>2136</v>
      </c>
      <c r="F998" s="59">
        <f>E998*1000/D998</f>
        <v>136.48562300319489</v>
      </c>
      <c r="G998" s="31">
        <v>1329</v>
      </c>
      <c r="H998" s="31">
        <f>G998/2486*100</f>
        <v>53.459372485921165</v>
      </c>
      <c r="I998" s="31">
        <v>75</v>
      </c>
      <c r="J998" s="31">
        <v>899</v>
      </c>
      <c r="K998" s="60">
        <f>J998/2056*100</f>
        <v>43.725680933852139</v>
      </c>
    </row>
    <row r="999" spans="1:11" x14ac:dyDescent="0.25">
      <c r="A999" s="36" t="s">
        <v>4461</v>
      </c>
      <c r="B999" s="36" t="s">
        <v>4462</v>
      </c>
      <c r="C999" s="41">
        <v>7141075</v>
      </c>
      <c r="D999" s="37">
        <v>15615</v>
      </c>
      <c r="E999" s="38">
        <v>2721</v>
      </c>
      <c r="F999" s="59">
        <f>E999*1000/D999</f>
        <v>174.25552353506245</v>
      </c>
      <c r="G999" s="31">
        <v>1554</v>
      </c>
      <c r="H999" s="31">
        <f>G999/2486*100</f>
        <v>62.51005631536605</v>
      </c>
      <c r="I999" s="31">
        <v>300</v>
      </c>
      <c r="J999" s="31">
        <v>1124</v>
      </c>
      <c r="K999" s="60">
        <f>J999/2056*100</f>
        <v>54.669260700389103</v>
      </c>
    </row>
    <row r="1000" spans="1:11" x14ac:dyDescent="0.25">
      <c r="A1000" s="36" t="s">
        <v>5029</v>
      </c>
      <c r="B1000" s="36" t="s">
        <v>5030</v>
      </c>
      <c r="C1000" s="41">
        <v>9177115</v>
      </c>
      <c r="D1000" s="37">
        <v>15601</v>
      </c>
      <c r="E1000" s="38">
        <v>1888</v>
      </c>
      <c r="F1000" s="59">
        <f>E1000*1000/D1000</f>
        <v>121.0178834690084</v>
      </c>
      <c r="G1000" s="31">
        <v>1197</v>
      </c>
      <c r="H1000" s="31">
        <f>G1000/2486*100</f>
        <v>48.149637972646822</v>
      </c>
      <c r="I1000" s="31">
        <v>767</v>
      </c>
      <c r="J1000" s="31">
        <v>767</v>
      </c>
      <c r="K1000" s="60">
        <f>J1000/2056*100</f>
        <v>37.305447470817121</v>
      </c>
    </row>
    <row r="1001" spans="1:11" ht="36" x14ac:dyDescent="0.25">
      <c r="A1001" s="36" t="s">
        <v>2636</v>
      </c>
      <c r="B1001" s="36" t="s">
        <v>2637</v>
      </c>
      <c r="C1001" s="41" t="s">
        <v>2723</v>
      </c>
      <c r="D1001" s="37">
        <v>15570</v>
      </c>
      <c r="E1001" s="38">
        <v>2326</v>
      </c>
      <c r="F1001" s="59">
        <f>E1001*1000/D1001</f>
        <v>149.38985228002568</v>
      </c>
      <c r="G1001" s="31">
        <v>1415</v>
      </c>
      <c r="H1001" s="31">
        <f>G1001/2486*100</f>
        <v>56.918744971842315</v>
      </c>
      <c r="I1001" s="31">
        <v>161</v>
      </c>
      <c r="J1001" s="31">
        <v>985</v>
      </c>
      <c r="K1001" s="60">
        <f>J1001/2056*100</f>
        <v>47.908560311284049</v>
      </c>
    </row>
    <row r="1002" spans="1:11" ht="24" x14ac:dyDescent="0.25">
      <c r="A1002" s="36" t="s">
        <v>4649</v>
      </c>
      <c r="B1002" s="36" t="s">
        <v>4650</v>
      </c>
      <c r="C1002" s="41" t="s">
        <v>4828</v>
      </c>
      <c r="D1002" s="37">
        <v>15553</v>
      </c>
      <c r="E1002" s="38">
        <v>1700</v>
      </c>
      <c r="F1002" s="59">
        <f>E1002*1000/D1002</f>
        <v>109.30367131743073</v>
      </c>
      <c r="G1002" s="31">
        <v>1084</v>
      </c>
      <c r="H1002" s="31">
        <f>G1002/2486*100</f>
        <v>43.604183427192275</v>
      </c>
      <c r="I1002" s="31">
        <v>654</v>
      </c>
      <c r="J1002" s="31">
        <v>654</v>
      </c>
      <c r="K1002" s="60">
        <f>J1002/2056*100</f>
        <v>31.809338521400775</v>
      </c>
    </row>
    <row r="1003" spans="1:11" ht="24" x14ac:dyDescent="0.25">
      <c r="A1003" s="36">
        <v>1130</v>
      </c>
      <c r="B1003" s="36" t="s">
        <v>579</v>
      </c>
      <c r="C1003" s="39" t="s">
        <v>736</v>
      </c>
      <c r="D1003" s="37">
        <v>15520</v>
      </c>
      <c r="E1003" s="38">
        <v>1878</v>
      </c>
      <c r="F1003" s="59">
        <f>E1003*1000/D1003</f>
        <v>121.00515463917526</v>
      </c>
      <c r="G1003" s="31">
        <v>1191</v>
      </c>
      <c r="H1003" s="31">
        <f>G1003/2486*100</f>
        <v>47.908286403861631</v>
      </c>
      <c r="I1003" s="31">
        <v>761</v>
      </c>
      <c r="J1003" s="31">
        <v>761</v>
      </c>
      <c r="K1003" s="60">
        <f>J1003/2056*100</f>
        <v>37.0136186770428</v>
      </c>
    </row>
    <row r="1004" spans="1:11" ht="24" x14ac:dyDescent="0.25">
      <c r="A1004" s="36">
        <v>1054</v>
      </c>
      <c r="B1004" s="36" t="s">
        <v>571</v>
      </c>
      <c r="C1004" s="39" t="s">
        <v>730</v>
      </c>
      <c r="D1004" s="37">
        <v>15518</v>
      </c>
      <c r="E1004" s="38">
        <v>1842</v>
      </c>
      <c r="F1004" s="59">
        <f>E1004*1000/D1004</f>
        <v>118.70086351333934</v>
      </c>
      <c r="G1004" s="31">
        <v>1166</v>
      </c>
      <c r="H1004" s="31">
        <f>G1004/2486*100</f>
        <v>46.902654867256636</v>
      </c>
      <c r="I1004" s="31">
        <v>736</v>
      </c>
      <c r="J1004" s="31">
        <v>736</v>
      </c>
      <c r="K1004" s="60">
        <f>J1004/2056*100</f>
        <v>35.797665369649806</v>
      </c>
    </row>
    <row r="1005" spans="1:11" ht="36" x14ac:dyDescent="0.25">
      <c r="A1005" s="39" t="s">
        <v>3243</v>
      </c>
      <c r="B1005" s="41" t="s">
        <v>3249</v>
      </c>
      <c r="C1005" s="41" t="s">
        <v>3252</v>
      </c>
      <c r="D1005" s="44">
        <v>15516</v>
      </c>
      <c r="E1005" s="40">
        <v>1999</v>
      </c>
      <c r="F1005" s="59">
        <f>E1005*1000/D1005</f>
        <v>128.8347512245424</v>
      </c>
      <c r="G1005" s="31">
        <v>1254</v>
      </c>
      <c r="H1005" s="31">
        <f>G1005/2486*100</f>
        <v>50.442477876106196</v>
      </c>
      <c r="I1005" s="31">
        <v>824</v>
      </c>
      <c r="J1005" s="31">
        <v>824</v>
      </c>
      <c r="K1005" s="60">
        <f>J1005/2056*100</f>
        <v>40.077821011673151</v>
      </c>
    </row>
    <row r="1006" spans="1:11" ht="24" x14ac:dyDescent="0.25">
      <c r="A1006" s="36" t="s">
        <v>1536</v>
      </c>
      <c r="B1006" s="36" t="s">
        <v>1537</v>
      </c>
      <c r="C1006" s="41">
        <v>8415050</v>
      </c>
      <c r="D1006" s="37">
        <v>15500</v>
      </c>
      <c r="E1006" s="38">
        <v>5534</v>
      </c>
      <c r="F1006" s="59">
        <f>E1006*1000/D1006</f>
        <v>357.03225806451616</v>
      </c>
      <c r="G1006" s="31">
        <v>2040</v>
      </c>
      <c r="H1006" s="31">
        <f>G1006/2486*100</f>
        <v>82.059533386967018</v>
      </c>
      <c r="I1006" s="31">
        <v>58</v>
      </c>
      <c r="J1006" s="31">
        <v>1610</v>
      </c>
      <c r="K1006" s="60">
        <f>J1006/2056*100</f>
        <v>78.307392996108945</v>
      </c>
    </row>
    <row r="1007" spans="1:11" x14ac:dyDescent="0.25">
      <c r="A1007" s="36" t="s">
        <v>1160</v>
      </c>
      <c r="B1007" s="36" t="s">
        <v>1161</v>
      </c>
      <c r="C1007" s="41">
        <v>8215102</v>
      </c>
      <c r="D1007" s="37">
        <v>15500</v>
      </c>
      <c r="E1007" s="38">
        <v>3100</v>
      </c>
      <c r="F1007" s="59">
        <f>E1007*1000/D1007</f>
        <v>200</v>
      </c>
      <c r="G1007" s="31">
        <v>1665</v>
      </c>
      <c r="H1007" s="31">
        <f>G1007/2486*100</f>
        <v>66.975060337892202</v>
      </c>
      <c r="I1007" s="31">
        <v>31</v>
      </c>
      <c r="J1007" s="31">
        <v>1235</v>
      </c>
      <c r="K1007" s="60">
        <f>J1007/2056*100</f>
        <v>60.068093385214006</v>
      </c>
    </row>
    <row r="1008" spans="1:11" ht="24" x14ac:dyDescent="0.25">
      <c r="A1008" s="36" t="s">
        <v>5321</v>
      </c>
      <c r="B1008" s="36" t="s">
        <v>5322</v>
      </c>
      <c r="C1008" s="41" t="s">
        <v>6022</v>
      </c>
      <c r="D1008" s="37">
        <v>15500</v>
      </c>
      <c r="E1008" s="38">
        <v>2052.4</v>
      </c>
      <c r="F1008" s="59">
        <f>E1008*1000/D1008</f>
        <v>132.41290322580645</v>
      </c>
      <c r="G1008" s="31">
        <v>1299</v>
      </c>
      <c r="H1008" s="31">
        <f>G1008/2486*100</f>
        <v>52.25261464199518</v>
      </c>
      <c r="I1008" s="31">
        <v>45</v>
      </c>
      <c r="J1008" s="31">
        <v>869</v>
      </c>
      <c r="K1008" s="60">
        <f>J1008/2056*100</f>
        <v>42.266536964980546</v>
      </c>
    </row>
    <row r="1009" spans="1:11" x14ac:dyDescent="0.25">
      <c r="A1009" s="36" t="s">
        <v>3878</v>
      </c>
      <c r="B1009" s="36" t="s">
        <v>3879</v>
      </c>
      <c r="C1009" s="41">
        <v>5770040</v>
      </c>
      <c r="D1009" s="37">
        <v>15481</v>
      </c>
      <c r="E1009" s="38">
        <v>3096</v>
      </c>
      <c r="F1009" s="59">
        <f>E1009*1000/D1009</f>
        <v>199.98708093792391</v>
      </c>
      <c r="G1009" s="31">
        <v>1662</v>
      </c>
      <c r="H1009" s="31">
        <f>G1009/2486*100</f>
        <v>66.8543845534996</v>
      </c>
      <c r="I1009" s="31">
        <v>28</v>
      </c>
      <c r="J1009" s="31">
        <v>1232</v>
      </c>
      <c r="K1009" s="60">
        <f>J1009/2056*100</f>
        <v>59.922178988326849</v>
      </c>
    </row>
    <row r="1010" spans="1:11" x14ac:dyDescent="0.25">
      <c r="A1010" s="36" t="s">
        <v>3594</v>
      </c>
      <c r="B1010" s="36" t="s">
        <v>3595</v>
      </c>
      <c r="C1010" s="41">
        <v>5166004</v>
      </c>
      <c r="D1010" s="37">
        <v>15469</v>
      </c>
      <c r="E1010" s="38">
        <v>2166</v>
      </c>
      <c r="F1010" s="59">
        <f>E1010*1000/D1010</f>
        <v>140.02197944275648</v>
      </c>
      <c r="G1010" s="31">
        <v>1346</v>
      </c>
      <c r="H1010" s="31">
        <f>G1010/2486*100</f>
        <v>54.143201930812545</v>
      </c>
      <c r="I1010" s="31">
        <v>92</v>
      </c>
      <c r="J1010" s="31">
        <v>916</v>
      </c>
      <c r="K1010" s="60">
        <f>J1010/2056*100</f>
        <v>44.552529182879383</v>
      </c>
    </row>
    <row r="1011" spans="1:11" x14ac:dyDescent="0.25">
      <c r="A1011" s="36" t="s">
        <v>470</v>
      </c>
      <c r="B1011" s="36" t="s">
        <v>471</v>
      </c>
      <c r="C1011" s="51">
        <v>10042111</v>
      </c>
      <c r="D1011" s="46">
        <v>15461</v>
      </c>
      <c r="E1011" s="38">
        <v>1642</v>
      </c>
      <c r="F1011" s="59">
        <f>E1011*1000/D1011</f>
        <v>106.20270357674148</v>
      </c>
      <c r="G1011" s="31">
        <v>1036</v>
      </c>
      <c r="H1011" s="31">
        <f>G1011/2486*100</f>
        <v>41.673370876910695</v>
      </c>
      <c r="I1011" s="31">
        <v>606</v>
      </c>
      <c r="J1011" s="31">
        <v>606</v>
      </c>
      <c r="K1011" s="60">
        <f>J1011/2056*100</f>
        <v>29.474708171206228</v>
      </c>
    </row>
    <row r="1012" spans="1:11" ht="24" x14ac:dyDescent="0.25">
      <c r="A1012" s="36" t="s">
        <v>4893</v>
      </c>
      <c r="B1012" s="36" t="s">
        <v>4894</v>
      </c>
      <c r="C1012" s="41" t="s">
        <v>5941</v>
      </c>
      <c r="D1012" s="37">
        <v>15445</v>
      </c>
      <c r="E1012" s="38">
        <v>1742</v>
      </c>
      <c r="F1012" s="59">
        <f>E1012*1000/D1012</f>
        <v>112.78730980899968</v>
      </c>
      <c r="G1012" s="31">
        <v>1098</v>
      </c>
      <c r="H1012" s="31">
        <f>G1012/2486*100</f>
        <v>44.167337087691074</v>
      </c>
      <c r="I1012" s="31">
        <v>668</v>
      </c>
      <c r="J1012" s="31">
        <v>668</v>
      </c>
      <c r="K1012" s="60">
        <f>J1012/2056*100</f>
        <v>32.490272373540854</v>
      </c>
    </row>
    <row r="1013" spans="1:11" x14ac:dyDescent="0.25">
      <c r="A1013" s="39" t="s">
        <v>3106</v>
      </c>
      <c r="B1013" s="39" t="s">
        <v>3107</v>
      </c>
      <c r="C1013" s="41">
        <v>6436011</v>
      </c>
      <c r="D1013" s="37">
        <v>15422</v>
      </c>
      <c r="E1013" s="45">
        <v>2063</v>
      </c>
      <c r="F1013" s="59">
        <f>E1013*1000/D1013</f>
        <v>133.76993904811309</v>
      </c>
      <c r="G1013" s="31">
        <v>1303</v>
      </c>
      <c r="H1013" s="31">
        <f>G1013/2486*100</f>
        <v>52.413515687851977</v>
      </c>
      <c r="I1013" s="31">
        <v>49</v>
      </c>
      <c r="J1013" s="31">
        <v>873</v>
      </c>
      <c r="K1013" s="60">
        <f>J1013/2056*100</f>
        <v>42.461089494163424</v>
      </c>
    </row>
    <row r="1014" spans="1:11" x14ac:dyDescent="0.25">
      <c r="A1014" s="36" t="s">
        <v>5375</v>
      </c>
      <c r="B1014" s="36" t="s">
        <v>5376</v>
      </c>
      <c r="C1014" s="41">
        <v>9473151</v>
      </c>
      <c r="D1014" s="37">
        <v>15285</v>
      </c>
      <c r="E1014" s="38">
        <v>2058</v>
      </c>
      <c r="F1014" s="59">
        <f>E1014*1000/D1014</f>
        <v>134.64180569185476</v>
      </c>
      <c r="G1014" s="31">
        <v>1301</v>
      </c>
      <c r="H1014" s="31">
        <f>G1014/2486*100</f>
        <v>52.333065164923575</v>
      </c>
      <c r="I1014" s="31">
        <v>47</v>
      </c>
      <c r="J1014" s="31">
        <v>871</v>
      </c>
      <c r="K1014" s="60">
        <f>J1014/2056*100</f>
        <v>42.363813229571981</v>
      </c>
    </row>
    <row r="1015" spans="1:11" x14ac:dyDescent="0.25">
      <c r="A1015" s="36" t="s">
        <v>5261</v>
      </c>
      <c r="B1015" s="36" t="s">
        <v>5262</v>
      </c>
      <c r="C1015" s="41">
        <v>9190140</v>
      </c>
      <c r="D1015" s="37">
        <v>15278</v>
      </c>
      <c r="E1015" s="38">
        <v>2257</v>
      </c>
      <c r="F1015" s="59">
        <f>E1015*1000/D1015</f>
        <v>147.72876030894096</v>
      </c>
      <c r="G1015" s="31">
        <v>1389</v>
      </c>
      <c r="H1015" s="31">
        <f>G1015/2486*100</f>
        <v>55.872888173773127</v>
      </c>
      <c r="I1015" s="31">
        <v>135</v>
      </c>
      <c r="J1015" s="31">
        <v>959</v>
      </c>
      <c r="K1015" s="60">
        <f>J1015/2056*100</f>
        <v>46.643968871595334</v>
      </c>
    </row>
    <row r="1016" spans="1:11" x14ac:dyDescent="0.25">
      <c r="A1016" s="36" t="s">
        <v>1028</v>
      </c>
      <c r="B1016" s="36" t="s">
        <v>1029</v>
      </c>
      <c r="C1016" s="41">
        <v>8126046</v>
      </c>
      <c r="D1016" s="37">
        <v>15234</v>
      </c>
      <c r="E1016" s="38">
        <v>3047</v>
      </c>
      <c r="F1016" s="59">
        <f>E1016*1000/D1016</f>
        <v>200.01312852829199</v>
      </c>
      <c r="G1016" s="31">
        <v>1652</v>
      </c>
      <c r="H1016" s="31">
        <f>G1016/2486*100</f>
        <v>66.452131938857605</v>
      </c>
      <c r="I1016" s="31">
        <v>18</v>
      </c>
      <c r="J1016" s="31">
        <v>1222</v>
      </c>
      <c r="K1016" s="60">
        <f>J1016/2056*100</f>
        <v>59.435797665369648</v>
      </c>
    </row>
    <row r="1017" spans="1:11" x14ac:dyDescent="0.25">
      <c r="A1017" s="36" t="s">
        <v>3998</v>
      </c>
      <c r="B1017" s="36" t="s">
        <v>3999</v>
      </c>
      <c r="C1017" s="41" t="s">
        <v>4123</v>
      </c>
      <c r="D1017" s="37">
        <v>15186</v>
      </c>
      <c r="E1017" s="38">
        <v>2278</v>
      </c>
      <c r="F1017" s="59">
        <f>E1017*1000/D1017</f>
        <v>150.00658501251152</v>
      </c>
      <c r="G1017" s="31">
        <v>1396</v>
      </c>
      <c r="H1017" s="31">
        <f>G1017/2486*100</f>
        <v>56.154465004022526</v>
      </c>
      <c r="I1017" s="31">
        <v>142</v>
      </c>
      <c r="J1017" s="31">
        <v>966</v>
      </c>
      <c r="K1017" s="60">
        <f>J1017/2056*100</f>
        <v>46.98443579766537</v>
      </c>
    </row>
    <row r="1018" spans="1:11" ht="24" x14ac:dyDescent="0.25">
      <c r="A1018" s="36" t="s">
        <v>4897</v>
      </c>
      <c r="B1018" s="36" t="s">
        <v>4898</v>
      </c>
      <c r="C1018" s="41" t="s">
        <v>5943</v>
      </c>
      <c r="D1018" s="37">
        <v>15185</v>
      </c>
      <c r="E1018" s="38">
        <v>2232</v>
      </c>
      <c r="F1018" s="59">
        <f>E1018*1000/D1018</f>
        <v>146.98715837998023</v>
      </c>
      <c r="G1018" s="31">
        <v>1376</v>
      </c>
      <c r="H1018" s="31">
        <f>G1018/2486*100</f>
        <v>55.349959774738537</v>
      </c>
      <c r="I1018" s="31">
        <v>122</v>
      </c>
      <c r="J1018" s="31">
        <v>946</v>
      </c>
      <c r="K1018" s="60">
        <f>J1018/2056*100</f>
        <v>46.011673151750969</v>
      </c>
    </row>
    <row r="1019" spans="1:11" ht="72" x14ac:dyDescent="0.25">
      <c r="A1019" s="39" t="s">
        <v>3355</v>
      </c>
      <c r="B1019" s="39" t="s">
        <v>3356</v>
      </c>
      <c r="C1019" s="51" t="s">
        <v>3496</v>
      </c>
      <c r="D1019" s="37">
        <v>15182</v>
      </c>
      <c r="E1019" s="38">
        <v>2514</v>
      </c>
      <c r="F1019" s="59">
        <f>E1019*1000/D1019</f>
        <v>165.59083124752996</v>
      </c>
      <c r="G1019" s="31">
        <v>1496</v>
      </c>
      <c r="H1019" s="31">
        <f>G1019/2486*100</f>
        <v>60.176991150442483</v>
      </c>
      <c r="I1019" s="31">
        <v>242</v>
      </c>
      <c r="J1019" s="31">
        <v>1066</v>
      </c>
      <c r="K1019" s="60">
        <f>J1019/2056*100</f>
        <v>51.848249027237358</v>
      </c>
    </row>
    <row r="1020" spans="1:11" ht="24" x14ac:dyDescent="0.25">
      <c r="A1020" s="36">
        <v>2040</v>
      </c>
      <c r="B1020" s="36" t="s">
        <v>586</v>
      </c>
      <c r="C1020" s="39" t="s">
        <v>743</v>
      </c>
      <c r="D1020" s="37">
        <v>15148</v>
      </c>
      <c r="E1020" s="38">
        <v>1826</v>
      </c>
      <c r="F1020" s="59">
        <f>E1020*1000/D1020</f>
        <v>120.54396620015844</v>
      </c>
      <c r="G1020" s="31">
        <v>1151</v>
      </c>
      <c r="H1020" s="31">
        <f>G1020/2486*100</f>
        <v>46.299275945293644</v>
      </c>
      <c r="I1020" s="31">
        <v>721</v>
      </c>
      <c r="J1020" s="31">
        <v>721</v>
      </c>
      <c r="K1020" s="60">
        <f>J1020/2056*100</f>
        <v>35.068093385214006</v>
      </c>
    </row>
    <row r="1021" spans="1:11" x14ac:dyDescent="0.25">
      <c r="A1021" s="36">
        <v>1051</v>
      </c>
      <c r="B1021" s="36" t="s">
        <v>569</v>
      </c>
      <c r="C1021" s="51">
        <v>14524080</v>
      </c>
      <c r="D1021" s="37">
        <v>15137</v>
      </c>
      <c r="E1021" s="38">
        <v>1831</v>
      </c>
      <c r="F1021" s="59">
        <f>E1021*1000/D1021</f>
        <v>120.9618814824602</v>
      </c>
      <c r="G1021" s="31">
        <v>1155</v>
      </c>
      <c r="H1021" s="31">
        <f>G1021/2486*100</f>
        <v>46.460176991150441</v>
      </c>
      <c r="I1021" s="31">
        <v>725</v>
      </c>
      <c r="J1021" s="31">
        <v>725</v>
      </c>
      <c r="K1021" s="60">
        <f>J1021/2056*100</f>
        <v>35.262645914396892</v>
      </c>
    </row>
    <row r="1022" spans="1:11" ht="48" x14ac:dyDescent="0.25">
      <c r="A1022" s="39" t="s">
        <v>3325</v>
      </c>
      <c r="B1022" s="39" t="s">
        <v>3326</v>
      </c>
      <c r="C1022" s="51" t="s">
        <v>3487</v>
      </c>
      <c r="D1022" s="37">
        <v>15126</v>
      </c>
      <c r="E1022" s="38">
        <v>2664.03</v>
      </c>
      <c r="F1022" s="59">
        <f>E1022*1000/D1022</f>
        <v>176.12257040856804</v>
      </c>
      <c r="G1022" s="31">
        <v>1536</v>
      </c>
      <c r="H1022" s="31">
        <f>G1022/2486*100</f>
        <v>61.786001609010455</v>
      </c>
      <c r="I1022" s="31">
        <v>282</v>
      </c>
      <c r="J1022" s="31">
        <v>1106</v>
      </c>
      <c r="K1022" s="60">
        <f>J1022/2056*100</f>
        <v>53.793774319066145</v>
      </c>
    </row>
    <row r="1023" spans="1:11" x14ac:dyDescent="0.25">
      <c r="A1023" s="39" t="s">
        <v>5851</v>
      </c>
      <c r="B1023" s="39" t="s">
        <v>5852</v>
      </c>
      <c r="C1023" s="41" t="s">
        <v>6112</v>
      </c>
      <c r="D1023" s="37">
        <v>15086</v>
      </c>
      <c r="E1023" s="40">
        <v>2500</v>
      </c>
      <c r="F1023" s="59">
        <f>E1023*1000/D1023</f>
        <v>165.71655839851519</v>
      </c>
      <c r="G1023" s="31">
        <v>1491</v>
      </c>
      <c r="H1023" s="31">
        <f>G1023/2486*100</f>
        <v>59.975864843121485</v>
      </c>
      <c r="I1023" s="31">
        <v>237</v>
      </c>
      <c r="J1023" s="31">
        <v>1061</v>
      </c>
      <c r="K1023" s="60">
        <f>J1023/2056*100</f>
        <v>51.605058365758758</v>
      </c>
    </row>
    <row r="1024" spans="1:11" ht="96" x14ac:dyDescent="0.25">
      <c r="A1024" s="36" t="s">
        <v>2592</v>
      </c>
      <c r="B1024" s="36" t="s">
        <v>2593</v>
      </c>
      <c r="C1024" s="41" t="s">
        <v>2705</v>
      </c>
      <c r="D1024" s="37">
        <v>15086</v>
      </c>
      <c r="E1024" s="38">
        <v>1450</v>
      </c>
      <c r="F1024" s="59">
        <f>E1024*1000/D1024</f>
        <v>96.115603871138802</v>
      </c>
      <c r="G1024" s="31">
        <v>907</v>
      </c>
      <c r="H1024" s="31">
        <f>G1024/2486*100</f>
        <v>36.484312148028962</v>
      </c>
      <c r="I1024" s="31">
        <v>477</v>
      </c>
      <c r="J1024" s="31">
        <v>477</v>
      </c>
      <c r="K1024" s="60">
        <f>J1024/2056*100</f>
        <v>23.200389105058367</v>
      </c>
    </row>
    <row r="1025" spans="1:11" ht="24" x14ac:dyDescent="0.25">
      <c r="A1025" s="36" t="s">
        <v>450</v>
      </c>
      <c r="B1025" s="36" t="s">
        <v>451</v>
      </c>
      <c r="C1025" s="39" t="s">
        <v>676</v>
      </c>
      <c r="D1025" s="46">
        <v>15081</v>
      </c>
      <c r="E1025" s="38">
        <v>2876</v>
      </c>
      <c r="F1025" s="59">
        <f>E1025*1000/D1025</f>
        <v>190.703534248392</v>
      </c>
      <c r="G1025" s="31">
        <v>1594</v>
      </c>
      <c r="H1025" s="31">
        <f>G1025/2486*100</f>
        <v>64.119066773934037</v>
      </c>
      <c r="I1025" s="31">
        <v>340</v>
      </c>
      <c r="J1025" s="31">
        <v>1164</v>
      </c>
      <c r="K1025" s="60">
        <f>J1025/2056*100</f>
        <v>56.614785992217897</v>
      </c>
    </row>
    <row r="1026" spans="1:11" x14ac:dyDescent="0.25">
      <c r="A1026" s="36" t="s">
        <v>2232</v>
      </c>
      <c r="B1026" s="36" t="s">
        <v>2233</v>
      </c>
      <c r="C1026" s="41" t="s">
        <v>2501</v>
      </c>
      <c r="D1026" s="37">
        <v>15078</v>
      </c>
      <c r="E1026" s="38">
        <v>2466</v>
      </c>
      <c r="F1026" s="59">
        <f>E1026*1000/D1026</f>
        <v>163.54954237962593</v>
      </c>
      <c r="G1026" s="31">
        <v>1473</v>
      </c>
      <c r="H1026" s="31">
        <f>G1026/2486*100</f>
        <v>59.25181013676589</v>
      </c>
      <c r="I1026" s="31">
        <v>219</v>
      </c>
      <c r="J1026" s="31">
        <v>1043</v>
      </c>
      <c r="K1026" s="60">
        <f>J1026/2056*100</f>
        <v>50.729571984435793</v>
      </c>
    </row>
    <row r="1027" spans="1:11" ht="24" x14ac:dyDescent="0.25">
      <c r="A1027" s="39" t="s">
        <v>3128</v>
      </c>
      <c r="B1027" s="39" t="s">
        <v>3129</v>
      </c>
      <c r="C1027" s="41">
        <v>6636016</v>
      </c>
      <c r="D1027" s="37">
        <v>15072</v>
      </c>
      <c r="E1027" s="45">
        <v>2643</v>
      </c>
      <c r="F1027" s="59">
        <f>E1027*1000/D1027</f>
        <v>175.35828025477707</v>
      </c>
      <c r="G1027" s="31">
        <v>1532</v>
      </c>
      <c r="H1027" s="31">
        <f>G1027/2486*100</f>
        <v>61.625100563153659</v>
      </c>
      <c r="I1027" s="31">
        <v>278</v>
      </c>
      <c r="J1027" s="31">
        <v>1102</v>
      </c>
      <c r="K1027" s="60">
        <f>J1027/2056*100</f>
        <v>53.599221789883266</v>
      </c>
    </row>
    <row r="1028" spans="1:11" x14ac:dyDescent="0.25">
      <c r="A1028" s="36" t="s">
        <v>1630</v>
      </c>
      <c r="B1028" s="36" t="s">
        <v>1631</v>
      </c>
      <c r="C1028" s="41">
        <v>8425072</v>
      </c>
      <c r="D1028" s="37">
        <v>15062</v>
      </c>
      <c r="E1028" s="38">
        <v>2247</v>
      </c>
      <c r="F1028" s="59">
        <f>E1028*1000/D1028</f>
        <v>149.18337538175541</v>
      </c>
      <c r="G1028" s="31">
        <v>1381</v>
      </c>
      <c r="H1028" s="31">
        <f>G1028/2486*100</f>
        <v>55.551086082059534</v>
      </c>
      <c r="I1028" s="31">
        <v>127</v>
      </c>
      <c r="J1028" s="31">
        <v>951</v>
      </c>
      <c r="K1028" s="60">
        <f>J1028/2056*100</f>
        <v>46.254863813229576</v>
      </c>
    </row>
    <row r="1029" spans="1:11" x14ac:dyDescent="0.25">
      <c r="A1029" s="39" t="s">
        <v>3082</v>
      </c>
      <c r="B1029" s="39" t="s">
        <v>3083</v>
      </c>
      <c r="C1029" s="41">
        <v>6436003</v>
      </c>
      <c r="D1029" s="37">
        <v>15040</v>
      </c>
      <c r="E1029" s="45">
        <v>2927</v>
      </c>
      <c r="F1029" s="59">
        <f>E1029*1000/D1029</f>
        <v>194.61436170212767</v>
      </c>
      <c r="G1029" s="31">
        <v>1608</v>
      </c>
      <c r="H1029" s="31">
        <f>G1029/2486*100</f>
        <v>64.682220434432821</v>
      </c>
      <c r="I1029" s="31">
        <v>354</v>
      </c>
      <c r="J1029" s="31">
        <v>1178</v>
      </c>
      <c r="K1029" s="60">
        <f>J1029/2056*100</f>
        <v>57.295719844357976</v>
      </c>
    </row>
    <row r="1030" spans="1:11" ht="36" x14ac:dyDescent="0.25">
      <c r="A1030" s="36" t="s">
        <v>1924</v>
      </c>
      <c r="B1030" s="36" t="s">
        <v>1925</v>
      </c>
      <c r="C1030" s="41" t="s">
        <v>2400</v>
      </c>
      <c r="D1030" s="37">
        <v>15037</v>
      </c>
      <c r="E1030" s="38">
        <v>3007</v>
      </c>
      <c r="F1030" s="59">
        <f>E1030*1000/D1030</f>
        <v>199.9733989492585</v>
      </c>
      <c r="G1030" s="31">
        <v>1638</v>
      </c>
      <c r="H1030" s="31">
        <f>G1030/2486*100</f>
        <v>65.888978278358806</v>
      </c>
      <c r="I1030" s="31">
        <v>4</v>
      </c>
      <c r="J1030" s="31">
        <v>1208</v>
      </c>
      <c r="K1030" s="60">
        <f>J1030/2056*100</f>
        <v>58.754863813229576</v>
      </c>
    </row>
    <row r="1031" spans="1:11" x14ac:dyDescent="0.25">
      <c r="A1031" s="36" t="s">
        <v>3958</v>
      </c>
      <c r="B1031" s="36" t="s">
        <v>3959</v>
      </c>
      <c r="C1031" s="41">
        <v>5766016</v>
      </c>
      <c r="D1031" s="37">
        <v>15035</v>
      </c>
      <c r="E1031" s="38">
        <v>2214</v>
      </c>
      <c r="F1031" s="59">
        <f>E1031*1000/D1031</f>
        <v>147.25640172929832</v>
      </c>
      <c r="G1031" s="31">
        <v>1369</v>
      </c>
      <c r="H1031" s="31">
        <f>G1031/2486*100</f>
        <v>55.068382944489137</v>
      </c>
      <c r="I1031" s="31">
        <v>115</v>
      </c>
      <c r="J1031" s="31">
        <v>939</v>
      </c>
      <c r="K1031" s="60">
        <f>J1031/2056*100</f>
        <v>45.671206225680933</v>
      </c>
    </row>
    <row r="1032" spans="1:11" ht="24" x14ac:dyDescent="0.25">
      <c r="A1032" s="36" t="s">
        <v>5017</v>
      </c>
      <c r="B1032" s="36" t="s">
        <v>5018</v>
      </c>
      <c r="C1032" s="41" t="s">
        <v>5972</v>
      </c>
      <c r="D1032" s="37">
        <v>15029</v>
      </c>
      <c r="E1032" s="38">
        <v>1772</v>
      </c>
      <c r="F1032" s="59">
        <f>E1032*1000/D1032</f>
        <v>117.9053829263424</v>
      </c>
      <c r="G1032" s="31">
        <v>1112</v>
      </c>
      <c r="H1032" s="31">
        <f>G1032/2486*100</f>
        <v>44.730490748189858</v>
      </c>
      <c r="I1032" s="31">
        <v>682</v>
      </c>
      <c r="J1032" s="31">
        <v>682</v>
      </c>
      <c r="K1032" s="60">
        <f>J1032/2056*100</f>
        <v>33.171206225680933</v>
      </c>
    </row>
    <row r="1033" spans="1:11" ht="24" x14ac:dyDescent="0.25">
      <c r="A1033" s="39" t="s">
        <v>3302</v>
      </c>
      <c r="B1033" s="39" t="s">
        <v>3303</v>
      </c>
      <c r="C1033" s="51" t="s">
        <v>3478</v>
      </c>
      <c r="D1033" s="37">
        <v>15023</v>
      </c>
      <c r="E1033" s="38">
        <v>3545</v>
      </c>
      <c r="F1033" s="59">
        <f>E1033*1000/D1033</f>
        <v>235.97151035079546</v>
      </c>
      <c r="G1033" s="31">
        <v>1755</v>
      </c>
      <c r="H1033" s="31">
        <f>G1033/2486*100</f>
        <v>70.595333869670156</v>
      </c>
      <c r="I1033" s="31">
        <v>121</v>
      </c>
      <c r="J1033" s="31">
        <v>1325</v>
      </c>
      <c r="K1033" s="60">
        <f>J1033/2056*100</f>
        <v>64.445525291828801</v>
      </c>
    </row>
    <row r="1034" spans="1:11" x14ac:dyDescent="0.25">
      <c r="A1034" s="36" t="s">
        <v>5171</v>
      </c>
      <c r="B1034" s="36" t="s">
        <v>5172</v>
      </c>
      <c r="C1034" s="41" t="s">
        <v>6000</v>
      </c>
      <c r="D1034" s="37">
        <v>15022</v>
      </c>
      <c r="E1034" s="38">
        <v>2162.1</v>
      </c>
      <c r="F1034" s="59">
        <f>E1034*1000/D1034</f>
        <v>143.92890427373186</v>
      </c>
      <c r="G1034" s="31">
        <v>1342</v>
      </c>
      <c r="H1034" s="31">
        <f>G1034/2486*100</f>
        <v>53.982300884955748</v>
      </c>
      <c r="I1034" s="31">
        <v>88</v>
      </c>
      <c r="J1034" s="31">
        <v>912</v>
      </c>
      <c r="K1034" s="60">
        <f>J1034/2056*100</f>
        <v>44.357976653696497</v>
      </c>
    </row>
    <row r="1035" spans="1:11" x14ac:dyDescent="0.25">
      <c r="A1035" s="36" t="s">
        <v>5419</v>
      </c>
      <c r="B1035" s="36" t="s">
        <v>5420</v>
      </c>
      <c r="C1035" s="41">
        <v>9374124</v>
      </c>
      <c r="D1035" s="37">
        <v>15000</v>
      </c>
      <c r="E1035" s="38">
        <v>3150</v>
      </c>
      <c r="F1035" s="59">
        <f>E1035*1000/D1035</f>
        <v>210</v>
      </c>
      <c r="G1035" s="31">
        <v>1680</v>
      </c>
      <c r="H1035" s="31">
        <f>G1035/2486*100</f>
        <v>67.578439259855188</v>
      </c>
      <c r="I1035" s="31">
        <v>46</v>
      </c>
      <c r="J1035" s="31">
        <v>1250</v>
      </c>
      <c r="K1035" s="60">
        <f>J1035/2056*100</f>
        <v>60.797665369649799</v>
      </c>
    </row>
    <row r="1036" spans="1:11" x14ac:dyDescent="0.25">
      <c r="A1036" s="36" t="s">
        <v>1588</v>
      </c>
      <c r="B1036" s="36" t="s">
        <v>1589</v>
      </c>
      <c r="C1036" s="41">
        <v>8417002</v>
      </c>
      <c r="D1036" s="37">
        <v>15000</v>
      </c>
      <c r="E1036" s="38">
        <v>3027</v>
      </c>
      <c r="F1036" s="59">
        <f>E1036*1000/D1036</f>
        <v>201.8</v>
      </c>
      <c r="G1036" s="31">
        <v>1643</v>
      </c>
      <c r="H1036" s="31">
        <f>G1036/2486*100</f>
        <v>66.090104585679811</v>
      </c>
      <c r="I1036" s="31">
        <v>9</v>
      </c>
      <c r="J1036" s="31">
        <v>1213</v>
      </c>
      <c r="K1036" s="60">
        <f>J1036/2056*100</f>
        <v>58.998054474708169</v>
      </c>
    </row>
    <row r="1037" spans="1:11" x14ac:dyDescent="0.25">
      <c r="A1037" s="36" t="s">
        <v>1246</v>
      </c>
      <c r="B1037" s="36" t="s">
        <v>1247</v>
      </c>
      <c r="C1037" s="41">
        <v>8226013</v>
      </c>
      <c r="D1037" s="37">
        <v>15000</v>
      </c>
      <c r="E1037" s="38">
        <v>3000</v>
      </c>
      <c r="F1037" s="59">
        <f>E1037*1000/D1037</f>
        <v>200</v>
      </c>
      <c r="G1037" s="31">
        <v>1637</v>
      </c>
      <c r="H1037" s="31">
        <f>G1037/2486*100</f>
        <v>65.848753016894619</v>
      </c>
      <c r="I1037" s="31">
        <v>3</v>
      </c>
      <c r="J1037" s="31">
        <v>1207</v>
      </c>
      <c r="K1037" s="60">
        <f>J1037/2056*100</f>
        <v>58.706225680933855</v>
      </c>
    </row>
    <row r="1038" spans="1:11" x14ac:dyDescent="0.25">
      <c r="A1038" s="36" t="s">
        <v>2276</v>
      </c>
      <c r="B1038" s="36" t="s">
        <v>2277</v>
      </c>
      <c r="C1038" s="41">
        <v>3456001</v>
      </c>
      <c r="D1038" s="37">
        <v>15000</v>
      </c>
      <c r="E1038" s="38">
        <v>2978</v>
      </c>
      <c r="F1038" s="59">
        <f>E1038*1000/D1038</f>
        <v>198.53333333333333</v>
      </c>
      <c r="G1038" s="31">
        <v>1626</v>
      </c>
      <c r="H1038" s="31">
        <f>G1038/2486*100</f>
        <v>65.406275140788424</v>
      </c>
      <c r="I1038" s="31">
        <v>372</v>
      </c>
      <c r="J1038" s="31">
        <v>1196</v>
      </c>
      <c r="K1038" s="60">
        <f>J1038/2056*100</f>
        <v>58.17120622568094</v>
      </c>
    </row>
    <row r="1039" spans="1:11" x14ac:dyDescent="0.25">
      <c r="A1039" s="36" t="s">
        <v>5083</v>
      </c>
      <c r="B1039" s="36" t="s">
        <v>5084</v>
      </c>
      <c r="C1039" s="41">
        <v>9181131</v>
      </c>
      <c r="D1039" s="37">
        <v>15000</v>
      </c>
      <c r="E1039" s="38">
        <v>2626</v>
      </c>
      <c r="F1039" s="59">
        <f>E1039*1000/D1039</f>
        <v>175.06666666666666</v>
      </c>
      <c r="G1039" s="31">
        <v>1527</v>
      </c>
      <c r="H1039" s="31">
        <f>G1039/2486*100</f>
        <v>61.423974255832661</v>
      </c>
      <c r="I1039" s="31">
        <v>273</v>
      </c>
      <c r="J1039" s="31">
        <v>1097</v>
      </c>
      <c r="K1039" s="60">
        <f>J1039/2056*100</f>
        <v>53.356031128404666</v>
      </c>
    </row>
    <row r="1040" spans="1:11" x14ac:dyDescent="0.25">
      <c r="A1040" s="36" t="s">
        <v>3990</v>
      </c>
      <c r="B1040" s="36" t="s">
        <v>3991</v>
      </c>
      <c r="C1040" s="41">
        <v>5958024</v>
      </c>
      <c r="D1040" s="37">
        <v>15000</v>
      </c>
      <c r="E1040" s="38">
        <v>2250</v>
      </c>
      <c r="F1040" s="59">
        <f>E1040*1000/D1040</f>
        <v>150</v>
      </c>
      <c r="G1040" s="31">
        <v>1384</v>
      </c>
      <c r="H1040" s="31">
        <f>G1040/2486*100</f>
        <v>55.67176186645213</v>
      </c>
      <c r="I1040" s="31">
        <v>130</v>
      </c>
      <c r="J1040" s="31">
        <v>954</v>
      </c>
      <c r="K1040" s="60">
        <f>J1040/2056*100</f>
        <v>46.400778210116734</v>
      </c>
    </row>
    <row r="1041" spans="1:11" x14ac:dyDescent="0.25">
      <c r="A1041" s="36" t="s">
        <v>1104</v>
      </c>
      <c r="B1041" s="36" t="s">
        <v>1105</v>
      </c>
      <c r="C1041" s="41">
        <v>8136068</v>
      </c>
      <c r="D1041" s="37">
        <v>15000</v>
      </c>
      <c r="E1041" s="38">
        <v>2192</v>
      </c>
      <c r="F1041" s="59">
        <f>E1041*1000/D1041</f>
        <v>146.13333333333333</v>
      </c>
      <c r="G1041" s="31">
        <v>1356</v>
      </c>
      <c r="H1041" s="31">
        <f>G1041/2486*100</f>
        <v>54.54545454545454</v>
      </c>
      <c r="I1041" s="31">
        <v>102</v>
      </c>
      <c r="J1041" s="31">
        <v>926</v>
      </c>
      <c r="K1041" s="60">
        <f>J1041/2056*100</f>
        <v>45.038910505836576</v>
      </c>
    </row>
    <row r="1042" spans="1:11" x14ac:dyDescent="0.25">
      <c r="A1042" s="36" t="s">
        <v>4669</v>
      </c>
      <c r="B1042" s="36" t="s">
        <v>4670</v>
      </c>
      <c r="C1042" s="41">
        <v>7143048</v>
      </c>
      <c r="D1042" s="37">
        <v>15000</v>
      </c>
      <c r="E1042" s="38">
        <v>2000</v>
      </c>
      <c r="F1042" s="59">
        <f>E1042*1000/D1042</f>
        <v>133.33333333333334</v>
      </c>
      <c r="G1042" s="31">
        <v>1270</v>
      </c>
      <c r="H1042" s="31">
        <f>G1042/2486*100</f>
        <v>51.086082059533389</v>
      </c>
      <c r="I1042" s="31">
        <v>16</v>
      </c>
      <c r="J1042" s="31">
        <v>840</v>
      </c>
      <c r="K1042" s="60">
        <f>J1042/2056*100</f>
        <v>40.856031128404666</v>
      </c>
    </row>
    <row r="1043" spans="1:11" x14ac:dyDescent="0.25">
      <c r="A1043" s="36" t="s">
        <v>2644</v>
      </c>
      <c r="B1043" s="36" t="s">
        <v>2645</v>
      </c>
      <c r="C1043" s="41" t="s">
        <v>2727</v>
      </c>
      <c r="D1043" s="37">
        <v>14966</v>
      </c>
      <c r="E1043" s="38">
        <v>2900</v>
      </c>
      <c r="F1043" s="59">
        <f>E1043*1000/D1043</f>
        <v>193.77255111586263</v>
      </c>
      <c r="G1043" s="31">
        <v>1601</v>
      </c>
      <c r="H1043" s="31">
        <f>G1043/2486*100</f>
        <v>64.400643604183429</v>
      </c>
      <c r="I1043" s="31">
        <v>347</v>
      </c>
      <c r="J1043" s="31">
        <v>1171</v>
      </c>
      <c r="K1043" s="60">
        <f>J1043/2056*100</f>
        <v>56.955252918287933</v>
      </c>
    </row>
    <row r="1044" spans="1:11" x14ac:dyDescent="0.25">
      <c r="A1044" s="36" t="s">
        <v>2192</v>
      </c>
      <c r="B1044" s="36" t="s">
        <v>2193</v>
      </c>
      <c r="C1044" s="41">
        <v>3356009</v>
      </c>
      <c r="D1044" s="37">
        <v>14954</v>
      </c>
      <c r="E1044" s="38">
        <v>1918</v>
      </c>
      <c r="F1044" s="59">
        <f>E1044*1000/D1044</f>
        <v>128.2599973251304</v>
      </c>
      <c r="G1044" s="31">
        <v>1223</v>
      </c>
      <c r="H1044" s="31">
        <f>G1044/2486*100</f>
        <v>49.19549477071601</v>
      </c>
      <c r="I1044" s="31">
        <v>793</v>
      </c>
      <c r="J1044" s="31">
        <v>793</v>
      </c>
      <c r="K1044" s="60">
        <f>J1044/2056*100</f>
        <v>38.570038910505836</v>
      </c>
    </row>
    <row r="1045" spans="1:11" x14ac:dyDescent="0.25">
      <c r="A1045" s="36" t="s">
        <v>1442</v>
      </c>
      <c r="B1045" s="36" t="s">
        <v>1443</v>
      </c>
      <c r="C1045" s="41">
        <v>8325049</v>
      </c>
      <c r="D1045" s="37">
        <v>14900</v>
      </c>
      <c r="E1045" s="38">
        <v>2094</v>
      </c>
      <c r="F1045" s="59">
        <f>E1045*1000/D1045</f>
        <v>140.53691275167785</v>
      </c>
      <c r="G1045" s="31">
        <v>1312</v>
      </c>
      <c r="H1045" s="31">
        <f>G1045/2486*100</f>
        <v>52.775543041029771</v>
      </c>
      <c r="I1045" s="31">
        <v>58</v>
      </c>
      <c r="J1045" s="31">
        <v>882</v>
      </c>
      <c r="K1045" s="60">
        <f>J1045/2056*100</f>
        <v>42.898832684824903</v>
      </c>
    </row>
    <row r="1046" spans="1:11" ht="24" x14ac:dyDescent="0.25">
      <c r="A1046" s="36">
        <v>2020</v>
      </c>
      <c r="B1046" s="36" t="s">
        <v>585</v>
      </c>
      <c r="C1046" s="39" t="s">
        <v>742</v>
      </c>
      <c r="D1046" s="37">
        <v>14891</v>
      </c>
      <c r="E1046" s="38">
        <v>2270</v>
      </c>
      <c r="F1046" s="59">
        <f>E1046*1000/D1046</f>
        <v>152.44107178832851</v>
      </c>
      <c r="G1046" s="31">
        <v>1393</v>
      </c>
      <c r="H1046" s="31">
        <f>G1046/2486*100</f>
        <v>56.033789219629924</v>
      </c>
      <c r="I1046" s="31">
        <v>139</v>
      </c>
      <c r="J1046" s="31">
        <v>963</v>
      </c>
      <c r="K1046" s="60">
        <f>J1046/2056*100</f>
        <v>46.838521400778212</v>
      </c>
    </row>
    <row r="1047" spans="1:11" x14ac:dyDescent="0.25">
      <c r="A1047" s="36" t="s">
        <v>3778</v>
      </c>
      <c r="B1047" s="36" t="s">
        <v>3779</v>
      </c>
      <c r="C1047" s="41">
        <v>5762036</v>
      </c>
      <c r="D1047" s="37">
        <v>14889</v>
      </c>
      <c r="E1047" s="38">
        <v>2528</v>
      </c>
      <c r="F1047" s="59">
        <f>E1047*1000/D1047</f>
        <v>169.7897776882262</v>
      </c>
      <c r="G1047" s="31">
        <v>1498</v>
      </c>
      <c r="H1047" s="31">
        <f>G1047/2486*100</f>
        <v>60.257441673370884</v>
      </c>
      <c r="I1047" s="31">
        <v>244</v>
      </c>
      <c r="J1047" s="31">
        <v>1068</v>
      </c>
      <c r="K1047" s="60">
        <f>J1047/2056*100</f>
        <v>51.945525291828801</v>
      </c>
    </row>
    <row r="1048" spans="1:11" ht="36" x14ac:dyDescent="0.25">
      <c r="A1048" s="36" t="s">
        <v>5651</v>
      </c>
      <c r="B1048" s="36" t="s">
        <v>5652</v>
      </c>
      <c r="C1048" s="41" t="s">
        <v>6074</v>
      </c>
      <c r="D1048" s="37">
        <v>14889</v>
      </c>
      <c r="E1048" s="38">
        <v>2033</v>
      </c>
      <c r="F1048" s="59">
        <f>E1048*1000/D1048</f>
        <v>136.54375713614078</v>
      </c>
      <c r="G1048" s="31">
        <v>1289</v>
      </c>
      <c r="H1048" s="31">
        <f>G1048/2486*100</f>
        <v>51.850362027353178</v>
      </c>
      <c r="I1048" s="31">
        <v>35</v>
      </c>
      <c r="J1048" s="31">
        <v>859</v>
      </c>
      <c r="K1048" s="60">
        <f>J1048/2056*100</f>
        <v>41.780155642023345</v>
      </c>
    </row>
    <row r="1049" spans="1:11" x14ac:dyDescent="0.25">
      <c r="A1049" s="36" t="s">
        <v>3844</v>
      </c>
      <c r="B1049" s="36" t="s">
        <v>3845</v>
      </c>
      <c r="C1049" s="41">
        <v>5978012</v>
      </c>
      <c r="D1049" s="37">
        <v>14885</v>
      </c>
      <c r="E1049" s="38">
        <v>2381</v>
      </c>
      <c r="F1049" s="59">
        <f>E1049*1000/D1049</f>
        <v>159.95969096405778</v>
      </c>
      <c r="G1049" s="31">
        <v>1433</v>
      </c>
      <c r="H1049" s="31">
        <f>G1049/2486*100</f>
        <v>57.64279967819791</v>
      </c>
      <c r="I1049" s="31">
        <v>179</v>
      </c>
      <c r="J1049" s="31">
        <v>1003</v>
      </c>
      <c r="K1049" s="60">
        <f>J1049/2056*100</f>
        <v>48.784046692606999</v>
      </c>
    </row>
    <row r="1050" spans="1:11" x14ac:dyDescent="0.25">
      <c r="A1050" s="36" t="s">
        <v>1504</v>
      </c>
      <c r="B1050" s="36" t="s">
        <v>1505</v>
      </c>
      <c r="C1050" s="41"/>
      <c r="D1050" s="37">
        <v>14881</v>
      </c>
      <c r="E1050" s="38">
        <v>2466</v>
      </c>
      <c r="F1050" s="59">
        <f>E1050*1000/D1050</f>
        <v>165.71466971305691</v>
      </c>
      <c r="G1050" s="31">
        <v>1472</v>
      </c>
      <c r="H1050" s="31">
        <f>G1050/2486*100</f>
        <v>59.211584875301696</v>
      </c>
      <c r="I1050" s="31">
        <v>218</v>
      </c>
      <c r="J1050" s="31">
        <v>1042</v>
      </c>
      <c r="K1050" s="60">
        <f>J1050/2056*100</f>
        <v>50.680933852140072</v>
      </c>
    </row>
    <row r="1051" spans="1:11" x14ac:dyDescent="0.25">
      <c r="A1051" s="36" t="s">
        <v>3710</v>
      </c>
      <c r="B1051" s="36" t="s">
        <v>3711</v>
      </c>
      <c r="C1051" s="41">
        <v>5966012</v>
      </c>
      <c r="D1051" s="37">
        <v>14878</v>
      </c>
      <c r="E1051" s="38">
        <v>2378</v>
      </c>
      <c r="F1051" s="59">
        <f>E1051*1000/D1051</f>
        <v>159.8333109288883</v>
      </c>
      <c r="G1051" s="31">
        <v>1431</v>
      </c>
      <c r="H1051" s="31">
        <f>G1051/2486*100</f>
        <v>57.562349155269509</v>
      </c>
      <c r="I1051" s="31">
        <v>177</v>
      </c>
      <c r="J1051" s="31">
        <v>1001</v>
      </c>
      <c r="K1051" s="60">
        <f>J1051/2056*100</f>
        <v>48.686770428015564</v>
      </c>
    </row>
    <row r="1052" spans="1:11" x14ac:dyDescent="0.25">
      <c r="A1052" s="36" t="s">
        <v>892</v>
      </c>
      <c r="B1052" s="36" t="s">
        <v>893</v>
      </c>
      <c r="C1052" s="41">
        <v>8118073</v>
      </c>
      <c r="D1052" s="37">
        <v>14800</v>
      </c>
      <c r="E1052" s="38">
        <v>2792</v>
      </c>
      <c r="F1052" s="59">
        <f>E1052*1000/D1052</f>
        <v>188.64864864864865</v>
      </c>
      <c r="G1052" s="31">
        <v>1573</v>
      </c>
      <c r="H1052" s="31">
        <f>G1052/2486*100</f>
        <v>63.274336283185839</v>
      </c>
      <c r="I1052" s="31">
        <v>319</v>
      </c>
      <c r="J1052" s="31">
        <v>1143</v>
      </c>
      <c r="K1052" s="60">
        <f>J1052/2056*100</f>
        <v>55.593385214007782</v>
      </c>
    </row>
    <row r="1053" spans="1:11" x14ac:dyDescent="0.25">
      <c r="A1053" s="36" t="s">
        <v>3590</v>
      </c>
      <c r="B1053" s="36" t="s">
        <v>3591</v>
      </c>
      <c r="C1053" s="41">
        <v>5166008</v>
      </c>
      <c r="D1053" s="37">
        <v>14760</v>
      </c>
      <c r="E1053" s="38">
        <v>706</v>
      </c>
      <c r="F1053" s="59">
        <f>E1053*1000/D1053</f>
        <v>47.831978319783197</v>
      </c>
      <c r="G1053" s="31">
        <v>138</v>
      </c>
      <c r="H1053" s="31">
        <f>G1053/2486*100</f>
        <v>5.551086082059534</v>
      </c>
    </row>
    <row r="1054" spans="1:11" ht="24" x14ac:dyDescent="0.25">
      <c r="A1054" s="36" t="s">
        <v>4973</v>
      </c>
      <c r="B1054" s="36" t="s">
        <v>4974</v>
      </c>
      <c r="C1054" s="41" t="s">
        <v>5962</v>
      </c>
      <c r="D1054" s="37">
        <v>14757</v>
      </c>
      <c r="E1054" s="38">
        <v>2196.3000000000002</v>
      </c>
      <c r="F1054" s="59">
        <f>E1054*1000/D1054</f>
        <v>148.83106322423257</v>
      </c>
      <c r="G1054" s="31">
        <v>1358</v>
      </c>
      <c r="H1054" s="31">
        <f>G1054/2486*100</f>
        <v>54.625905068382941</v>
      </c>
      <c r="I1054" s="31">
        <v>104</v>
      </c>
      <c r="J1054" s="31">
        <v>928</v>
      </c>
      <c r="K1054" s="60">
        <f>J1054/2056*100</f>
        <v>45.136186770428019</v>
      </c>
    </row>
    <row r="1055" spans="1:11" x14ac:dyDescent="0.25">
      <c r="A1055" s="36" t="s">
        <v>5555</v>
      </c>
      <c r="B1055" s="36" t="s">
        <v>5556</v>
      </c>
      <c r="C1055" s="41" t="s">
        <v>6063</v>
      </c>
      <c r="D1055" s="37">
        <v>14750</v>
      </c>
      <c r="E1055" s="38">
        <v>2375</v>
      </c>
      <c r="F1055" s="59">
        <f>E1055*1000/D1055</f>
        <v>161.01694915254237</v>
      </c>
      <c r="G1055" s="31">
        <v>1429</v>
      </c>
      <c r="H1055" s="31">
        <f>G1055/2486*100</f>
        <v>57.481898632341114</v>
      </c>
      <c r="I1055" s="31">
        <v>175</v>
      </c>
      <c r="J1055" s="31">
        <v>999</v>
      </c>
      <c r="K1055" s="60">
        <f>J1055/2056*100</f>
        <v>48.589494163424121</v>
      </c>
    </row>
    <row r="1056" spans="1:11" x14ac:dyDescent="0.25">
      <c r="A1056" s="36" t="s">
        <v>1920</v>
      </c>
      <c r="B1056" s="36" t="s">
        <v>1921</v>
      </c>
      <c r="C1056" s="41" t="s">
        <v>2398</v>
      </c>
      <c r="D1056" s="37">
        <v>14745</v>
      </c>
      <c r="E1056" s="38">
        <v>2949</v>
      </c>
      <c r="F1056" s="59">
        <f>E1056*1000/D1056</f>
        <v>200</v>
      </c>
      <c r="G1056" s="31">
        <v>1618</v>
      </c>
      <c r="H1056" s="31">
        <f>G1056/2486*100</f>
        <v>65.084473049074816</v>
      </c>
      <c r="I1056" s="31">
        <v>364</v>
      </c>
      <c r="J1056" s="31">
        <v>1188</v>
      </c>
      <c r="K1056" s="60">
        <f>J1056/2056*100</f>
        <v>57.782101167315169</v>
      </c>
    </row>
    <row r="1057" spans="1:11" ht="24" x14ac:dyDescent="0.25">
      <c r="A1057" s="36">
        <v>80</v>
      </c>
      <c r="B1057" s="36" t="s">
        <v>541</v>
      </c>
      <c r="C1057" s="39" t="s">
        <v>705</v>
      </c>
      <c r="D1057" s="37">
        <v>14726</v>
      </c>
      <c r="E1057" s="38">
        <v>3521</v>
      </c>
      <c r="F1057" s="59">
        <f>E1057*1000/D1057</f>
        <v>239.10090995518132</v>
      </c>
      <c r="G1057" s="31">
        <v>1748</v>
      </c>
      <c r="H1057" s="31">
        <f>G1057/2486*100</f>
        <v>70.31375703942075</v>
      </c>
      <c r="I1057" s="31">
        <v>114</v>
      </c>
      <c r="J1057" s="31">
        <v>1318</v>
      </c>
      <c r="K1057" s="60">
        <f>J1057/2056*100</f>
        <v>64.105058365758765</v>
      </c>
    </row>
    <row r="1058" spans="1:11" x14ac:dyDescent="0.25">
      <c r="A1058" s="36" t="s">
        <v>1476</v>
      </c>
      <c r="B1058" s="36" t="s">
        <v>1477</v>
      </c>
      <c r="C1058" s="41">
        <v>8327050</v>
      </c>
      <c r="D1058" s="37">
        <v>14700</v>
      </c>
      <c r="E1058" s="38">
        <v>2940</v>
      </c>
      <c r="F1058" s="59">
        <f>E1058*1000/D1058</f>
        <v>200</v>
      </c>
      <c r="G1058" s="31">
        <v>1614</v>
      </c>
      <c r="H1058" s="31">
        <f>G1058/2486*100</f>
        <v>64.923572003218027</v>
      </c>
      <c r="I1058" s="31">
        <v>360</v>
      </c>
      <c r="J1058" s="31">
        <v>1184</v>
      </c>
      <c r="K1058" s="60">
        <f>J1058/2056*100</f>
        <v>57.58754863813229</v>
      </c>
    </row>
    <row r="1059" spans="1:11" ht="24" x14ac:dyDescent="0.25">
      <c r="A1059" s="36" t="s">
        <v>1354</v>
      </c>
      <c r="B1059" s="36" t="s">
        <v>1355</v>
      </c>
      <c r="C1059" s="41" t="s">
        <v>1796</v>
      </c>
      <c r="D1059" s="37">
        <v>14700</v>
      </c>
      <c r="E1059" s="38">
        <v>1984</v>
      </c>
      <c r="F1059" s="59">
        <f>E1059*1000/D1059</f>
        <v>134.96598639455783</v>
      </c>
      <c r="G1059" s="31">
        <v>1249</v>
      </c>
      <c r="H1059" s="31">
        <f>G1059/2486*100</f>
        <v>50.241351568785198</v>
      </c>
      <c r="I1059" s="31">
        <v>819</v>
      </c>
      <c r="J1059" s="31">
        <v>819</v>
      </c>
      <c r="K1059" s="60">
        <f>J1059/2056*100</f>
        <v>39.834630350194551</v>
      </c>
    </row>
    <row r="1060" spans="1:11" ht="24" x14ac:dyDescent="0.25">
      <c r="A1060" s="36" t="s">
        <v>2797</v>
      </c>
      <c r="B1060" s="36" t="s">
        <v>2798</v>
      </c>
      <c r="C1060" s="41">
        <v>15084550</v>
      </c>
      <c r="D1060" s="37">
        <v>14692</v>
      </c>
      <c r="E1060" s="38">
        <v>4541.6000000000004</v>
      </c>
      <c r="F1060" s="59">
        <f>E1060*1000/D1060</f>
        <v>309.12060985570378</v>
      </c>
      <c r="G1060" s="31">
        <v>1920</v>
      </c>
      <c r="H1060" s="31">
        <f>G1060/2486*100</f>
        <v>77.232502011263065</v>
      </c>
      <c r="I1060" s="31">
        <v>83</v>
      </c>
      <c r="J1060" s="31">
        <v>1490</v>
      </c>
      <c r="K1060" s="60">
        <f>J1060/2056*100</f>
        <v>72.47081712062257</v>
      </c>
    </row>
    <row r="1061" spans="1:11" ht="24" x14ac:dyDescent="0.25">
      <c r="A1061" s="36" t="s">
        <v>3261</v>
      </c>
      <c r="B1061" s="36" t="s">
        <v>3262</v>
      </c>
      <c r="C1061" s="51">
        <v>13074087</v>
      </c>
      <c r="D1061" s="46">
        <v>14687</v>
      </c>
      <c r="E1061" s="38">
        <v>1401</v>
      </c>
      <c r="F1061" s="59">
        <f>E1061*1000/D1061</f>
        <v>95.390481378089461</v>
      </c>
      <c r="G1061" s="31">
        <v>869</v>
      </c>
      <c r="H1061" s="31">
        <f>G1061/2486*100</f>
        <v>34.955752212389378</v>
      </c>
      <c r="I1061" s="31">
        <v>439</v>
      </c>
      <c r="J1061" s="31">
        <v>439</v>
      </c>
      <c r="K1061" s="60">
        <f>J1061/2056*100</f>
        <v>21.352140077821012</v>
      </c>
    </row>
    <row r="1062" spans="1:11" x14ac:dyDescent="0.25">
      <c r="A1062" s="36" t="s">
        <v>3824</v>
      </c>
      <c r="B1062" s="36" t="s">
        <v>3825</v>
      </c>
      <c r="C1062" s="41">
        <v>5170012</v>
      </c>
      <c r="D1062" s="37">
        <v>14685</v>
      </c>
      <c r="E1062" s="38">
        <v>2250</v>
      </c>
      <c r="F1062" s="59">
        <f>E1062*1000/D1062</f>
        <v>153.21756894790602</v>
      </c>
      <c r="G1062" s="31">
        <v>1383</v>
      </c>
      <c r="H1062" s="31">
        <f>G1062/2486*100</f>
        <v>55.631536604987929</v>
      </c>
      <c r="I1062" s="31">
        <v>129</v>
      </c>
      <c r="J1062" s="31">
        <v>953</v>
      </c>
      <c r="K1062" s="60">
        <f>J1062/2056*100</f>
        <v>46.352140077821012</v>
      </c>
    </row>
    <row r="1063" spans="1:11" x14ac:dyDescent="0.25">
      <c r="A1063" s="39" t="s">
        <v>178</v>
      </c>
      <c r="B1063" s="39" t="s">
        <v>179</v>
      </c>
      <c r="C1063" s="41">
        <v>6434011</v>
      </c>
      <c r="D1063" s="37">
        <v>14678</v>
      </c>
      <c r="E1063" s="45">
        <v>1833</v>
      </c>
      <c r="F1063" s="59">
        <f>E1063*1000/D1063</f>
        <v>124.88077394740428</v>
      </c>
      <c r="G1063" s="31">
        <v>1157</v>
      </c>
      <c r="H1063" s="31">
        <f>G1063/2486*100</f>
        <v>46.540627514078842</v>
      </c>
      <c r="I1063" s="31">
        <v>727</v>
      </c>
      <c r="J1063" s="31">
        <v>727</v>
      </c>
      <c r="K1063" s="60">
        <f>J1063/2056*100</f>
        <v>35.359922178988327</v>
      </c>
    </row>
    <row r="1064" spans="1:11" x14ac:dyDescent="0.25">
      <c r="A1064" s="39" t="s">
        <v>5828</v>
      </c>
      <c r="B1064" s="39" t="s">
        <v>5829</v>
      </c>
      <c r="C1064" s="41" t="s">
        <v>6106</v>
      </c>
      <c r="D1064" s="37">
        <v>14655</v>
      </c>
      <c r="E1064" s="40">
        <v>2117</v>
      </c>
      <c r="F1064" s="59">
        <f>E1064*1000/D1064</f>
        <v>144.45581712726033</v>
      </c>
      <c r="G1064" s="31">
        <v>1322</v>
      </c>
      <c r="H1064" s="31">
        <f>G1064/2486*100</f>
        <v>53.177795655671765</v>
      </c>
      <c r="I1064" s="31">
        <v>68</v>
      </c>
      <c r="J1064" s="31">
        <v>892</v>
      </c>
      <c r="K1064" s="60">
        <f>J1064/2056*100</f>
        <v>43.385214007782103</v>
      </c>
    </row>
    <row r="1065" spans="1:11" x14ac:dyDescent="0.25">
      <c r="A1065" s="36" t="s">
        <v>490</v>
      </c>
      <c r="B1065" s="36" t="s">
        <v>491</v>
      </c>
      <c r="C1065" s="51">
        <v>10041513</v>
      </c>
      <c r="D1065" s="46">
        <v>14605</v>
      </c>
      <c r="E1065" s="38">
        <v>1535</v>
      </c>
      <c r="F1065" s="59">
        <f>E1065*1000/D1065</f>
        <v>105.10099281068128</v>
      </c>
      <c r="G1065" s="31">
        <v>968</v>
      </c>
      <c r="H1065" s="31">
        <f>G1065/2486*100</f>
        <v>38.938053097345133</v>
      </c>
      <c r="I1065" s="31">
        <v>538</v>
      </c>
      <c r="J1065" s="31">
        <v>538</v>
      </c>
      <c r="K1065" s="60">
        <f>J1065/2056*100</f>
        <v>26.167315175097279</v>
      </c>
    </row>
    <row r="1066" spans="1:11" x14ac:dyDescent="0.25">
      <c r="A1066" s="36" t="s">
        <v>1270</v>
      </c>
      <c r="B1066" s="36" t="s">
        <v>1271</v>
      </c>
      <c r="C1066" s="41">
        <v>8226082</v>
      </c>
      <c r="D1066" s="37">
        <v>14600</v>
      </c>
      <c r="E1066" s="38">
        <v>2603</v>
      </c>
      <c r="F1066" s="59">
        <f>E1066*1000/D1066</f>
        <v>178.2876712328767</v>
      </c>
      <c r="G1066" s="31">
        <v>1521</v>
      </c>
      <c r="H1066" s="31">
        <f>G1066/2486*100</f>
        <v>61.182622687047463</v>
      </c>
      <c r="I1066" s="31">
        <v>267</v>
      </c>
      <c r="J1066" s="31">
        <v>1091</v>
      </c>
      <c r="K1066" s="60">
        <f>J1066/2056*100</f>
        <v>53.064202334630352</v>
      </c>
    </row>
    <row r="1067" spans="1:11" ht="96" x14ac:dyDescent="0.25">
      <c r="A1067" s="36" t="s">
        <v>4661</v>
      </c>
      <c r="B1067" s="36" t="s">
        <v>4662</v>
      </c>
      <c r="C1067" s="41" t="s">
        <v>4833</v>
      </c>
      <c r="D1067" s="37">
        <v>14575</v>
      </c>
      <c r="E1067" s="38">
        <v>1693</v>
      </c>
      <c r="F1067" s="59">
        <f>E1067*1000/D1067</f>
        <v>116.15780445969125</v>
      </c>
      <c r="G1067" s="31">
        <v>1070</v>
      </c>
      <c r="H1067" s="31">
        <f>G1067/2486*100</f>
        <v>43.041029766693484</v>
      </c>
      <c r="I1067" s="31">
        <v>640</v>
      </c>
      <c r="J1067" s="31">
        <v>640</v>
      </c>
      <c r="K1067" s="60">
        <f>J1067/2056*100</f>
        <v>31.1284046692607</v>
      </c>
    </row>
    <row r="1068" spans="1:11" x14ac:dyDescent="0.25">
      <c r="A1068" s="36" t="s">
        <v>3656</v>
      </c>
      <c r="B1068" s="36" t="s">
        <v>3657</v>
      </c>
      <c r="C1068" s="41" t="s">
        <v>4059</v>
      </c>
      <c r="D1068" s="37">
        <v>14565</v>
      </c>
      <c r="E1068" s="38">
        <v>2495</v>
      </c>
      <c r="F1068" s="59">
        <f>E1068*1000/D1068</f>
        <v>171.30106419498799</v>
      </c>
      <c r="G1068" s="31">
        <v>1485</v>
      </c>
      <c r="H1068" s="31">
        <f>G1068/2486*100</f>
        <v>59.734513274336287</v>
      </c>
      <c r="I1068" s="31">
        <v>231</v>
      </c>
      <c r="J1068" s="31">
        <v>1055</v>
      </c>
      <c r="K1068" s="60">
        <f>J1068/2056*100</f>
        <v>51.313229571984429</v>
      </c>
    </row>
    <row r="1069" spans="1:11" x14ac:dyDescent="0.25">
      <c r="A1069" s="36" t="s">
        <v>5623</v>
      </c>
      <c r="B1069" s="36" t="s">
        <v>5624</v>
      </c>
      <c r="C1069" s="41">
        <v>9574123</v>
      </c>
      <c r="D1069" s="37">
        <v>14562</v>
      </c>
      <c r="E1069" s="38">
        <v>2236</v>
      </c>
      <c r="F1069" s="59">
        <f>E1069*1000/D1069</f>
        <v>153.55033649224006</v>
      </c>
      <c r="G1069" s="31">
        <v>1377</v>
      </c>
      <c r="H1069" s="31">
        <f>G1069/2486*100</f>
        <v>55.39018503620273</v>
      </c>
      <c r="I1069" s="31">
        <v>123</v>
      </c>
      <c r="J1069" s="31">
        <v>947</v>
      </c>
      <c r="K1069" s="60">
        <f>J1069/2056*100</f>
        <v>46.060311284046691</v>
      </c>
    </row>
    <row r="1070" spans="1:11" ht="24" x14ac:dyDescent="0.25">
      <c r="A1070" s="36" t="s">
        <v>2204</v>
      </c>
      <c r="B1070" s="36" t="s">
        <v>2205</v>
      </c>
      <c r="C1070" s="41" t="s">
        <v>2493</v>
      </c>
      <c r="D1070" s="37">
        <v>14550</v>
      </c>
      <c r="E1070" s="38">
        <v>2468</v>
      </c>
      <c r="F1070" s="59">
        <f>E1070*1000/D1070</f>
        <v>169.62199312714776</v>
      </c>
      <c r="G1070" s="31">
        <v>1477</v>
      </c>
      <c r="H1070" s="31">
        <f>G1070/2486*100</f>
        <v>59.412711182622694</v>
      </c>
      <c r="I1070" s="31">
        <v>223</v>
      </c>
      <c r="J1070" s="31">
        <v>1047</v>
      </c>
      <c r="K1070" s="60">
        <f>J1070/2056*100</f>
        <v>50.924124513618672</v>
      </c>
    </row>
    <row r="1071" spans="1:11" x14ac:dyDescent="0.25">
      <c r="A1071" s="39" t="s">
        <v>184</v>
      </c>
      <c r="B1071" s="39" t="s">
        <v>185</v>
      </c>
      <c r="C1071" s="41">
        <v>6434007</v>
      </c>
      <c r="D1071" s="37">
        <v>14521</v>
      </c>
      <c r="E1071" s="45">
        <v>1997</v>
      </c>
      <c r="F1071" s="59">
        <f>E1071*1000/D1071</f>
        <v>137.52496384546518</v>
      </c>
      <c r="G1071" s="31">
        <v>1252</v>
      </c>
      <c r="H1071" s="31">
        <f>G1071/2486*100</f>
        <v>50.362027353177794</v>
      </c>
      <c r="I1071" s="31">
        <v>822</v>
      </c>
      <c r="J1071" s="31">
        <v>822</v>
      </c>
      <c r="K1071" s="60">
        <f>J1071/2056*100</f>
        <v>39.980544747081716</v>
      </c>
    </row>
    <row r="1072" spans="1:11" x14ac:dyDescent="0.25">
      <c r="A1072" s="36" t="s">
        <v>978</v>
      </c>
      <c r="B1072" s="36" t="s">
        <v>979</v>
      </c>
      <c r="C1072" s="41">
        <v>8119079</v>
      </c>
      <c r="D1072" s="37">
        <v>14506</v>
      </c>
      <c r="E1072" s="38">
        <v>2901</v>
      </c>
      <c r="F1072" s="59">
        <f>E1072*1000/D1072</f>
        <v>199.98621260168207</v>
      </c>
      <c r="G1072" s="31">
        <v>1602</v>
      </c>
      <c r="H1072" s="31">
        <f>G1072/2486*100</f>
        <v>64.44086886564763</v>
      </c>
      <c r="I1072" s="31">
        <v>348</v>
      </c>
      <c r="J1072" s="31">
        <v>1172</v>
      </c>
      <c r="K1072" s="60">
        <f>J1072/2056*100</f>
        <v>57.003891050583654</v>
      </c>
    </row>
    <row r="1073" spans="1:11" x14ac:dyDescent="0.25">
      <c r="A1073" s="36" t="s">
        <v>2208</v>
      </c>
      <c r="B1073" s="36" t="s">
        <v>2209</v>
      </c>
      <c r="C1073" s="41" t="s">
        <v>2494</v>
      </c>
      <c r="D1073" s="37">
        <v>14500</v>
      </c>
      <c r="E1073" s="38">
        <v>4935</v>
      </c>
      <c r="F1073" s="59">
        <f>E1073*1000/D1073</f>
        <v>340.34482758620692</v>
      </c>
      <c r="G1073" s="31">
        <v>1974</v>
      </c>
      <c r="H1073" s="31">
        <f>G1073/2486*100</f>
        <v>79.404666130329844</v>
      </c>
      <c r="I1073" s="31">
        <v>137</v>
      </c>
      <c r="J1073" s="31">
        <v>1544</v>
      </c>
      <c r="K1073" s="60">
        <f>J1073/2056*100</f>
        <v>75.097276264591443</v>
      </c>
    </row>
    <row r="1074" spans="1:11" ht="36" x14ac:dyDescent="0.25">
      <c r="A1074" s="36" t="s">
        <v>783</v>
      </c>
      <c r="B1074" s="36" t="s">
        <v>784</v>
      </c>
      <c r="C1074" s="41" t="s">
        <v>1729</v>
      </c>
      <c r="D1074" s="37">
        <v>14500</v>
      </c>
      <c r="E1074" s="38">
        <v>2900</v>
      </c>
      <c r="F1074" s="59">
        <f>E1074*1000/D1074</f>
        <v>200</v>
      </c>
      <c r="G1074" s="31">
        <v>1600</v>
      </c>
      <c r="H1074" s="31">
        <f>G1074/2486*100</f>
        <v>64.360418342719228</v>
      </c>
      <c r="I1074" s="31">
        <v>346</v>
      </c>
      <c r="J1074" s="31">
        <v>1170</v>
      </c>
      <c r="K1074" s="60">
        <f>J1074/2056*100</f>
        <v>56.906614785992218</v>
      </c>
    </row>
    <row r="1075" spans="1:11" x14ac:dyDescent="0.25">
      <c r="A1075" s="36" t="s">
        <v>5790</v>
      </c>
      <c r="B1075" s="36" t="s">
        <v>5791</v>
      </c>
      <c r="C1075" s="41">
        <v>9772200</v>
      </c>
      <c r="D1075" s="37">
        <v>14500</v>
      </c>
      <c r="E1075" s="38">
        <v>2149</v>
      </c>
      <c r="F1075" s="59">
        <f>E1075*1000/D1075</f>
        <v>148.20689655172413</v>
      </c>
      <c r="G1075" s="31">
        <v>1338</v>
      </c>
      <c r="H1075" s="31">
        <f>G1075/2486*100</f>
        <v>53.821399839098952</v>
      </c>
      <c r="I1075" s="31">
        <v>84</v>
      </c>
      <c r="J1075" s="31">
        <v>908</v>
      </c>
      <c r="K1075" s="60">
        <f>J1075/2056*100</f>
        <v>44.163424124513618</v>
      </c>
    </row>
    <row r="1076" spans="1:11" x14ac:dyDescent="0.25">
      <c r="A1076" s="36" t="s">
        <v>1250</v>
      </c>
      <c r="B1076" s="36" t="s">
        <v>1251</v>
      </c>
      <c r="C1076" s="41">
        <v>8226018</v>
      </c>
      <c r="D1076" s="37">
        <v>14500</v>
      </c>
      <c r="E1076" s="38">
        <v>2126</v>
      </c>
      <c r="F1076" s="59">
        <f>E1076*1000/D1076</f>
        <v>146.62068965517241</v>
      </c>
      <c r="G1076" s="31">
        <v>1326</v>
      </c>
      <c r="H1076" s="31">
        <f>G1076/2486*100</f>
        <v>53.338696701528562</v>
      </c>
      <c r="I1076" s="31">
        <v>72</v>
      </c>
      <c r="J1076" s="31">
        <v>896</v>
      </c>
      <c r="K1076" s="60">
        <f>J1076/2056*100</f>
        <v>43.579766536964982</v>
      </c>
    </row>
    <row r="1077" spans="1:11" x14ac:dyDescent="0.25">
      <c r="A1077" s="36" t="s">
        <v>3750</v>
      </c>
      <c r="B1077" s="36" t="s">
        <v>3751</v>
      </c>
      <c r="C1077" s="41" t="s">
        <v>4084</v>
      </c>
      <c r="D1077" s="37">
        <v>14437</v>
      </c>
      <c r="E1077" s="38">
        <v>2033</v>
      </c>
      <c r="F1077" s="59">
        <f>E1077*1000/D1077</f>
        <v>140.81872965297501</v>
      </c>
      <c r="G1077" s="31">
        <v>1288</v>
      </c>
      <c r="H1077" s="31">
        <f>G1077/2486*100</f>
        <v>51.810136765888984</v>
      </c>
      <c r="I1077" s="31">
        <v>34</v>
      </c>
      <c r="J1077" s="31">
        <v>858</v>
      </c>
      <c r="K1077" s="60">
        <f>J1077/2056*100</f>
        <v>41.731517509727631</v>
      </c>
    </row>
    <row r="1078" spans="1:11" x14ac:dyDescent="0.25">
      <c r="A1078" s="36" t="s">
        <v>1248</v>
      </c>
      <c r="B1078" s="36" t="s">
        <v>1249</v>
      </c>
      <c r="C1078" s="41">
        <v>8226105</v>
      </c>
      <c r="D1078" s="37">
        <v>14400</v>
      </c>
      <c r="E1078" s="38">
        <v>2880</v>
      </c>
      <c r="F1078" s="59">
        <f>E1078*1000/D1078</f>
        <v>200</v>
      </c>
      <c r="G1078" s="31">
        <v>1596</v>
      </c>
      <c r="H1078" s="31">
        <f>G1078/2486*100</f>
        <v>64.199517296862425</v>
      </c>
      <c r="I1078" s="31">
        <v>342</v>
      </c>
      <c r="J1078" s="31">
        <v>1166</v>
      </c>
      <c r="K1078" s="60">
        <f>J1078/2056*100</f>
        <v>56.71206225680934</v>
      </c>
    </row>
    <row r="1079" spans="1:11" x14ac:dyDescent="0.25">
      <c r="A1079" s="36" t="s">
        <v>4290</v>
      </c>
      <c r="B1079" s="36" t="s">
        <v>4291</v>
      </c>
      <c r="C1079" s="41">
        <v>12068468</v>
      </c>
      <c r="D1079" s="37">
        <v>14400</v>
      </c>
      <c r="E1079" s="38">
        <v>1680.6</v>
      </c>
      <c r="F1079" s="59">
        <f>E1079*1000/D1079</f>
        <v>116.70833333333333</v>
      </c>
      <c r="G1079" s="31">
        <v>1062</v>
      </c>
      <c r="H1079" s="31">
        <f>G1079/2486*100</f>
        <v>42.719227674979891</v>
      </c>
      <c r="I1079" s="31">
        <v>632</v>
      </c>
      <c r="J1079" s="31">
        <v>632</v>
      </c>
      <c r="K1079" s="60">
        <f>J1079/2056*100</f>
        <v>30.739299610894943</v>
      </c>
    </row>
    <row r="1080" spans="1:11" x14ac:dyDescent="0.25">
      <c r="A1080" s="36" t="s">
        <v>5597</v>
      </c>
      <c r="B1080" s="36" t="s">
        <v>5598</v>
      </c>
      <c r="C1080" s="41">
        <v>9572135</v>
      </c>
      <c r="D1080" s="37">
        <v>14354</v>
      </c>
      <c r="E1080" s="38">
        <v>2782.5</v>
      </c>
      <c r="F1080" s="59">
        <f>E1080*1000/D1080</f>
        <v>193.84840462588826</v>
      </c>
      <c r="G1080" s="31">
        <v>1569</v>
      </c>
      <c r="H1080" s="31">
        <f>G1080/2486*100</f>
        <v>63.113435237329043</v>
      </c>
      <c r="I1080" s="31">
        <v>315</v>
      </c>
      <c r="J1080" s="31">
        <v>1139</v>
      </c>
      <c r="K1080" s="60">
        <f>J1080/2056*100</f>
        <v>55.398832684824903</v>
      </c>
    </row>
    <row r="1081" spans="1:11" x14ac:dyDescent="0.25">
      <c r="A1081" s="36" t="s">
        <v>3197</v>
      </c>
      <c r="B1081" s="36" t="s">
        <v>3198</v>
      </c>
      <c r="C1081" s="41">
        <v>8116056</v>
      </c>
      <c r="D1081" s="37">
        <v>14319</v>
      </c>
      <c r="E1081" s="38">
        <v>1868</v>
      </c>
      <c r="F1081" s="59">
        <f>E1081*1000/D1081</f>
        <v>130.45603743278161</v>
      </c>
      <c r="G1081" s="31">
        <v>1184</v>
      </c>
      <c r="H1081" s="31">
        <f>G1081/2486*100</f>
        <v>47.626709573612231</v>
      </c>
      <c r="I1081" s="31">
        <v>754</v>
      </c>
      <c r="J1081" s="31">
        <v>754</v>
      </c>
      <c r="K1081" s="60">
        <f>J1081/2056*100</f>
        <v>36.673151750972757</v>
      </c>
    </row>
    <row r="1082" spans="1:11" ht="36" x14ac:dyDescent="0.25">
      <c r="A1082" s="36" t="s">
        <v>1598</v>
      </c>
      <c r="B1082" s="36" t="s">
        <v>1599</v>
      </c>
      <c r="C1082" s="41" t="s">
        <v>1828</v>
      </c>
      <c r="D1082" s="37">
        <v>14319</v>
      </c>
      <c r="E1082" s="38">
        <v>1836</v>
      </c>
      <c r="F1082" s="59">
        <f>E1082*1000/D1082</f>
        <v>128.22124450031427</v>
      </c>
      <c r="G1082" s="31">
        <v>1159</v>
      </c>
      <c r="H1082" s="31">
        <f>G1082/2486*100</f>
        <v>46.621078037007244</v>
      </c>
      <c r="I1082" s="31">
        <v>729</v>
      </c>
      <c r="J1082" s="31">
        <v>729</v>
      </c>
      <c r="K1082" s="60">
        <f>J1082/2056*100</f>
        <v>35.45719844357977</v>
      </c>
    </row>
    <row r="1083" spans="1:11" x14ac:dyDescent="0.25">
      <c r="A1083" s="36" t="s">
        <v>2302</v>
      </c>
      <c r="B1083" s="36" t="s">
        <v>2303</v>
      </c>
      <c r="C1083" s="41">
        <v>3459008</v>
      </c>
      <c r="D1083" s="37">
        <v>14316</v>
      </c>
      <c r="E1083" s="38">
        <v>2126</v>
      </c>
      <c r="F1083" s="59">
        <f>E1083*1000/D1083</f>
        <v>148.50516904163175</v>
      </c>
      <c r="G1083" s="31">
        <v>1325</v>
      </c>
      <c r="H1083" s="31">
        <f>G1083/2486*100</f>
        <v>53.298471440064368</v>
      </c>
      <c r="I1083" s="31">
        <v>71</v>
      </c>
      <c r="J1083" s="31">
        <v>895</v>
      </c>
      <c r="K1083" s="60">
        <f>J1083/2056*100</f>
        <v>43.531128404669261</v>
      </c>
    </row>
    <row r="1084" spans="1:11" x14ac:dyDescent="0.25">
      <c r="A1084" s="36" t="s">
        <v>1242</v>
      </c>
      <c r="B1084" s="36" t="s">
        <v>1243</v>
      </c>
      <c r="C1084" s="41">
        <v>8226009</v>
      </c>
      <c r="D1084" s="37">
        <v>14300</v>
      </c>
      <c r="E1084" s="38">
        <v>2860</v>
      </c>
      <c r="F1084" s="59">
        <f>E1084*1000/D1084</f>
        <v>200</v>
      </c>
      <c r="G1084" s="31">
        <v>1591</v>
      </c>
      <c r="H1084" s="31">
        <f>G1084/2486*100</f>
        <v>63.998390989541434</v>
      </c>
      <c r="I1084" s="31">
        <v>337</v>
      </c>
      <c r="J1084" s="31">
        <v>1161</v>
      </c>
      <c r="K1084" s="60">
        <f>J1084/2056*100</f>
        <v>56.468871595330739</v>
      </c>
    </row>
    <row r="1085" spans="1:11" x14ac:dyDescent="0.25">
      <c r="A1085" s="36" t="s">
        <v>4991</v>
      </c>
      <c r="B1085" s="36" t="s">
        <v>4992</v>
      </c>
      <c r="C1085" s="41">
        <v>9175127</v>
      </c>
      <c r="D1085" s="37">
        <v>14299</v>
      </c>
      <c r="E1085" s="38">
        <v>1840</v>
      </c>
      <c r="F1085" s="59">
        <f>E1085*1000/D1085</f>
        <v>128.68032729561509</v>
      </c>
      <c r="G1085" s="31">
        <v>1163</v>
      </c>
      <c r="H1085" s="31">
        <f>G1085/2486*100</f>
        <v>46.781979082864041</v>
      </c>
      <c r="I1085" s="31">
        <v>733</v>
      </c>
      <c r="J1085" s="31">
        <v>733</v>
      </c>
      <c r="K1085" s="60">
        <f>J1085/2056*100</f>
        <v>35.651750972762649</v>
      </c>
    </row>
    <row r="1086" spans="1:11" ht="24" x14ac:dyDescent="0.25">
      <c r="A1086" s="36" t="s">
        <v>5463</v>
      </c>
      <c r="B1086" s="36" t="s">
        <v>5464</v>
      </c>
      <c r="C1086" s="41" t="s">
        <v>6050</v>
      </c>
      <c r="D1086" s="37">
        <v>14280</v>
      </c>
      <c r="E1086" s="38">
        <v>3122</v>
      </c>
      <c r="F1086" s="59">
        <f>E1086*1000/D1086</f>
        <v>218.62745098039215</v>
      </c>
      <c r="G1086" s="31">
        <v>1670</v>
      </c>
      <c r="H1086" s="31">
        <f>G1086/2486*100</f>
        <v>67.176186645213193</v>
      </c>
      <c r="I1086" s="31">
        <v>36</v>
      </c>
      <c r="J1086" s="31">
        <v>1240</v>
      </c>
      <c r="K1086" s="60">
        <f>J1086/2056*100</f>
        <v>60.311284046692606</v>
      </c>
    </row>
    <row r="1087" spans="1:11" ht="24" x14ac:dyDescent="0.25">
      <c r="A1087" s="36" t="s">
        <v>4679</v>
      </c>
      <c r="B1087" s="36" t="s">
        <v>4680</v>
      </c>
      <c r="C1087" s="41" t="s">
        <v>4840</v>
      </c>
      <c r="D1087" s="37">
        <v>14251</v>
      </c>
      <c r="E1087" s="38">
        <v>1975</v>
      </c>
      <c r="F1087" s="59">
        <f>E1087*1000/D1087</f>
        <v>138.58676584099362</v>
      </c>
      <c r="G1087" s="31">
        <v>1244</v>
      </c>
      <c r="H1087" s="31">
        <f>G1087/2486*100</f>
        <v>50.040225261464201</v>
      </c>
      <c r="I1087" s="31">
        <v>814</v>
      </c>
      <c r="J1087" s="31">
        <v>814</v>
      </c>
      <c r="K1087" s="60">
        <f>J1087/2056*100</f>
        <v>39.591439688715951</v>
      </c>
    </row>
    <row r="1088" spans="1:11" x14ac:dyDescent="0.25">
      <c r="A1088" s="36" t="s">
        <v>2956</v>
      </c>
      <c r="B1088" s="36" t="s">
        <v>2957</v>
      </c>
      <c r="C1088" s="51" t="s">
        <v>3182</v>
      </c>
      <c r="D1088" s="43">
        <v>14238</v>
      </c>
      <c r="E1088" s="38">
        <v>3500</v>
      </c>
      <c r="F1088" s="59">
        <f>E1088*1000/D1088</f>
        <v>245.82104228121926</v>
      </c>
      <c r="G1088" s="31">
        <v>1742</v>
      </c>
      <c r="H1088" s="31">
        <f>G1088/2486*100</f>
        <v>70.072405470635559</v>
      </c>
      <c r="I1088" s="31">
        <v>108</v>
      </c>
      <c r="J1088" s="31">
        <v>1312</v>
      </c>
      <c r="K1088" s="60">
        <f>J1088/2056*100</f>
        <v>63.813229571984429</v>
      </c>
    </row>
    <row r="1089" spans="1:11" x14ac:dyDescent="0.25">
      <c r="A1089" s="36" t="s">
        <v>1940</v>
      </c>
      <c r="B1089" s="36" t="s">
        <v>1941</v>
      </c>
      <c r="C1089" s="41">
        <v>3159017</v>
      </c>
      <c r="D1089" s="37">
        <v>14237</v>
      </c>
      <c r="E1089" s="38">
        <v>2003</v>
      </c>
      <c r="F1089" s="59">
        <f>E1089*1000/D1089</f>
        <v>140.68975205450587</v>
      </c>
      <c r="G1089" s="31">
        <v>1274</v>
      </c>
      <c r="H1089" s="31">
        <f>G1089/2486*100</f>
        <v>51.246983105390186</v>
      </c>
      <c r="I1089" s="31">
        <v>20</v>
      </c>
      <c r="J1089" s="31">
        <v>844</v>
      </c>
      <c r="K1089" s="60">
        <f>J1089/2056*100</f>
        <v>41.050583657587545</v>
      </c>
    </row>
    <row r="1090" spans="1:11" x14ac:dyDescent="0.25">
      <c r="A1090" s="36" t="s">
        <v>5047</v>
      </c>
      <c r="B1090" s="36" t="s">
        <v>5048</v>
      </c>
      <c r="C1090" s="41">
        <v>9179134</v>
      </c>
      <c r="D1090" s="37">
        <v>14227</v>
      </c>
      <c r="E1090" s="38">
        <v>2381</v>
      </c>
      <c r="F1090" s="59">
        <f>E1090*1000/D1090</f>
        <v>167.35784072538132</v>
      </c>
      <c r="G1090" s="31">
        <v>1432</v>
      </c>
      <c r="H1090" s="31">
        <f>G1090/2486*100</f>
        <v>57.602574416733709</v>
      </c>
      <c r="I1090" s="31">
        <v>178</v>
      </c>
      <c r="J1090" s="31">
        <v>1002</v>
      </c>
      <c r="K1090" s="60">
        <f>J1090/2056*100</f>
        <v>48.735408560311285</v>
      </c>
    </row>
    <row r="1091" spans="1:11" x14ac:dyDescent="0.25">
      <c r="A1091" s="36" t="s">
        <v>5754</v>
      </c>
      <c r="B1091" s="36" t="s">
        <v>5755</v>
      </c>
      <c r="C1091" s="41">
        <v>9771146</v>
      </c>
      <c r="D1091" s="37">
        <v>14227</v>
      </c>
      <c r="E1091" s="38">
        <v>1885</v>
      </c>
      <c r="F1091" s="59">
        <f>E1091*1000/D1091</f>
        <v>132.49455261123217</v>
      </c>
      <c r="G1091" s="31">
        <v>1194</v>
      </c>
      <c r="H1091" s="31">
        <f>G1091/2486*100</f>
        <v>48.028962188254226</v>
      </c>
      <c r="I1091" s="31">
        <v>764</v>
      </c>
      <c r="J1091" s="31">
        <v>764</v>
      </c>
      <c r="K1091" s="60">
        <f>J1091/2056*100</f>
        <v>37.159533073929964</v>
      </c>
    </row>
    <row r="1092" spans="1:11" ht="24" x14ac:dyDescent="0.25">
      <c r="A1092" s="36" t="s">
        <v>2118</v>
      </c>
      <c r="B1092" s="36" t="s">
        <v>2119</v>
      </c>
      <c r="C1092" s="41" t="s">
        <v>2463</v>
      </c>
      <c r="D1092" s="37">
        <v>14223</v>
      </c>
      <c r="E1092" s="38">
        <v>1861</v>
      </c>
      <c r="F1092" s="59">
        <f>E1092*1000/D1092</f>
        <v>130.84440694649513</v>
      </c>
      <c r="G1092" s="31">
        <v>1177</v>
      </c>
      <c r="H1092" s="31">
        <f>G1092/2486*100</f>
        <v>47.345132743362832</v>
      </c>
      <c r="I1092" s="31">
        <v>747</v>
      </c>
      <c r="J1092" s="31">
        <v>747</v>
      </c>
      <c r="K1092" s="60">
        <f>J1092/2056*100</f>
        <v>36.332684824902721</v>
      </c>
    </row>
    <row r="1093" spans="1:11" ht="36" x14ac:dyDescent="0.25">
      <c r="A1093" s="39" t="s">
        <v>3240</v>
      </c>
      <c r="B1093" s="41" t="s">
        <v>3246</v>
      </c>
      <c r="C1093" s="41">
        <v>6635002</v>
      </c>
      <c r="D1093" s="44">
        <v>14204</v>
      </c>
      <c r="E1093" s="40">
        <v>1908</v>
      </c>
      <c r="F1093" s="59">
        <f>E1093*1000/D1093</f>
        <v>134.32835820895522</v>
      </c>
      <c r="G1093" s="31">
        <v>1215</v>
      </c>
      <c r="H1093" s="31">
        <f>G1093/2486*100</f>
        <v>48.87369267900241</v>
      </c>
      <c r="I1093" s="31">
        <v>785</v>
      </c>
      <c r="J1093" s="31">
        <v>785</v>
      </c>
      <c r="K1093" s="60">
        <f>J1093/2056*100</f>
        <v>38.180933852140072</v>
      </c>
    </row>
    <row r="1094" spans="1:11" ht="24" x14ac:dyDescent="0.25">
      <c r="A1094" s="36" t="s">
        <v>1918</v>
      </c>
      <c r="B1094" s="36" t="s">
        <v>1919</v>
      </c>
      <c r="C1094" s="41" t="s">
        <v>2397</v>
      </c>
      <c r="D1094" s="37">
        <v>14200</v>
      </c>
      <c r="E1094" s="38">
        <v>2840</v>
      </c>
      <c r="F1094" s="59">
        <f>E1094*1000/D1094</f>
        <v>200</v>
      </c>
      <c r="G1094" s="31">
        <v>1586</v>
      </c>
      <c r="H1094" s="31">
        <f>G1094/2486*100</f>
        <v>63.797264682220437</v>
      </c>
      <c r="I1094" s="31">
        <v>332</v>
      </c>
      <c r="J1094" s="31">
        <v>1156</v>
      </c>
      <c r="K1094" s="60">
        <f>J1094/2056*100</f>
        <v>56.225680933852139</v>
      </c>
    </row>
    <row r="1095" spans="1:11" x14ac:dyDescent="0.25">
      <c r="A1095" s="36" t="s">
        <v>516</v>
      </c>
      <c r="B1095" s="36" t="s">
        <v>517</v>
      </c>
      <c r="C1095" s="51">
        <v>10044114</v>
      </c>
      <c r="D1095" s="46">
        <v>14175</v>
      </c>
      <c r="E1095" s="38">
        <v>2430</v>
      </c>
      <c r="F1095" s="59">
        <f>E1095*1000/D1095</f>
        <v>171.42857142857142</v>
      </c>
      <c r="G1095" s="31">
        <v>1458</v>
      </c>
      <c r="H1095" s="31">
        <f>G1095/2486*100</f>
        <v>58.648431214802898</v>
      </c>
      <c r="I1095" s="31">
        <v>204</v>
      </c>
      <c r="J1095" s="31">
        <v>1028</v>
      </c>
      <c r="K1095" s="60">
        <f>J1095/2056*100</f>
        <v>50</v>
      </c>
    </row>
    <row r="1096" spans="1:11" x14ac:dyDescent="0.25">
      <c r="A1096" s="39" t="s">
        <v>3366</v>
      </c>
      <c r="B1096" s="39" t="s">
        <v>3367</v>
      </c>
      <c r="C1096" s="51" t="s">
        <v>3497</v>
      </c>
      <c r="D1096" s="37">
        <v>14160</v>
      </c>
      <c r="E1096" s="38">
        <v>664.6</v>
      </c>
      <c r="F1096" s="59">
        <f>E1096*1000/D1096</f>
        <v>46.935028248587571</v>
      </c>
      <c r="G1096" s="31">
        <v>100</v>
      </c>
      <c r="H1096" s="31">
        <f>G1096/2486*100</f>
        <v>4.0225261464199518</v>
      </c>
    </row>
    <row r="1097" spans="1:11" x14ac:dyDescent="0.25">
      <c r="A1097" s="36" t="s">
        <v>64</v>
      </c>
      <c r="B1097" s="36" t="s">
        <v>65</v>
      </c>
      <c r="C1097" s="51">
        <v>6435017</v>
      </c>
      <c r="D1097" s="43">
        <v>14147</v>
      </c>
      <c r="E1097" s="38">
        <v>1819</v>
      </c>
      <c r="F1097" s="59">
        <f>E1097*1000/D1097</f>
        <v>128.5784972078886</v>
      </c>
      <c r="G1097" s="31">
        <v>1145</v>
      </c>
      <c r="H1097" s="31">
        <f>G1097/2486*100</f>
        <v>46.057924376508446</v>
      </c>
      <c r="I1097" s="31">
        <v>715</v>
      </c>
      <c r="J1097" s="31">
        <v>715</v>
      </c>
      <c r="K1097" s="60">
        <f>J1097/2056*100</f>
        <v>34.776264591439684</v>
      </c>
    </row>
    <row r="1098" spans="1:11" ht="36" x14ac:dyDescent="0.25">
      <c r="A1098" s="36" t="s">
        <v>4887</v>
      </c>
      <c r="B1098" s="36" t="s">
        <v>4888</v>
      </c>
      <c r="C1098" s="41" t="s">
        <v>5938</v>
      </c>
      <c r="D1098" s="37">
        <v>14146</v>
      </c>
      <c r="E1098" s="38">
        <v>1952</v>
      </c>
      <c r="F1098" s="59">
        <f>E1098*1000/D1098</f>
        <v>137.98953767849568</v>
      </c>
      <c r="G1098" s="31">
        <v>1237</v>
      </c>
      <c r="H1098" s="31">
        <f>G1098/2486*100</f>
        <v>49.758648431214802</v>
      </c>
      <c r="I1098" s="31">
        <v>807</v>
      </c>
      <c r="J1098" s="31">
        <v>807</v>
      </c>
      <c r="K1098" s="60">
        <f>J1098/2056*100</f>
        <v>39.250972762645915</v>
      </c>
    </row>
    <row r="1099" spans="1:11" x14ac:dyDescent="0.25">
      <c r="A1099" s="36" t="s">
        <v>2228</v>
      </c>
      <c r="B1099" s="36" t="s">
        <v>2229</v>
      </c>
      <c r="C1099" s="41" t="s">
        <v>2500</v>
      </c>
      <c r="D1099" s="37">
        <v>14110</v>
      </c>
      <c r="E1099" s="38">
        <v>2050</v>
      </c>
      <c r="F1099" s="59">
        <f>E1099*1000/D1099</f>
        <v>145.28703047484055</v>
      </c>
      <c r="G1099" s="31">
        <v>1297</v>
      </c>
      <c r="H1099" s="31">
        <f>G1099/2486*100</f>
        <v>52.172164119066778</v>
      </c>
      <c r="I1099" s="31">
        <v>43</v>
      </c>
      <c r="J1099" s="31">
        <v>867</v>
      </c>
      <c r="K1099" s="60">
        <f>J1099/2056*100</f>
        <v>42.169260700389103</v>
      </c>
    </row>
    <row r="1100" spans="1:11" x14ac:dyDescent="0.25">
      <c r="A1100" s="36" t="s">
        <v>327</v>
      </c>
      <c r="B1100" s="36" t="s">
        <v>328</v>
      </c>
      <c r="C1100" s="51">
        <v>1056043</v>
      </c>
      <c r="D1100" s="46">
        <v>14089</v>
      </c>
      <c r="E1100" s="38">
        <v>1909</v>
      </c>
      <c r="F1100" s="59">
        <f>E1100*1000/D1100</f>
        <v>135.49577684718574</v>
      </c>
      <c r="G1100" s="31">
        <v>1216</v>
      </c>
      <c r="H1100" s="31">
        <f>G1100/2486*100</f>
        <v>48.913917940466611</v>
      </c>
      <c r="I1100" s="31">
        <v>786</v>
      </c>
      <c r="J1100" s="31">
        <v>786</v>
      </c>
      <c r="K1100" s="60">
        <f>J1100/2056*100</f>
        <v>38.229571984435793</v>
      </c>
    </row>
    <row r="1101" spans="1:11" x14ac:dyDescent="0.25">
      <c r="A1101" s="36" t="s">
        <v>1510</v>
      </c>
      <c r="B1101" s="36" t="s">
        <v>1511</v>
      </c>
      <c r="C1101" s="41">
        <v>8336105</v>
      </c>
      <c r="D1101" s="37">
        <v>14065</v>
      </c>
      <c r="E1101" s="38">
        <v>2215</v>
      </c>
      <c r="F1101" s="59">
        <f>E1101*1000/D1101</f>
        <v>157.48311411304658</v>
      </c>
      <c r="G1101" s="31">
        <v>1370</v>
      </c>
      <c r="H1101" s="31">
        <f>G1101/2486*100</f>
        <v>55.108608205953338</v>
      </c>
      <c r="I1101" s="31">
        <v>116</v>
      </c>
      <c r="J1101" s="31">
        <v>940</v>
      </c>
      <c r="K1101" s="60">
        <f>J1101/2056*100</f>
        <v>45.719844357976655</v>
      </c>
    </row>
    <row r="1102" spans="1:11" x14ac:dyDescent="0.25">
      <c r="A1102" s="36" t="s">
        <v>5764</v>
      </c>
      <c r="B1102" s="36" t="s">
        <v>5765</v>
      </c>
      <c r="C1102" s="41">
        <v>9771113</v>
      </c>
      <c r="D1102" s="37">
        <v>14053</v>
      </c>
      <c r="E1102" s="38">
        <v>2555</v>
      </c>
      <c r="F1102" s="59">
        <f>E1102*1000/D1102</f>
        <v>181.81171280153703</v>
      </c>
      <c r="G1102" s="31">
        <v>1507</v>
      </c>
      <c r="H1102" s="31">
        <f>G1102/2486*100</f>
        <v>60.619469026548678</v>
      </c>
      <c r="I1102" s="31">
        <v>253</v>
      </c>
      <c r="J1102" s="31">
        <v>1077</v>
      </c>
      <c r="K1102" s="60">
        <f>J1102/2056*100</f>
        <v>52.383268482490273</v>
      </c>
    </row>
    <row r="1103" spans="1:11" ht="72" x14ac:dyDescent="0.25">
      <c r="A1103" s="36" t="s">
        <v>404</v>
      </c>
      <c r="B1103" s="36" t="s">
        <v>405</v>
      </c>
      <c r="C1103" s="51" t="s">
        <v>655</v>
      </c>
      <c r="D1103" s="46">
        <v>14045</v>
      </c>
      <c r="E1103" s="38">
        <v>4000</v>
      </c>
      <c r="F1103" s="59">
        <f>E1103*1000/D1103</f>
        <v>284.7988608045568</v>
      </c>
      <c r="G1103" s="31">
        <v>1838</v>
      </c>
      <c r="H1103" s="31">
        <f>G1103/2486*100</f>
        <v>73.934030571198718</v>
      </c>
      <c r="I1103" s="31">
        <v>1</v>
      </c>
      <c r="J1103" s="31">
        <v>1408</v>
      </c>
      <c r="K1103" s="60">
        <f>J1103/2056*100</f>
        <v>68.482490272373539</v>
      </c>
    </row>
    <row r="1104" spans="1:11" x14ac:dyDescent="0.25">
      <c r="A1104" s="36" t="s">
        <v>2998</v>
      </c>
      <c r="B1104" s="36" t="s">
        <v>2999</v>
      </c>
      <c r="C1104" s="51">
        <v>6437006</v>
      </c>
      <c r="D1104" s="43">
        <v>14045</v>
      </c>
      <c r="E1104" s="38">
        <v>1900</v>
      </c>
      <c r="F1104" s="59">
        <f>E1104*1000/D1104</f>
        <v>135.27945888216448</v>
      </c>
      <c r="G1104" s="31">
        <v>1209</v>
      </c>
      <c r="H1104" s="31">
        <f>G1104/2486*100</f>
        <v>48.632341110217212</v>
      </c>
      <c r="I1104" s="31">
        <v>779</v>
      </c>
      <c r="J1104" s="31">
        <v>779</v>
      </c>
      <c r="K1104" s="60">
        <f>J1104/2056*100</f>
        <v>37.889105058365757</v>
      </c>
    </row>
    <row r="1105" spans="1:11" ht="36" x14ac:dyDescent="0.25">
      <c r="A1105" s="36" t="s">
        <v>80</v>
      </c>
      <c r="B1105" s="36" t="s">
        <v>81</v>
      </c>
      <c r="C1105" s="51">
        <v>6435012</v>
      </c>
      <c r="D1105" s="43">
        <v>14028</v>
      </c>
      <c r="E1105" s="38">
        <v>1686</v>
      </c>
      <c r="F1105" s="59">
        <f>E1105*1000/D1105</f>
        <v>120.18819503849444</v>
      </c>
      <c r="G1105" s="31">
        <v>1066</v>
      </c>
      <c r="H1105" s="31">
        <f>G1105/2486*100</f>
        <v>42.880128720836687</v>
      </c>
      <c r="I1105" s="31">
        <v>636</v>
      </c>
      <c r="J1105" s="31">
        <v>636</v>
      </c>
      <c r="K1105" s="60">
        <f>J1105/2056*100</f>
        <v>30.933852140077821</v>
      </c>
    </row>
    <row r="1106" spans="1:11" x14ac:dyDescent="0.25">
      <c r="A1106" s="36" t="s">
        <v>3664</v>
      </c>
      <c r="B1106" s="36" t="s">
        <v>3665</v>
      </c>
      <c r="C1106" s="41">
        <v>5358028</v>
      </c>
      <c r="D1106" s="37">
        <v>14025</v>
      </c>
      <c r="E1106" s="38">
        <v>2855</v>
      </c>
      <c r="F1106" s="59">
        <f>E1106*1000/D1106</f>
        <v>203.5650623885918</v>
      </c>
      <c r="G1106" s="31">
        <v>1589</v>
      </c>
      <c r="H1106" s="31">
        <f>G1106/2486*100</f>
        <v>63.917940466613032</v>
      </c>
      <c r="I1106" s="31">
        <v>335</v>
      </c>
      <c r="J1106" s="31">
        <v>1159</v>
      </c>
      <c r="K1106" s="60">
        <f>J1106/2056*100</f>
        <v>56.371595330739297</v>
      </c>
    </row>
    <row r="1107" spans="1:11" x14ac:dyDescent="0.25">
      <c r="A1107" s="36" t="s">
        <v>4287</v>
      </c>
      <c r="B1107" s="36" t="s">
        <v>4288</v>
      </c>
      <c r="C1107" s="41" t="s">
        <v>4352</v>
      </c>
      <c r="D1107" s="37">
        <v>14010</v>
      </c>
      <c r="E1107" s="38">
        <v>1788.8</v>
      </c>
      <c r="F1107" s="59">
        <f>E1107*1000/D1107</f>
        <v>127.6802284082798</v>
      </c>
      <c r="G1107" s="31">
        <v>1128</v>
      </c>
      <c r="H1107" s="31">
        <f>G1107/2486*100</f>
        <v>45.374094931617051</v>
      </c>
      <c r="I1107" s="31">
        <v>698</v>
      </c>
      <c r="J1107" s="31">
        <v>698</v>
      </c>
      <c r="K1107" s="60">
        <f>J1107/2056*100</f>
        <v>33.949416342412455</v>
      </c>
    </row>
    <row r="1108" spans="1:11" ht="24" x14ac:dyDescent="0.25">
      <c r="A1108" s="39" t="s">
        <v>3445</v>
      </c>
      <c r="B1108" s="39" t="s">
        <v>3446</v>
      </c>
      <c r="C1108" s="51" t="s">
        <v>3524</v>
      </c>
      <c r="D1108" s="37">
        <v>14004</v>
      </c>
      <c r="E1108" s="38">
        <v>2035</v>
      </c>
      <c r="F1108" s="59">
        <f>E1108*1000/D1108</f>
        <v>145.31562410739789</v>
      </c>
      <c r="G1108" s="31">
        <v>1290</v>
      </c>
      <c r="H1108" s="31">
        <f>G1108/2486*100</f>
        <v>51.890587288817379</v>
      </c>
      <c r="I1108" s="31">
        <v>36</v>
      </c>
      <c r="J1108" s="31">
        <v>860</v>
      </c>
      <c r="K1108" s="60">
        <f>J1108/2056*100</f>
        <v>41.828793774319067</v>
      </c>
    </row>
    <row r="1109" spans="1:11" ht="48" x14ac:dyDescent="0.25">
      <c r="A1109" s="36" t="s">
        <v>311</v>
      </c>
      <c r="B1109" s="36" t="s">
        <v>312</v>
      </c>
      <c r="C1109" s="51" t="s">
        <v>620</v>
      </c>
      <c r="D1109" s="46">
        <v>14000</v>
      </c>
      <c r="E1109" s="38">
        <v>4417</v>
      </c>
      <c r="F1109" s="59">
        <f>E1109*1000/D1109</f>
        <v>315.5</v>
      </c>
      <c r="G1109" s="31">
        <v>1907</v>
      </c>
      <c r="H1109" s="31">
        <f>G1109/2486*100</f>
        <v>76.709573612228482</v>
      </c>
      <c r="I1109" s="31">
        <v>70</v>
      </c>
      <c r="J1109" s="31">
        <v>1477</v>
      </c>
      <c r="K1109" s="60">
        <f>J1109/2056*100</f>
        <v>71.838521400778205</v>
      </c>
    </row>
    <row r="1110" spans="1:11" x14ac:dyDescent="0.25">
      <c r="A1110" s="36" t="s">
        <v>5281</v>
      </c>
      <c r="B1110" s="36" t="s">
        <v>5282</v>
      </c>
      <c r="C1110" s="41">
        <v>9273137</v>
      </c>
      <c r="D1110" s="37">
        <v>14000</v>
      </c>
      <c r="E1110" s="38">
        <v>3419</v>
      </c>
      <c r="F1110" s="59">
        <f>E1110*1000/D1110</f>
        <v>244.21428571428572</v>
      </c>
      <c r="G1110" s="31">
        <v>1730</v>
      </c>
      <c r="H1110" s="31">
        <f>G1110/2486*100</f>
        <v>69.589702333065162</v>
      </c>
      <c r="I1110" s="31">
        <v>96</v>
      </c>
      <c r="J1110" s="31">
        <v>1300</v>
      </c>
      <c r="K1110" s="60">
        <f>J1110/2056*100</f>
        <v>63.229571984435793</v>
      </c>
    </row>
    <row r="1111" spans="1:11" x14ac:dyDescent="0.25">
      <c r="A1111" s="36" t="s">
        <v>2300</v>
      </c>
      <c r="B1111" s="36" t="s">
        <v>2301</v>
      </c>
      <c r="C1111" s="41">
        <v>3459033</v>
      </c>
      <c r="D1111" s="37">
        <v>14000</v>
      </c>
      <c r="E1111" s="38">
        <v>2810</v>
      </c>
      <c r="F1111" s="59">
        <f>E1111*1000/D1111</f>
        <v>200.71428571428572</v>
      </c>
      <c r="G1111" s="31">
        <v>1577</v>
      </c>
      <c r="H1111" s="31">
        <f>G1111/2486*100</f>
        <v>63.435237329042636</v>
      </c>
      <c r="I1111" s="31">
        <v>323</v>
      </c>
      <c r="J1111" s="31">
        <v>1147</v>
      </c>
      <c r="K1111" s="60">
        <f>J1111/2056*100</f>
        <v>55.78793774319066</v>
      </c>
    </row>
    <row r="1112" spans="1:11" x14ac:dyDescent="0.25">
      <c r="A1112" s="36" t="s">
        <v>2268</v>
      </c>
      <c r="B1112" s="36" t="s">
        <v>2269</v>
      </c>
      <c r="C1112" s="41">
        <v>3455026</v>
      </c>
      <c r="D1112" s="37">
        <v>14000</v>
      </c>
      <c r="E1112" s="38">
        <v>2800</v>
      </c>
      <c r="F1112" s="59">
        <f>E1112*1000/D1112</f>
        <v>200</v>
      </c>
      <c r="G1112" s="31">
        <v>1575</v>
      </c>
      <c r="H1112" s="31">
        <f>G1112/2486*100</f>
        <v>63.354786806114241</v>
      </c>
      <c r="I1112" s="31">
        <v>321</v>
      </c>
      <c r="J1112" s="31">
        <v>1145</v>
      </c>
      <c r="K1112" s="60">
        <f>J1112/2056*100</f>
        <v>55.690661478599225</v>
      </c>
    </row>
    <row r="1113" spans="1:11" ht="24" x14ac:dyDescent="0.25">
      <c r="A1113" s="39" t="s">
        <v>3386</v>
      </c>
      <c r="B1113" s="39" t="s">
        <v>3387</v>
      </c>
      <c r="C1113" s="51">
        <v>13072043</v>
      </c>
      <c r="D1113" s="37">
        <v>14000</v>
      </c>
      <c r="E1113" s="38">
        <v>1550</v>
      </c>
      <c r="F1113" s="59">
        <f>E1113*1000/D1113</f>
        <v>110.71428571428571</v>
      </c>
      <c r="G1113" s="31">
        <v>975</v>
      </c>
      <c r="H1113" s="31">
        <f>G1113/2486*100</f>
        <v>39.219629927594532</v>
      </c>
      <c r="I1113" s="31">
        <v>545</v>
      </c>
      <c r="J1113" s="31">
        <v>545</v>
      </c>
      <c r="K1113" s="60">
        <f>J1113/2056*100</f>
        <v>26.507782101167315</v>
      </c>
    </row>
    <row r="1114" spans="1:11" x14ac:dyDescent="0.25">
      <c r="A1114" s="36" t="s">
        <v>5273</v>
      </c>
      <c r="B1114" s="36" t="s">
        <v>5274</v>
      </c>
      <c r="C1114" s="41">
        <v>9271146</v>
      </c>
      <c r="D1114" s="37">
        <v>13942</v>
      </c>
      <c r="E1114" s="38">
        <v>2502.1999999999998</v>
      </c>
      <c r="F1114" s="59">
        <f>E1114*1000/D1114</f>
        <v>179.47209869459189</v>
      </c>
      <c r="G1114" s="31">
        <v>1495</v>
      </c>
      <c r="H1114" s="31">
        <f>G1114/2486*100</f>
        <v>60.136765888978282</v>
      </c>
      <c r="I1114" s="31">
        <v>241</v>
      </c>
      <c r="J1114" s="31">
        <v>1065</v>
      </c>
      <c r="K1114" s="60">
        <f>J1114/2056*100</f>
        <v>51.799610894941637</v>
      </c>
    </row>
    <row r="1115" spans="1:11" x14ac:dyDescent="0.25">
      <c r="A1115" s="36" t="s">
        <v>4028</v>
      </c>
      <c r="B1115" s="36" t="s">
        <v>4029</v>
      </c>
      <c r="C1115" s="41">
        <v>5366016</v>
      </c>
      <c r="D1115" s="37">
        <v>13932</v>
      </c>
      <c r="E1115" s="38">
        <v>1672</v>
      </c>
      <c r="F1115" s="59">
        <f>E1115*1000/D1115</f>
        <v>120.01148435256962</v>
      </c>
      <c r="G1115" s="31">
        <v>1058</v>
      </c>
      <c r="H1115" s="31">
        <f>G1115/2486*100</f>
        <v>42.558326629123087</v>
      </c>
      <c r="I1115" s="31">
        <v>628</v>
      </c>
      <c r="J1115" s="31">
        <v>628</v>
      </c>
      <c r="K1115" s="60">
        <f>J1115/2056*100</f>
        <v>30.544747081712064</v>
      </c>
    </row>
    <row r="1116" spans="1:11" ht="24" x14ac:dyDescent="0.25">
      <c r="A1116" s="36" t="s">
        <v>5033</v>
      </c>
      <c r="B1116" s="36" t="s">
        <v>5034</v>
      </c>
      <c r="C1116" s="41" t="s">
        <v>5977</v>
      </c>
      <c r="D1116" s="37">
        <v>13907</v>
      </c>
      <c r="E1116" s="38">
        <v>2091.8000000000002</v>
      </c>
      <c r="F1116" s="59">
        <f>E1116*1000/D1116</f>
        <v>150.41346084705546</v>
      </c>
      <c r="G1116" s="31">
        <v>1311</v>
      </c>
      <c r="H1116" s="31">
        <f>G1116/2486*100</f>
        <v>52.73531777956557</v>
      </c>
      <c r="I1116" s="31">
        <v>57</v>
      </c>
      <c r="J1116" s="31">
        <v>881</v>
      </c>
      <c r="K1116" s="60">
        <f>J1116/2056*100</f>
        <v>42.850194552529182</v>
      </c>
    </row>
    <row r="1117" spans="1:11" ht="24" x14ac:dyDescent="0.25">
      <c r="A1117" s="36" t="s">
        <v>828</v>
      </c>
      <c r="B1117" s="36" t="s">
        <v>829</v>
      </c>
      <c r="C1117" s="41">
        <v>8115003</v>
      </c>
      <c r="D1117" s="37">
        <v>13900</v>
      </c>
      <c r="E1117" s="38">
        <v>2312</v>
      </c>
      <c r="F1117" s="59">
        <f>E1117*1000/D1117</f>
        <v>166.33093525179856</v>
      </c>
      <c r="G1117" s="31">
        <v>1412</v>
      </c>
      <c r="H1117" s="31">
        <f>G1117/2486*100</f>
        <v>56.79806918744972</v>
      </c>
      <c r="I1117" s="31">
        <v>158</v>
      </c>
      <c r="J1117" s="31">
        <v>982</v>
      </c>
      <c r="K1117" s="60">
        <f>J1117/2056*100</f>
        <v>47.762645914396892</v>
      </c>
    </row>
    <row r="1118" spans="1:11" x14ac:dyDescent="0.25">
      <c r="A1118" s="36" t="s">
        <v>4185</v>
      </c>
      <c r="B1118" s="36" t="s">
        <v>4186</v>
      </c>
      <c r="C1118" s="41" t="s">
        <v>4326</v>
      </c>
      <c r="D1118" s="37">
        <v>13880</v>
      </c>
      <c r="E1118" s="38">
        <v>2665</v>
      </c>
      <c r="F1118" s="59">
        <f>E1118*1000/D1118</f>
        <v>192.0028818443804</v>
      </c>
      <c r="G1118" s="31">
        <v>1537</v>
      </c>
      <c r="H1118" s="31">
        <f>G1118/2486*100</f>
        <v>61.826226870474656</v>
      </c>
      <c r="I1118" s="31">
        <v>283</v>
      </c>
      <c r="J1118" s="31">
        <v>1107</v>
      </c>
      <c r="K1118" s="60">
        <f>J1118/2056*100</f>
        <v>53.842412451361866</v>
      </c>
    </row>
    <row r="1119" spans="1:11" x14ac:dyDescent="0.25">
      <c r="A1119" s="36" t="s">
        <v>1218</v>
      </c>
      <c r="B1119" s="36" t="s">
        <v>1219</v>
      </c>
      <c r="C1119" s="41">
        <v>8222000</v>
      </c>
      <c r="D1119" s="37">
        <v>13849</v>
      </c>
      <c r="E1119" s="38">
        <v>2770</v>
      </c>
      <c r="F1119" s="59">
        <f>E1119*1000/D1119</f>
        <v>200.01444147591883</v>
      </c>
      <c r="G1119" s="31">
        <v>1566</v>
      </c>
      <c r="H1119" s="31">
        <f>G1119/2486*100</f>
        <v>62.99275945293644</v>
      </c>
      <c r="I1119" s="31">
        <v>312</v>
      </c>
      <c r="J1119" s="31">
        <v>1136</v>
      </c>
      <c r="K1119" s="60">
        <f>J1119/2056*100</f>
        <v>55.252918287937746</v>
      </c>
    </row>
    <row r="1120" spans="1:11" x14ac:dyDescent="0.25">
      <c r="A1120" s="36" t="s">
        <v>18</v>
      </c>
      <c r="B1120" s="36" t="s">
        <v>19</v>
      </c>
      <c r="C1120" s="51">
        <v>6632018</v>
      </c>
      <c r="D1120" s="43">
        <v>13811</v>
      </c>
      <c r="E1120" s="38">
        <v>2137</v>
      </c>
      <c r="F1120" s="59">
        <f>E1120*1000/D1120</f>
        <v>154.73173557309391</v>
      </c>
      <c r="G1120" s="31">
        <v>1331</v>
      </c>
      <c r="H1120" s="31">
        <f>G1120/2486*100</f>
        <v>53.539823008849567</v>
      </c>
      <c r="I1120" s="31">
        <v>77</v>
      </c>
      <c r="J1120" s="31">
        <v>901</v>
      </c>
      <c r="K1120" s="60">
        <f>J1120/2056*100</f>
        <v>43.822957198443582</v>
      </c>
    </row>
    <row r="1121" spans="1:11" x14ac:dyDescent="0.25">
      <c r="A1121" s="36" t="s">
        <v>3996</v>
      </c>
      <c r="B1121" s="36" t="s">
        <v>3997</v>
      </c>
      <c r="C1121" s="41" t="s">
        <v>4122</v>
      </c>
      <c r="D1121" s="37">
        <v>13811</v>
      </c>
      <c r="E1121" s="38">
        <v>2071.6</v>
      </c>
      <c r="F1121" s="59">
        <f>E1121*1000/D1121</f>
        <v>149.99637969734269</v>
      </c>
      <c r="G1121" s="31">
        <v>1304</v>
      </c>
      <c r="H1121" s="31">
        <f>G1121/2486*100</f>
        <v>52.453740949316177</v>
      </c>
      <c r="I1121" s="31">
        <v>50</v>
      </c>
      <c r="J1121" s="31">
        <v>874</v>
      </c>
      <c r="K1121" s="60">
        <f>J1121/2056*100</f>
        <v>42.509727626459146</v>
      </c>
    </row>
    <row r="1122" spans="1:11" x14ac:dyDescent="0.25">
      <c r="A1122" s="36" t="s">
        <v>341</v>
      </c>
      <c r="B1122" s="36" t="s">
        <v>342</v>
      </c>
      <c r="C1122" s="51" t="s">
        <v>629</v>
      </c>
      <c r="D1122" s="46">
        <v>13809</v>
      </c>
      <c r="E1122" s="38">
        <v>1504</v>
      </c>
      <c r="F1122" s="59">
        <f>E1122*1000/D1122</f>
        <v>108.91447606633355</v>
      </c>
      <c r="G1122" s="31">
        <v>948</v>
      </c>
      <c r="H1122" s="31">
        <f>G1122/2486*100</f>
        <v>38.133547868061143</v>
      </c>
      <c r="I1122" s="31">
        <v>518</v>
      </c>
      <c r="J1122" s="31">
        <v>518</v>
      </c>
      <c r="K1122" s="60">
        <f>J1122/2056*100</f>
        <v>25.194552529182879</v>
      </c>
    </row>
    <row r="1123" spans="1:11" ht="24" x14ac:dyDescent="0.25">
      <c r="A1123" s="39" t="s">
        <v>3425</v>
      </c>
      <c r="B1123" s="39" t="s">
        <v>3426</v>
      </c>
      <c r="C1123" s="51" t="s">
        <v>3518</v>
      </c>
      <c r="D1123" s="37">
        <v>13773</v>
      </c>
      <c r="E1123" s="38">
        <v>2434</v>
      </c>
      <c r="F1123" s="59">
        <f>E1123*1000/D1123</f>
        <v>176.72257315036666</v>
      </c>
      <c r="G1123" s="31">
        <v>1459</v>
      </c>
      <c r="H1123" s="31">
        <f>G1123/2486*100</f>
        <v>58.688656476267099</v>
      </c>
      <c r="I1123" s="31">
        <v>205</v>
      </c>
      <c r="J1123" s="31">
        <v>1029</v>
      </c>
      <c r="K1123" s="60">
        <f>J1123/2056*100</f>
        <v>50.048638132295721</v>
      </c>
    </row>
    <row r="1124" spans="1:11" x14ac:dyDescent="0.25">
      <c r="A1124" s="36" t="s">
        <v>3924</v>
      </c>
      <c r="B1124" s="36" t="s">
        <v>3925</v>
      </c>
      <c r="C1124" s="41">
        <v>5754040</v>
      </c>
      <c r="D1124" s="37">
        <v>13750</v>
      </c>
      <c r="E1124" s="38">
        <v>2750</v>
      </c>
      <c r="F1124" s="59">
        <f>E1124*1000/D1124</f>
        <v>200</v>
      </c>
      <c r="G1124" s="31">
        <v>1563</v>
      </c>
      <c r="H1124" s="31">
        <f>G1124/2486*100</f>
        <v>62.872083668543844</v>
      </c>
      <c r="I1124" s="31">
        <v>309</v>
      </c>
      <c r="J1124" s="31">
        <v>1133</v>
      </c>
      <c r="K1124" s="60">
        <f>J1124/2056*100</f>
        <v>55.107003891050589</v>
      </c>
    </row>
    <row r="1125" spans="1:11" x14ac:dyDescent="0.25">
      <c r="A1125" s="39" t="s">
        <v>1716</v>
      </c>
      <c r="B1125" s="39" t="s">
        <v>1717</v>
      </c>
      <c r="C1125" s="41">
        <v>8437104</v>
      </c>
      <c r="D1125" s="37">
        <v>13711</v>
      </c>
      <c r="E1125" s="40">
        <v>2052</v>
      </c>
      <c r="F1125" s="59">
        <f>E1125*1000/D1125</f>
        <v>149.66085624680912</v>
      </c>
      <c r="G1125" s="31">
        <v>1298</v>
      </c>
      <c r="H1125" s="31">
        <f>G1125/2486*100</f>
        <v>52.212389380530979</v>
      </c>
      <c r="I1125" s="31">
        <v>44</v>
      </c>
      <c r="J1125" s="31">
        <v>868</v>
      </c>
      <c r="K1125" s="60">
        <f>J1125/2056*100</f>
        <v>42.217898832684824</v>
      </c>
    </row>
    <row r="1126" spans="1:11" ht="12" customHeight="1" x14ac:dyDescent="0.25">
      <c r="A1126" s="36" t="s">
        <v>4613</v>
      </c>
      <c r="B1126" s="36" t="s">
        <v>4614</v>
      </c>
      <c r="C1126" s="41">
        <v>7232018</v>
      </c>
      <c r="D1126" s="37">
        <v>13706</v>
      </c>
      <c r="E1126" s="38">
        <v>2024</v>
      </c>
      <c r="F1126" s="59">
        <f>E1126*1000/D1126</f>
        <v>147.6725521669342</v>
      </c>
      <c r="G1126" s="31">
        <v>1284</v>
      </c>
      <c r="H1126" s="31">
        <f>G1126/2486*100</f>
        <v>51.649235720032181</v>
      </c>
      <c r="I1126" s="31">
        <v>30</v>
      </c>
      <c r="J1126" s="31">
        <v>854</v>
      </c>
      <c r="K1126" s="60">
        <f>J1126/2056*100</f>
        <v>41.536964980544752</v>
      </c>
    </row>
    <row r="1127" spans="1:11" x14ac:dyDescent="0.25">
      <c r="A1127" s="36" t="s">
        <v>1136</v>
      </c>
      <c r="B1127" s="36" t="s">
        <v>1137</v>
      </c>
      <c r="C1127" s="41">
        <v>8136088</v>
      </c>
      <c r="D1127" s="37">
        <v>13700</v>
      </c>
      <c r="E1127" s="38">
        <v>2022</v>
      </c>
      <c r="F1127" s="59">
        <f>E1127*1000/D1127</f>
        <v>147.5912408759124</v>
      </c>
      <c r="G1127" s="31">
        <v>1283</v>
      </c>
      <c r="H1127" s="31">
        <f>G1127/2486*100</f>
        <v>51.60901045856798</v>
      </c>
      <c r="I1127" s="31">
        <v>29</v>
      </c>
      <c r="J1127" s="31">
        <v>853</v>
      </c>
      <c r="K1127" s="60">
        <f>J1127/2056*100</f>
        <v>41.488326848249031</v>
      </c>
    </row>
    <row r="1128" spans="1:11" x14ac:dyDescent="0.25">
      <c r="A1128" s="39" t="s">
        <v>3110</v>
      </c>
      <c r="B1128" s="39" t="s">
        <v>3111</v>
      </c>
      <c r="C1128" s="41">
        <v>6535001</v>
      </c>
      <c r="D1128" s="37">
        <v>13698</v>
      </c>
      <c r="E1128" s="45">
        <v>2000</v>
      </c>
      <c r="F1128" s="59">
        <f>E1128*1000/D1128</f>
        <v>146.00671630895022</v>
      </c>
      <c r="G1128" s="31">
        <v>1269</v>
      </c>
      <c r="H1128" s="31">
        <f>G1128/2486*100</f>
        <v>51.045856798069188</v>
      </c>
      <c r="I1128" s="31">
        <v>15</v>
      </c>
      <c r="J1128" s="31">
        <v>839</v>
      </c>
      <c r="K1128" s="60">
        <f>J1128/2056*100</f>
        <v>40.807392996108952</v>
      </c>
    </row>
    <row r="1129" spans="1:11" ht="12" customHeight="1" x14ac:dyDescent="0.25">
      <c r="A1129" s="36" t="s">
        <v>5503</v>
      </c>
      <c r="B1129" s="36" t="s">
        <v>5504</v>
      </c>
      <c r="C1129" s="41">
        <v>9461000</v>
      </c>
      <c r="D1129" s="37">
        <v>13690</v>
      </c>
      <c r="E1129" s="38">
        <v>3467</v>
      </c>
      <c r="F1129" s="59">
        <f>E1129*1000/D1129</f>
        <v>253.25054784514245</v>
      </c>
      <c r="G1129" s="31">
        <v>1737</v>
      </c>
      <c r="H1129" s="31">
        <f>G1129/2486*100</f>
        <v>69.871279163314554</v>
      </c>
      <c r="I1129" s="31">
        <v>103</v>
      </c>
      <c r="J1129" s="31">
        <v>1307</v>
      </c>
      <c r="K1129" s="60">
        <f>J1129/2056*100</f>
        <v>63.570038910505829</v>
      </c>
    </row>
    <row r="1130" spans="1:11" ht="12" customHeight="1" x14ac:dyDescent="0.25">
      <c r="A1130" s="36" t="s">
        <v>5141</v>
      </c>
      <c r="B1130" s="36" t="s">
        <v>5142</v>
      </c>
      <c r="C1130" s="41">
        <v>9184134</v>
      </c>
      <c r="D1130" s="37">
        <v>13657</v>
      </c>
      <c r="E1130" s="38">
        <v>2037</v>
      </c>
      <c r="F1130" s="59">
        <f>E1130*1000/D1130</f>
        <v>149.15427985648387</v>
      </c>
      <c r="G1130" s="31">
        <v>1292</v>
      </c>
      <c r="H1130" s="31">
        <f>G1130/2486*100</f>
        <v>51.971037811745781</v>
      </c>
      <c r="I1130" s="31">
        <v>38</v>
      </c>
      <c r="J1130" s="31">
        <v>862</v>
      </c>
      <c r="K1130" s="60">
        <f>J1130/2056*100</f>
        <v>41.92607003891051</v>
      </c>
    </row>
    <row r="1131" spans="1:11" ht="12" customHeight="1" x14ac:dyDescent="0.25">
      <c r="A1131" s="36" t="s">
        <v>2628</v>
      </c>
      <c r="B1131" s="36" t="s">
        <v>2629</v>
      </c>
      <c r="C1131" s="41" t="s">
        <v>2719</v>
      </c>
      <c r="D1131" s="37">
        <v>13639</v>
      </c>
      <c r="E1131" s="38">
        <v>1854</v>
      </c>
      <c r="F1131" s="59">
        <f>E1131*1000/D1131</f>
        <v>135.93371948090035</v>
      </c>
      <c r="G1131" s="31">
        <v>1172</v>
      </c>
      <c r="H1131" s="31">
        <f>G1131/2486*100</f>
        <v>47.144006436041835</v>
      </c>
      <c r="I1131" s="31">
        <v>742</v>
      </c>
      <c r="J1131" s="31">
        <v>742</v>
      </c>
      <c r="K1131" s="60">
        <f>J1131/2056*100</f>
        <v>36.089494163424121</v>
      </c>
    </row>
    <row r="1132" spans="1:11" ht="12" customHeight="1" x14ac:dyDescent="0.25">
      <c r="A1132" s="36" t="s">
        <v>2550</v>
      </c>
      <c r="B1132" s="36" t="s">
        <v>2551</v>
      </c>
      <c r="C1132" s="41" t="s">
        <v>2689</v>
      </c>
      <c r="D1132" s="37">
        <v>13625</v>
      </c>
      <c r="E1132" s="38">
        <v>1517</v>
      </c>
      <c r="F1132" s="59">
        <f>E1132*1000/D1132</f>
        <v>111.33944954128441</v>
      </c>
      <c r="G1132" s="31">
        <v>959</v>
      </c>
      <c r="H1132" s="31">
        <f>G1132/2486*100</f>
        <v>38.576025744167339</v>
      </c>
      <c r="I1132" s="31">
        <v>529</v>
      </c>
      <c r="J1132" s="31">
        <v>529</v>
      </c>
      <c r="K1132" s="60">
        <f>J1132/2056*100</f>
        <v>25.729571984435793</v>
      </c>
    </row>
    <row r="1133" spans="1:11" ht="12" customHeight="1" x14ac:dyDescent="0.25">
      <c r="A1133" s="36" t="s">
        <v>5301</v>
      </c>
      <c r="B1133" s="36" t="s">
        <v>5302</v>
      </c>
      <c r="C1133" s="41" t="s">
        <v>6017</v>
      </c>
      <c r="D1133" s="37">
        <v>13620</v>
      </c>
      <c r="E1133" s="38">
        <v>2020</v>
      </c>
      <c r="F1133" s="59">
        <f>E1133*1000/D1133</f>
        <v>148.31130690161527</v>
      </c>
      <c r="G1133" s="31">
        <v>1282</v>
      </c>
      <c r="H1133" s="31">
        <f>G1133/2486*100</f>
        <v>51.568785197103786</v>
      </c>
      <c r="I1133" s="31">
        <v>28</v>
      </c>
      <c r="J1133" s="31">
        <v>852</v>
      </c>
      <c r="K1133" s="60">
        <f>J1133/2056*100</f>
        <v>41.439688715953309</v>
      </c>
    </row>
    <row r="1134" spans="1:11" ht="12" customHeight="1" x14ac:dyDescent="0.25">
      <c r="A1134" s="36" t="s">
        <v>4407</v>
      </c>
      <c r="B1134" s="36" t="s">
        <v>4408</v>
      </c>
      <c r="C1134" s="41" t="s">
        <v>4736</v>
      </c>
      <c r="D1134" s="37">
        <v>13602</v>
      </c>
      <c r="E1134" s="38">
        <v>1895</v>
      </c>
      <c r="F1134" s="59">
        <f>E1134*1000/D1134</f>
        <v>139.31774739008969</v>
      </c>
      <c r="G1134" s="31">
        <v>1202</v>
      </c>
      <c r="H1134" s="31">
        <f>G1134/2486*100</f>
        <v>48.350764279967819</v>
      </c>
      <c r="I1134" s="31">
        <v>772</v>
      </c>
      <c r="J1134" s="31">
        <v>772</v>
      </c>
      <c r="K1134" s="60">
        <f>J1134/2056*100</f>
        <v>37.548638132295721</v>
      </c>
    </row>
    <row r="1135" spans="1:11" ht="12" customHeight="1" x14ac:dyDescent="0.25">
      <c r="A1135" s="36" t="s">
        <v>4485</v>
      </c>
      <c r="B1135" s="36" t="s">
        <v>4486</v>
      </c>
      <c r="C1135" s="41"/>
      <c r="D1135" s="37">
        <v>13600</v>
      </c>
      <c r="E1135" s="38">
        <v>2400</v>
      </c>
      <c r="F1135" s="59">
        <f>E1135*1000/D1135</f>
        <v>176.47058823529412</v>
      </c>
      <c r="G1135" s="31">
        <v>1443</v>
      </c>
      <c r="H1135" s="31">
        <f>G1135/2486*100</f>
        <v>58.045052292839905</v>
      </c>
      <c r="I1135" s="31">
        <v>189</v>
      </c>
      <c r="J1135" s="31">
        <v>1013</v>
      </c>
      <c r="K1135" s="60">
        <f>J1135/2056*100</f>
        <v>49.270428015564207</v>
      </c>
    </row>
    <row r="1136" spans="1:11" ht="12" customHeight="1" x14ac:dyDescent="0.25">
      <c r="A1136" s="36" t="s">
        <v>5379</v>
      </c>
      <c r="B1136" s="36" t="s">
        <v>5380</v>
      </c>
      <c r="C1136" s="41">
        <v>9473159</v>
      </c>
      <c r="D1136" s="37">
        <v>13562</v>
      </c>
      <c r="E1136" s="38">
        <v>1852</v>
      </c>
      <c r="F1136" s="59">
        <f>E1136*1000/D1136</f>
        <v>136.55802978911666</v>
      </c>
      <c r="G1136" s="31">
        <v>1171</v>
      </c>
      <c r="H1136" s="31">
        <f>G1136/2486*100</f>
        <v>47.103781174577634</v>
      </c>
      <c r="I1136" s="31">
        <v>741</v>
      </c>
      <c r="J1136" s="31">
        <v>741</v>
      </c>
      <c r="K1136" s="60">
        <f>J1136/2056*100</f>
        <v>36.040856031128406</v>
      </c>
    </row>
    <row r="1137" spans="1:11" ht="12" customHeight="1" x14ac:dyDescent="0.25">
      <c r="A1137" s="36" t="s">
        <v>1648</v>
      </c>
      <c r="B1137" s="36" t="s">
        <v>1649</v>
      </c>
      <c r="C1137" s="41">
        <v>8426021</v>
      </c>
      <c r="D1137" s="37">
        <v>13538</v>
      </c>
      <c r="E1137" s="38">
        <v>3033</v>
      </c>
      <c r="F1137" s="59">
        <f>E1137*1000/D1137</f>
        <v>224.03604668340967</v>
      </c>
      <c r="G1137" s="31">
        <v>1645</v>
      </c>
      <c r="H1137" s="31">
        <f>G1137/2486*100</f>
        <v>66.170555108608212</v>
      </c>
      <c r="I1137" s="31">
        <v>11</v>
      </c>
      <c r="J1137" s="31">
        <v>1215</v>
      </c>
      <c r="K1137" s="60">
        <f>J1137/2056*100</f>
        <v>59.095330739299612</v>
      </c>
    </row>
    <row r="1138" spans="1:11" ht="12" customHeight="1" x14ac:dyDescent="0.25">
      <c r="A1138" s="39" t="s">
        <v>3423</v>
      </c>
      <c r="B1138" s="39" t="s">
        <v>3424</v>
      </c>
      <c r="C1138" s="51" t="s">
        <v>3517</v>
      </c>
      <c r="D1138" s="37">
        <v>13525</v>
      </c>
      <c r="E1138" s="38">
        <v>2294</v>
      </c>
      <c r="F1138" s="59">
        <f>E1138*1000/D1138</f>
        <v>169.61182994454714</v>
      </c>
      <c r="G1138" s="31">
        <v>1402</v>
      </c>
      <c r="H1138" s="31">
        <f>G1138/2486*100</f>
        <v>56.395816572807725</v>
      </c>
      <c r="I1138" s="31">
        <v>148</v>
      </c>
      <c r="J1138" s="31">
        <v>972</v>
      </c>
      <c r="K1138" s="60">
        <f>J1138/2056*100</f>
        <v>47.276264591439684</v>
      </c>
    </row>
    <row r="1139" spans="1:11" ht="12" customHeight="1" x14ac:dyDescent="0.25">
      <c r="A1139" s="39" t="s">
        <v>5924</v>
      </c>
      <c r="B1139" s="39" t="s">
        <v>5925</v>
      </c>
      <c r="C1139" s="41">
        <v>9774150</v>
      </c>
      <c r="D1139" s="37">
        <v>13522</v>
      </c>
      <c r="E1139" s="40">
        <v>1866</v>
      </c>
      <c r="F1139" s="59">
        <f>E1139*1000/D1139</f>
        <v>137.99733767194203</v>
      </c>
      <c r="G1139" s="31">
        <v>1183</v>
      </c>
      <c r="H1139" s="31">
        <f>G1139/2486*100</f>
        <v>47.586484312148031</v>
      </c>
      <c r="I1139" s="31">
        <v>753</v>
      </c>
      <c r="J1139" s="31">
        <v>753</v>
      </c>
      <c r="K1139" s="60">
        <f>J1139/2056*100</f>
        <v>36.624513618677042</v>
      </c>
    </row>
    <row r="1140" spans="1:11" ht="12" customHeight="1" x14ac:dyDescent="0.25">
      <c r="A1140" s="36" t="s">
        <v>4603</v>
      </c>
      <c r="B1140" s="36" t="s">
        <v>4604</v>
      </c>
      <c r="C1140" s="41" t="s">
        <v>4810</v>
      </c>
      <c r="D1140" s="37">
        <v>13520</v>
      </c>
      <c r="E1140" s="38">
        <v>2014</v>
      </c>
      <c r="F1140" s="59">
        <f>E1140*1000/D1140</f>
        <v>148.96449704142012</v>
      </c>
      <c r="G1140" s="31">
        <v>1278</v>
      </c>
      <c r="H1140" s="31">
        <f>G1140/2486*100</f>
        <v>51.407884151246982</v>
      </c>
      <c r="I1140" s="31">
        <v>24</v>
      </c>
      <c r="J1140" s="31">
        <v>848</v>
      </c>
      <c r="K1140" s="60">
        <f>J1140/2056*100</f>
        <v>41.245136186770424</v>
      </c>
    </row>
    <row r="1141" spans="1:11" ht="12" customHeight="1" x14ac:dyDescent="0.25">
      <c r="A1141" s="36" t="s">
        <v>970</v>
      </c>
      <c r="B1141" s="36" t="s">
        <v>971</v>
      </c>
      <c r="C1141" s="41">
        <v>8119020</v>
      </c>
      <c r="D1141" s="37">
        <v>13500</v>
      </c>
      <c r="E1141" s="38">
        <v>2700</v>
      </c>
      <c r="F1141" s="59">
        <f>E1141*1000/D1141</f>
        <v>200</v>
      </c>
      <c r="G1141" s="31">
        <v>1544</v>
      </c>
      <c r="H1141" s="31">
        <f>G1141/2486*100</f>
        <v>62.107803700724048</v>
      </c>
      <c r="I1141" s="31">
        <v>290</v>
      </c>
      <c r="J1141" s="31">
        <v>1114</v>
      </c>
      <c r="K1141" s="60">
        <f>J1141/2056*100</f>
        <v>54.182879377431902</v>
      </c>
    </row>
    <row r="1142" spans="1:11" ht="12" customHeight="1" x14ac:dyDescent="0.25">
      <c r="A1142" s="36" t="s">
        <v>2068</v>
      </c>
      <c r="B1142" s="36" t="s">
        <v>2069</v>
      </c>
      <c r="C1142" s="41">
        <v>3241017</v>
      </c>
      <c r="D1142" s="37">
        <v>13500</v>
      </c>
      <c r="E1142" s="38">
        <v>2060</v>
      </c>
      <c r="F1142" s="59">
        <f>E1142*1000/D1142</f>
        <v>152.59259259259258</v>
      </c>
      <c r="G1142" s="31">
        <v>1302</v>
      </c>
      <c r="H1142" s="31">
        <f>G1142/2486*100</f>
        <v>52.373290426387776</v>
      </c>
      <c r="I1142" s="31">
        <v>48</v>
      </c>
      <c r="J1142" s="31">
        <v>872</v>
      </c>
      <c r="K1142" s="60">
        <f>J1142/2056*100</f>
        <v>42.412451361867703</v>
      </c>
    </row>
    <row r="1143" spans="1:11" ht="12" customHeight="1" x14ac:dyDescent="0.25">
      <c r="A1143" s="36" t="s">
        <v>765</v>
      </c>
      <c r="B1143" s="36" t="s">
        <v>766</v>
      </c>
      <c r="C1143" s="41" t="s">
        <v>1720</v>
      </c>
      <c r="D1143" s="37">
        <v>13500</v>
      </c>
      <c r="E1143" s="38">
        <v>1603</v>
      </c>
      <c r="F1143" s="59">
        <f>E1143*1000/D1143</f>
        <v>118.74074074074075</v>
      </c>
      <c r="G1143" s="31">
        <v>1014</v>
      </c>
      <c r="H1143" s="31">
        <f>G1143/2486*100</f>
        <v>40.788415124698311</v>
      </c>
      <c r="I1143" s="31">
        <v>584</v>
      </c>
      <c r="J1143" s="31">
        <v>584</v>
      </c>
      <c r="K1143" s="60">
        <f>J1143/2056*100</f>
        <v>28.404669260700388</v>
      </c>
    </row>
    <row r="1144" spans="1:11" ht="12" customHeight="1" x14ac:dyDescent="0.25">
      <c r="A1144" s="36" t="s">
        <v>1910</v>
      </c>
      <c r="B1144" s="36" t="s">
        <v>1911</v>
      </c>
      <c r="C1144" s="41" t="s">
        <v>2394</v>
      </c>
      <c r="D1144" s="37">
        <v>13486</v>
      </c>
      <c r="E1144" s="38">
        <v>3120</v>
      </c>
      <c r="F1144" s="59">
        <f>E1144*1000/D1144</f>
        <v>231.35103069850214</v>
      </c>
      <c r="G1144" s="31">
        <v>1669</v>
      </c>
      <c r="H1144" s="31">
        <f>G1144/2486*100</f>
        <v>67.135961383748992</v>
      </c>
      <c r="I1144" s="31">
        <v>35</v>
      </c>
      <c r="J1144" s="31">
        <v>1239</v>
      </c>
      <c r="K1144" s="60">
        <f>J1144/2056*100</f>
        <v>60.262645914396884</v>
      </c>
    </row>
    <row r="1145" spans="1:11" ht="12" customHeight="1" x14ac:dyDescent="0.25">
      <c r="A1145" s="36" t="s">
        <v>361</v>
      </c>
      <c r="B1145" s="36" t="s">
        <v>362</v>
      </c>
      <c r="C1145" s="51" t="s">
        <v>639</v>
      </c>
      <c r="D1145" s="46">
        <v>13480</v>
      </c>
      <c r="E1145" s="38">
        <v>2696</v>
      </c>
      <c r="F1145" s="59">
        <f>E1145*1000/D1145</f>
        <v>200</v>
      </c>
      <c r="G1145" s="31">
        <v>1541</v>
      </c>
      <c r="H1145" s="31">
        <f>G1145/2486*100</f>
        <v>61.987127916331453</v>
      </c>
      <c r="I1145" s="31">
        <v>287</v>
      </c>
      <c r="J1145" s="31">
        <v>1111</v>
      </c>
      <c r="K1145" s="60">
        <f>J1145/2056*100</f>
        <v>54.036964980544745</v>
      </c>
    </row>
    <row r="1146" spans="1:11" ht="12" customHeight="1" x14ac:dyDescent="0.25">
      <c r="A1146" s="36" t="s">
        <v>32</v>
      </c>
      <c r="B1146" s="36" t="s">
        <v>33</v>
      </c>
      <c r="C1146" s="51">
        <v>6431016</v>
      </c>
      <c r="D1146" s="43">
        <v>13472</v>
      </c>
      <c r="E1146" s="38">
        <v>2019</v>
      </c>
      <c r="F1146" s="59">
        <f>E1146*1000/D1146</f>
        <v>149.86638954869358</v>
      </c>
      <c r="G1146" s="31">
        <v>1281</v>
      </c>
      <c r="H1146" s="31">
        <f>G1146/2486*100</f>
        <v>51.528559935639585</v>
      </c>
      <c r="I1146" s="31">
        <v>27</v>
      </c>
      <c r="J1146" s="31">
        <v>851</v>
      </c>
      <c r="K1146" s="60">
        <f>J1146/2056*100</f>
        <v>41.391050583657588</v>
      </c>
    </row>
    <row r="1147" spans="1:11" ht="12" customHeight="1" x14ac:dyDescent="0.25">
      <c r="A1147" s="39" t="s">
        <v>5908</v>
      </c>
      <c r="B1147" s="39" t="s">
        <v>5909</v>
      </c>
      <c r="C1147" s="41">
        <v>9775162</v>
      </c>
      <c r="D1147" s="37">
        <v>13468</v>
      </c>
      <c r="E1147" s="40">
        <v>1568</v>
      </c>
      <c r="F1147" s="59">
        <f>E1147*1000/D1147</f>
        <v>116.42411642411642</v>
      </c>
      <c r="G1147" s="31">
        <v>984</v>
      </c>
      <c r="H1147" s="31">
        <f>G1147/2486*100</f>
        <v>39.581657280772326</v>
      </c>
      <c r="I1147" s="31">
        <v>554</v>
      </c>
      <c r="J1147" s="31">
        <v>554</v>
      </c>
      <c r="K1147" s="60">
        <f>J1147/2056*100</f>
        <v>26.945525291828794</v>
      </c>
    </row>
    <row r="1148" spans="1:11" ht="12" customHeight="1" x14ac:dyDescent="0.25">
      <c r="A1148" s="36" t="s">
        <v>347</v>
      </c>
      <c r="B1148" s="36" t="s">
        <v>348</v>
      </c>
      <c r="C1148" s="51" t="s">
        <v>632</v>
      </c>
      <c r="D1148" s="46">
        <v>13450</v>
      </c>
      <c r="E1148" s="38">
        <v>2400</v>
      </c>
      <c r="F1148" s="59">
        <f>E1148*1000/D1148</f>
        <v>178.43866171003717</v>
      </c>
      <c r="G1148" s="31">
        <v>1442</v>
      </c>
      <c r="H1148" s="31">
        <f>G1148/2486*100</f>
        <v>58.004827031375704</v>
      </c>
      <c r="I1148" s="31">
        <v>188</v>
      </c>
      <c r="J1148" s="31">
        <v>1012</v>
      </c>
      <c r="K1148" s="60">
        <f>J1148/2056*100</f>
        <v>49.221789883268485</v>
      </c>
    </row>
    <row r="1149" spans="1:11" ht="12" customHeight="1" x14ac:dyDescent="0.25">
      <c r="A1149" s="39" t="s">
        <v>3052</v>
      </c>
      <c r="B1149" s="39" t="s">
        <v>3053</v>
      </c>
      <c r="C1149" s="41">
        <v>6531012</v>
      </c>
      <c r="D1149" s="37">
        <v>13450</v>
      </c>
      <c r="E1149" s="45">
        <v>1653</v>
      </c>
      <c r="F1149" s="59">
        <f>E1149*1000/D1149</f>
        <v>122.8996282527881</v>
      </c>
      <c r="G1149" s="31">
        <v>1049</v>
      </c>
      <c r="H1149" s="31">
        <f>G1149/2486*100</f>
        <v>42.196299275945293</v>
      </c>
      <c r="I1149" s="31">
        <v>619</v>
      </c>
      <c r="J1149" s="31">
        <v>619</v>
      </c>
      <c r="K1149" s="60">
        <f>J1149/2056*100</f>
        <v>30.107003891050582</v>
      </c>
    </row>
    <row r="1150" spans="1:11" ht="12" customHeight="1" x14ac:dyDescent="0.25">
      <c r="A1150" s="36" t="s">
        <v>1620</v>
      </c>
      <c r="B1150" s="36" t="s">
        <v>1621</v>
      </c>
      <c r="C1150" s="41">
        <v>8425039</v>
      </c>
      <c r="D1150" s="37">
        <v>13449</v>
      </c>
      <c r="E1150" s="38">
        <v>2219</v>
      </c>
      <c r="F1150" s="59">
        <f>E1150*1000/D1150</f>
        <v>164.99367982749646</v>
      </c>
      <c r="G1150" s="31">
        <v>1371</v>
      </c>
      <c r="H1150" s="31">
        <f>G1150/2486*100</f>
        <v>55.148833467417532</v>
      </c>
      <c r="I1150" s="31">
        <v>117</v>
      </c>
      <c r="J1150" s="31">
        <v>941</v>
      </c>
      <c r="K1150" s="60">
        <f>J1150/2056*100</f>
        <v>45.768482490272369</v>
      </c>
    </row>
    <row r="1151" spans="1:11" ht="12" customHeight="1" x14ac:dyDescent="0.25">
      <c r="A1151" s="36" t="s">
        <v>4655</v>
      </c>
      <c r="B1151" s="36" t="s">
        <v>4656</v>
      </c>
      <c r="C1151" s="41" t="s">
        <v>4831</v>
      </c>
      <c r="D1151" s="37">
        <v>13435</v>
      </c>
      <c r="E1151" s="38">
        <v>2036</v>
      </c>
      <c r="F1151" s="59">
        <f>E1151*1000/D1151</f>
        <v>151.54447339039822</v>
      </c>
      <c r="G1151" s="31">
        <v>1291</v>
      </c>
      <c r="H1151" s="31">
        <f>G1151/2486*100</f>
        <v>51.93081255028158</v>
      </c>
      <c r="I1151" s="31">
        <v>37</v>
      </c>
      <c r="J1151" s="31">
        <v>861</v>
      </c>
      <c r="K1151" s="60">
        <f>J1151/2056*100</f>
        <v>41.877431906614788</v>
      </c>
    </row>
    <row r="1152" spans="1:11" ht="12" customHeight="1" x14ac:dyDescent="0.25">
      <c r="A1152" s="36" t="s">
        <v>4254</v>
      </c>
      <c r="B1152" s="36" t="s">
        <v>4255</v>
      </c>
      <c r="C1152" s="41" t="s">
        <v>4343</v>
      </c>
      <c r="D1152" s="37">
        <v>13400</v>
      </c>
      <c r="E1152" s="38">
        <v>1882</v>
      </c>
      <c r="F1152" s="59">
        <f>E1152*1000/D1152</f>
        <v>140.44776119402985</v>
      </c>
      <c r="G1152" s="31">
        <v>1193</v>
      </c>
      <c r="H1152" s="31">
        <f>G1152/2486*100</f>
        <v>47.988736926790025</v>
      </c>
      <c r="I1152" s="31">
        <v>763</v>
      </c>
      <c r="J1152" s="31">
        <v>763</v>
      </c>
      <c r="K1152" s="60">
        <f>J1152/2056*100</f>
        <v>37.110894941634243</v>
      </c>
    </row>
    <row r="1153" spans="1:11" ht="12" customHeight="1" x14ac:dyDescent="0.25">
      <c r="A1153" s="36" t="s">
        <v>5695</v>
      </c>
      <c r="B1153" s="36" t="s">
        <v>5696</v>
      </c>
      <c r="C1153" s="41" t="s">
        <v>6081</v>
      </c>
      <c r="D1153" s="37">
        <v>13391</v>
      </c>
      <c r="E1153" s="38">
        <v>3741</v>
      </c>
      <c r="F1153" s="59">
        <f>E1153*1000/D1153</f>
        <v>279.36673885445447</v>
      </c>
      <c r="G1153" s="31">
        <v>1796</v>
      </c>
      <c r="H1153" s="31">
        <f>G1153/2486*100</f>
        <v>72.244569589702337</v>
      </c>
      <c r="I1153" s="31">
        <v>162</v>
      </c>
      <c r="J1153" s="31">
        <v>1366</v>
      </c>
      <c r="K1153" s="60">
        <f>J1153/2056*100</f>
        <v>66.439688715953309</v>
      </c>
    </row>
    <row r="1154" spans="1:11" ht="12" customHeight="1" x14ac:dyDescent="0.25">
      <c r="A1154" s="36" t="s">
        <v>5441</v>
      </c>
      <c r="B1154" s="36" t="s">
        <v>5442</v>
      </c>
      <c r="C1154" s="41">
        <v>9375190</v>
      </c>
      <c r="D1154" s="37">
        <v>13358</v>
      </c>
      <c r="E1154" s="38">
        <v>1972</v>
      </c>
      <c r="F1154" s="59">
        <f>E1154*1000/D1154</f>
        <v>147.62689025303189</v>
      </c>
      <c r="G1154" s="31">
        <v>1243</v>
      </c>
      <c r="H1154" s="31">
        <f>G1154/2486*100</f>
        <v>50</v>
      </c>
      <c r="I1154" s="31">
        <v>813</v>
      </c>
      <c r="J1154" s="31">
        <v>813</v>
      </c>
      <c r="K1154" s="60">
        <f>J1154/2056*100</f>
        <v>39.54280155642023</v>
      </c>
    </row>
    <row r="1155" spans="1:11" ht="12" customHeight="1" x14ac:dyDescent="0.25">
      <c r="A1155" s="36" t="s">
        <v>904</v>
      </c>
      <c r="B1155" s="36" t="s">
        <v>905</v>
      </c>
      <c r="C1155" s="41">
        <v>8118079</v>
      </c>
      <c r="D1155" s="37">
        <v>13350</v>
      </c>
      <c r="E1155" s="38">
        <v>1688</v>
      </c>
      <c r="F1155" s="59">
        <f>E1155*1000/D1155</f>
        <v>126.44194756554307</v>
      </c>
      <c r="G1155" s="31">
        <v>1069</v>
      </c>
      <c r="H1155" s="31">
        <f>G1155/2486*100</f>
        <v>43.000804505229283</v>
      </c>
      <c r="I1155" s="31">
        <v>639</v>
      </c>
      <c r="J1155" s="31">
        <v>639</v>
      </c>
      <c r="K1155" s="60">
        <f>J1155/2056*100</f>
        <v>31.079766536964982</v>
      </c>
    </row>
    <row r="1156" spans="1:11" ht="12" customHeight="1" x14ac:dyDescent="0.25">
      <c r="A1156" s="39" t="s">
        <v>5904</v>
      </c>
      <c r="B1156" s="39" t="s">
        <v>5905</v>
      </c>
      <c r="C1156" s="41" t="s">
        <v>6117</v>
      </c>
      <c r="D1156" s="37">
        <v>13348</v>
      </c>
      <c r="E1156" s="40">
        <v>2166</v>
      </c>
      <c r="F1156" s="59">
        <f>E1156*1000/D1156</f>
        <v>162.27150134851664</v>
      </c>
      <c r="G1156" s="31">
        <v>1345</v>
      </c>
      <c r="H1156" s="31">
        <f>G1156/2486*100</f>
        <v>54.102976669348344</v>
      </c>
      <c r="I1156" s="31">
        <v>91</v>
      </c>
      <c r="J1156" s="31">
        <v>915</v>
      </c>
      <c r="K1156" s="60">
        <f>J1156/2056*100</f>
        <v>44.503891050583654</v>
      </c>
    </row>
    <row r="1157" spans="1:11" ht="12" customHeight="1" x14ac:dyDescent="0.25">
      <c r="A1157" s="39" t="s">
        <v>3038</v>
      </c>
      <c r="B1157" s="39" t="s">
        <v>3039</v>
      </c>
      <c r="C1157" s="41">
        <v>6440023</v>
      </c>
      <c r="D1157" s="37">
        <v>13330</v>
      </c>
      <c r="E1157" s="45">
        <v>1989</v>
      </c>
      <c r="F1157" s="59">
        <f>E1157*1000/D1157</f>
        <v>149.21230307576894</v>
      </c>
      <c r="G1157" s="31">
        <v>1250</v>
      </c>
      <c r="H1157" s="31">
        <f>G1157/2486*100</f>
        <v>50.281576830249399</v>
      </c>
      <c r="I1157" s="31">
        <v>820</v>
      </c>
      <c r="J1157" s="31">
        <v>820</v>
      </c>
      <c r="K1157" s="60">
        <f>J1157/2056*100</f>
        <v>39.883268482490273</v>
      </c>
    </row>
    <row r="1158" spans="1:11" ht="12" customHeight="1" x14ac:dyDescent="0.25">
      <c r="A1158" s="36" t="s">
        <v>3271</v>
      </c>
      <c r="B1158" s="36" t="s">
        <v>3272</v>
      </c>
      <c r="C1158" s="51" t="s">
        <v>3464</v>
      </c>
      <c r="D1158" s="46">
        <v>13325</v>
      </c>
      <c r="E1158" s="38">
        <v>1745</v>
      </c>
      <c r="F1158" s="59">
        <f>E1158*1000/D1158</f>
        <v>130.95684803001876</v>
      </c>
      <c r="G1158" s="31">
        <v>1100</v>
      </c>
      <c r="H1158" s="31">
        <f>G1158/2486*100</f>
        <v>44.247787610619469</v>
      </c>
      <c r="I1158" s="31">
        <v>670</v>
      </c>
      <c r="J1158" s="31">
        <v>670</v>
      </c>
      <c r="K1158" s="60">
        <f>J1158/2056*100</f>
        <v>32.587548638132297</v>
      </c>
    </row>
    <row r="1159" spans="1:11" ht="12" customHeight="1" x14ac:dyDescent="0.25">
      <c r="A1159" s="36" t="s">
        <v>976</v>
      </c>
      <c r="B1159" s="36" t="s">
        <v>977</v>
      </c>
      <c r="C1159" s="41">
        <v>8119079</v>
      </c>
      <c r="D1159" s="37">
        <v>13301</v>
      </c>
      <c r="E1159" s="38">
        <v>2660</v>
      </c>
      <c r="F1159" s="59">
        <f>E1159*1000/D1159</f>
        <v>199.9849635365762</v>
      </c>
      <c r="G1159" s="31">
        <v>1535</v>
      </c>
      <c r="H1159" s="31">
        <f>G1159/2486*100</f>
        <v>61.745776347546254</v>
      </c>
      <c r="I1159" s="31">
        <v>281</v>
      </c>
      <c r="J1159" s="31">
        <v>1105</v>
      </c>
      <c r="K1159" s="60">
        <f>J1159/2056*100</f>
        <v>53.745136186770424</v>
      </c>
    </row>
    <row r="1160" spans="1:11" ht="12" customHeight="1" x14ac:dyDescent="0.25">
      <c r="A1160" s="36" t="s">
        <v>3187</v>
      </c>
      <c r="B1160" s="36" t="s">
        <v>3188</v>
      </c>
      <c r="C1160" s="41">
        <v>8116019</v>
      </c>
      <c r="D1160" s="37">
        <v>13286</v>
      </c>
      <c r="E1160" s="38">
        <v>3836</v>
      </c>
      <c r="F1160" s="59">
        <f>E1160*1000/D1160</f>
        <v>288.72497365648053</v>
      </c>
      <c r="G1160" s="31">
        <v>1816</v>
      </c>
      <c r="H1160" s="31">
        <f>G1160/2486*100</f>
        <v>73.049074818986327</v>
      </c>
      <c r="I1160" s="31">
        <v>182</v>
      </c>
      <c r="J1160" s="31">
        <v>1386</v>
      </c>
      <c r="K1160" s="60">
        <f>J1160/2056*100</f>
        <v>67.41245136186771</v>
      </c>
    </row>
    <row r="1161" spans="1:11" ht="12" customHeight="1" x14ac:dyDescent="0.25">
      <c r="A1161" s="36">
        <v>1055</v>
      </c>
      <c r="B1161" s="36" t="s">
        <v>572</v>
      </c>
      <c r="C1161" s="39" t="s">
        <v>731</v>
      </c>
      <c r="D1161" s="37">
        <v>13204</v>
      </c>
      <c r="E1161" s="38">
        <v>1097</v>
      </c>
      <c r="F1161" s="59">
        <f>E1161*1000/D1161</f>
        <v>83.08088458043018</v>
      </c>
      <c r="G1161" s="31">
        <v>552</v>
      </c>
      <c r="H1161" s="31">
        <f>G1161/2486*100</f>
        <v>22.204344328238136</v>
      </c>
      <c r="I1161" s="31">
        <v>122</v>
      </c>
      <c r="J1161" s="31">
        <v>122</v>
      </c>
      <c r="K1161" s="60">
        <f>J1161/2056*100</f>
        <v>5.9338521400778204</v>
      </c>
    </row>
    <row r="1162" spans="1:11" ht="12" customHeight="1" x14ac:dyDescent="0.25">
      <c r="A1162" s="36" t="s">
        <v>4489</v>
      </c>
      <c r="B1162" s="36" t="s">
        <v>4490</v>
      </c>
      <c r="C1162" s="41" t="s">
        <v>4764</v>
      </c>
      <c r="D1162" s="37">
        <v>13200</v>
      </c>
      <c r="E1162" s="38">
        <v>3000</v>
      </c>
      <c r="F1162" s="59">
        <f>E1162*1000/D1162</f>
        <v>227.27272727272728</v>
      </c>
      <c r="G1162" s="31">
        <v>1636</v>
      </c>
      <c r="H1162" s="31">
        <f>G1162/2486*100</f>
        <v>65.808527755430418</v>
      </c>
      <c r="I1162" s="31">
        <v>2</v>
      </c>
      <c r="J1162" s="31">
        <v>1206</v>
      </c>
      <c r="K1162" s="60">
        <f>J1162/2056*100</f>
        <v>58.657587548638134</v>
      </c>
    </row>
    <row r="1163" spans="1:11" ht="12" customHeight="1" x14ac:dyDescent="0.25">
      <c r="A1163" s="36" t="s">
        <v>1004</v>
      </c>
      <c r="B1163" s="36" t="s">
        <v>1005</v>
      </c>
      <c r="C1163" s="41" t="s">
        <v>1751</v>
      </c>
      <c r="D1163" s="37">
        <v>13200</v>
      </c>
      <c r="E1163" s="38">
        <v>2948</v>
      </c>
      <c r="F1163" s="59">
        <f>E1163*1000/D1163</f>
        <v>223.33333333333334</v>
      </c>
      <c r="G1163" s="31">
        <v>1617</v>
      </c>
      <c r="H1163" s="31">
        <f>G1163/2486*100</f>
        <v>65.044247787610615</v>
      </c>
      <c r="I1163" s="31">
        <v>363</v>
      </c>
      <c r="J1163" s="31">
        <v>1187</v>
      </c>
      <c r="K1163" s="60">
        <f>J1163/2056*100</f>
        <v>57.733463035019447</v>
      </c>
    </row>
    <row r="1164" spans="1:11" ht="12" customHeight="1" x14ac:dyDescent="0.25">
      <c r="A1164" s="36" t="s">
        <v>4149</v>
      </c>
      <c r="B1164" s="36" t="s">
        <v>4150</v>
      </c>
      <c r="C1164" s="41">
        <v>12061316</v>
      </c>
      <c r="D1164" s="37">
        <v>13200</v>
      </c>
      <c r="E1164" s="38">
        <v>1769</v>
      </c>
      <c r="F1164" s="59">
        <f>E1164*1000/D1164</f>
        <v>134.0151515151515</v>
      </c>
      <c r="G1164" s="31">
        <v>1110</v>
      </c>
      <c r="H1164" s="31">
        <f>G1164/2486*100</f>
        <v>44.650040225261463</v>
      </c>
      <c r="I1164" s="31">
        <v>680</v>
      </c>
      <c r="J1164" s="31">
        <v>680</v>
      </c>
      <c r="K1164" s="60">
        <f>J1164/2056*100</f>
        <v>33.07392996108949</v>
      </c>
    </row>
    <row r="1165" spans="1:11" ht="12" customHeight="1" x14ac:dyDescent="0.25">
      <c r="A1165" s="36" t="s">
        <v>4567</v>
      </c>
      <c r="B1165" s="36" t="s">
        <v>4568</v>
      </c>
      <c r="C1165" s="41" t="s">
        <v>4798</v>
      </c>
      <c r="D1165" s="37">
        <v>13200</v>
      </c>
      <c r="E1165" s="38">
        <v>1730</v>
      </c>
      <c r="F1165" s="59">
        <f>E1165*1000/D1165</f>
        <v>131.06060606060606</v>
      </c>
      <c r="G1165" s="31">
        <v>1096</v>
      </c>
      <c r="H1165" s="31">
        <f>G1165/2486*100</f>
        <v>44.086886564762672</v>
      </c>
      <c r="I1165" s="31">
        <v>666</v>
      </c>
      <c r="J1165" s="31">
        <v>666</v>
      </c>
      <c r="K1165" s="60">
        <f>J1165/2056*100</f>
        <v>32.392996108949418</v>
      </c>
    </row>
    <row r="1166" spans="1:11" ht="12" customHeight="1" x14ac:dyDescent="0.25">
      <c r="A1166" s="36" t="s">
        <v>1088</v>
      </c>
      <c r="B1166" s="36" t="s">
        <v>1089</v>
      </c>
      <c r="C1166" s="41">
        <v>8135020</v>
      </c>
      <c r="D1166" s="37">
        <v>13200</v>
      </c>
      <c r="E1166" s="38">
        <v>581</v>
      </c>
      <c r="F1166" s="59">
        <f>E1166*1000/D1166</f>
        <v>44.015151515151516</v>
      </c>
      <c r="G1166" s="31">
        <v>50</v>
      </c>
      <c r="H1166" s="31">
        <f>G1166/2486*100</f>
        <v>2.0112630732099759</v>
      </c>
    </row>
    <row r="1167" spans="1:11" ht="12" customHeight="1" x14ac:dyDescent="0.25">
      <c r="A1167" s="36" t="s">
        <v>1086</v>
      </c>
      <c r="B1167" s="36" t="s">
        <v>1087</v>
      </c>
      <c r="C1167" s="41">
        <v>8135020</v>
      </c>
      <c r="D1167" s="37">
        <v>13200</v>
      </c>
      <c r="E1167" s="38">
        <v>540</v>
      </c>
      <c r="F1167" s="59">
        <f>E1167*1000/D1167</f>
        <v>40.909090909090907</v>
      </c>
      <c r="G1167" s="31">
        <v>33</v>
      </c>
      <c r="H1167" s="31">
        <f>G1167/2486*100</f>
        <v>1.3274336283185841</v>
      </c>
    </row>
    <row r="1168" spans="1:11" ht="12" customHeight="1" x14ac:dyDescent="0.25">
      <c r="A1168" s="36" t="s">
        <v>3776</v>
      </c>
      <c r="B1168" s="36" t="s">
        <v>3777</v>
      </c>
      <c r="C1168" s="41">
        <v>5762032</v>
      </c>
      <c r="D1168" s="37">
        <v>13174</v>
      </c>
      <c r="E1168" s="38">
        <v>2029</v>
      </c>
      <c r="F1168" s="59">
        <f>E1168*1000/D1168</f>
        <v>154.01548504630333</v>
      </c>
      <c r="G1168" s="31">
        <v>1286</v>
      </c>
      <c r="H1168" s="31">
        <f>G1168/2486*100</f>
        <v>51.729686242960582</v>
      </c>
      <c r="I1168" s="31">
        <v>32</v>
      </c>
      <c r="J1168" s="31">
        <v>856</v>
      </c>
      <c r="K1168" s="60">
        <f>J1168/2056*100</f>
        <v>41.634241245136188</v>
      </c>
    </row>
    <row r="1169" spans="1:11" ht="12" customHeight="1" x14ac:dyDescent="0.25">
      <c r="A1169" s="36" t="s">
        <v>4711</v>
      </c>
      <c r="B1169" s="36" t="s">
        <v>4712</v>
      </c>
      <c r="C1169" s="41" t="s">
        <v>4852</v>
      </c>
      <c r="D1169" s="37">
        <v>13173</v>
      </c>
      <c r="E1169" s="38">
        <v>2500</v>
      </c>
      <c r="F1169" s="59">
        <f>E1169*1000/D1169</f>
        <v>189.78213011462842</v>
      </c>
      <c r="G1169" s="31">
        <v>1490</v>
      </c>
      <c r="H1169" s="31">
        <f>G1169/2486*100</f>
        <v>59.935639581657284</v>
      </c>
      <c r="I1169" s="31">
        <v>236</v>
      </c>
      <c r="J1169" s="31">
        <v>1060</v>
      </c>
      <c r="K1169" s="60">
        <f>J1169/2056*100</f>
        <v>51.556420233463029</v>
      </c>
    </row>
    <row r="1170" spans="1:11" ht="12" customHeight="1" x14ac:dyDescent="0.25">
      <c r="A1170" s="36" t="s">
        <v>994</v>
      </c>
      <c r="B1170" s="36" t="s">
        <v>995</v>
      </c>
      <c r="C1170" s="41">
        <v>8125013</v>
      </c>
      <c r="D1170" s="37">
        <v>13130</v>
      </c>
      <c r="E1170" s="38">
        <v>3551</v>
      </c>
      <c r="F1170" s="59">
        <f>E1170*1000/D1170</f>
        <v>270.44935262757048</v>
      </c>
      <c r="G1170" s="31">
        <v>1759</v>
      </c>
      <c r="H1170" s="31">
        <f>G1170/2486*100</f>
        <v>70.756234915526946</v>
      </c>
      <c r="I1170" s="31">
        <v>125</v>
      </c>
      <c r="J1170" s="31">
        <v>1329</v>
      </c>
      <c r="K1170" s="60">
        <f>J1170/2056*100</f>
        <v>64.640077821011673</v>
      </c>
    </row>
    <row r="1171" spans="1:11" ht="12" customHeight="1" x14ac:dyDescent="0.25">
      <c r="A1171" s="36" t="s">
        <v>5163</v>
      </c>
      <c r="B1171" s="36" t="s">
        <v>5164</v>
      </c>
      <c r="C1171" s="41">
        <v>9186137</v>
      </c>
      <c r="D1171" s="37">
        <v>13128</v>
      </c>
      <c r="E1171" s="38">
        <v>1777</v>
      </c>
      <c r="F1171" s="59">
        <f>E1171*1000/D1171</f>
        <v>135.35953686776355</v>
      </c>
      <c r="G1171" s="31">
        <v>1116</v>
      </c>
      <c r="H1171" s="31">
        <f>G1171/2486*100</f>
        <v>44.891391794046662</v>
      </c>
      <c r="I1171" s="31">
        <v>686</v>
      </c>
      <c r="J1171" s="31">
        <v>686</v>
      </c>
      <c r="K1171" s="60">
        <f>J1171/2056*100</f>
        <v>33.365758754863812</v>
      </c>
    </row>
    <row r="1172" spans="1:11" ht="12" customHeight="1" x14ac:dyDescent="0.25">
      <c r="A1172" s="36" t="s">
        <v>4453</v>
      </c>
      <c r="B1172" s="36" t="s">
        <v>4454</v>
      </c>
      <c r="C1172" s="41" t="s">
        <v>4753</v>
      </c>
      <c r="D1172" s="37">
        <v>13100</v>
      </c>
      <c r="E1172" s="38">
        <v>1744</v>
      </c>
      <c r="F1172" s="59">
        <f>E1172*1000/D1172</f>
        <v>133.12977099236642</v>
      </c>
      <c r="G1172" s="31">
        <v>1099</v>
      </c>
      <c r="H1172" s="31">
        <f>G1172/2486*100</f>
        <v>44.207562349155275</v>
      </c>
      <c r="I1172" s="31">
        <v>669</v>
      </c>
      <c r="J1172" s="31">
        <v>669</v>
      </c>
      <c r="K1172" s="60">
        <f>J1172/2056*100</f>
        <v>32.538910505836576</v>
      </c>
    </row>
    <row r="1173" spans="1:11" ht="12" customHeight="1" x14ac:dyDescent="0.25">
      <c r="A1173" s="36" t="s">
        <v>1876</v>
      </c>
      <c r="B1173" s="36" t="s">
        <v>1877</v>
      </c>
      <c r="C1173" s="41" t="s">
        <v>2377</v>
      </c>
      <c r="D1173" s="37">
        <v>13076</v>
      </c>
      <c r="E1173" s="38">
        <v>2464</v>
      </c>
      <c r="F1173" s="59">
        <f>E1173*1000/D1173</f>
        <v>188.43683083511777</v>
      </c>
      <c r="G1173" s="31">
        <v>1468</v>
      </c>
      <c r="H1173" s="31">
        <f>G1173/2486*100</f>
        <v>59.050683829444893</v>
      </c>
      <c r="I1173" s="31">
        <v>214</v>
      </c>
      <c r="J1173" s="31">
        <v>1038</v>
      </c>
      <c r="K1173" s="60">
        <f>J1173/2056*100</f>
        <v>50.4863813229572</v>
      </c>
    </row>
    <row r="1174" spans="1:11" ht="12" customHeight="1" x14ac:dyDescent="0.25">
      <c r="A1174" s="39" t="s">
        <v>3060</v>
      </c>
      <c r="B1174" s="39" t="s">
        <v>3061</v>
      </c>
      <c r="C1174" s="41">
        <v>6531018</v>
      </c>
      <c r="D1174" s="37">
        <v>13046</v>
      </c>
      <c r="E1174" s="45">
        <v>1616</v>
      </c>
      <c r="F1174" s="59">
        <f>E1174*1000/D1174</f>
        <v>123.86938525218457</v>
      </c>
      <c r="G1174" s="31">
        <v>1026</v>
      </c>
      <c r="H1174" s="31">
        <f>G1174/2486*100</f>
        <v>41.271118262268701</v>
      </c>
      <c r="I1174" s="31">
        <v>596</v>
      </c>
      <c r="J1174" s="31">
        <v>596</v>
      </c>
      <c r="K1174" s="60">
        <f>J1174/2056*100</f>
        <v>28.988326848249031</v>
      </c>
    </row>
    <row r="1175" spans="1:11" x14ac:dyDescent="0.25">
      <c r="A1175" s="36" t="s">
        <v>2096</v>
      </c>
      <c r="B1175" s="36" t="s">
        <v>2097</v>
      </c>
      <c r="C1175" s="41">
        <v>3252007</v>
      </c>
      <c r="D1175" s="37">
        <v>13038</v>
      </c>
      <c r="E1175" s="38">
        <v>1644</v>
      </c>
      <c r="F1175" s="59">
        <f>E1175*1000/D1175</f>
        <v>126.09295904279797</v>
      </c>
      <c r="G1175" s="31">
        <v>1044</v>
      </c>
      <c r="H1175" s="31">
        <f>G1175/2486*100</f>
        <v>41.995172968624296</v>
      </c>
      <c r="I1175" s="31">
        <v>614</v>
      </c>
      <c r="J1175" s="31">
        <v>614</v>
      </c>
      <c r="K1175" s="60">
        <f>J1175/2056*100</f>
        <v>29.863813229571985</v>
      </c>
    </row>
    <row r="1176" spans="1:11" ht="84" x14ac:dyDescent="0.25">
      <c r="A1176" s="36" t="s">
        <v>4695</v>
      </c>
      <c r="B1176" s="36" t="s">
        <v>4696</v>
      </c>
      <c r="C1176" s="41" t="s">
        <v>4846</v>
      </c>
      <c r="D1176" s="37">
        <v>13036</v>
      </c>
      <c r="E1176" s="38">
        <v>1920</v>
      </c>
      <c r="F1176" s="59">
        <f>E1176*1000/D1176</f>
        <v>147.28444308069959</v>
      </c>
      <c r="G1176" s="31">
        <v>1224</v>
      </c>
      <c r="H1176" s="31">
        <f>G1176/2486*100</f>
        <v>49.235720032180211</v>
      </c>
      <c r="I1176" s="31">
        <v>794</v>
      </c>
      <c r="J1176" s="31">
        <v>794</v>
      </c>
      <c r="K1176" s="60">
        <f>J1176/2056*100</f>
        <v>38.618677042801558</v>
      </c>
    </row>
    <row r="1177" spans="1:11" x14ac:dyDescent="0.25">
      <c r="A1177" s="39" t="s">
        <v>1690</v>
      </c>
      <c r="B1177" s="39" t="s">
        <v>1691</v>
      </c>
      <c r="C1177" s="41">
        <v>8436064</v>
      </c>
      <c r="D1177" s="37">
        <v>13000</v>
      </c>
      <c r="E1177" s="40">
        <v>2600</v>
      </c>
      <c r="F1177" s="59">
        <f>E1177*1000/D1177</f>
        <v>200</v>
      </c>
      <c r="G1177" s="31">
        <v>1517</v>
      </c>
      <c r="H1177" s="31">
        <f>G1177/2486*100</f>
        <v>61.021721641190666</v>
      </c>
      <c r="I1177" s="31">
        <v>263</v>
      </c>
      <c r="J1177" s="31">
        <v>1087</v>
      </c>
      <c r="K1177" s="60">
        <f>J1177/2056*100</f>
        <v>52.869649805447473</v>
      </c>
    </row>
    <row r="1178" spans="1:11" x14ac:dyDescent="0.25">
      <c r="A1178" s="36" t="s">
        <v>1452</v>
      </c>
      <c r="B1178" s="36" t="s">
        <v>1453</v>
      </c>
      <c r="C1178" s="41">
        <v>8326003</v>
      </c>
      <c r="D1178" s="37">
        <v>13000</v>
      </c>
      <c r="E1178" s="38">
        <v>2399</v>
      </c>
      <c r="F1178" s="59">
        <f>E1178*1000/D1178</f>
        <v>184.53846153846155</v>
      </c>
      <c r="G1178" s="31">
        <v>1437</v>
      </c>
      <c r="H1178" s="31">
        <f>G1178/2486*100</f>
        <v>57.803700724054707</v>
      </c>
      <c r="I1178" s="31">
        <v>183</v>
      </c>
      <c r="J1178" s="31">
        <v>1007</v>
      </c>
      <c r="K1178" s="60">
        <f>J1178/2056*100</f>
        <v>48.978599221789878</v>
      </c>
    </row>
    <row r="1179" spans="1:11" x14ac:dyDescent="0.25">
      <c r="A1179" s="36" t="s">
        <v>890</v>
      </c>
      <c r="B1179" s="36" t="s">
        <v>891</v>
      </c>
      <c r="C1179" s="41">
        <v>8118076</v>
      </c>
      <c r="D1179" s="37">
        <v>13000</v>
      </c>
      <c r="E1179" s="38">
        <v>2027</v>
      </c>
      <c r="F1179" s="59">
        <f>E1179*1000/D1179</f>
        <v>155.92307692307693</v>
      </c>
      <c r="G1179" s="31">
        <v>1285</v>
      </c>
      <c r="H1179" s="31">
        <f>G1179/2486*100</f>
        <v>51.689460981496381</v>
      </c>
      <c r="I1179" s="31">
        <v>31</v>
      </c>
      <c r="J1179" s="31">
        <v>855</v>
      </c>
      <c r="K1179" s="60">
        <f>J1179/2056*100</f>
        <v>41.585603112840467</v>
      </c>
    </row>
    <row r="1180" spans="1:11" ht="24" x14ac:dyDescent="0.25">
      <c r="A1180" s="36" t="s">
        <v>775</v>
      </c>
      <c r="B1180" s="36" t="s">
        <v>776</v>
      </c>
      <c r="C1180" s="41" t="s">
        <v>1725</v>
      </c>
      <c r="D1180" s="37">
        <v>13000</v>
      </c>
      <c r="E1180" s="38">
        <v>1918</v>
      </c>
      <c r="F1180" s="59">
        <f>E1180*1000/D1180</f>
        <v>147.53846153846155</v>
      </c>
      <c r="G1180" s="31">
        <v>1221</v>
      </c>
      <c r="H1180" s="31">
        <f>G1180/2486*100</f>
        <v>49.115044247787608</v>
      </c>
      <c r="I1180" s="31">
        <v>791</v>
      </c>
      <c r="J1180" s="31">
        <v>791</v>
      </c>
      <c r="K1180" s="60">
        <f>J1180/2056*100</f>
        <v>38.472762645914401</v>
      </c>
    </row>
    <row r="1181" spans="1:11" ht="24" x14ac:dyDescent="0.25">
      <c r="A1181" s="36" t="s">
        <v>1578</v>
      </c>
      <c r="B1181" s="36" t="s">
        <v>1579</v>
      </c>
      <c r="C1181" s="41" t="s">
        <v>1825</v>
      </c>
      <c r="D1181" s="37">
        <v>13000</v>
      </c>
      <c r="E1181" s="38">
        <v>1918</v>
      </c>
      <c r="F1181" s="59">
        <f>E1181*1000/D1181</f>
        <v>147.53846153846155</v>
      </c>
      <c r="G1181" s="31">
        <v>1222</v>
      </c>
      <c r="H1181" s="31">
        <f>G1181/2486*100</f>
        <v>49.155269509251809</v>
      </c>
      <c r="I1181" s="31">
        <v>792</v>
      </c>
      <c r="J1181" s="31">
        <v>792</v>
      </c>
      <c r="K1181" s="60">
        <f>J1181/2056*100</f>
        <v>38.521400778210122</v>
      </c>
    </row>
    <row r="1182" spans="1:11" ht="12" customHeight="1" x14ac:dyDescent="0.25">
      <c r="A1182" s="36" t="s">
        <v>1586</v>
      </c>
      <c r="B1182" s="36" t="s">
        <v>1587</v>
      </c>
      <c r="C1182" s="41" t="s">
        <v>1827</v>
      </c>
      <c r="D1182" s="37">
        <v>13000</v>
      </c>
      <c r="E1182" s="38">
        <v>1384</v>
      </c>
      <c r="F1182" s="59">
        <f>E1182*1000/D1182</f>
        <v>106.46153846153847</v>
      </c>
      <c r="G1182" s="31">
        <v>850</v>
      </c>
      <c r="H1182" s="31">
        <f>G1182/2486*100</f>
        <v>34.191472244569589</v>
      </c>
      <c r="I1182" s="31">
        <v>420</v>
      </c>
      <c r="J1182" s="31">
        <v>420</v>
      </c>
      <c r="K1182" s="60">
        <f>J1182/2056*100</f>
        <v>20.428015564202333</v>
      </c>
    </row>
    <row r="1183" spans="1:11" ht="24" x14ac:dyDescent="0.25">
      <c r="A1183" s="36" t="s">
        <v>4535</v>
      </c>
      <c r="B1183" s="36" t="s">
        <v>4536</v>
      </c>
      <c r="C1183" s="41" t="s">
        <v>4785</v>
      </c>
      <c r="D1183" s="37">
        <v>12998</v>
      </c>
      <c r="E1183" s="38">
        <v>1515</v>
      </c>
      <c r="F1183" s="59">
        <f>E1183*1000/D1183</f>
        <v>116.55639329127558</v>
      </c>
      <c r="G1183" s="31">
        <v>958</v>
      </c>
      <c r="H1183" s="31">
        <f>G1183/2486*100</f>
        <v>38.535800482703138</v>
      </c>
      <c r="I1183" s="31">
        <v>528</v>
      </c>
      <c r="J1183" s="31">
        <v>528</v>
      </c>
      <c r="K1183" s="60">
        <f>J1183/2056*100</f>
        <v>25.680933852140075</v>
      </c>
    </row>
    <row r="1184" spans="1:11" x14ac:dyDescent="0.25">
      <c r="A1184" s="36" t="s">
        <v>5639</v>
      </c>
      <c r="B1184" s="36" t="s">
        <v>5640</v>
      </c>
      <c r="C1184" s="41">
        <v>9575153</v>
      </c>
      <c r="D1184" s="37">
        <v>12991</v>
      </c>
      <c r="E1184" s="38">
        <v>3013</v>
      </c>
      <c r="F1184" s="59">
        <f>E1184*1000/D1184</f>
        <v>231.92979755215148</v>
      </c>
      <c r="G1184" s="31">
        <v>1639</v>
      </c>
      <c r="H1184" s="31">
        <f>G1184/2486*100</f>
        <v>65.929203539823007</v>
      </c>
      <c r="I1184" s="31">
        <v>5</v>
      </c>
      <c r="J1184" s="31">
        <v>1209</v>
      </c>
      <c r="K1184" s="60">
        <f>J1184/2056*100</f>
        <v>58.803501945525291</v>
      </c>
    </row>
    <row r="1185" spans="1:11" x14ac:dyDescent="0.25">
      <c r="A1185" s="36" t="s">
        <v>4927</v>
      </c>
      <c r="B1185" s="36" t="s">
        <v>4928</v>
      </c>
      <c r="C1185" s="41">
        <v>9171111</v>
      </c>
      <c r="D1185" s="37">
        <v>12952</v>
      </c>
      <c r="E1185" s="38">
        <v>1938</v>
      </c>
      <c r="F1185" s="59">
        <f>E1185*1000/D1185</f>
        <v>149.62940086473131</v>
      </c>
      <c r="G1185" s="31">
        <v>1230</v>
      </c>
      <c r="H1185" s="31">
        <f>G1185/2486*100</f>
        <v>49.477071600965402</v>
      </c>
      <c r="I1185" s="31">
        <v>800</v>
      </c>
      <c r="J1185" s="31">
        <v>800</v>
      </c>
      <c r="K1185" s="60">
        <f>J1185/2056*100</f>
        <v>38.910505836575879</v>
      </c>
    </row>
    <row r="1186" spans="1:11" x14ac:dyDescent="0.25">
      <c r="A1186" s="36" t="s">
        <v>4531</v>
      </c>
      <c r="B1186" s="36" t="s">
        <v>4532</v>
      </c>
      <c r="C1186" s="41" t="s">
        <v>4784</v>
      </c>
      <c r="D1186" s="37">
        <v>12908</v>
      </c>
      <c r="E1186" s="38">
        <v>1582</v>
      </c>
      <c r="F1186" s="59">
        <f>E1186*1000/D1186</f>
        <v>122.55965292841648</v>
      </c>
      <c r="G1186" s="31">
        <v>991</v>
      </c>
      <c r="H1186" s="31">
        <f>G1186/2486*100</f>
        <v>39.863234111021725</v>
      </c>
      <c r="I1186" s="31">
        <v>561</v>
      </c>
      <c r="J1186" s="31">
        <v>561</v>
      </c>
      <c r="K1186" s="60">
        <f>J1186/2056*100</f>
        <v>27.28599221789883</v>
      </c>
    </row>
    <row r="1187" spans="1:11" ht="36" x14ac:dyDescent="0.25">
      <c r="A1187" s="36" t="s">
        <v>98</v>
      </c>
      <c r="B1187" s="36" t="s">
        <v>99</v>
      </c>
      <c r="C1187" s="51">
        <v>6432022</v>
      </c>
      <c r="D1187" s="43">
        <v>12900</v>
      </c>
      <c r="E1187" s="38">
        <v>1841</v>
      </c>
      <c r="F1187" s="59">
        <f>E1187*1000/D1187</f>
        <v>142.71317829457365</v>
      </c>
      <c r="G1187" s="31">
        <v>1165</v>
      </c>
      <c r="H1187" s="31">
        <f>G1187/2486*100</f>
        <v>46.862429605792435</v>
      </c>
      <c r="I1187" s="31">
        <v>735</v>
      </c>
      <c r="J1187" s="31">
        <v>735</v>
      </c>
      <c r="K1187" s="60">
        <f>J1187/2056*100</f>
        <v>35.749027237354085</v>
      </c>
    </row>
    <row r="1188" spans="1:11" x14ac:dyDescent="0.25">
      <c r="A1188" s="36" t="s">
        <v>930</v>
      </c>
      <c r="B1188" s="36" t="s">
        <v>931</v>
      </c>
      <c r="C1188" s="41">
        <v>8118049</v>
      </c>
      <c r="D1188" s="37">
        <v>12900</v>
      </c>
      <c r="E1188" s="38">
        <v>1655</v>
      </c>
      <c r="F1188" s="59">
        <f>E1188*1000/D1188</f>
        <v>128.29457364341084</v>
      </c>
      <c r="G1188" s="31">
        <v>1051</v>
      </c>
      <c r="H1188" s="31">
        <f>G1188/2486*100</f>
        <v>42.276749798873695</v>
      </c>
      <c r="I1188" s="31">
        <v>621</v>
      </c>
      <c r="J1188" s="31">
        <v>621</v>
      </c>
      <c r="K1188" s="60">
        <f>J1188/2056*100</f>
        <v>30.204280155642021</v>
      </c>
    </row>
    <row r="1189" spans="1:11" ht="60" x14ac:dyDescent="0.25">
      <c r="A1189" s="36" t="s">
        <v>4411</v>
      </c>
      <c r="B1189" s="36" t="s">
        <v>4412</v>
      </c>
      <c r="C1189" s="41" t="s">
        <v>4738</v>
      </c>
      <c r="D1189" s="37">
        <v>12872</v>
      </c>
      <c r="E1189" s="38">
        <v>1650</v>
      </c>
      <c r="F1189" s="59">
        <f>E1189*1000/D1189</f>
        <v>128.18520820385334</v>
      </c>
      <c r="G1189" s="31">
        <v>1047</v>
      </c>
      <c r="H1189" s="31">
        <f>G1189/2486*100</f>
        <v>42.115848753016891</v>
      </c>
      <c r="I1189" s="31">
        <v>617</v>
      </c>
      <c r="J1189" s="31">
        <v>617</v>
      </c>
      <c r="K1189" s="60">
        <f>J1189/2056*100</f>
        <v>30.009727626459142</v>
      </c>
    </row>
    <row r="1190" spans="1:11" x14ac:dyDescent="0.25">
      <c r="A1190" s="36" t="s">
        <v>1948</v>
      </c>
      <c r="B1190" s="36" t="s">
        <v>1949</v>
      </c>
      <c r="C1190" s="41">
        <v>3153007</v>
      </c>
      <c r="D1190" s="37">
        <v>12866</v>
      </c>
      <c r="E1190" s="38">
        <v>1538</v>
      </c>
      <c r="F1190" s="59">
        <f>E1190*1000/D1190</f>
        <v>119.53987253225556</v>
      </c>
      <c r="G1190" s="31">
        <v>969</v>
      </c>
      <c r="H1190" s="31">
        <f>G1190/2486*100</f>
        <v>38.978278358809334</v>
      </c>
      <c r="I1190" s="31">
        <v>539</v>
      </c>
      <c r="J1190" s="31">
        <v>539</v>
      </c>
      <c r="K1190" s="60">
        <f>J1190/2056*100</f>
        <v>26.215953307392997</v>
      </c>
    </row>
    <row r="1191" spans="1:11" x14ac:dyDescent="0.25">
      <c r="A1191" s="36" t="s">
        <v>5621</v>
      </c>
      <c r="B1191" s="36" t="s">
        <v>5622</v>
      </c>
      <c r="C1191" s="41">
        <v>9574112</v>
      </c>
      <c r="D1191" s="37">
        <v>12858</v>
      </c>
      <c r="E1191" s="38">
        <v>1936</v>
      </c>
      <c r="F1191" s="59">
        <f>E1191*1000/D1191</f>
        <v>150.56773992844921</v>
      </c>
      <c r="G1191" s="31">
        <v>1228</v>
      </c>
      <c r="H1191" s="31">
        <f>G1191/2486*100</f>
        <v>49.396621078037008</v>
      </c>
      <c r="I1191" s="31">
        <v>798</v>
      </c>
      <c r="J1191" s="31">
        <v>798</v>
      </c>
      <c r="K1191" s="60">
        <f>J1191/2056*100</f>
        <v>38.813229571984436</v>
      </c>
    </row>
    <row r="1192" spans="1:11" x14ac:dyDescent="0.25">
      <c r="A1192" s="36" t="s">
        <v>4135</v>
      </c>
      <c r="B1192" s="36" t="s">
        <v>4136</v>
      </c>
      <c r="C1192" s="41" t="s">
        <v>4315</v>
      </c>
      <c r="D1192" s="37">
        <v>12849</v>
      </c>
      <c r="E1192" s="38">
        <v>2123.5</v>
      </c>
      <c r="F1192" s="59">
        <f>E1192*1000/D1192</f>
        <v>165.26577943808857</v>
      </c>
      <c r="G1192" s="31">
        <v>1324</v>
      </c>
      <c r="H1192" s="31">
        <f>G1192/2486*100</f>
        <v>53.258246178600167</v>
      </c>
      <c r="I1192" s="31">
        <v>70</v>
      </c>
      <c r="J1192" s="31">
        <v>894</v>
      </c>
      <c r="K1192" s="60">
        <f>J1192/2056*100</f>
        <v>43.482490272373539</v>
      </c>
    </row>
    <row r="1193" spans="1:11" ht="24" x14ac:dyDescent="0.25">
      <c r="A1193" s="36">
        <v>2080</v>
      </c>
      <c r="B1193" s="36" t="s">
        <v>590</v>
      </c>
      <c r="C1193" s="39" t="s">
        <v>746</v>
      </c>
      <c r="D1193" s="37">
        <v>12812</v>
      </c>
      <c r="E1193" s="38">
        <v>1258</v>
      </c>
      <c r="F1193" s="59">
        <f>E1193*1000/D1193</f>
        <v>98.189197627224473</v>
      </c>
      <c r="G1193" s="31">
        <v>737</v>
      </c>
      <c r="H1193" s="31">
        <f>G1193/2486*100</f>
        <v>29.646017699115045</v>
      </c>
      <c r="I1193" s="31">
        <v>307</v>
      </c>
      <c r="J1193" s="31">
        <v>307</v>
      </c>
      <c r="K1193" s="60">
        <f>J1193/2056*100</f>
        <v>14.931906614785992</v>
      </c>
    </row>
    <row r="1194" spans="1:11" ht="12" customHeight="1" x14ac:dyDescent="0.25">
      <c r="A1194" s="36" t="s">
        <v>5007</v>
      </c>
      <c r="B1194" s="36" t="s">
        <v>5008</v>
      </c>
      <c r="C1194" s="41">
        <v>9176123</v>
      </c>
      <c r="D1194" s="37">
        <v>12810</v>
      </c>
      <c r="E1194" s="38">
        <v>2229.1999999999998</v>
      </c>
      <c r="F1194" s="59">
        <f>E1194*1000/D1194</f>
        <v>174.02029664324746</v>
      </c>
      <c r="G1194" s="31">
        <v>1374</v>
      </c>
      <c r="H1194" s="31">
        <f>G1194/2486*100</f>
        <v>55.269509251810135</v>
      </c>
      <c r="I1194" s="31">
        <v>120</v>
      </c>
      <c r="J1194" s="31">
        <v>944</v>
      </c>
      <c r="K1194" s="60">
        <f>J1194/2056*100</f>
        <v>45.914396887159533</v>
      </c>
    </row>
    <row r="1195" spans="1:11" ht="12" customHeight="1" x14ac:dyDescent="0.25">
      <c r="A1195" s="36" t="s">
        <v>5455</v>
      </c>
      <c r="B1195" s="36" t="s">
        <v>5456</v>
      </c>
      <c r="C1195" s="41">
        <v>9376119</v>
      </c>
      <c r="D1195" s="37">
        <v>12800</v>
      </c>
      <c r="E1195" s="38">
        <v>1750</v>
      </c>
      <c r="F1195" s="59">
        <f>E1195*1000/D1195</f>
        <v>136.71875</v>
      </c>
      <c r="G1195" s="31">
        <v>1101</v>
      </c>
      <c r="H1195" s="31">
        <f>G1195/2486*100</f>
        <v>44.288012872083669</v>
      </c>
      <c r="I1195" s="31">
        <v>671</v>
      </c>
      <c r="J1195" s="31">
        <v>671</v>
      </c>
      <c r="K1195" s="60">
        <f>J1195/2056*100</f>
        <v>32.636186770428019</v>
      </c>
    </row>
    <row r="1196" spans="1:11" ht="12" customHeight="1" x14ac:dyDescent="0.25">
      <c r="A1196" s="36" t="s">
        <v>1126</v>
      </c>
      <c r="B1196" s="36" t="s">
        <v>1127</v>
      </c>
      <c r="C1196" s="41" t="s">
        <v>1763</v>
      </c>
      <c r="D1196" s="37">
        <v>12800</v>
      </c>
      <c r="E1196" s="38">
        <v>1397</v>
      </c>
      <c r="F1196" s="59">
        <f>E1196*1000/D1196</f>
        <v>109.140625</v>
      </c>
      <c r="G1196" s="31">
        <v>857</v>
      </c>
      <c r="H1196" s="31">
        <f>G1196/2486*100</f>
        <v>34.473049074818988</v>
      </c>
      <c r="I1196" s="31">
        <v>427</v>
      </c>
      <c r="J1196" s="31">
        <v>427</v>
      </c>
      <c r="K1196" s="60">
        <f>J1196/2056*100</f>
        <v>20.768482490272376</v>
      </c>
    </row>
    <row r="1197" spans="1:11" ht="12" customHeight="1" x14ac:dyDescent="0.25">
      <c r="A1197" s="36">
        <v>50</v>
      </c>
      <c r="B1197" s="36" t="s">
        <v>538</v>
      </c>
      <c r="C1197" s="39" t="s">
        <v>703</v>
      </c>
      <c r="D1197" s="37">
        <v>12772</v>
      </c>
      <c r="E1197" s="38">
        <v>1787</v>
      </c>
      <c r="F1197" s="59">
        <f>E1197*1000/D1197</f>
        <v>139.91544002505481</v>
      </c>
      <c r="G1197" s="31">
        <v>1127</v>
      </c>
      <c r="H1197" s="31">
        <f>G1197/2486*100</f>
        <v>45.333869670152858</v>
      </c>
      <c r="I1197" s="31">
        <v>697</v>
      </c>
      <c r="J1197" s="31">
        <v>697</v>
      </c>
      <c r="K1197" s="60">
        <f>J1197/2056*100</f>
        <v>33.900778210116734</v>
      </c>
    </row>
    <row r="1198" spans="1:11" ht="12" customHeight="1" x14ac:dyDescent="0.25">
      <c r="A1198" s="36" t="s">
        <v>5189</v>
      </c>
      <c r="B1198" s="36" t="s">
        <v>5190</v>
      </c>
      <c r="C1198" s="41">
        <v>9187182</v>
      </c>
      <c r="D1198" s="37">
        <v>12759</v>
      </c>
      <c r="E1198" s="38">
        <v>3561.6</v>
      </c>
      <c r="F1198" s="59">
        <f>E1198*1000/D1198</f>
        <v>279.14413355278629</v>
      </c>
      <c r="G1198" s="31">
        <v>1764</v>
      </c>
      <c r="H1198" s="31">
        <f>G1198/2486*100</f>
        <v>70.95736122284795</v>
      </c>
      <c r="I1198" s="31">
        <v>130</v>
      </c>
      <c r="J1198" s="31">
        <v>1334</v>
      </c>
      <c r="K1198" s="60">
        <f>J1198/2056*100</f>
        <v>64.88326848249028</v>
      </c>
    </row>
    <row r="1199" spans="1:11" ht="12" customHeight="1" x14ac:dyDescent="0.25">
      <c r="A1199" s="36" t="s">
        <v>4647</v>
      </c>
      <c r="B1199" s="36" t="s">
        <v>4648</v>
      </c>
      <c r="C1199" s="41" t="s">
        <v>4827</v>
      </c>
      <c r="D1199" s="37">
        <v>12755</v>
      </c>
      <c r="E1199" s="38">
        <v>1469.8</v>
      </c>
      <c r="F1199" s="59">
        <f>E1199*1000/D1199</f>
        <v>115.23324186593493</v>
      </c>
      <c r="G1199" s="31">
        <v>919</v>
      </c>
      <c r="H1199" s="31">
        <f>G1199/2486*100</f>
        <v>36.967015285599359</v>
      </c>
      <c r="I1199" s="31">
        <v>489</v>
      </c>
      <c r="J1199" s="31">
        <v>489</v>
      </c>
      <c r="K1199" s="60">
        <f>J1199/2056*100</f>
        <v>23.784046692607003</v>
      </c>
    </row>
    <row r="1200" spans="1:11" ht="12" customHeight="1" x14ac:dyDescent="0.25">
      <c r="A1200" s="36" t="s">
        <v>504</v>
      </c>
      <c r="B1200" s="36" t="s">
        <v>505</v>
      </c>
      <c r="C1200" s="39" t="s">
        <v>691</v>
      </c>
      <c r="D1200" s="46">
        <v>12740</v>
      </c>
      <c r="E1200" s="38">
        <v>1872</v>
      </c>
      <c r="F1200" s="59">
        <f>E1200*1000/D1200</f>
        <v>146.9387755102041</v>
      </c>
      <c r="G1200" s="31">
        <v>1188</v>
      </c>
      <c r="H1200" s="31">
        <f>G1200/2486*100</f>
        <v>47.787610619469028</v>
      </c>
      <c r="I1200" s="31">
        <v>758</v>
      </c>
      <c r="J1200" s="31">
        <v>758</v>
      </c>
      <c r="K1200" s="60">
        <f>J1200/2056*100</f>
        <v>36.867704280155642</v>
      </c>
    </row>
    <row r="1201" spans="1:11" ht="12" customHeight="1" x14ac:dyDescent="0.25">
      <c r="A1201" s="36" t="s">
        <v>2672</v>
      </c>
      <c r="B1201" s="36" t="s">
        <v>2673</v>
      </c>
      <c r="C1201" s="41" t="s">
        <v>2740</v>
      </c>
      <c r="D1201" s="37">
        <v>12734</v>
      </c>
      <c r="E1201" s="38">
        <v>2200</v>
      </c>
      <c r="F1201" s="59">
        <f>E1201*1000/D1201</f>
        <v>172.76582377885975</v>
      </c>
      <c r="G1201" s="31">
        <v>1361</v>
      </c>
      <c r="H1201" s="31">
        <f>G1201/2486*100</f>
        <v>54.746580852775537</v>
      </c>
      <c r="I1201" s="31">
        <v>107</v>
      </c>
      <c r="J1201" s="31">
        <v>931</v>
      </c>
      <c r="K1201" s="60">
        <f>J1201/2056*100</f>
        <v>45.282101167315176</v>
      </c>
    </row>
    <row r="1202" spans="1:11" ht="12" customHeight="1" x14ac:dyDescent="0.25">
      <c r="A1202" s="36" t="s">
        <v>5637</v>
      </c>
      <c r="B1202" s="36" t="s">
        <v>5638</v>
      </c>
      <c r="C1202" s="41">
        <v>9574132</v>
      </c>
      <c r="D1202" s="37">
        <v>12731</v>
      </c>
      <c r="E1202" s="38">
        <v>1730</v>
      </c>
      <c r="F1202" s="59">
        <f>E1202*1000/D1202</f>
        <v>135.88877543005262</v>
      </c>
      <c r="G1202" s="31">
        <v>1095</v>
      </c>
      <c r="H1202" s="31">
        <f>G1202/2486*100</f>
        <v>44.046661303298471</v>
      </c>
      <c r="I1202" s="31">
        <v>665</v>
      </c>
      <c r="J1202" s="31">
        <v>665</v>
      </c>
      <c r="K1202" s="60">
        <f>J1202/2056*100</f>
        <v>32.344357976653697</v>
      </c>
    </row>
    <row r="1203" spans="1:11" ht="12" customHeight="1" x14ac:dyDescent="0.25">
      <c r="A1203" s="36" t="s">
        <v>3008</v>
      </c>
      <c r="B1203" s="36" t="s">
        <v>3009</v>
      </c>
      <c r="C1203" s="51">
        <v>6440001</v>
      </c>
      <c r="D1203" s="43">
        <v>12702</v>
      </c>
      <c r="E1203" s="38">
        <v>1779</v>
      </c>
      <c r="F1203" s="59">
        <f>E1203*1000/D1203</f>
        <v>140.05668398677375</v>
      </c>
      <c r="G1203" s="31">
        <v>1118</v>
      </c>
      <c r="H1203" s="31">
        <f>G1203/2486*100</f>
        <v>44.971842316975057</v>
      </c>
      <c r="I1203" s="31">
        <v>688</v>
      </c>
      <c r="J1203" s="31">
        <v>688</v>
      </c>
      <c r="K1203" s="60">
        <f>J1203/2056*100</f>
        <v>33.463035019455248</v>
      </c>
    </row>
    <row r="1204" spans="1:11" ht="12" customHeight="1" x14ac:dyDescent="0.25">
      <c r="A1204" s="36" t="s">
        <v>1204</v>
      </c>
      <c r="B1204" s="36" t="s">
        <v>1205</v>
      </c>
      <c r="C1204" s="41" t="s">
        <v>1776</v>
      </c>
      <c r="D1204" s="37">
        <v>12700</v>
      </c>
      <c r="E1204" s="38">
        <v>2540</v>
      </c>
      <c r="F1204" s="59">
        <f>E1204*1000/D1204</f>
        <v>200</v>
      </c>
      <c r="G1204" s="31">
        <v>1503</v>
      </c>
      <c r="H1204" s="31">
        <f>G1204/2486*100</f>
        <v>60.458567980691882</v>
      </c>
      <c r="I1204" s="31">
        <v>249</v>
      </c>
      <c r="J1204" s="31">
        <v>1073</v>
      </c>
      <c r="K1204" s="60">
        <f>J1204/2056*100</f>
        <v>52.188715953307394</v>
      </c>
    </row>
    <row r="1205" spans="1:11" ht="12" customHeight="1" x14ac:dyDescent="0.25">
      <c r="A1205" s="36" t="s">
        <v>4141</v>
      </c>
      <c r="B1205" s="36" t="s">
        <v>4142</v>
      </c>
      <c r="C1205" s="41" t="s">
        <v>4316</v>
      </c>
      <c r="D1205" s="37">
        <v>12697</v>
      </c>
      <c r="E1205" s="38">
        <v>1675</v>
      </c>
      <c r="F1205" s="59">
        <f>E1205*1000/D1205</f>
        <v>131.9209262030401</v>
      </c>
      <c r="G1205" s="31">
        <v>1059</v>
      </c>
      <c r="H1205" s="31">
        <f>G1205/2486*100</f>
        <v>42.598551890587288</v>
      </c>
      <c r="I1205" s="31">
        <v>629</v>
      </c>
      <c r="J1205" s="31">
        <v>629</v>
      </c>
      <c r="K1205" s="60">
        <f>J1205/2056*100</f>
        <v>30.593385214007785</v>
      </c>
    </row>
    <row r="1206" spans="1:11" ht="12" customHeight="1" x14ac:dyDescent="0.25">
      <c r="A1206" s="36" t="s">
        <v>4585</v>
      </c>
      <c r="B1206" s="36" t="s">
        <v>4586</v>
      </c>
      <c r="C1206" s="41" t="s">
        <v>4805</v>
      </c>
      <c r="D1206" s="37">
        <v>12673</v>
      </c>
      <c r="E1206" s="38">
        <v>1017.2</v>
      </c>
      <c r="F1206" s="59">
        <f>E1206*1000/D1206</f>
        <v>80.265130592598439</v>
      </c>
      <c r="G1206" s="31">
        <v>456</v>
      </c>
      <c r="H1206" s="31">
        <f>G1206/2486*100</f>
        <v>18.34271922767498</v>
      </c>
      <c r="I1206" s="31">
        <v>26</v>
      </c>
      <c r="J1206" s="31">
        <v>26</v>
      </c>
      <c r="K1206" s="60">
        <f>J1206/2056*100</f>
        <v>1.2645914396887159</v>
      </c>
    </row>
    <row r="1207" spans="1:11" ht="12" customHeight="1" x14ac:dyDescent="0.25">
      <c r="A1207" s="36" t="s">
        <v>4203</v>
      </c>
      <c r="B1207" s="36" t="s">
        <v>4204</v>
      </c>
      <c r="C1207" s="41">
        <v>12072340</v>
      </c>
      <c r="D1207" s="37">
        <v>12640</v>
      </c>
      <c r="E1207" s="38">
        <v>1506.8</v>
      </c>
      <c r="F1207" s="59">
        <f>E1207*1000/D1207</f>
        <v>119.20886075949367</v>
      </c>
      <c r="G1207" s="31">
        <v>949</v>
      </c>
      <c r="H1207" s="31">
        <f>G1207/2486*100</f>
        <v>38.173773129525337</v>
      </c>
      <c r="I1207" s="31">
        <v>519</v>
      </c>
      <c r="J1207" s="31">
        <v>519</v>
      </c>
      <c r="K1207" s="60">
        <f>J1207/2056*100</f>
        <v>25.2431906614786</v>
      </c>
    </row>
    <row r="1208" spans="1:11" ht="12" customHeight="1" x14ac:dyDescent="0.25">
      <c r="A1208" s="36" t="s">
        <v>4593</v>
      </c>
      <c r="B1208" s="36" t="s">
        <v>4594</v>
      </c>
      <c r="C1208" s="41" t="s">
        <v>4808</v>
      </c>
      <c r="D1208" s="37">
        <v>12600</v>
      </c>
      <c r="E1208" s="38">
        <v>1470</v>
      </c>
      <c r="F1208" s="59">
        <f>E1208*1000/D1208</f>
        <v>116.66666666666667</v>
      </c>
      <c r="G1208" s="31">
        <v>921</v>
      </c>
      <c r="H1208" s="31">
        <f>G1208/2486*100</f>
        <v>37.047465808527761</v>
      </c>
      <c r="I1208" s="31">
        <v>491</v>
      </c>
      <c r="J1208" s="31">
        <v>491</v>
      </c>
      <c r="K1208" s="60">
        <f>J1208/2056*100</f>
        <v>23.881322957198446</v>
      </c>
    </row>
    <row r="1209" spans="1:11" ht="24.95" customHeight="1" x14ac:dyDescent="0.25">
      <c r="A1209" s="36" t="s">
        <v>5269</v>
      </c>
      <c r="B1209" s="36" t="s">
        <v>5270</v>
      </c>
      <c r="C1209" s="41">
        <v>9190139</v>
      </c>
      <c r="D1209" s="37">
        <v>12589</v>
      </c>
      <c r="E1209" s="38">
        <v>1708</v>
      </c>
      <c r="F1209" s="59">
        <f>E1209*1000/D1209</f>
        <v>135.67400111208198</v>
      </c>
      <c r="G1209" s="31">
        <v>1085</v>
      </c>
      <c r="H1209" s="31">
        <f>G1209/2486*100</f>
        <v>43.644408688656476</v>
      </c>
      <c r="I1209" s="31">
        <v>655</v>
      </c>
      <c r="J1209" s="31">
        <v>655</v>
      </c>
      <c r="K1209" s="60">
        <f>J1209/2056*100</f>
        <v>31.857976653696497</v>
      </c>
    </row>
    <row r="1210" spans="1:11" ht="24" x14ac:dyDescent="0.25">
      <c r="A1210" s="36" t="s">
        <v>1438</v>
      </c>
      <c r="B1210" s="36" t="s">
        <v>1439</v>
      </c>
      <c r="C1210" s="41" t="s">
        <v>1806</v>
      </c>
      <c r="D1210" s="37">
        <v>12560</v>
      </c>
      <c r="E1210" s="38">
        <v>1633</v>
      </c>
      <c r="F1210" s="59">
        <f>E1210*1000/D1210</f>
        <v>130.01592356687897</v>
      </c>
      <c r="G1210" s="31">
        <v>1033</v>
      </c>
      <c r="H1210" s="31">
        <f>G1210/2486*100</f>
        <v>41.5526950925181</v>
      </c>
      <c r="I1210" s="31">
        <v>603</v>
      </c>
      <c r="J1210" s="31">
        <v>603</v>
      </c>
      <c r="K1210" s="60">
        <f>J1210/2056*100</f>
        <v>29.328793774319067</v>
      </c>
    </row>
    <row r="1211" spans="1:11" x14ac:dyDescent="0.25">
      <c r="A1211" s="36" t="s">
        <v>3764</v>
      </c>
      <c r="B1211" s="36" t="s">
        <v>3765</v>
      </c>
      <c r="C1211" s="41">
        <v>5762004</v>
      </c>
      <c r="D1211" s="37">
        <v>12545</v>
      </c>
      <c r="E1211" s="38">
        <v>1591</v>
      </c>
      <c r="F1211" s="59">
        <f>E1211*1000/D1211</f>
        <v>126.82343563172579</v>
      </c>
      <c r="G1211" s="31">
        <v>1000</v>
      </c>
      <c r="H1211" s="31">
        <f>G1211/2486*100</f>
        <v>40.225261464199519</v>
      </c>
      <c r="I1211" s="31">
        <v>570</v>
      </c>
      <c r="J1211" s="31">
        <v>570</v>
      </c>
      <c r="K1211" s="60">
        <f>J1211/2056*100</f>
        <v>27.723735408560312</v>
      </c>
    </row>
    <row r="1212" spans="1:11" x14ac:dyDescent="0.25">
      <c r="A1212" s="36" t="s">
        <v>1394</v>
      </c>
      <c r="B1212" s="36" t="s">
        <v>1395</v>
      </c>
      <c r="C1212" s="41">
        <v>8317031</v>
      </c>
      <c r="D1212" s="37">
        <v>12500</v>
      </c>
      <c r="E1212" s="38">
        <v>2500</v>
      </c>
      <c r="F1212" s="59">
        <f>E1212*1000/D1212</f>
        <v>200</v>
      </c>
      <c r="G1212" s="31">
        <v>1489</v>
      </c>
      <c r="H1212" s="31">
        <f>G1212/2486*100</f>
        <v>59.895414320193083</v>
      </c>
      <c r="I1212" s="31">
        <v>235</v>
      </c>
      <c r="J1212" s="31">
        <v>1059</v>
      </c>
      <c r="K1212" s="60">
        <f>J1212/2056*100</f>
        <v>51.507782101167308</v>
      </c>
    </row>
    <row r="1213" spans="1:11" x14ac:dyDescent="0.25">
      <c r="A1213" s="36" t="s">
        <v>2250</v>
      </c>
      <c r="B1213" s="36" t="s">
        <v>2251</v>
      </c>
      <c r="C1213" s="41">
        <v>3451002</v>
      </c>
      <c r="D1213" s="37">
        <v>12500</v>
      </c>
      <c r="E1213" s="38">
        <v>2333</v>
      </c>
      <c r="F1213" s="59">
        <f>E1213*1000/D1213</f>
        <v>186.64</v>
      </c>
      <c r="G1213" s="31">
        <v>1417</v>
      </c>
      <c r="H1213" s="31">
        <f>G1213/2486*100</f>
        <v>56.999195494770717</v>
      </c>
      <c r="I1213" s="31">
        <v>163</v>
      </c>
      <c r="J1213" s="31">
        <v>987</v>
      </c>
      <c r="K1213" s="60">
        <f>J1213/2056*100</f>
        <v>48.005836575875485</v>
      </c>
    </row>
    <row r="1214" spans="1:11" ht="36" x14ac:dyDescent="0.25">
      <c r="A1214" s="39" t="s">
        <v>1674</v>
      </c>
      <c r="B1214" s="39" t="s">
        <v>1675</v>
      </c>
      <c r="C1214" s="41">
        <v>8436009</v>
      </c>
      <c r="D1214" s="37">
        <v>12500</v>
      </c>
      <c r="E1214" s="40">
        <v>1863</v>
      </c>
      <c r="F1214" s="59">
        <f>E1214*1000/D1214</f>
        <v>149.04</v>
      </c>
      <c r="G1214" s="31">
        <v>1180</v>
      </c>
      <c r="H1214" s="31">
        <f>G1214/2486*100</f>
        <v>47.465808527755435</v>
      </c>
      <c r="I1214" s="31">
        <v>750</v>
      </c>
      <c r="J1214" s="31">
        <v>750</v>
      </c>
      <c r="K1214" s="60">
        <f>J1214/2056*100</f>
        <v>36.478599221789878</v>
      </c>
    </row>
    <row r="1215" spans="1:11" ht="36" x14ac:dyDescent="0.25">
      <c r="A1215" s="36" t="s">
        <v>1526</v>
      </c>
      <c r="B1215" s="36" t="s">
        <v>1527</v>
      </c>
      <c r="C1215" s="41" t="s">
        <v>1813</v>
      </c>
      <c r="D1215" s="37">
        <v>12500</v>
      </c>
      <c r="E1215" s="38">
        <v>1720</v>
      </c>
      <c r="F1215" s="59">
        <f>E1215*1000/D1215</f>
        <v>137.6</v>
      </c>
      <c r="G1215" s="31">
        <v>1089</v>
      </c>
      <c r="H1215" s="31">
        <f>G1215/2486*100</f>
        <v>43.805309734513273</v>
      </c>
      <c r="I1215" s="31">
        <v>659</v>
      </c>
      <c r="J1215" s="31">
        <v>659</v>
      </c>
      <c r="K1215" s="60">
        <f>J1215/2056*100</f>
        <v>32.052529182879383</v>
      </c>
    </row>
    <row r="1216" spans="1:11" ht="12" customHeight="1" x14ac:dyDescent="0.25">
      <c r="A1216" s="36" t="s">
        <v>1904</v>
      </c>
      <c r="B1216" s="36" t="s">
        <v>1905</v>
      </c>
      <c r="C1216" s="41" t="s">
        <v>2391</v>
      </c>
      <c r="D1216" s="37">
        <v>12500</v>
      </c>
      <c r="E1216" s="38">
        <v>1529</v>
      </c>
      <c r="F1216" s="59">
        <f>E1216*1000/D1216</f>
        <v>122.32</v>
      </c>
      <c r="G1216" s="31">
        <v>965</v>
      </c>
      <c r="H1216" s="31">
        <f>G1216/2486*100</f>
        <v>38.81737731295253</v>
      </c>
      <c r="I1216" s="31">
        <v>535</v>
      </c>
      <c r="J1216" s="31">
        <v>535</v>
      </c>
      <c r="K1216" s="60">
        <f>J1216/2056*100</f>
        <v>26.021400778210118</v>
      </c>
    </row>
    <row r="1217" spans="1:11" ht="12" customHeight="1" x14ac:dyDescent="0.25">
      <c r="A1217" s="36" t="s">
        <v>5071</v>
      </c>
      <c r="B1217" s="36" t="s">
        <v>5072</v>
      </c>
      <c r="C1217" s="41" t="s">
        <v>5984</v>
      </c>
      <c r="D1217" s="37">
        <v>12475</v>
      </c>
      <c r="E1217" s="38">
        <v>2409</v>
      </c>
      <c r="F1217" s="59">
        <f>E1217*1000/D1217</f>
        <v>193.1062124248497</v>
      </c>
      <c r="G1217" s="31">
        <v>1448</v>
      </c>
      <c r="H1217" s="31">
        <f>G1217/2486*100</f>
        <v>58.246178600160903</v>
      </c>
      <c r="I1217" s="31">
        <v>194</v>
      </c>
      <c r="J1217" s="31">
        <v>1018</v>
      </c>
      <c r="K1217" s="60">
        <f>J1217/2056*100</f>
        <v>49.5136186770428</v>
      </c>
    </row>
    <row r="1218" spans="1:11" ht="12" customHeight="1" x14ac:dyDescent="0.25">
      <c r="A1218" s="36" t="s">
        <v>4987</v>
      </c>
      <c r="B1218" s="36" t="s">
        <v>4988</v>
      </c>
      <c r="C1218" s="41">
        <v>9175115</v>
      </c>
      <c r="D1218" s="37">
        <v>12470</v>
      </c>
      <c r="E1218" s="38">
        <v>2285.6999999999998</v>
      </c>
      <c r="F1218" s="59">
        <f>E1218*1000/D1218</f>
        <v>183.29591018444268</v>
      </c>
      <c r="G1218" s="31">
        <v>1400</v>
      </c>
      <c r="H1218" s="31">
        <f>G1218/2486*100</f>
        <v>56.315366049879323</v>
      </c>
      <c r="I1218" s="31">
        <v>146</v>
      </c>
      <c r="J1218" s="31">
        <v>970</v>
      </c>
      <c r="K1218" s="60">
        <f>J1218/2056*100</f>
        <v>47.178988326848248</v>
      </c>
    </row>
    <row r="1219" spans="1:11" x14ac:dyDescent="0.25">
      <c r="A1219" s="36" t="s">
        <v>5577</v>
      </c>
      <c r="B1219" s="36" t="s">
        <v>5578</v>
      </c>
      <c r="C1219" s="41">
        <v>9571136</v>
      </c>
      <c r="D1219" s="37">
        <v>12423</v>
      </c>
      <c r="E1219" s="38">
        <v>1890</v>
      </c>
      <c r="F1219" s="59">
        <f>E1219*1000/D1219</f>
        <v>152.1371649360058</v>
      </c>
      <c r="G1219" s="31">
        <v>1198</v>
      </c>
      <c r="H1219" s="31">
        <f>G1219/2486*100</f>
        <v>48.189863234111023</v>
      </c>
      <c r="I1219" s="31">
        <v>768</v>
      </c>
      <c r="J1219" s="31">
        <v>768</v>
      </c>
      <c r="K1219" s="60">
        <f>J1219/2056*100</f>
        <v>37.354085603112843</v>
      </c>
    </row>
    <row r="1220" spans="1:11" ht="24" x14ac:dyDescent="0.25">
      <c r="A1220" s="39" t="s">
        <v>3124</v>
      </c>
      <c r="B1220" s="39" t="s">
        <v>3125</v>
      </c>
      <c r="C1220" s="41">
        <v>6636006</v>
      </c>
      <c r="D1220" s="37">
        <v>12411</v>
      </c>
      <c r="E1220" s="45">
        <v>1560</v>
      </c>
      <c r="F1220" s="59">
        <f>E1220*1000/D1220</f>
        <v>125.69494802997342</v>
      </c>
      <c r="G1220" s="31">
        <v>981</v>
      </c>
      <c r="H1220" s="31">
        <f>G1220/2486*100</f>
        <v>39.460981496379723</v>
      </c>
      <c r="I1220" s="31">
        <v>551</v>
      </c>
      <c r="J1220" s="31">
        <v>551</v>
      </c>
      <c r="K1220" s="60">
        <f>J1220/2056*100</f>
        <v>26.799610894941633</v>
      </c>
    </row>
    <row r="1221" spans="1:11" ht="36" x14ac:dyDescent="0.25">
      <c r="A1221" s="39" t="s">
        <v>3030</v>
      </c>
      <c r="B1221" s="39" t="s">
        <v>3031</v>
      </c>
      <c r="C1221" s="41">
        <v>6440012</v>
      </c>
      <c r="D1221" s="37">
        <v>12411</v>
      </c>
      <c r="E1221" s="45">
        <v>1544.2</v>
      </c>
      <c r="F1221" s="59">
        <f>E1221*1000/D1221</f>
        <v>124.42188381274676</v>
      </c>
      <c r="G1221" s="31">
        <v>973</v>
      </c>
      <c r="H1221" s="31">
        <f>G1221/2486*100</f>
        <v>39.13917940466613</v>
      </c>
      <c r="I1221" s="31">
        <v>543</v>
      </c>
      <c r="J1221" s="31">
        <v>543</v>
      </c>
      <c r="K1221" s="60">
        <f>J1221/2056*100</f>
        <v>26.410505836575876</v>
      </c>
    </row>
    <row r="1222" spans="1:11" ht="12" customHeight="1" x14ac:dyDescent="0.25">
      <c r="A1222" s="36" t="s">
        <v>4311</v>
      </c>
      <c r="B1222" s="36" t="s">
        <v>4312</v>
      </c>
      <c r="C1222" s="41">
        <v>12060005</v>
      </c>
      <c r="D1222" s="37">
        <v>12400</v>
      </c>
      <c r="E1222" s="38">
        <v>1863</v>
      </c>
      <c r="F1222" s="59">
        <f>E1222*1000/D1222</f>
        <v>150.24193548387098</v>
      </c>
      <c r="G1222" s="31">
        <v>1179</v>
      </c>
      <c r="H1222" s="31">
        <f>G1222/2486*100</f>
        <v>47.425583266291234</v>
      </c>
      <c r="I1222" s="31">
        <v>749</v>
      </c>
      <c r="J1222" s="31">
        <v>749</v>
      </c>
      <c r="K1222" s="60">
        <f>J1222/2056*100</f>
        <v>36.429961089494164</v>
      </c>
    </row>
    <row r="1223" spans="1:11" ht="12" customHeight="1" x14ac:dyDescent="0.25">
      <c r="A1223" s="36" t="s">
        <v>5579</v>
      </c>
      <c r="B1223" s="36" t="s">
        <v>5580</v>
      </c>
      <c r="C1223" s="41">
        <v>9571145</v>
      </c>
      <c r="D1223" s="37">
        <v>12352</v>
      </c>
      <c r="E1223" s="38">
        <v>1764</v>
      </c>
      <c r="F1223" s="59">
        <f>E1223*1000/D1223</f>
        <v>142.81088082901553</v>
      </c>
      <c r="G1223" s="31">
        <v>1109</v>
      </c>
      <c r="H1223" s="31">
        <f>G1223/2486*100</f>
        <v>44.60981496379727</v>
      </c>
      <c r="I1223" s="31">
        <v>679</v>
      </c>
      <c r="J1223" s="31">
        <v>679</v>
      </c>
      <c r="K1223" s="60">
        <f>J1223/2056*100</f>
        <v>33.025291828793776</v>
      </c>
    </row>
    <row r="1224" spans="1:11" x14ac:dyDescent="0.25">
      <c r="A1224" s="36" t="s">
        <v>2304</v>
      </c>
      <c r="B1224" s="36" t="s">
        <v>2305</v>
      </c>
      <c r="C1224" s="41">
        <v>3459014</v>
      </c>
      <c r="D1224" s="37">
        <v>12340</v>
      </c>
      <c r="E1224" s="38">
        <v>2994</v>
      </c>
      <c r="F1224" s="59">
        <f>E1224*1000/D1224</f>
        <v>242.62560777957862</v>
      </c>
      <c r="G1224" s="31">
        <v>1633</v>
      </c>
      <c r="H1224" s="31">
        <f>G1224/2486*100</f>
        <v>65.687851971037816</v>
      </c>
      <c r="I1224" s="31">
        <v>379</v>
      </c>
      <c r="J1224" s="31">
        <v>1203</v>
      </c>
      <c r="K1224" s="60">
        <f>J1224/2056*100</f>
        <v>58.511673151750976</v>
      </c>
    </row>
    <row r="1225" spans="1:11" ht="12" customHeight="1" x14ac:dyDescent="0.25">
      <c r="A1225" s="36" t="s">
        <v>392</v>
      </c>
      <c r="B1225" s="36" t="s">
        <v>393</v>
      </c>
      <c r="C1225" s="51" t="s">
        <v>650</v>
      </c>
      <c r="D1225" s="46">
        <v>12318</v>
      </c>
      <c r="E1225" s="38">
        <v>1607</v>
      </c>
      <c r="F1225" s="59">
        <f>E1225*1000/D1225</f>
        <v>130.45949017697677</v>
      </c>
      <c r="G1225" s="31">
        <v>1020</v>
      </c>
      <c r="H1225" s="31">
        <f>G1225/2486*100</f>
        <v>41.029766693483509</v>
      </c>
      <c r="I1225" s="31">
        <v>590</v>
      </c>
      <c r="J1225" s="31">
        <v>590</v>
      </c>
      <c r="K1225" s="60">
        <f>J1225/2056*100</f>
        <v>28.696498054474706</v>
      </c>
    </row>
    <row r="1226" spans="1:11" ht="12" customHeight="1" x14ac:dyDescent="0.25">
      <c r="A1226" s="36" t="s">
        <v>4539</v>
      </c>
      <c r="B1226" s="36" t="s">
        <v>4540</v>
      </c>
      <c r="C1226" s="41" t="s">
        <v>4787</v>
      </c>
      <c r="D1226" s="37">
        <v>12310</v>
      </c>
      <c r="E1226" s="38">
        <v>1493</v>
      </c>
      <c r="F1226" s="59">
        <f>E1226*1000/D1226</f>
        <v>121.28350934199838</v>
      </c>
      <c r="G1226" s="31">
        <v>940</v>
      </c>
      <c r="H1226" s="31">
        <f>G1226/2486*100</f>
        <v>37.811745776347543</v>
      </c>
      <c r="I1226" s="31">
        <v>510</v>
      </c>
      <c r="J1226" s="31">
        <v>510</v>
      </c>
      <c r="K1226" s="60">
        <f>J1226/2056*100</f>
        <v>24.805447470817121</v>
      </c>
    </row>
    <row r="1227" spans="1:11" ht="12" customHeight="1" x14ac:dyDescent="0.25">
      <c r="A1227" s="36" t="s">
        <v>2114</v>
      </c>
      <c r="B1227" s="36" t="s">
        <v>2115</v>
      </c>
      <c r="C1227" s="41" t="s">
        <v>2461</v>
      </c>
      <c r="D1227" s="37">
        <v>12304</v>
      </c>
      <c r="E1227" s="38">
        <v>2076</v>
      </c>
      <c r="F1227" s="59">
        <f>E1227*1000/D1227</f>
        <v>168.72561768530559</v>
      </c>
      <c r="G1227" s="31">
        <v>1306</v>
      </c>
      <c r="H1227" s="31">
        <f>G1227/2486*100</f>
        <v>52.534191472244572</v>
      </c>
      <c r="I1227" s="31">
        <v>52</v>
      </c>
      <c r="J1227" s="31">
        <v>876</v>
      </c>
      <c r="K1227" s="60">
        <f>J1227/2056*100</f>
        <v>42.607003891050582</v>
      </c>
    </row>
    <row r="1228" spans="1:11" ht="12" customHeight="1" x14ac:dyDescent="0.25">
      <c r="A1228" s="36" t="s">
        <v>1464</v>
      </c>
      <c r="B1228" s="36" t="s">
        <v>1465</v>
      </c>
      <c r="C1228" s="41"/>
      <c r="D1228" s="37">
        <v>12300</v>
      </c>
      <c r="E1228" s="38">
        <v>1893</v>
      </c>
      <c r="F1228" s="59">
        <f>E1228*1000/D1228</f>
        <v>153.90243902439025</v>
      </c>
      <c r="G1228" s="31">
        <v>1201</v>
      </c>
      <c r="H1228" s="31">
        <f>G1228/2486*100</f>
        <v>48.310539018503619</v>
      </c>
      <c r="I1228" s="31">
        <v>771</v>
      </c>
      <c r="J1228" s="31">
        <v>771</v>
      </c>
      <c r="K1228" s="60">
        <f>J1228/2056*100</f>
        <v>37.5</v>
      </c>
    </row>
    <row r="1229" spans="1:11" ht="12" customHeight="1" x14ac:dyDescent="0.25">
      <c r="A1229" s="39" t="s">
        <v>3312</v>
      </c>
      <c r="B1229" s="39" t="s">
        <v>3313</v>
      </c>
      <c r="C1229" s="51" t="s">
        <v>3482</v>
      </c>
      <c r="D1229" s="37">
        <v>12285</v>
      </c>
      <c r="E1229" s="38">
        <v>1756</v>
      </c>
      <c r="F1229" s="59">
        <f>E1229*1000/D1229</f>
        <v>142.93854293854295</v>
      </c>
      <c r="G1229" s="31">
        <v>1104</v>
      </c>
      <c r="H1229" s="31">
        <f>G1229/2486*100</f>
        <v>44.408688656476272</v>
      </c>
      <c r="I1229" s="31">
        <v>674</v>
      </c>
      <c r="J1229" s="31">
        <v>674</v>
      </c>
      <c r="K1229" s="60">
        <f>J1229/2056*100</f>
        <v>32.782101167315176</v>
      </c>
    </row>
    <row r="1230" spans="1:11" ht="24" x14ac:dyDescent="0.25">
      <c r="A1230" s="36" t="s">
        <v>2968</v>
      </c>
      <c r="B1230" s="36" t="s">
        <v>2969</v>
      </c>
      <c r="C1230" s="51" t="s">
        <v>3178</v>
      </c>
      <c r="D1230" s="43">
        <v>12235</v>
      </c>
      <c r="E1230" s="38">
        <v>1439</v>
      </c>
      <c r="F1230" s="59">
        <f>E1230*1000/D1230</f>
        <v>117.61340416836943</v>
      </c>
      <c r="G1230" s="31">
        <v>899</v>
      </c>
      <c r="H1230" s="31">
        <f>G1230/2486*100</f>
        <v>36.162510056315369</v>
      </c>
      <c r="I1230" s="31">
        <v>469</v>
      </c>
      <c r="J1230" s="31">
        <v>469</v>
      </c>
      <c r="K1230" s="60">
        <f>J1230/2056*100</f>
        <v>22.811284046692606</v>
      </c>
    </row>
    <row r="1231" spans="1:11" x14ac:dyDescent="0.25">
      <c r="A1231" s="36" t="s">
        <v>4995</v>
      </c>
      <c r="B1231" s="36" t="s">
        <v>4996</v>
      </c>
      <c r="C1231" s="41">
        <v>9175122</v>
      </c>
      <c r="D1231" s="37">
        <v>12231</v>
      </c>
      <c r="E1231" s="38">
        <v>1832</v>
      </c>
      <c r="F1231" s="59">
        <f>E1231*1000/D1231</f>
        <v>149.78333742130653</v>
      </c>
      <c r="G1231" s="31">
        <v>1156</v>
      </c>
      <c r="H1231" s="31">
        <f>G1231/2486*100</f>
        <v>46.500402252614641</v>
      </c>
      <c r="I1231" s="31">
        <v>726</v>
      </c>
      <c r="J1231" s="31">
        <v>726</v>
      </c>
      <c r="K1231" s="60">
        <f>J1231/2056*100</f>
        <v>35.311284046692606</v>
      </c>
    </row>
    <row r="1232" spans="1:11" x14ac:dyDescent="0.25">
      <c r="A1232" s="36" t="s">
        <v>1320</v>
      </c>
      <c r="B1232" s="36" t="s">
        <v>1321</v>
      </c>
      <c r="C1232" s="41"/>
      <c r="D1232" s="37">
        <v>12224</v>
      </c>
      <c r="E1232" s="38">
        <v>2445</v>
      </c>
      <c r="F1232" s="59">
        <f>E1232*1000/D1232</f>
        <v>200.01636125654451</v>
      </c>
      <c r="G1232" s="31">
        <v>1465</v>
      </c>
      <c r="H1232" s="31">
        <f>G1232/2486*100</f>
        <v>58.930008045052297</v>
      </c>
      <c r="I1232" s="31">
        <v>211</v>
      </c>
      <c r="J1232" s="31">
        <v>1035</v>
      </c>
      <c r="K1232" s="60">
        <f>J1232/2056*100</f>
        <v>50.340466926070036</v>
      </c>
    </row>
    <row r="1233" spans="1:11" x14ac:dyDescent="0.25">
      <c r="A1233" s="39" t="s">
        <v>1710</v>
      </c>
      <c r="B1233" s="39" t="s">
        <v>1711</v>
      </c>
      <c r="C1233" s="41">
        <v>8437100</v>
      </c>
      <c r="D1233" s="37">
        <v>12200</v>
      </c>
      <c r="E1233" s="40">
        <v>1822</v>
      </c>
      <c r="F1233" s="59">
        <f>E1233*1000/D1233</f>
        <v>149.34426229508196</v>
      </c>
      <c r="G1233" s="31">
        <v>1147</v>
      </c>
      <c r="H1233" s="31">
        <f>G1233/2486*100</f>
        <v>46.138374899436847</v>
      </c>
      <c r="I1233" s="31">
        <v>717</v>
      </c>
      <c r="J1233" s="31">
        <v>717</v>
      </c>
      <c r="K1233" s="60">
        <f>J1233/2056*100</f>
        <v>34.873540856031127</v>
      </c>
    </row>
    <row r="1234" spans="1:11" ht="36" x14ac:dyDescent="0.25">
      <c r="A1234" s="36" t="s">
        <v>783</v>
      </c>
      <c r="B1234" s="36" t="s">
        <v>785</v>
      </c>
      <c r="C1234" s="41"/>
      <c r="D1234" s="37">
        <v>12200</v>
      </c>
      <c r="E1234" s="38">
        <v>1699</v>
      </c>
      <c r="F1234" s="59">
        <f>E1234*1000/D1234</f>
        <v>139.26229508196721</v>
      </c>
      <c r="G1234" s="31">
        <v>1077</v>
      </c>
      <c r="H1234" s="31">
        <f>G1234/2486*100</f>
        <v>43.322606596942883</v>
      </c>
      <c r="I1234" s="31">
        <v>647</v>
      </c>
      <c r="J1234" s="31">
        <v>647</v>
      </c>
      <c r="K1234" s="60">
        <f>J1234/2056*100</f>
        <v>31.468871595330739</v>
      </c>
    </row>
    <row r="1235" spans="1:11" x14ac:dyDescent="0.25">
      <c r="A1235" s="36" t="s">
        <v>5067</v>
      </c>
      <c r="B1235" s="36" t="s">
        <v>5068</v>
      </c>
      <c r="C1235" s="41">
        <v>9180124</v>
      </c>
      <c r="D1235" s="37">
        <v>12180</v>
      </c>
      <c r="E1235" s="38">
        <v>3056</v>
      </c>
      <c r="F1235" s="59">
        <f>E1235*1000/D1235</f>
        <v>250.90311986863711</v>
      </c>
      <c r="G1235" s="31">
        <v>1656</v>
      </c>
      <c r="H1235" s="31">
        <f>G1235/2486*100</f>
        <v>66.613032984714408</v>
      </c>
      <c r="I1235" s="31">
        <v>22</v>
      </c>
      <c r="J1235" s="31">
        <v>1226</v>
      </c>
      <c r="K1235" s="60">
        <f>J1235/2056*100</f>
        <v>59.630350194552527</v>
      </c>
    </row>
    <row r="1236" spans="1:11" x14ac:dyDescent="0.25">
      <c r="A1236" s="36" t="s">
        <v>5403</v>
      </c>
      <c r="B1236" s="36" t="s">
        <v>5404</v>
      </c>
      <c r="C1236" s="41">
        <v>9372153</v>
      </c>
      <c r="D1236" s="37">
        <v>12156</v>
      </c>
      <c r="E1236" s="38">
        <v>1298</v>
      </c>
      <c r="F1236" s="59">
        <f>E1236*1000/D1236</f>
        <v>106.77854557420204</v>
      </c>
      <c r="G1236" s="31">
        <v>764</v>
      </c>
      <c r="H1236" s="31">
        <f>G1236/2486*100</f>
        <v>30.732099758648427</v>
      </c>
      <c r="I1236" s="31">
        <v>334</v>
      </c>
      <c r="J1236" s="31">
        <v>334</v>
      </c>
      <c r="K1236" s="60">
        <f>J1236/2056*100</f>
        <v>16.245136186770427</v>
      </c>
    </row>
    <row r="1237" spans="1:11" x14ac:dyDescent="0.25">
      <c r="A1237" s="36" t="s">
        <v>492</v>
      </c>
      <c r="B1237" s="36" t="s">
        <v>493</v>
      </c>
      <c r="C1237" s="51">
        <v>10041514</v>
      </c>
      <c r="D1237" s="46">
        <v>12144</v>
      </c>
      <c r="E1237" s="38">
        <v>1417</v>
      </c>
      <c r="F1237" s="59">
        <f>E1237*1000/D1237</f>
        <v>116.68313570487483</v>
      </c>
      <c r="G1237" s="31">
        <v>881</v>
      </c>
      <c r="H1237" s="31">
        <f>G1237/2486*100</f>
        <v>35.438455349959774</v>
      </c>
      <c r="I1237" s="31">
        <v>451</v>
      </c>
      <c r="J1237" s="31">
        <v>451</v>
      </c>
      <c r="K1237" s="60">
        <f>J1237/2056*100</f>
        <v>21.935797665369648</v>
      </c>
    </row>
    <row r="1238" spans="1:11" ht="24" x14ac:dyDescent="0.25">
      <c r="A1238" s="36" t="s">
        <v>5619</v>
      </c>
      <c r="B1238" s="36" t="s">
        <v>5620</v>
      </c>
      <c r="C1238" s="41" t="s">
        <v>6069</v>
      </c>
      <c r="D1238" s="37">
        <v>12132</v>
      </c>
      <c r="E1238" s="38">
        <v>1779</v>
      </c>
      <c r="F1238" s="59">
        <f>E1238*1000/D1238</f>
        <v>146.63699307616221</v>
      </c>
      <c r="G1238" s="31">
        <v>1117</v>
      </c>
      <c r="H1238" s="31">
        <f>G1238/2486*100</f>
        <v>44.931617055510856</v>
      </c>
      <c r="I1238" s="31">
        <v>687</v>
      </c>
      <c r="J1238" s="31">
        <v>687</v>
      </c>
      <c r="K1238" s="60">
        <f>J1238/2056*100</f>
        <v>33.414396887159533</v>
      </c>
    </row>
    <row r="1239" spans="1:11" ht="24" x14ac:dyDescent="0.25">
      <c r="A1239" s="39" t="s">
        <v>3028</v>
      </c>
      <c r="B1239" s="39" t="s">
        <v>3029</v>
      </c>
      <c r="C1239" s="41">
        <v>6440008</v>
      </c>
      <c r="D1239" s="37">
        <v>12105</v>
      </c>
      <c r="E1239" s="45">
        <v>1498</v>
      </c>
      <c r="F1239" s="59">
        <f>E1239*1000/D1239</f>
        <v>123.75051631557207</v>
      </c>
      <c r="G1239" s="31">
        <v>943</v>
      </c>
      <c r="H1239" s="31">
        <f>G1239/2486*100</f>
        <v>37.932421560740146</v>
      </c>
      <c r="I1239" s="31">
        <v>513</v>
      </c>
      <c r="J1239" s="31">
        <v>513</v>
      </c>
      <c r="K1239" s="60">
        <f>J1239/2056*100</f>
        <v>24.951361867704279</v>
      </c>
    </row>
    <row r="1240" spans="1:11" x14ac:dyDescent="0.25">
      <c r="A1240" s="39" t="s">
        <v>3094</v>
      </c>
      <c r="B1240" s="39" t="s">
        <v>3095</v>
      </c>
      <c r="C1240" s="41">
        <v>6436007</v>
      </c>
      <c r="D1240" s="37">
        <v>12103</v>
      </c>
      <c r="E1240" s="45">
        <v>1655</v>
      </c>
      <c r="F1240" s="59">
        <f>E1240*1000/D1240</f>
        <v>136.74295629182848</v>
      </c>
      <c r="G1240" s="31">
        <v>1050</v>
      </c>
      <c r="H1240" s="31">
        <f>G1240/2486*100</f>
        <v>42.236524537409494</v>
      </c>
      <c r="I1240" s="31">
        <v>620</v>
      </c>
      <c r="J1240" s="31">
        <v>620</v>
      </c>
      <c r="K1240" s="60">
        <f>J1240/2056*100</f>
        <v>30.155642023346303</v>
      </c>
    </row>
    <row r="1241" spans="1:11" ht="12" customHeight="1" x14ac:dyDescent="0.25">
      <c r="A1241" s="36" t="s">
        <v>1188</v>
      </c>
      <c r="B1241" s="36" t="s">
        <v>1189</v>
      </c>
      <c r="C1241" s="41">
        <v>8216009</v>
      </c>
      <c r="D1241" s="37">
        <v>12100</v>
      </c>
      <c r="E1241" s="38">
        <v>2420</v>
      </c>
      <c r="F1241" s="59">
        <f>E1241*1000/D1241</f>
        <v>200</v>
      </c>
      <c r="G1241" s="31">
        <v>1453</v>
      </c>
      <c r="H1241" s="31">
        <f>G1241/2486*100</f>
        <v>58.4473049074819</v>
      </c>
      <c r="I1241" s="31">
        <v>199</v>
      </c>
      <c r="J1241" s="31">
        <v>1023</v>
      </c>
      <c r="K1241" s="60">
        <f>J1241/2056*100</f>
        <v>49.7568093385214</v>
      </c>
    </row>
    <row r="1242" spans="1:11" ht="12" customHeight="1" x14ac:dyDescent="0.25">
      <c r="A1242" s="39" t="s">
        <v>1678</v>
      </c>
      <c r="B1242" s="39" t="s">
        <v>1679</v>
      </c>
      <c r="C1242" s="41" t="s">
        <v>1842</v>
      </c>
      <c r="D1242" s="37">
        <v>12100</v>
      </c>
      <c r="E1242" s="40">
        <v>1433</v>
      </c>
      <c r="F1242" s="59">
        <f>E1242*1000/D1242</f>
        <v>118.4297520661157</v>
      </c>
      <c r="G1242" s="31">
        <v>891</v>
      </c>
      <c r="H1242" s="31">
        <f>G1242/2486*100</f>
        <v>35.840707964601769</v>
      </c>
      <c r="I1242" s="31">
        <v>461</v>
      </c>
      <c r="J1242" s="31">
        <v>461</v>
      </c>
      <c r="K1242" s="60">
        <f>J1242/2056*100</f>
        <v>22.422178988326849</v>
      </c>
    </row>
    <row r="1243" spans="1:11" ht="12" customHeight="1" x14ac:dyDescent="0.25">
      <c r="A1243" s="36" t="s">
        <v>2548</v>
      </c>
      <c r="B1243" s="36" t="s">
        <v>2549</v>
      </c>
      <c r="C1243" s="41" t="s">
        <v>2688</v>
      </c>
      <c r="D1243" s="37">
        <v>12041</v>
      </c>
      <c r="E1243" s="38">
        <v>1600</v>
      </c>
      <c r="F1243" s="59">
        <f>E1243*1000/D1243</f>
        <v>132.87932895938874</v>
      </c>
      <c r="G1243" s="31">
        <v>1010</v>
      </c>
      <c r="H1243" s="31">
        <f>G1243/2486*100</f>
        <v>40.627514078841514</v>
      </c>
      <c r="I1243" s="31">
        <v>580</v>
      </c>
      <c r="J1243" s="31">
        <v>580</v>
      </c>
      <c r="K1243" s="60">
        <f>J1243/2056*100</f>
        <v>28.210116731517509</v>
      </c>
    </row>
    <row r="1244" spans="1:11" ht="12" customHeight="1" x14ac:dyDescent="0.25">
      <c r="A1244" s="36" t="s">
        <v>5243</v>
      </c>
      <c r="B1244" s="36" t="s">
        <v>5244</v>
      </c>
      <c r="C1244" s="41" t="s">
        <v>6009</v>
      </c>
      <c r="D1244" s="37">
        <v>12031</v>
      </c>
      <c r="E1244" s="38">
        <v>2049</v>
      </c>
      <c r="F1244" s="59">
        <f>E1244*1000/D1244</f>
        <v>170.310032416258</v>
      </c>
      <c r="G1244" s="31">
        <v>1296</v>
      </c>
      <c r="H1244" s="31">
        <f>G1244/2486*100</f>
        <v>52.131938857602577</v>
      </c>
      <c r="I1244" s="31">
        <v>42</v>
      </c>
      <c r="J1244" s="31">
        <v>866</v>
      </c>
      <c r="K1244" s="60">
        <f>J1244/2056*100</f>
        <v>42.120622568093388</v>
      </c>
    </row>
    <row r="1245" spans="1:11" ht="12" customHeight="1" x14ac:dyDescent="0.25">
      <c r="A1245" s="36" t="s">
        <v>4238</v>
      </c>
      <c r="B1245" s="36" t="s">
        <v>4239</v>
      </c>
      <c r="C1245" s="41" t="s">
        <v>4338</v>
      </c>
      <c r="D1245" s="37">
        <v>12027</v>
      </c>
      <c r="E1245" s="38">
        <v>1815.9</v>
      </c>
      <c r="F1245" s="59">
        <f>E1245*1000/D1245</f>
        <v>150.98528311299577</v>
      </c>
      <c r="G1245" s="31">
        <v>1144</v>
      </c>
      <c r="H1245" s="31">
        <f>G1245/2486*100</f>
        <v>46.017699115044245</v>
      </c>
      <c r="I1245" s="31">
        <v>714</v>
      </c>
      <c r="J1245" s="31">
        <v>714</v>
      </c>
      <c r="K1245" s="60">
        <f>J1245/2056*100</f>
        <v>34.72762645914397</v>
      </c>
    </row>
    <row r="1246" spans="1:11" ht="12" customHeight="1" x14ac:dyDescent="0.25">
      <c r="A1246" s="36" t="s">
        <v>502</v>
      </c>
      <c r="B1246" s="36" t="s">
        <v>503</v>
      </c>
      <c r="C1246" s="39" t="s">
        <v>690</v>
      </c>
      <c r="D1246" s="46">
        <v>12022</v>
      </c>
      <c r="E1246" s="38">
        <v>1232</v>
      </c>
      <c r="F1246" s="59">
        <f>E1246*1000/D1246</f>
        <v>102.47878888704042</v>
      </c>
      <c r="G1246" s="31">
        <v>705</v>
      </c>
      <c r="H1246" s="31">
        <f>G1246/2486*100</f>
        <v>28.358809332260659</v>
      </c>
      <c r="I1246" s="31">
        <v>275</v>
      </c>
      <c r="J1246" s="31">
        <v>275</v>
      </c>
      <c r="K1246" s="60">
        <f>J1246/2056*100</f>
        <v>13.375486381322958</v>
      </c>
    </row>
    <row r="1247" spans="1:11" ht="12" customHeight="1" x14ac:dyDescent="0.25">
      <c r="A1247" s="39" t="s">
        <v>3392</v>
      </c>
      <c r="B1247" s="39" t="s">
        <v>3393</v>
      </c>
      <c r="C1247" s="51" t="s">
        <v>3505</v>
      </c>
      <c r="D1247" s="37">
        <v>12021</v>
      </c>
      <c r="E1247" s="38">
        <v>2764</v>
      </c>
      <c r="F1247" s="59">
        <f>E1247*1000/D1247</f>
        <v>229.93095416354711</v>
      </c>
      <c r="G1247" s="31">
        <v>1564</v>
      </c>
      <c r="H1247" s="31">
        <f>G1247/2486*100</f>
        <v>62.912308930008045</v>
      </c>
      <c r="I1247" s="31">
        <v>310</v>
      </c>
      <c r="J1247" s="31">
        <v>1134</v>
      </c>
      <c r="K1247" s="60">
        <f>J1247/2056*100</f>
        <v>55.15564202334631</v>
      </c>
    </row>
    <row r="1248" spans="1:11" ht="12" customHeight="1" x14ac:dyDescent="0.25">
      <c r="A1248" s="36" t="s">
        <v>5085</v>
      </c>
      <c r="B1248" s="36" t="s">
        <v>5086</v>
      </c>
      <c r="C1248" s="41" t="s">
        <v>5987</v>
      </c>
      <c r="D1248" s="37">
        <v>12019</v>
      </c>
      <c r="E1248" s="38">
        <v>2636</v>
      </c>
      <c r="F1248" s="59">
        <f>E1248*1000/D1248</f>
        <v>219.31941093268992</v>
      </c>
      <c r="G1248" s="31">
        <v>1529</v>
      </c>
      <c r="H1248" s="31">
        <f>G1248/2486*100</f>
        <v>61.504424778761056</v>
      </c>
      <c r="I1248" s="31">
        <v>275</v>
      </c>
      <c r="J1248" s="31">
        <v>1099</v>
      </c>
      <c r="K1248" s="60">
        <f>J1248/2056*100</f>
        <v>53.453307392996109</v>
      </c>
    </row>
    <row r="1249" spans="1:11" ht="12" customHeight="1" x14ac:dyDescent="0.25">
      <c r="A1249" s="36" t="s">
        <v>4625</v>
      </c>
      <c r="B1249" s="36" t="s">
        <v>4626</v>
      </c>
      <c r="C1249" s="41">
        <v>7231134</v>
      </c>
      <c r="D1249" s="37">
        <v>12005</v>
      </c>
      <c r="E1249" s="38">
        <v>1480</v>
      </c>
      <c r="F1249" s="59">
        <f>E1249*1000/D1249</f>
        <v>123.28196584756351</v>
      </c>
      <c r="G1249" s="31">
        <v>931</v>
      </c>
      <c r="H1249" s="31">
        <f>G1249/2486*100</f>
        <v>37.449718423169756</v>
      </c>
      <c r="I1249" s="31">
        <v>501</v>
      </c>
      <c r="J1249" s="31">
        <v>501</v>
      </c>
      <c r="K1249" s="60">
        <f>J1249/2056*100</f>
        <v>24.367704280155642</v>
      </c>
    </row>
    <row r="1250" spans="1:11" ht="12" customHeight="1" x14ac:dyDescent="0.25">
      <c r="A1250" s="36" t="s">
        <v>431</v>
      </c>
      <c r="B1250" s="36" t="s">
        <v>432</v>
      </c>
      <c r="C1250" s="51" t="s">
        <v>668</v>
      </c>
      <c r="D1250" s="46">
        <v>12000</v>
      </c>
      <c r="E1250" s="38">
        <v>2540</v>
      </c>
      <c r="F1250" s="59">
        <f>E1250*1000/D1250</f>
        <v>211.66666666666666</v>
      </c>
      <c r="G1250" s="31">
        <v>1502</v>
      </c>
      <c r="H1250" s="31">
        <f>G1250/2486*100</f>
        <v>60.418342719227681</v>
      </c>
      <c r="I1250" s="31">
        <v>248</v>
      </c>
      <c r="J1250" s="31">
        <v>1072</v>
      </c>
      <c r="K1250" s="60">
        <f>J1250/2056*100</f>
        <v>52.14007782101168</v>
      </c>
    </row>
    <row r="1251" spans="1:11" ht="12" customHeight="1" x14ac:dyDescent="0.25">
      <c r="A1251" s="36" t="s">
        <v>3211</v>
      </c>
      <c r="B1251" s="36" t="s">
        <v>3212</v>
      </c>
      <c r="C1251" s="41">
        <v>8117024</v>
      </c>
      <c r="D1251" s="37">
        <v>12000</v>
      </c>
      <c r="E1251" s="38">
        <v>2400</v>
      </c>
      <c r="F1251" s="59">
        <f>E1251*1000/D1251</f>
        <v>200</v>
      </c>
      <c r="G1251" s="31">
        <v>1440</v>
      </c>
      <c r="H1251" s="31">
        <f>G1251/2486*100</f>
        <v>57.92437650844731</v>
      </c>
      <c r="I1251" s="31">
        <v>186</v>
      </c>
      <c r="J1251" s="31">
        <v>1010</v>
      </c>
      <c r="K1251" s="60">
        <f>J1251/2056*100</f>
        <v>49.124513618677042</v>
      </c>
    </row>
    <row r="1252" spans="1:11" ht="12" customHeight="1" x14ac:dyDescent="0.25">
      <c r="A1252" s="36" t="s">
        <v>1264</v>
      </c>
      <c r="B1252" s="36" t="s">
        <v>1265</v>
      </c>
      <c r="C1252" s="41">
        <v>8226056</v>
      </c>
      <c r="D1252" s="37">
        <v>12000</v>
      </c>
      <c r="E1252" s="38">
        <v>2400</v>
      </c>
      <c r="F1252" s="59">
        <f>E1252*1000/D1252</f>
        <v>200</v>
      </c>
      <c r="G1252" s="31">
        <v>1441</v>
      </c>
      <c r="H1252" s="31">
        <f>G1252/2486*100</f>
        <v>57.964601769911503</v>
      </c>
      <c r="I1252" s="31">
        <v>187</v>
      </c>
      <c r="J1252" s="31">
        <v>1011</v>
      </c>
      <c r="K1252" s="60">
        <f>J1252/2056*100</f>
        <v>49.173151750972757</v>
      </c>
    </row>
    <row r="1253" spans="1:11" ht="12" customHeight="1" x14ac:dyDescent="0.25">
      <c r="A1253" s="36" t="s">
        <v>906</v>
      </c>
      <c r="B1253" s="36" t="s">
        <v>907</v>
      </c>
      <c r="C1253" s="41">
        <v>8118050</v>
      </c>
      <c r="D1253" s="37">
        <v>12000</v>
      </c>
      <c r="E1253" s="38">
        <v>2285</v>
      </c>
      <c r="F1253" s="59">
        <f>E1253*1000/D1253</f>
        <v>190.41666666666666</v>
      </c>
      <c r="G1253" s="31">
        <v>1399</v>
      </c>
      <c r="H1253" s="31">
        <f>G1253/2486*100</f>
        <v>56.275140788415122</v>
      </c>
      <c r="I1253" s="31">
        <v>145</v>
      </c>
      <c r="J1253" s="31">
        <v>969</v>
      </c>
      <c r="K1253" s="60">
        <f>J1253/2056*100</f>
        <v>47.130350194552527</v>
      </c>
    </row>
    <row r="1254" spans="1:11" ht="12" customHeight="1" x14ac:dyDescent="0.25">
      <c r="A1254" s="36" t="s">
        <v>2206</v>
      </c>
      <c r="B1254" s="36" t="s">
        <v>2207</v>
      </c>
      <c r="C1254" s="41">
        <v>3358022</v>
      </c>
      <c r="D1254" s="37">
        <v>12000</v>
      </c>
      <c r="E1254" s="38">
        <v>2193</v>
      </c>
      <c r="F1254" s="59">
        <f>E1254*1000/D1254</f>
        <v>182.75</v>
      </c>
      <c r="G1254" s="31">
        <v>1357</v>
      </c>
      <c r="H1254" s="31">
        <f>G1254/2486*100</f>
        <v>54.585679806918741</v>
      </c>
      <c r="I1254" s="31">
        <v>103</v>
      </c>
      <c r="J1254" s="31">
        <v>927</v>
      </c>
      <c r="K1254" s="60">
        <f>J1254/2056*100</f>
        <v>45.087548638132297</v>
      </c>
    </row>
    <row r="1255" spans="1:11" ht="12" customHeight="1" x14ac:dyDescent="0.25">
      <c r="A1255" s="36" t="s">
        <v>5826</v>
      </c>
      <c r="B1255" s="36" t="s">
        <v>5827</v>
      </c>
      <c r="C1255" s="41">
        <v>9777121</v>
      </c>
      <c r="D1255" s="37">
        <v>12000</v>
      </c>
      <c r="E1255" s="38">
        <v>2117</v>
      </c>
      <c r="F1255" s="59">
        <f>E1255*1000/D1255</f>
        <v>176.41666666666666</v>
      </c>
      <c r="G1255" s="31">
        <v>1321</v>
      </c>
      <c r="H1255" s="31">
        <f>G1255/2486*100</f>
        <v>53.137570394207565</v>
      </c>
      <c r="I1255" s="31">
        <v>67</v>
      </c>
      <c r="J1255" s="31">
        <v>891</v>
      </c>
      <c r="K1255" s="60">
        <f>J1255/2056*100</f>
        <v>43.336575875486382</v>
      </c>
    </row>
    <row r="1256" spans="1:11" ht="12" customHeight="1" x14ac:dyDescent="0.25">
      <c r="A1256" s="36" t="s">
        <v>4381</v>
      </c>
      <c r="B1256" s="36" t="s">
        <v>4382</v>
      </c>
      <c r="C1256" s="41" t="s">
        <v>4728</v>
      </c>
      <c r="D1256" s="37">
        <v>12000</v>
      </c>
      <c r="E1256" s="38">
        <v>2000</v>
      </c>
      <c r="F1256" s="59">
        <f>E1256*1000/D1256</f>
        <v>166.66666666666666</v>
      </c>
      <c r="G1256" s="31">
        <v>1268</v>
      </c>
      <c r="H1256" s="31">
        <f>G1256/2486*100</f>
        <v>51.005631536604987</v>
      </c>
      <c r="I1256" s="31">
        <v>14</v>
      </c>
      <c r="J1256" s="31">
        <v>838</v>
      </c>
      <c r="K1256" s="60">
        <f>J1256/2056*100</f>
        <v>40.75875486381323</v>
      </c>
    </row>
    <row r="1257" spans="1:11" ht="12" customHeight="1" x14ac:dyDescent="0.25">
      <c r="A1257" s="36" t="s">
        <v>1540</v>
      </c>
      <c r="B1257" s="36" t="s">
        <v>1541</v>
      </c>
      <c r="C1257" s="41" t="s">
        <v>1818</v>
      </c>
      <c r="D1257" s="37">
        <v>12000</v>
      </c>
      <c r="E1257" s="38">
        <v>1781</v>
      </c>
      <c r="F1257" s="59">
        <f>E1257*1000/D1257</f>
        <v>148.41666666666666</v>
      </c>
      <c r="G1257" s="31">
        <v>1120</v>
      </c>
      <c r="H1257" s="31">
        <f>G1257/2486*100</f>
        <v>45.052292839903458</v>
      </c>
      <c r="I1257" s="31">
        <v>690</v>
      </c>
      <c r="J1257" s="31">
        <v>690</v>
      </c>
      <c r="K1257" s="60">
        <f>J1257/2056*100</f>
        <v>33.560311284046691</v>
      </c>
    </row>
    <row r="1258" spans="1:11" ht="12" customHeight="1" x14ac:dyDescent="0.25">
      <c r="A1258" s="36" t="s">
        <v>4629</v>
      </c>
      <c r="B1258" s="36" t="s">
        <v>4630</v>
      </c>
      <c r="C1258" s="41" t="s">
        <v>4819</v>
      </c>
      <c r="D1258" s="37">
        <v>12000</v>
      </c>
      <c r="E1258" s="38">
        <v>1700</v>
      </c>
      <c r="F1258" s="59">
        <f>E1258*1000/D1258</f>
        <v>141.66666666666666</v>
      </c>
      <c r="G1258" s="31">
        <v>1083</v>
      </c>
      <c r="H1258" s="31">
        <f>G1258/2486*100</f>
        <v>43.563958165728081</v>
      </c>
      <c r="I1258" s="31">
        <v>653</v>
      </c>
      <c r="J1258" s="31">
        <v>653</v>
      </c>
      <c r="K1258" s="60">
        <f>J1258/2056*100</f>
        <v>31.760700389105057</v>
      </c>
    </row>
    <row r="1259" spans="1:11" x14ac:dyDescent="0.25">
      <c r="A1259" s="36" t="s">
        <v>5778</v>
      </c>
      <c r="B1259" s="36" t="s">
        <v>5779</v>
      </c>
      <c r="C1259" s="41">
        <v>9772177</v>
      </c>
      <c r="D1259" s="37">
        <v>12000</v>
      </c>
      <c r="E1259" s="38">
        <v>1697</v>
      </c>
      <c r="F1259" s="59">
        <f>E1259*1000/D1259</f>
        <v>141.41666666666666</v>
      </c>
      <c r="G1259" s="31">
        <v>1073</v>
      </c>
      <c r="H1259" s="31">
        <f>G1259/2486*100</f>
        <v>43.161705551086079</v>
      </c>
      <c r="I1259" s="31">
        <v>643</v>
      </c>
      <c r="J1259" s="31">
        <v>643</v>
      </c>
      <c r="K1259" s="60">
        <f>J1259/2056*100</f>
        <v>31.274319066147861</v>
      </c>
    </row>
    <row r="1260" spans="1:11" ht="48" x14ac:dyDescent="0.25">
      <c r="A1260" s="36" t="s">
        <v>297</v>
      </c>
      <c r="B1260" s="36" t="s">
        <v>298</v>
      </c>
      <c r="C1260" s="51" t="s">
        <v>613</v>
      </c>
      <c r="D1260" s="46">
        <v>12000</v>
      </c>
      <c r="E1260" s="38">
        <v>1640</v>
      </c>
      <c r="F1260" s="59">
        <f>E1260*1000/D1260</f>
        <v>136.66666666666666</v>
      </c>
      <c r="G1260" s="31">
        <v>1035</v>
      </c>
      <c r="H1260" s="31">
        <f>G1260/2486*100</f>
        <v>41.633145615446502</v>
      </c>
      <c r="I1260" s="31">
        <v>605</v>
      </c>
      <c r="J1260" s="31">
        <v>605</v>
      </c>
      <c r="K1260" s="60">
        <f>J1260/2056*100</f>
        <v>29.426070038910506</v>
      </c>
    </row>
    <row r="1261" spans="1:11" x14ac:dyDescent="0.25">
      <c r="A1261" s="36" t="s">
        <v>1148</v>
      </c>
      <c r="B1261" s="36" t="s">
        <v>1149</v>
      </c>
      <c r="C1261" s="41">
        <v>8212000</v>
      </c>
      <c r="D1261" s="37">
        <v>12000</v>
      </c>
      <c r="E1261" s="38">
        <v>1562</v>
      </c>
      <c r="F1261" s="59">
        <f>E1261*1000/D1261</f>
        <v>130.16666666666666</v>
      </c>
      <c r="G1261" s="31">
        <v>982</v>
      </c>
      <c r="H1261" s="31">
        <f>G1261/2486*100</f>
        <v>39.501206757843924</v>
      </c>
      <c r="I1261" s="31">
        <v>552</v>
      </c>
      <c r="J1261" s="31">
        <v>552</v>
      </c>
      <c r="K1261" s="60">
        <f>J1261/2056*100</f>
        <v>26.848249027237355</v>
      </c>
    </row>
    <row r="1262" spans="1:11" x14ac:dyDescent="0.25">
      <c r="A1262" s="36" t="s">
        <v>4385</v>
      </c>
      <c r="B1262" s="36" t="s">
        <v>4386</v>
      </c>
      <c r="C1262" s="41">
        <v>7332034</v>
      </c>
      <c r="D1262" s="37">
        <v>12000</v>
      </c>
      <c r="E1262" s="38">
        <v>1450</v>
      </c>
      <c r="F1262" s="59">
        <f>E1262*1000/D1262</f>
        <v>120.83333333333333</v>
      </c>
      <c r="G1262" s="31">
        <v>906</v>
      </c>
      <c r="H1262" s="31">
        <f>G1262/2486*100</f>
        <v>36.444086886564762</v>
      </c>
      <c r="I1262" s="31">
        <v>476</v>
      </c>
      <c r="J1262" s="31">
        <v>476</v>
      </c>
      <c r="K1262" s="60">
        <f>J1262/2056*100</f>
        <v>23.151750972762645</v>
      </c>
    </row>
    <row r="1263" spans="1:11" x14ac:dyDescent="0.25">
      <c r="A1263" s="36" t="s">
        <v>1090</v>
      </c>
      <c r="B1263" s="36" t="s">
        <v>1091</v>
      </c>
      <c r="C1263" s="41">
        <v>8135015</v>
      </c>
      <c r="D1263" s="37">
        <v>12000</v>
      </c>
      <c r="E1263" s="38">
        <v>1446</v>
      </c>
      <c r="F1263" s="59">
        <f>E1263*1000/D1263</f>
        <v>120.5</v>
      </c>
      <c r="G1263" s="31">
        <v>903</v>
      </c>
      <c r="H1263" s="31">
        <f>G1263/2486*100</f>
        <v>36.323411102172166</v>
      </c>
      <c r="I1263" s="31">
        <v>473</v>
      </c>
      <c r="J1263" s="31">
        <v>473</v>
      </c>
      <c r="K1263" s="60">
        <f>J1263/2056*100</f>
        <v>23.005836575875485</v>
      </c>
    </row>
    <row r="1264" spans="1:11" x14ac:dyDescent="0.25">
      <c r="A1264" s="36" t="s">
        <v>1055</v>
      </c>
      <c r="B1264" s="36" t="s">
        <v>1056</v>
      </c>
      <c r="C1264" s="41" t="s">
        <v>1758</v>
      </c>
      <c r="D1264" s="37">
        <v>12000</v>
      </c>
      <c r="E1264" s="38">
        <v>1151</v>
      </c>
      <c r="F1264" s="59">
        <f>E1264*1000/D1264</f>
        <v>95.916666666666671</v>
      </c>
      <c r="G1264" s="31">
        <v>617</v>
      </c>
      <c r="H1264" s="31">
        <f>G1264/2486*100</f>
        <v>24.818986323411103</v>
      </c>
      <c r="I1264" s="31">
        <v>187</v>
      </c>
      <c r="J1264" s="31">
        <v>187</v>
      </c>
      <c r="K1264" s="60">
        <f>J1264/2056*100</f>
        <v>9.0953307392996106</v>
      </c>
    </row>
    <row r="1265" spans="1:11" x14ac:dyDescent="0.25">
      <c r="A1265" s="36" t="s">
        <v>273</v>
      </c>
      <c r="B1265" s="36" t="s">
        <v>274</v>
      </c>
      <c r="C1265" s="51">
        <v>1002000</v>
      </c>
      <c r="D1265" s="46">
        <v>12000</v>
      </c>
      <c r="E1265" s="38">
        <v>104</v>
      </c>
      <c r="F1265" s="59">
        <f>E1265*1000/D1265</f>
        <v>8.6666666666666661</v>
      </c>
      <c r="G1265" s="31">
        <v>1</v>
      </c>
      <c r="H1265" s="31">
        <f>G1265/2486*100</f>
        <v>4.0225261464199517E-2</v>
      </c>
    </row>
    <row r="1266" spans="1:11" x14ac:dyDescent="0.25">
      <c r="A1266" s="36" t="s">
        <v>5728</v>
      </c>
      <c r="B1266" s="36" t="s">
        <v>5729</v>
      </c>
      <c r="C1266" s="41">
        <v>9677148</v>
      </c>
      <c r="D1266" s="37">
        <v>11993</v>
      </c>
      <c r="E1266" s="38">
        <v>1217</v>
      </c>
      <c r="F1266" s="59">
        <f>E1266*1000/D1266</f>
        <v>101.47586091886934</v>
      </c>
      <c r="G1266" s="31">
        <v>690</v>
      </c>
      <c r="H1266" s="31">
        <f>G1266/2486*100</f>
        <v>27.755430410297667</v>
      </c>
      <c r="I1266" s="31">
        <v>260</v>
      </c>
      <c r="J1266" s="31">
        <v>260</v>
      </c>
      <c r="K1266" s="60">
        <f>J1266/2056*100</f>
        <v>12.645914396887159</v>
      </c>
    </row>
    <row r="1267" spans="1:11" x14ac:dyDescent="0.25">
      <c r="A1267" s="36" t="s">
        <v>5341</v>
      </c>
      <c r="B1267" s="36" t="s">
        <v>5342</v>
      </c>
      <c r="C1267" s="41" t="s">
        <v>6026</v>
      </c>
      <c r="D1267" s="37">
        <v>11913</v>
      </c>
      <c r="E1267" s="38">
        <v>2480.1999999999998</v>
      </c>
      <c r="F1267" s="59">
        <f>E1267*1000/D1267</f>
        <v>208.19273063040376</v>
      </c>
      <c r="G1267" s="31">
        <v>1479</v>
      </c>
      <c r="H1267" s="31">
        <f>G1267/2486*100</f>
        <v>59.493161705551088</v>
      </c>
      <c r="I1267" s="31">
        <v>225</v>
      </c>
      <c r="J1267" s="31">
        <v>1049</v>
      </c>
      <c r="K1267" s="60">
        <f>J1267/2056*100</f>
        <v>51.021400778210115</v>
      </c>
    </row>
    <row r="1268" spans="1:11" x14ac:dyDescent="0.25">
      <c r="A1268" s="36" t="s">
        <v>2046</v>
      </c>
      <c r="B1268" s="36" t="s">
        <v>2047</v>
      </c>
      <c r="C1268" s="41" t="s">
        <v>2440</v>
      </c>
      <c r="D1268" s="37">
        <v>11886</v>
      </c>
      <c r="E1268" s="38">
        <v>1947</v>
      </c>
      <c r="F1268" s="59">
        <f>E1268*1000/D1268</f>
        <v>163.80615850580514</v>
      </c>
      <c r="G1268" s="31">
        <v>1234</v>
      </c>
      <c r="H1268" s="31">
        <f>G1268/2486*100</f>
        <v>49.637972646822206</v>
      </c>
      <c r="I1268" s="31">
        <v>804</v>
      </c>
      <c r="J1268" s="31">
        <v>804</v>
      </c>
      <c r="K1268" s="60">
        <f>J1268/2056*100</f>
        <v>39.105058365758758</v>
      </c>
    </row>
    <row r="1269" spans="1:11" ht="12" customHeight="1" x14ac:dyDescent="0.25">
      <c r="A1269" s="36" t="s">
        <v>5820</v>
      </c>
      <c r="B1269" s="36" t="s">
        <v>5821</v>
      </c>
      <c r="C1269" s="41" t="s">
        <v>6103</v>
      </c>
      <c r="D1269" s="37">
        <v>11864</v>
      </c>
      <c r="E1269" s="38">
        <v>2516.6999999999998</v>
      </c>
      <c r="F1269" s="59">
        <f>E1269*1000/D1269</f>
        <v>212.12913014160486</v>
      </c>
      <c r="G1269" s="31">
        <v>1497</v>
      </c>
      <c r="H1269" s="31">
        <f>G1269/2486*100</f>
        <v>60.217216411906684</v>
      </c>
      <c r="I1269" s="31">
        <v>243</v>
      </c>
      <c r="J1269" s="31">
        <v>1067</v>
      </c>
      <c r="K1269" s="60">
        <f>J1269/2056*100</f>
        <v>51.89688715953308</v>
      </c>
    </row>
    <row r="1270" spans="1:11" ht="12" customHeight="1" x14ac:dyDescent="0.25">
      <c r="A1270" s="36" t="s">
        <v>1872</v>
      </c>
      <c r="B1270" s="36" t="s">
        <v>1873</v>
      </c>
      <c r="C1270" s="41" t="s">
        <v>2375</v>
      </c>
      <c r="D1270" s="37">
        <v>11807</v>
      </c>
      <c r="E1270" s="38">
        <v>2361</v>
      </c>
      <c r="F1270" s="59">
        <f>E1270*1000/D1270</f>
        <v>199.9661217921572</v>
      </c>
      <c r="G1270" s="31">
        <v>1425</v>
      </c>
      <c r="H1270" s="31">
        <f>G1270/2486*100</f>
        <v>57.32099758648431</v>
      </c>
      <c r="I1270" s="31">
        <v>171</v>
      </c>
      <c r="J1270" s="31">
        <v>995</v>
      </c>
      <c r="K1270" s="60">
        <f>J1270/2056*100</f>
        <v>48.394941634241242</v>
      </c>
    </row>
    <row r="1271" spans="1:11" ht="12" customHeight="1" x14ac:dyDescent="0.25">
      <c r="A1271" s="36" t="s">
        <v>5717</v>
      </c>
      <c r="B1271" s="36" t="s">
        <v>5718</v>
      </c>
      <c r="C1271" s="41" t="s">
        <v>6087</v>
      </c>
      <c r="D1271" s="37">
        <v>11805</v>
      </c>
      <c r="E1271" s="38">
        <v>2100</v>
      </c>
      <c r="F1271" s="59">
        <f>E1271*1000/D1271</f>
        <v>177.89072426937739</v>
      </c>
      <c r="G1271" s="31">
        <v>1314</v>
      </c>
      <c r="H1271" s="31">
        <f>G1271/2486*100</f>
        <v>52.855993563958172</v>
      </c>
      <c r="I1271" s="31">
        <v>60</v>
      </c>
      <c r="J1271" s="31">
        <v>884</v>
      </c>
      <c r="K1271" s="60">
        <f>J1271/2056*100</f>
        <v>42.996108949416346</v>
      </c>
    </row>
    <row r="1272" spans="1:11" ht="12" customHeight="1" x14ac:dyDescent="0.25">
      <c r="A1272" s="36" t="s">
        <v>5219</v>
      </c>
      <c r="B1272" s="36" t="s">
        <v>5220</v>
      </c>
      <c r="C1272" s="41">
        <v>9187165</v>
      </c>
      <c r="D1272" s="37">
        <v>11800</v>
      </c>
      <c r="E1272" s="38">
        <v>2000</v>
      </c>
      <c r="F1272" s="59">
        <f>E1272*1000/D1272</f>
        <v>169.4915254237288</v>
      </c>
      <c r="G1272" s="31">
        <v>1267</v>
      </c>
      <c r="H1272" s="31">
        <f>G1272/2486*100</f>
        <v>50.965406275140793</v>
      </c>
      <c r="I1272" s="31">
        <v>13</v>
      </c>
      <c r="J1272" s="31">
        <v>837</v>
      </c>
      <c r="K1272" s="60">
        <f>J1272/2056*100</f>
        <v>40.710116731517509</v>
      </c>
    </row>
    <row r="1273" spans="1:11" ht="12" customHeight="1" x14ac:dyDescent="0.25">
      <c r="A1273" s="36" t="s">
        <v>2744</v>
      </c>
      <c r="B1273" s="36" t="s">
        <v>2745</v>
      </c>
      <c r="C1273" s="41">
        <v>15001000</v>
      </c>
      <c r="D1273" s="37">
        <v>11800</v>
      </c>
      <c r="E1273" s="38">
        <v>1340</v>
      </c>
      <c r="F1273" s="59">
        <f>E1273*1000/D1273</f>
        <v>113.55932203389831</v>
      </c>
      <c r="G1273" s="31">
        <v>810</v>
      </c>
      <c r="H1273" s="31">
        <f>G1273/2486*100</f>
        <v>32.582461786001609</v>
      </c>
      <c r="I1273" s="31">
        <v>380</v>
      </c>
      <c r="J1273" s="31">
        <v>380</v>
      </c>
      <c r="K1273" s="60">
        <f>J1273/2056*100</f>
        <v>18.482490272373543</v>
      </c>
    </row>
    <row r="1274" spans="1:11" ht="12" customHeight="1" x14ac:dyDescent="0.25">
      <c r="A1274" s="36" t="s">
        <v>3944</v>
      </c>
      <c r="B1274" s="36" t="s">
        <v>3945</v>
      </c>
      <c r="C1274" s="41">
        <v>5962048</v>
      </c>
      <c r="D1274" s="37">
        <v>11786</v>
      </c>
      <c r="E1274" s="38">
        <v>1828</v>
      </c>
      <c r="F1274" s="59">
        <f>E1274*1000/D1274</f>
        <v>155.09927032071948</v>
      </c>
      <c r="G1274" s="31">
        <v>1154</v>
      </c>
      <c r="H1274" s="31">
        <f>G1274/2486*100</f>
        <v>46.41995172968624</v>
      </c>
      <c r="I1274" s="31">
        <v>724</v>
      </c>
      <c r="J1274" s="31">
        <v>724</v>
      </c>
      <c r="K1274" s="60">
        <f>J1274/2056*100</f>
        <v>35.21400778210117</v>
      </c>
    </row>
    <row r="1275" spans="1:11" ht="12" customHeight="1" x14ac:dyDescent="0.25">
      <c r="A1275" s="39" t="s">
        <v>1668</v>
      </c>
      <c r="B1275" s="39" t="s">
        <v>1669</v>
      </c>
      <c r="C1275" s="41" t="s">
        <v>1841</v>
      </c>
      <c r="D1275" s="37">
        <v>11751</v>
      </c>
      <c r="E1275" s="40">
        <v>1700</v>
      </c>
      <c r="F1275" s="59">
        <f>E1275*1000/D1275</f>
        <v>144.66853884775765</v>
      </c>
      <c r="G1275" s="31">
        <v>1082</v>
      </c>
      <c r="H1275" s="31">
        <f>G1275/2486*100</f>
        <v>43.523732904263881</v>
      </c>
      <c r="I1275" s="31">
        <v>652</v>
      </c>
      <c r="J1275" s="31">
        <v>652</v>
      </c>
      <c r="K1275" s="60">
        <f>J1275/2056*100</f>
        <v>31.712062256809336</v>
      </c>
    </row>
    <row r="1276" spans="1:11" ht="12" customHeight="1" x14ac:dyDescent="0.25">
      <c r="A1276" s="36" t="s">
        <v>3906</v>
      </c>
      <c r="B1276" s="36" t="s">
        <v>3907</v>
      </c>
      <c r="C1276" s="41">
        <v>5758036</v>
      </c>
      <c r="D1276" s="37">
        <v>11735</v>
      </c>
      <c r="E1276" s="38">
        <v>1756</v>
      </c>
      <c r="F1276" s="59">
        <f>E1276*1000/D1276</f>
        <v>149.63783553472518</v>
      </c>
      <c r="G1276" s="31">
        <v>1103</v>
      </c>
      <c r="H1276" s="31">
        <f>G1276/2486*100</f>
        <v>44.368463395012071</v>
      </c>
      <c r="I1276" s="31">
        <v>673</v>
      </c>
      <c r="J1276" s="31">
        <v>673</v>
      </c>
      <c r="K1276" s="60">
        <f>J1276/2056*100</f>
        <v>32.733463035019454</v>
      </c>
    </row>
    <row r="1277" spans="1:11" ht="12" customHeight="1" x14ac:dyDescent="0.25">
      <c r="A1277" s="39" t="s">
        <v>3408</v>
      </c>
      <c r="B1277" s="39" t="s">
        <v>3409</v>
      </c>
      <c r="C1277" s="51" t="s">
        <v>3512</v>
      </c>
      <c r="D1277" s="37">
        <v>11721</v>
      </c>
      <c r="E1277" s="38">
        <v>1554</v>
      </c>
      <c r="F1277" s="59">
        <f>E1277*1000/D1277</f>
        <v>132.58254415152291</v>
      </c>
      <c r="G1277" s="31">
        <v>978</v>
      </c>
      <c r="H1277" s="31">
        <f>G1277/2486*100</f>
        <v>39.340305711987128</v>
      </c>
      <c r="I1277" s="31">
        <v>548</v>
      </c>
      <c r="J1277" s="31">
        <v>548</v>
      </c>
      <c r="K1277" s="60">
        <f>J1277/2056*100</f>
        <v>26.653696498054476</v>
      </c>
    </row>
    <row r="1278" spans="1:11" ht="12" customHeight="1" x14ac:dyDescent="0.25">
      <c r="A1278" s="36" t="s">
        <v>382</v>
      </c>
      <c r="B1278" s="36" t="s">
        <v>383</v>
      </c>
      <c r="C1278" s="51" t="s">
        <v>646</v>
      </c>
      <c r="D1278" s="46">
        <v>11707</v>
      </c>
      <c r="E1278" s="38">
        <v>3289</v>
      </c>
      <c r="F1278" s="59">
        <f>E1278*1000/D1278</f>
        <v>280.94302554027507</v>
      </c>
      <c r="G1278" s="31">
        <v>1705</v>
      </c>
      <c r="H1278" s="31">
        <f>G1278/2486*100</f>
        <v>68.584070796460168</v>
      </c>
      <c r="I1278" s="31">
        <v>71</v>
      </c>
      <c r="J1278" s="31">
        <v>1275</v>
      </c>
      <c r="K1278" s="60">
        <f>J1278/2056*100</f>
        <v>62.0136186770428</v>
      </c>
    </row>
    <row r="1279" spans="1:11" ht="12" customHeight="1" x14ac:dyDescent="0.25">
      <c r="A1279" s="36" t="s">
        <v>5824</v>
      </c>
      <c r="B1279" s="36" t="s">
        <v>5825</v>
      </c>
      <c r="C1279" s="41" t="s">
        <v>6105</v>
      </c>
      <c r="D1279" s="37">
        <v>11687</v>
      </c>
      <c r="E1279" s="38">
        <v>1940.3</v>
      </c>
      <c r="F1279" s="59">
        <f>E1279*1000/D1279</f>
        <v>166.02207581072986</v>
      </c>
      <c r="G1279" s="31">
        <v>1232</v>
      </c>
      <c r="H1279" s="31">
        <f>G1279/2486*100</f>
        <v>49.557522123893804</v>
      </c>
      <c r="I1279" s="31">
        <v>802</v>
      </c>
      <c r="J1279" s="31">
        <v>802</v>
      </c>
      <c r="K1279" s="60">
        <f>J1279/2056*100</f>
        <v>39.007782101167315</v>
      </c>
    </row>
    <row r="1280" spans="1:11" ht="12" customHeight="1" x14ac:dyDescent="0.25">
      <c r="A1280" s="36" t="s">
        <v>482</v>
      </c>
      <c r="B1280" s="36" t="s">
        <v>483</v>
      </c>
      <c r="C1280" s="39" t="s">
        <v>685</v>
      </c>
      <c r="D1280" s="46">
        <v>11685</v>
      </c>
      <c r="E1280" s="38">
        <v>1605</v>
      </c>
      <c r="F1280" s="59">
        <f>E1280*1000/D1280</f>
        <v>137.35558408215661</v>
      </c>
      <c r="G1280" s="31">
        <v>1017</v>
      </c>
      <c r="H1280" s="31">
        <f>G1280/2486*100</f>
        <v>40.909090909090914</v>
      </c>
      <c r="I1280" s="31">
        <v>587</v>
      </c>
      <c r="J1280" s="31">
        <v>587</v>
      </c>
      <c r="K1280" s="60">
        <f>J1280/2056*100</f>
        <v>28.550583657587548</v>
      </c>
    </row>
    <row r="1281" spans="1:11" ht="12" customHeight="1" x14ac:dyDescent="0.25">
      <c r="A1281" s="36" t="s">
        <v>958</v>
      </c>
      <c r="B1281" s="36" t="s">
        <v>959</v>
      </c>
      <c r="C1281" s="41">
        <v>8119085</v>
      </c>
      <c r="D1281" s="37">
        <v>11675</v>
      </c>
      <c r="E1281" s="38">
        <v>2335</v>
      </c>
      <c r="F1281" s="59">
        <f>E1281*1000/D1281</f>
        <v>200</v>
      </c>
      <c r="G1281" s="31">
        <v>1419</v>
      </c>
      <c r="H1281" s="31">
        <f>G1281/2486*100</f>
        <v>57.079646017699112</v>
      </c>
      <c r="I1281" s="31">
        <v>165</v>
      </c>
      <c r="J1281" s="31">
        <v>989</v>
      </c>
      <c r="K1281" s="60">
        <f>J1281/2056*100</f>
        <v>48.103112840466927</v>
      </c>
    </row>
    <row r="1282" spans="1:11" ht="12" customHeight="1" x14ac:dyDescent="0.25">
      <c r="A1282" s="36" t="s">
        <v>68</v>
      </c>
      <c r="B1282" s="36" t="s">
        <v>69</v>
      </c>
      <c r="C1282" s="51" t="s">
        <v>3159</v>
      </c>
      <c r="D1282" s="43">
        <v>11667</v>
      </c>
      <c r="E1282" s="38">
        <v>1309</v>
      </c>
      <c r="F1282" s="59">
        <f>E1282*1000/D1282</f>
        <v>112.1967943773035</v>
      </c>
      <c r="G1282" s="31">
        <v>786</v>
      </c>
      <c r="H1282" s="31">
        <f>G1282/2486*100</f>
        <v>31.617055510860819</v>
      </c>
      <c r="I1282" s="31">
        <v>356</v>
      </c>
      <c r="J1282" s="31">
        <v>356</v>
      </c>
      <c r="K1282" s="60">
        <f>J1282/2056*100</f>
        <v>17.315175097276263</v>
      </c>
    </row>
    <row r="1283" spans="1:11" ht="12" customHeight="1" x14ac:dyDescent="0.25">
      <c r="A1283" s="36" t="s">
        <v>5625</v>
      </c>
      <c r="B1283" s="36" t="s">
        <v>5626</v>
      </c>
      <c r="C1283" s="41">
        <v>9574152</v>
      </c>
      <c r="D1283" s="37">
        <v>11643</v>
      </c>
      <c r="E1283" s="38">
        <v>1903</v>
      </c>
      <c r="F1283" s="59">
        <f>E1283*1000/D1283</f>
        <v>163.4458472902173</v>
      </c>
      <c r="G1283" s="31">
        <v>1214</v>
      </c>
      <c r="H1283" s="31">
        <f>G1283/2486*100</f>
        <v>48.833467417538209</v>
      </c>
      <c r="I1283" s="31">
        <v>784</v>
      </c>
      <c r="J1283" s="31">
        <v>784</v>
      </c>
      <c r="K1283" s="60">
        <f>J1283/2056*100</f>
        <v>38.132295719844358</v>
      </c>
    </row>
    <row r="1284" spans="1:11" ht="12" customHeight="1" x14ac:dyDescent="0.25">
      <c r="A1284" s="36" t="s">
        <v>5457</v>
      </c>
      <c r="B1284" s="36" t="s">
        <v>5458</v>
      </c>
      <c r="C1284" s="41">
        <v>9376141</v>
      </c>
      <c r="D1284" s="37">
        <v>11640</v>
      </c>
      <c r="E1284" s="38">
        <v>1616</v>
      </c>
      <c r="F1284" s="59">
        <f>E1284*1000/D1284</f>
        <v>138.8316151202749</v>
      </c>
      <c r="G1284" s="31">
        <v>1025</v>
      </c>
      <c r="H1284" s="31">
        <f>G1284/2486*100</f>
        <v>41.2308930008045</v>
      </c>
      <c r="I1284" s="31">
        <v>595</v>
      </c>
      <c r="J1284" s="31">
        <v>595</v>
      </c>
      <c r="K1284" s="60">
        <f>J1284/2056*100</f>
        <v>28.939688715953309</v>
      </c>
    </row>
    <row r="1285" spans="1:11" ht="12" customHeight="1" x14ac:dyDescent="0.25">
      <c r="A1285" s="36" t="s">
        <v>3964</v>
      </c>
      <c r="B1285" s="36" t="s">
        <v>3965</v>
      </c>
      <c r="C1285" s="41">
        <v>5766028</v>
      </c>
      <c r="D1285" s="37">
        <v>11605</v>
      </c>
      <c r="E1285" s="38">
        <v>1657</v>
      </c>
      <c r="F1285" s="59">
        <f>E1285*1000/D1285</f>
        <v>142.78328306764325</v>
      </c>
      <c r="G1285" s="31">
        <v>1054</v>
      </c>
      <c r="H1285" s="31">
        <f>G1285/2486*100</f>
        <v>42.397425583266291</v>
      </c>
      <c r="I1285" s="31">
        <v>624</v>
      </c>
      <c r="J1285" s="31">
        <v>624</v>
      </c>
      <c r="K1285" s="60">
        <f>J1285/2056*100</f>
        <v>30.350194552529182</v>
      </c>
    </row>
    <row r="1286" spans="1:11" ht="12" customHeight="1" x14ac:dyDescent="0.25">
      <c r="A1286" s="36" t="s">
        <v>5277</v>
      </c>
      <c r="B1286" s="36" t="s">
        <v>5278</v>
      </c>
      <c r="C1286" s="41">
        <v>9273152</v>
      </c>
      <c r="D1286" s="37">
        <v>11600</v>
      </c>
      <c r="E1286" s="38">
        <v>2364</v>
      </c>
      <c r="F1286" s="59">
        <f>E1286*1000/D1286</f>
        <v>203.79310344827587</v>
      </c>
      <c r="G1286" s="31">
        <v>1426</v>
      </c>
      <c r="H1286" s="31">
        <f>G1286/2486*100</f>
        <v>57.361222847948511</v>
      </c>
      <c r="I1286" s="31">
        <v>172</v>
      </c>
      <c r="J1286" s="31">
        <v>996</v>
      </c>
      <c r="K1286" s="60">
        <f>J1286/2056*100</f>
        <v>48.443579766536963</v>
      </c>
    </row>
    <row r="1287" spans="1:11" ht="12" customHeight="1" x14ac:dyDescent="0.25">
      <c r="A1287" s="36" t="s">
        <v>882</v>
      </c>
      <c r="B1287" s="36" t="s">
        <v>883</v>
      </c>
      <c r="C1287" s="41">
        <v>8118067</v>
      </c>
      <c r="D1287" s="37">
        <v>11600</v>
      </c>
      <c r="E1287" s="38">
        <v>2300</v>
      </c>
      <c r="F1287" s="59">
        <f>E1287*1000/D1287</f>
        <v>198.27586206896552</v>
      </c>
      <c r="G1287" s="31">
        <v>1408</v>
      </c>
      <c r="H1287" s="31">
        <f>G1287/2486*100</f>
        <v>56.637168141592923</v>
      </c>
      <c r="I1287" s="31">
        <v>154</v>
      </c>
      <c r="J1287" s="31">
        <v>978</v>
      </c>
      <c r="K1287" s="60">
        <f>J1287/2056*100</f>
        <v>47.568093385214006</v>
      </c>
    </row>
    <row r="1288" spans="1:11" ht="12" customHeight="1" x14ac:dyDescent="0.25">
      <c r="A1288" s="36" t="s">
        <v>1376</v>
      </c>
      <c r="B1288" s="36" t="s">
        <v>1377</v>
      </c>
      <c r="C1288" s="41">
        <v>8316043</v>
      </c>
      <c r="D1288" s="37">
        <v>11598</v>
      </c>
      <c r="E1288" s="38">
        <v>1605</v>
      </c>
      <c r="F1288" s="59">
        <f>E1288*1000/D1288</f>
        <v>138.38592860838077</v>
      </c>
      <c r="G1288" s="31">
        <v>1016</v>
      </c>
      <c r="H1288" s="31">
        <f>G1288/2486*100</f>
        <v>40.868865647626713</v>
      </c>
      <c r="I1288" s="31">
        <v>586</v>
      </c>
      <c r="J1288" s="31">
        <v>586</v>
      </c>
      <c r="K1288" s="60">
        <f>J1288/2056*100</f>
        <v>28.501945525291827</v>
      </c>
    </row>
    <row r="1289" spans="1:11" ht="12" customHeight="1" x14ac:dyDescent="0.25">
      <c r="A1289" s="36" t="s">
        <v>4573</v>
      </c>
      <c r="B1289" s="36" t="s">
        <v>4574</v>
      </c>
      <c r="C1289" s="41" t="s">
        <v>4801</v>
      </c>
      <c r="D1289" s="37">
        <v>11586</v>
      </c>
      <c r="E1289" s="38">
        <v>1929</v>
      </c>
      <c r="F1289" s="59">
        <f>E1289*1000/D1289</f>
        <v>166.49404453650959</v>
      </c>
      <c r="G1289" s="31">
        <v>1225</v>
      </c>
      <c r="H1289" s="31">
        <f>G1289/2486*100</f>
        <v>49.275945293644405</v>
      </c>
      <c r="I1289" s="31">
        <v>795</v>
      </c>
      <c r="J1289" s="31">
        <v>795</v>
      </c>
      <c r="K1289" s="60">
        <f>J1289/2056*100</f>
        <v>38.667315175097279</v>
      </c>
    </row>
    <row r="1290" spans="1:11" ht="12" customHeight="1" x14ac:dyDescent="0.25">
      <c r="A1290" s="36" t="s">
        <v>1868</v>
      </c>
      <c r="B1290" s="36" t="s">
        <v>1869</v>
      </c>
      <c r="C1290" s="41">
        <v>3352062</v>
      </c>
      <c r="D1290" s="37">
        <v>11580</v>
      </c>
      <c r="E1290" s="38">
        <v>2171</v>
      </c>
      <c r="F1290" s="59">
        <f>E1290*1000/D1290</f>
        <v>187.47841105354058</v>
      </c>
      <c r="G1290" s="31">
        <v>1347</v>
      </c>
      <c r="H1290" s="31">
        <f>G1290/2486*100</f>
        <v>54.183427192276746</v>
      </c>
      <c r="I1290" s="31">
        <v>93</v>
      </c>
      <c r="J1290" s="31">
        <v>917</v>
      </c>
      <c r="K1290" s="60">
        <f>J1290/2056*100</f>
        <v>44.601167315175097</v>
      </c>
    </row>
    <row r="1291" spans="1:11" ht="12" customHeight="1" x14ac:dyDescent="0.25">
      <c r="A1291" s="36" t="s">
        <v>1944</v>
      </c>
      <c r="B1291" s="36" t="s">
        <v>1945</v>
      </c>
      <c r="C1291" s="41" t="s">
        <v>2405</v>
      </c>
      <c r="D1291" s="37">
        <v>11569</v>
      </c>
      <c r="E1291" s="38">
        <v>1479</v>
      </c>
      <c r="F1291" s="59">
        <f>E1291*1000/D1291</f>
        <v>127.84164577750886</v>
      </c>
      <c r="G1291" s="31">
        <v>930</v>
      </c>
      <c r="H1291" s="31">
        <f>G1291/2486*100</f>
        <v>37.409493161705555</v>
      </c>
      <c r="I1291" s="31">
        <v>500</v>
      </c>
      <c r="J1291" s="31">
        <v>500</v>
      </c>
      <c r="K1291" s="60">
        <f>J1291/2056*100</f>
        <v>24.319066147859921</v>
      </c>
    </row>
    <row r="1292" spans="1:11" ht="12" customHeight="1" x14ac:dyDescent="0.25">
      <c r="A1292" s="36" t="s">
        <v>124</v>
      </c>
      <c r="B1292" s="36" t="s">
        <v>125</v>
      </c>
      <c r="C1292" s="51">
        <v>6631018</v>
      </c>
      <c r="D1292" s="43">
        <v>11554</v>
      </c>
      <c r="E1292" s="38">
        <v>1262</v>
      </c>
      <c r="F1292" s="59">
        <f>E1292*1000/D1292</f>
        <v>109.22624199411459</v>
      </c>
      <c r="G1292" s="31">
        <v>743</v>
      </c>
      <c r="H1292" s="31">
        <f>G1292/2486*100</f>
        <v>29.887369267900244</v>
      </c>
      <c r="I1292" s="31">
        <v>313</v>
      </c>
      <c r="J1292" s="31">
        <v>313</v>
      </c>
      <c r="K1292" s="60">
        <f>J1292/2056*100</f>
        <v>15.22373540856031</v>
      </c>
    </row>
    <row r="1293" spans="1:11" ht="12" customHeight="1" x14ac:dyDescent="0.25">
      <c r="A1293" s="36" t="s">
        <v>1362</v>
      </c>
      <c r="B1293" s="36" t="s">
        <v>1363</v>
      </c>
      <c r="C1293" s="41">
        <v>8315047</v>
      </c>
      <c r="D1293" s="37">
        <v>11553</v>
      </c>
      <c r="E1293" s="38">
        <v>1565</v>
      </c>
      <c r="F1293" s="59">
        <f>E1293*1000/D1293</f>
        <v>135.46265039383709</v>
      </c>
      <c r="G1293" s="31">
        <v>983</v>
      </c>
      <c r="H1293" s="31">
        <f>G1293/2486*100</f>
        <v>39.541432019308125</v>
      </c>
      <c r="I1293" s="31">
        <v>553</v>
      </c>
      <c r="J1293" s="31">
        <v>553</v>
      </c>
      <c r="K1293" s="60">
        <f>J1293/2056*100</f>
        <v>26.896887159533073</v>
      </c>
    </row>
    <row r="1294" spans="1:11" ht="12" customHeight="1" x14ac:dyDescent="0.25">
      <c r="A1294" s="36" t="s">
        <v>5255</v>
      </c>
      <c r="B1294" s="36" t="s">
        <v>5256</v>
      </c>
      <c r="C1294" s="41">
        <v>9189157</v>
      </c>
      <c r="D1294" s="37">
        <v>11519</v>
      </c>
      <c r="E1294" s="38">
        <v>1784</v>
      </c>
      <c r="F1294" s="59">
        <f>E1294*1000/D1294</f>
        <v>154.87455508290651</v>
      </c>
      <c r="G1294" s="31">
        <v>1124</v>
      </c>
      <c r="H1294" s="31">
        <f>G1294/2486*100</f>
        <v>45.213193885760255</v>
      </c>
      <c r="I1294" s="31">
        <v>694</v>
      </c>
      <c r="J1294" s="31">
        <v>694</v>
      </c>
      <c r="K1294" s="60">
        <f>J1294/2056*100</f>
        <v>33.754863813229576</v>
      </c>
    </row>
    <row r="1295" spans="1:11" ht="12" customHeight="1" x14ac:dyDescent="0.25">
      <c r="A1295" s="36" t="s">
        <v>798</v>
      </c>
      <c r="B1295" s="36" t="s">
        <v>799</v>
      </c>
      <c r="C1295" s="41"/>
      <c r="D1295" s="37">
        <v>11500</v>
      </c>
      <c r="E1295" s="38">
        <v>2300</v>
      </c>
      <c r="F1295" s="59">
        <f>E1295*1000/D1295</f>
        <v>200</v>
      </c>
      <c r="G1295" s="31">
        <v>1406</v>
      </c>
      <c r="H1295" s="31">
        <f>G1295/2486*100</f>
        <v>56.556717618664521</v>
      </c>
      <c r="I1295" s="31">
        <v>152</v>
      </c>
      <c r="J1295" s="31">
        <v>976</v>
      </c>
      <c r="K1295" s="60">
        <f>J1295/2056*100</f>
        <v>47.470817120622563</v>
      </c>
    </row>
    <row r="1296" spans="1:11" ht="12" customHeight="1" x14ac:dyDescent="0.25">
      <c r="A1296" s="36" t="s">
        <v>1256</v>
      </c>
      <c r="B1296" s="36" t="s">
        <v>1257</v>
      </c>
      <c r="C1296" s="41">
        <v>8226038</v>
      </c>
      <c r="D1296" s="37">
        <v>11500</v>
      </c>
      <c r="E1296" s="38">
        <v>2300</v>
      </c>
      <c r="F1296" s="59">
        <f>E1296*1000/D1296</f>
        <v>200</v>
      </c>
      <c r="G1296" s="31">
        <v>1407</v>
      </c>
      <c r="H1296" s="31">
        <f>G1296/2486*100</f>
        <v>56.596942880128722</v>
      </c>
      <c r="I1296" s="31">
        <v>153</v>
      </c>
      <c r="J1296" s="31">
        <v>977</v>
      </c>
      <c r="K1296" s="60">
        <f>J1296/2056*100</f>
        <v>47.519455252918284</v>
      </c>
    </row>
    <row r="1297" spans="1:11" ht="12" customHeight="1" x14ac:dyDescent="0.25">
      <c r="A1297" s="36" t="s">
        <v>5409</v>
      </c>
      <c r="B1297" s="36" t="s">
        <v>5410</v>
      </c>
      <c r="C1297" s="41" t="s">
        <v>6040</v>
      </c>
      <c r="D1297" s="37">
        <v>11500</v>
      </c>
      <c r="E1297" s="38">
        <v>2210</v>
      </c>
      <c r="F1297" s="59">
        <f>E1297*1000/D1297</f>
        <v>192.17391304347825</v>
      </c>
      <c r="G1297" s="31">
        <v>1365</v>
      </c>
      <c r="H1297" s="31">
        <f>G1297/2486*100</f>
        <v>54.907481898632341</v>
      </c>
      <c r="I1297" s="31">
        <v>111</v>
      </c>
      <c r="J1297" s="31">
        <v>935</v>
      </c>
      <c r="K1297" s="60">
        <f>J1297/2056*100</f>
        <v>45.476653696498055</v>
      </c>
    </row>
    <row r="1298" spans="1:11" ht="12" customHeight="1" x14ac:dyDescent="0.25">
      <c r="A1298" s="36" t="s">
        <v>926</v>
      </c>
      <c r="B1298" s="36" t="s">
        <v>927</v>
      </c>
      <c r="C1298" s="41">
        <v>8118019</v>
      </c>
      <c r="D1298" s="37">
        <v>11500</v>
      </c>
      <c r="E1298" s="38">
        <v>1901</v>
      </c>
      <c r="F1298" s="59">
        <f>E1298*1000/D1298</f>
        <v>165.30434782608697</v>
      </c>
      <c r="G1298" s="31">
        <v>1212</v>
      </c>
      <c r="H1298" s="31">
        <f>G1298/2486*100</f>
        <v>48.753016894609814</v>
      </c>
      <c r="I1298" s="31">
        <v>782</v>
      </c>
      <c r="J1298" s="31">
        <v>782</v>
      </c>
      <c r="K1298" s="60">
        <f>J1298/2056*100</f>
        <v>38.035019455252915</v>
      </c>
    </row>
    <row r="1299" spans="1:11" ht="12" customHeight="1" x14ac:dyDescent="0.25">
      <c r="A1299" s="36" t="s">
        <v>1134</v>
      </c>
      <c r="B1299" s="36" t="s">
        <v>1135</v>
      </c>
      <c r="C1299" s="41">
        <v>8136088</v>
      </c>
      <c r="D1299" s="37">
        <v>11500</v>
      </c>
      <c r="E1299" s="38">
        <v>1715</v>
      </c>
      <c r="F1299" s="59">
        <f>E1299*1000/D1299</f>
        <v>149.13043478260869</v>
      </c>
      <c r="G1299" s="31">
        <v>1088</v>
      </c>
      <c r="H1299" s="31">
        <f>G1299/2486*100</f>
        <v>43.765084473049079</v>
      </c>
      <c r="I1299" s="31">
        <v>658</v>
      </c>
      <c r="J1299" s="31">
        <v>658</v>
      </c>
      <c r="K1299" s="60">
        <f>J1299/2056*100</f>
        <v>32.003891050583654</v>
      </c>
    </row>
    <row r="1300" spans="1:11" ht="12" customHeight="1" x14ac:dyDescent="0.25">
      <c r="A1300" s="36" t="s">
        <v>1057</v>
      </c>
      <c r="B1300" s="36" t="s">
        <v>1058</v>
      </c>
      <c r="C1300" s="41" t="s">
        <v>1759</v>
      </c>
      <c r="D1300" s="37">
        <v>11500</v>
      </c>
      <c r="E1300" s="38">
        <v>1644</v>
      </c>
      <c r="F1300" s="59">
        <f>E1300*1000/D1300</f>
        <v>142.95652173913044</v>
      </c>
      <c r="G1300" s="31">
        <v>1043</v>
      </c>
      <c r="H1300" s="31">
        <f>G1300/2486*100</f>
        <v>41.954947707160095</v>
      </c>
      <c r="I1300" s="31">
        <v>613</v>
      </c>
      <c r="J1300" s="31">
        <v>613</v>
      </c>
      <c r="K1300" s="60">
        <f>J1300/2056*100</f>
        <v>29.815175097276263</v>
      </c>
    </row>
    <row r="1301" spans="1:11" ht="36" x14ac:dyDescent="0.25">
      <c r="A1301" s="36">
        <v>2110</v>
      </c>
      <c r="B1301" s="36" t="s">
        <v>593</v>
      </c>
      <c r="C1301" s="39" t="s">
        <v>748</v>
      </c>
      <c r="D1301" s="37">
        <v>11467</v>
      </c>
      <c r="E1301" s="38">
        <v>1600</v>
      </c>
      <c r="F1301" s="59">
        <f>E1301*1000/D1301</f>
        <v>139.53082759222116</v>
      </c>
      <c r="G1301" s="31">
        <v>1009</v>
      </c>
      <c r="H1301" s="31">
        <f>G1301/2486*100</f>
        <v>40.587288817377313</v>
      </c>
      <c r="I1301" s="31">
        <v>579</v>
      </c>
      <c r="J1301" s="31">
        <v>579</v>
      </c>
      <c r="K1301" s="60">
        <f>J1301/2056*100</f>
        <v>28.161478599221791</v>
      </c>
    </row>
    <row r="1302" spans="1:11" x14ac:dyDescent="0.25">
      <c r="A1302" s="36">
        <v>2090</v>
      </c>
      <c r="B1302" s="36" t="s">
        <v>591</v>
      </c>
      <c r="C1302" s="51">
        <v>14729070</v>
      </c>
      <c r="D1302" s="37">
        <v>11452</v>
      </c>
      <c r="E1302" s="38">
        <v>1110</v>
      </c>
      <c r="F1302" s="59">
        <f>E1302*1000/D1302</f>
        <v>96.926301082780299</v>
      </c>
      <c r="G1302" s="31">
        <v>576</v>
      </c>
      <c r="H1302" s="31">
        <f>G1302/2486*100</f>
        <v>23.169750603378922</v>
      </c>
      <c r="I1302" s="31">
        <v>146</v>
      </c>
      <c r="J1302" s="31">
        <v>146</v>
      </c>
      <c r="K1302" s="60">
        <f>J1302/2056*100</f>
        <v>7.1011673151750969</v>
      </c>
    </row>
    <row r="1303" spans="1:11" x14ac:dyDescent="0.25">
      <c r="A1303" s="36" t="s">
        <v>321</v>
      </c>
      <c r="B1303" s="36" t="s">
        <v>322</v>
      </c>
      <c r="C1303" s="51" t="s">
        <v>621</v>
      </c>
      <c r="D1303" s="46">
        <v>11437</v>
      </c>
      <c r="E1303" s="38">
        <v>2142</v>
      </c>
      <c r="F1303" s="59">
        <f>E1303*1000/D1303</f>
        <v>187.28687592900235</v>
      </c>
      <c r="G1303" s="31">
        <v>1337</v>
      </c>
      <c r="H1303" s="31">
        <f>G1303/2486*100</f>
        <v>53.781174577634751</v>
      </c>
      <c r="I1303" s="31">
        <v>83</v>
      </c>
      <c r="J1303" s="31">
        <v>907</v>
      </c>
      <c r="K1303" s="60">
        <f>J1303/2056*100</f>
        <v>44.114785992217897</v>
      </c>
    </row>
    <row r="1304" spans="1:11" x14ac:dyDescent="0.25">
      <c r="A1304" s="36" t="s">
        <v>2970</v>
      </c>
      <c r="B1304" s="36" t="s">
        <v>2971</v>
      </c>
      <c r="C1304" s="51">
        <v>6633015</v>
      </c>
      <c r="D1304" s="43">
        <v>11432</v>
      </c>
      <c r="E1304" s="38">
        <v>1591</v>
      </c>
      <c r="F1304" s="59">
        <f>E1304*1000/D1304</f>
        <v>139.1707487753674</v>
      </c>
      <c r="G1304" s="31">
        <v>999</v>
      </c>
      <c r="H1304" s="31">
        <f>G1304/2486*100</f>
        <v>40.185036202735319</v>
      </c>
      <c r="I1304" s="31">
        <v>569</v>
      </c>
      <c r="J1304" s="31">
        <v>569</v>
      </c>
      <c r="K1304" s="60">
        <f>J1304/2056*100</f>
        <v>27.675097276264594</v>
      </c>
    </row>
    <row r="1305" spans="1:11" ht="24" x14ac:dyDescent="0.25">
      <c r="A1305" s="36" t="s">
        <v>5812</v>
      </c>
      <c r="B1305" s="36" t="s">
        <v>5813</v>
      </c>
      <c r="C1305" s="41" t="s">
        <v>6100</v>
      </c>
      <c r="D1305" s="37">
        <v>11400</v>
      </c>
      <c r="E1305" s="38">
        <v>1916</v>
      </c>
      <c r="F1305" s="59">
        <f>E1305*1000/D1305</f>
        <v>168.07017543859649</v>
      </c>
      <c r="G1305" s="31">
        <v>1219</v>
      </c>
      <c r="H1305" s="31">
        <f>G1305/2486*100</f>
        <v>49.034593724859207</v>
      </c>
      <c r="I1305" s="31">
        <v>789</v>
      </c>
      <c r="J1305" s="31">
        <v>789</v>
      </c>
      <c r="K1305" s="60">
        <f>J1305/2056*100</f>
        <v>38.375486381322958</v>
      </c>
    </row>
    <row r="1306" spans="1:11" ht="24" x14ac:dyDescent="0.25">
      <c r="A1306" s="36" t="s">
        <v>4262</v>
      </c>
      <c r="B1306" s="36" t="s">
        <v>4263</v>
      </c>
      <c r="C1306" s="41" t="s">
        <v>4345</v>
      </c>
      <c r="D1306" s="37">
        <v>11390</v>
      </c>
      <c r="E1306" s="38">
        <v>1374</v>
      </c>
      <c r="F1306" s="59">
        <f>E1306*1000/D1306</f>
        <v>120.63213345039509</v>
      </c>
      <c r="G1306" s="31">
        <v>840</v>
      </c>
      <c r="H1306" s="31">
        <f>G1306/2486*100</f>
        <v>33.789219629927594</v>
      </c>
      <c r="I1306" s="31">
        <v>410</v>
      </c>
      <c r="J1306" s="31">
        <v>410</v>
      </c>
      <c r="K1306" s="60">
        <f>J1306/2056*100</f>
        <v>19.941634241245136</v>
      </c>
    </row>
    <row r="1307" spans="1:11" x14ac:dyDescent="0.25">
      <c r="A1307" s="39" t="s">
        <v>5910</v>
      </c>
      <c r="B1307" s="39" t="s">
        <v>5911</v>
      </c>
      <c r="C1307" s="41">
        <v>9775164</v>
      </c>
      <c r="D1307" s="37">
        <v>11375</v>
      </c>
      <c r="E1307" s="40">
        <v>1948</v>
      </c>
      <c r="F1307" s="59">
        <f>E1307*1000/D1307</f>
        <v>171.25274725274724</v>
      </c>
      <c r="G1307" s="31">
        <v>1235</v>
      </c>
      <c r="H1307" s="31">
        <f>G1307/2486*100</f>
        <v>49.678197908286407</v>
      </c>
      <c r="I1307" s="31">
        <v>805</v>
      </c>
      <c r="J1307" s="31">
        <v>805</v>
      </c>
      <c r="K1307" s="60">
        <f>J1307/2056*100</f>
        <v>39.153696498054472</v>
      </c>
    </row>
    <row r="1308" spans="1:11" x14ac:dyDescent="0.25">
      <c r="A1308" s="36" t="s">
        <v>5627</v>
      </c>
      <c r="B1308" s="36" t="s">
        <v>5628</v>
      </c>
      <c r="C1308" s="41">
        <v>9574117</v>
      </c>
      <c r="D1308" s="37">
        <v>11353</v>
      </c>
      <c r="E1308" s="38">
        <v>1607</v>
      </c>
      <c r="F1308" s="59">
        <f>E1308*1000/D1308</f>
        <v>141.54848938606537</v>
      </c>
      <c r="G1308" s="31">
        <v>1019</v>
      </c>
      <c r="H1308" s="31">
        <f>G1308/2486*100</f>
        <v>40.989541432019308</v>
      </c>
      <c r="I1308" s="31">
        <v>589</v>
      </c>
      <c r="J1308" s="31">
        <v>589</v>
      </c>
      <c r="K1308" s="60">
        <f>J1308/2056*100</f>
        <v>28.647859922178988</v>
      </c>
    </row>
    <row r="1309" spans="1:11" ht="24" x14ac:dyDescent="0.25">
      <c r="A1309" s="36" t="s">
        <v>5447</v>
      </c>
      <c r="B1309" s="36" t="s">
        <v>5448</v>
      </c>
      <c r="C1309" s="41" t="s">
        <v>6046</v>
      </c>
      <c r="D1309" s="37">
        <v>11349</v>
      </c>
      <c r="E1309" s="38">
        <v>1351</v>
      </c>
      <c r="F1309" s="59">
        <f>E1309*1000/D1309</f>
        <v>119.04132522689224</v>
      </c>
      <c r="G1309" s="31">
        <v>817</v>
      </c>
      <c r="H1309" s="31">
        <f>G1309/2486*100</f>
        <v>32.864038616251008</v>
      </c>
      <c r="I1309" s="31">
        <v>387</v>
      </c>
      <c r="J1309" s="31">
        <v>387</v>
      </c>
      <c r="K1309" s="60">
        <f>J1309/2056*100</f>
        <v>18.822957198443579</v>
      </c>
    </row>
    <row r="1310" spans="1:11" x14ac:dyDescent="0.25">
      <c r="A1310" s="36" t="s">
        <v>3644</v>
      </c>
      <c r="B1310" s="36" t="s">
        <v>3645</v>
      </c>
      <c r="C1310" s="41">
        <v>5366028</v>
      </c>
      <c r="D1310" s="37">
        <v>11347</v>
      </c>
      <c r="E1310" s="38">
        <v>1361</v>
      </c>
      <c r="F1310" s="59">
        <f>E1310*1000/D1310</f>
        <v>119.94359742663259</v>
      </c>
      <c r="G1310" s="31">
        <v>827</v>
      </c>
      <c r="H1310" s="31">
        <f>G1310/2486*100</f>
        <v>33.266291230893003</v>
      </c>
      <c r="I1310" s="31">
        <v>397</v>
      </c>
      <c r="J1310" s="31">
        <v>397</v>
      </c>
      <c r="K1310" s="60">
        <f>J1310/2056*100</f>
        <v>19.309338521400779</v>
      </c>
    </row>
    <row r="1311" spans="1:11" x14ac:dyDescent="0.25">
      <c r="A1311" s="36" t="s">
        <v>518</v>
      </c>
      <c r="B1311" s="36" t="s">
        <v>519</v>
      </c>
      <c r="C1311" s="39" t="s">
        <v>694</v>
      </c>
      <c r="D1311" s="46">
        <v>11325</v>
      </c>
      <c r="E1311" s="38">
        <v>1448</v>
      </c>
      <c r="F1311" s="59">
        <f>E1311*1000/D1311</f>
        <v>127.85871964679912</v>
      </c>
      <c r="G1311" s="31">
        <v>904</v>
      </c>
      <c r="H1311" s="31">
        <f>G1311/2486*100</f>
        <v>36.363636363636367</v>
      </c>
      <c r="I1311" s="31">
        <v>474</v>
      </c>
      <c r="J1311" s="31">
        <v>474</v>
      </c>
      <c r="K1311" s="60">
        <f>J1311/2056*100</f>
        <v>23.054474708171206</v>
      </c>
    </row>
    <row r="1312" spans="1:11" ht="24" x14ac:dyDescent="0.25">
      <c r="A1312" s="36" t="s">
        <v>4707</v>
      </c>
      <c r="B1312" s="36" t="s">
        <v>4708</v>
      </c>
      <c r="C1312" s="41" t="s">
        <v>4851</v>
      </c>
      <c r="D1312" s="37">
        <v>11324</v>
      </c>
      <c r="E1312" s="38">
        <v>1600</v>
      </c>
      <c r="F1312" s="59">
        <f>E1312*1000/D1312</f>
        <v>141.2928293889085</v>
      </c>
      <c r="G1312" s="31">
        <v>1008</v>
      </c>
      <c r="H1312" s="31">
        <f>G1312/2486*100</f>
        <v>40.547063555913113</v>
      </c>
      <c r="I1312" s="31">
        <v>578</v>
      </c>
      <c r="J1312" s="31">
        <v>578</v>
      </c>
      <c r="K1312" s="60">
        <f>J1312/2056*100</f>
        <v>28.11284046692607</v>
      </c>
    </row>
    <row r="1313" spans="1:11" ht="36" x14ac:dyDescent="0.25">
      <c r="A1313" s="36" t="s">
        <v>2849</v>
      </c>
      <c r="B1313" s="36" t="s">
        <v>2850</v>
      </c>
      <c r="C1313" s="41" t="s">
        <v>2909</v>
      </c>
      <c r="D1313" s="37">
        <v>11323</v>
      </c>
      <c r="E1313" s="38">
        <v>1579.4</v>
      </c>
      <c r="F1313" s="59">
        <f>E1313*1000/D1313</f>
        <v>139.48600194294798</v>
      </c>
      <c r="G1313" s="31">
        <v>989</v>
      </c>
      <c r="H1313" s="31">
        <f>G1313/2486*100</f>
        <v>39.782783588093324</v>
      </c>
      <c r="I1313" s="31">
        <v>559</v>
      </c>
      <c r="J1313" s="31">
        <v>559</v>
      </c>
      <c r="K1313" s="60">
        <f>J1313/2056*100</f>
        <v>27.188715953307391</v>
      </c>
    </row>
    <row r="1314" spans="1:11" x14ac:dyDescent="0.25">
      <c r="A1314" s="36" t="s">
        <v>5758</v>
      </c>
      <c r="B1314" s="36" t="s">
        <v>5759</v>
      </c>
      <c r="C1314" s="41">
        <v>9771142</v>
      </c>
      <c r="D1314" s="37">
        <v>11306</v>
      </c>
      <c r="E1314" s="38">
        <v>1361</v>
      </c>
      <c r="F1314" s="59">
        <f>E1314*1000/D1314</f>
        <v>120.37856005660711</v>
      </c>
      <c r="G1314" s="31">
        <v>826</v>
      </c>
      <c r="H1314" s="31">
        <f>G1314/2486*100</f>
        <v>33.226065969428802</v>
      </c>
      <c r="I1314" s="31">
        <v>396</v>
      </c>
      <c r="J1314" s="31">
        <v>396</v>
      </c>
      <c r="K1314" s="60">
        <f>J1314/2056*100</f>
        <v>19.260700389105061</v>
      </c>
    </row>
    <row r="1315" spans="1:11" x14ac:dyDescent="0.25">
      <c r="A1315" s="36" t="s">
        <v>5445</v>
      </c>
      <c r="B1315" s="36" t="s">
        <v>5446</v>
      </c>
      <c r="C1315" s="41" t="s">
        <v>6045</v>
      </c>
      <c r="D1315" s="37">
        <v>11300</v>
      </c>
      <c r="E1315" s="38">
        <v>1491</v>
      </c>
      <c r="F1315" s="59">
        <f>E1315*1000/D1315</f>
        <v>131.94690265486724</v>
      </c>
      <c r="G1315" s="31">
        <v>937</v>
      </c>
      <c r="H1315" s="31">
        <f>G1315/2486*100</f>
        <v>37.691069991954947</v>
      </c>
      <c r="I1315" s="31">
        <v>507</v>
      </c>
      <c r="J1315" s="31">
        <v>507</v>
      </c>
      <c r="K1315" s="60">
        <f>J1315/2056*100</f>
        <v>24.659533073929964</v>
      </c>
    </row>
    <row r="1316" spans="1:11" x14ac:dyDescent="0.25">
      <c r="A1316" s="36" t="s">
        <v>2288</v>
      </c>
      <c r="B1316" s="36" t="s">
        <v>2289</v>
      </c>
      <c r="C1316" s="41">
        <v>3459004</v>
      </c>
      <c r="D1316" s="37">
        <v>11287</v>
      </c>
      <c r="E1316" s="38">
        <v>2133</v>
      </c>
      <c r="F1316" s="59">
        <f>E1316*1000/D1316</f>
        <v>188.97847080712324</v>
      </c>
      <c r="G1316" s="31">
        <v>1328</v>
      </c>
      <c r="H1316" s="31">
        <f>G1316/2486*100</f>
        <v>53.419147224456964</v>
      </c>
      <c r="I1316" s="31">
        <v>74</v>
      </c>
      <c r="J1316" s="31">
        <v>898</v>
      </c>
      <c r="K1316" s="60">
        <f>J1316/2056*100</f>
        <v>43.677042801556418</v>
      </c>
    </row>
    <row r="1317" spans="1:11" ht="24" x14ac:dyDescent="0.25">
      <c r="A1317" s="36" t="s">
        <v>2128</v>
      </c>
      <c r="B1317" s="36" t="s">
        <v>2129</v>
      </c>
      <c r="C1317" s="41" t="s">
        <v>2465</v>
      </c>
      <c r="D1317" s="37">
        <v>11280</v>
      </c>
      <c r="E1317" s="38">
        <v>2535</v>
      </c>
      <c r="F1317" s="59">
        <f>E1317*1000/D1317</f>
        <v>224.7340425531915</v>
      </c>
      <c r="G1317" s="31">
        <v>1500</v>
      </c>
      <c r="H1317" s="31">
        <f>G1317/2486*100</f>
        <v>60.337892196299279</v>
      </c>
      <c r="I1317" s="31">
        <v>246</v>
      </c>
      <c r="J1317" s="31">
        <v>1070</v>
      </c>
      <c r="K1317" s="60">
        <f>J1317/2056*100</f>
        <v>52.042801556420237</v>
      </c>
    </row>
    <row r="1318" spans="1:11" x14ac:dyDescent="0.25">
      <c r="A1318" s="36" t="s">
        <v>858</v>
      </c>
      <c r="B1318" s="36" t="s">
        <v>859</v>
      </c>
      <c r="C1318" s="41" t="s">
        <v>1741</v>
      </c>
      <c r="D1318" s="37">
        <v>11280</v>
      </c>
      <c r="E1318" s="38">
        <v>2256</v>
      </c>
      <c r="F1318" s="59">
        <f>E1318*1000/D1318</f>
        <v>200</v>
      </c>
      <c r="G1318" s="31">
        <v>1386</v>
      </c>
      <c r="H1318" s="31">
        <f>G1318/2486*100</f>
        <v>55.752212389380531</v>
      </c>
      <c r="I1318" s="31">
        <v>132</v>
      </c>
      <c r="J1318" s="31">
        <v>956</v>
      </c>
      <c r="K1318" s="60">
        <f>J1318/2056*100</f>
        <v>46.498054474708169</v>
      </c>
    </row>
    <row r="1319" spans="1:11" x14ac:dyDescent="0.25">
      <c r="A1319" s="36" t="s">
        <v>3922</v>
      </c>
      <c r="B1319" s="36" t="s">
        <v>3923</v>
      </c>
      <c r="C1319" s="41">
        <v>5754016</v>
      </c>
      <c r="D1319" s="37">
        <v>11280</v>
      </c>
      <c r="E1319" s="38">
        <v>2256</v>
      </c>
      <c r="F1319" s="59">
        <f>E1319*1000/D1319</f>
        <v>200</v>
      </c>
      <c r="G1319" s="31">
        <v>1387</v>
      </c>
      <c r="H1319" s="31">
        <f>G1319/2486*100</f>
        <v>55.792437650844725</v>
      </c>
      <c r="I1319" s="31">
        <v>133</v>
      </c>
      <c r="J1319" s="31">
        <v>957</v>
      </c>
      <c r="K1319" s="60">
        <f>J1319/2056*100</f>
        <v>46.546692607003891</v>
      </c>
    </row>
    <row r="1320" spans="1:11" ht="24" x14ac:dyDescent="0.25">
      <c r="A1320" s="36" t="s">
        <v>4541</v>
      </c>
      <c r="B1320" s="36" t="s">
        <v>4542</v>
      </c>
      <c r="C1320" s="41" t="s">
        <v>4788</v>
      </c>
      <c r="D1320" s="37">
        <v>11250</v>
      </c>
      <c r="E1320" s="38">
        <v>1436</v>
      </c>
      <c r="F1320" s="59">
        <f>E1320*1000/D1320</f>
        <v>127.64444444444445</v>
      </c>
      <c r="G1320" s="31">
        <v>895</v>
      </c>
      <c r="H1320" s="31">
        <f>G1320/2486*100</f>
        <v>36.001609010458566</v>
      </c>
      <c r="I1320" s="31">
        <v>465</v>
      </c>
      <c r="J1320" s="31">
        <v>465</v>
      </c>
      <c r="K1320" s="60">
        <f>J1320/2056*100</f>
        <v>22.616731517509727</v>
      </c>
    </row>
    <row r="1321" spans="1:11" x14ac:dyDescent="0.25">
      <c r="A1321" s="36" t="s">
        <v>1900</v>
      </c>
      <c r="B1321" s="36" t="s">
        <v>1901</v>
      </c>
      <c r="C1321" s="41" t="s">
        <v>2389</v>
      </c>
      <c r="D1321" s="37">
        <v>11248</v>
      </c>
      <c r="E1321" s="38">
        <v>1887</v>
      </c>
      <c r="F1321" s="59">
        <f>E1321*1000/D1321</f>
        <v>167.76315789473685</v>
      </c>
      <c r="G1321" s="31">
        <v>1196</v>
      </c>
      <c r="H1321" s="31">
        <f>G1321/2486*100</f>
        <v>48.109412711182628</v>
      </c>
      <c r="I1321" s="31">
        <v>766</v>
      </c>
      <c r="J1321" s="31">
        <v>766</v>
      </c>
      <c r="K1321" s="60">
        <f>J1321/2056*100</f>
        <v>37.2568093385214</v>
      </c>
    </row>
    <row r="1322" spans="1:11" ht="24" x14ac:dyDescent="0.25">
      <c r="A1322" s="36" t="s">
        <v>82</v>
      </c>
      <c r="B1322" s="36" t="s">
        <v>83</v>
      </c>
      <c r="C1322" s="51" t="s">
        <v>3152</v>
      </c>
      <c r="D1322" s="43">
        <v>11248</v>
      </c>
      <c r="E1322" s="38">
        <v>1587</v>
      </c>
      <c r="F1322" s="59">
        <f>E1322*1000/D1322</f>
        <v>141.09174964438122</v>
      </c>
      <c r="G1322" s="31">
        <v>994</v>
      </c>
      <c r="H1322" s="31">
        <f>G1322/2486*100</f>
        <v>39.983909895414321</v>
      </c>
      <c r="I1322" s="31">
        <v>564</v>
      </c>
      <c r="J1322" s="31">
        <v>564</v>
      </c>
      <c r="K1322" s="60">
        <f>J1322/2056*100</f>
        <v>27.431906614785994</v>
      </c>
    </row>
    <row r="1323" spans="1:11" x14ac:dyDescent="0.25">
      <c r="A1323" s="39" t="s">
        <v>3102</v>
      </c>
      <c r="B1323" s="39" t="s">
        <v>3103</v>
      </c>
      <c r="C1323" s="41">
        <v>6436009</v>
      </c>
      <c r="D1323" s="37">
        <v>11248</v>
      </c>
      <c r="E1323" s="45">
        <v>1416</v>
      </c>
      <c r="F1323" s="59">
        <f>E1323*1000/D1323</f>
        <v>125.88904694167852</v>
      </c>
      <c r="G1323" s="31">
        <v>880</v>
      </c>
      <c r="H1323" s="31">
        <f>G1323/2486*100</f>
        <v>35.398230088495573</v>
      </c>
      <c r="I1323" s="31">
        <v>450</v>
      </c>
      <c r="J1323" s="31">
        <v>450</v>
      </c>
      <c r="K1323" s="60">
        <f>J1323/2056*100</f>
        <v>21.88715953307393</v>
      </c>
    </row>
    <row r="1324" spans="1:11" x14ac:dyDescent="0.25">
      <c r="A1324" s="36" t="s">
        <v>1186</v>
      </c>
      <c r="B1324" s="36" t="s">
        <v>1187</v>
      </c>
      <c r="C1324" s="41">
        <v>8216049</v>
      </c>
      <c r="D1324" s="37">
        <v>11200</v>
      </c>
      <c r="E1324" s="38">
        <v>2240</v>
      </c>
      <c r="F1324" s="59">
        <f>E1324*1000/D1324</f>
        <v>200</v>
      </c>
      <c r="G1324" s="31">
        <v>1380</v>
      </c>
      <c r="H1324" s="31">
        <f>G1324/2486*100</f>
        <v>55.510860820595333</v>
      </c>
      <c r="I1324" s="31">
        <v>126</v>
      </c>
      <c r="J1324" s="31">
        <v>950</v>
      </c>
      <c r="K1324" s="60">
        <f>J1324/2056*100</f>
        <v>46.206225680933855</v>
      </c>
    </row>
    <row r="1325" spans="1:11" x14ac:dyDescent="0.25">
      <c r="A1325" s="36" t="s">
        <v>1454</v>
      </c>
      <c r="B1325" s="36" t="s">
        <v>1455</v>
      </c>
      <c r="C1325" s="41">
        <v>8326012</v>
      </c>
      <c r="D1325" s="37">
        <v>11200</v>
      </c>
      <c r="E1325" s="38">
        <v>1787</v>
      </c>
      <c r="F1325" s="59">
        <f>E1325*1000/D1325</f>
        <v>159.55357142857142</v>
      </c>
      <c r="G1325" s="31">
        <v>1126</v>
      </c>
      <c r="H1325" s="31">
        <f>G1325/2486*100</f>
        <v>45.293644408688657</v>
      </c>
      <c r="I1325" s="31">
        <v>696</v>
      </c>
      <c r="J1325" s="31">
        <v>696</v>
      </c>
      <c r="K1325" s="60">
        <f>J1325/2056*100</f>
        <v>33.852140077821012</v>
      </c>
    </row>
    <row r="1326" spans="1:11" x14ac:dyDescent="0.25">
      <c r="A1326" s="36" t="s">
        <v>4879</v>
      </c>
      <c r="B1326" s="36" t="s">
        <v>4880</v>
      </c>
      <c r="C1326" s="41" t="s">
        <v>5934</v>
      </c>
      <c r="D1326" s="37">
        <v>11200</v>
      </c>
      <c r="E1326" s="38">
        <v>1720.3</v>
      </c>
      <c r="F1326" s="59">
        <f>E1326*1000/D1326</f>
        <v>153.59821428571428</v>
      </c>
      <c r="G1326" s="31">
        <v>1090</v>
      </c>
      <c r="H1326" s="31">
        <f>G1326/2486*100</f>
        <v>43.845534995977474</v>
      </c>
      <c r="I1326" s="31">
        <v>660</v>
      </c>
      <c r="J1326" s="31">
        <v>660</v>
      </c>
      <c r="K1326" s="60">
        <f>J1326/2056*100</f>
        <v>32.101167315175097</v>
      </c>
    </row>
    <row r="1327" spans="1:11" ht="24" x14ac:dyDescent="0.25">
      <c r="A1327" s="36" t="s">
        <v>1344</v>
      </c>
      <c r="B1327" s="36" t="s">
        <v>1345</v>
      </c>
      <c r="C1327" s="41" t="s">
        <v>1792</v>
      </c>
      <c r="D1327" s="37">
        <v>11186</v>
      </c>
      <c r="E1327" s="38">
        <v>2191</v>
      </c>
      <c r="F1327" s="59">
        <f>E1327*1000/D1327</f>
        <v>195.86983729662077</v>
      </c>
      <c r="G1327" s="31">
        <v>1353</v>
      </c>
      <c r="H1327" s="31">
        <f>G1327/2486*100</f>
        <v>54.424778761061944</v>
      </c>
      <c r="I1327" s="31">
        <v>99</v>
      </c>
      <c r="J1327" s="31">
        <v>923</v>
      </c>
      <c r="K1327" s="60">
        <f>J1327/2056*100</f>
        <v>44.892996108949418</v>
      </c>
    </row>
    <row r="1328" spans="1:11" x14ac:dyDescent="0.25">
      <c r="A1328" s="36" t="s">
        <v>5583</v>
      </c>
      <c r="B1328" s="36" t="s">
        <v>5584</v>
      </c>
      <c r="C1328" s="41">
        <v>9571193</v>
      </c>
      <c r="D1328" s="37">
        <v>11181</v>
      </c>
      <c r="E1328" s="38">
        <v>2350</v>
      </c>
      <c r="F1328" s="59">
        <f>E1328*1000/D1328</f>
        <v>210.17798050263841</v>
      </c>
      <c r="G1328" s="31">
        <v>1423</v>
      </c>
      <c r="H1328" s="31">
        <f>G1328/2486*100</f>
        <v>57.240547063555915</v>
      </c>
      <c r="I1328" s="31">
        <v>169</v>
      </c>
      <c r="J1328" s="31">
        <v>993</v>
      </c>
      <c r="K1328" s="60">
        <f>J1328/2056*100</f>
        <v>48.297665369649806</v>
      </c>
    </row>
    <row r="1329" spans="1:11" ht="36" x14ac:dyDescent="0.25">
      <c r="A1329" s="36" t="s">
        <v>980</v>
      </c>
      <c r="B1329" s="36" t="s">
        <v>981</v>
      </c>
      <c r="C1329" s="41">
        <v>8119091</v>
      </c>
      <c r="D1329" s="37">
        <v>11160</v>
      </c>
      <c r="E1329" s="38">
        <v>2232</v>
      </c>
      <c r="F1329" s="59">
        <f>E1329*1000/D1329</f>
        <v>200</v>
      </c>
      <c r="G1329" s="31">
        <v>1375</v>
      </c>
      <c r="H1329" s="31">
        <f>G1329/2486*100</f>
        <v>55.309734513274336</v>
      </c>
      <c r="I1329" s="31">
        <v>121</v>
      </c>
      <c r="J1329" s="31">
        <v>945</v>
      </c>
      <c r="K1329" s="60">
        <f>J1329/2056*100</f>
        <v>45.963035019455248</v>
      </c>
    </row>
    <row r="1330" spans="1:11" x14ac:dyDescent="0.25">
      <c r="A1330" s="36" t="s">
        <v>5133</v>
      </c>
      <c r="B1330" s="36" t="s">
        <v>5134</v>
      </c>
      <c r="C1330" s="41">
        <v>9184122</v>
      </c>
      <c r="D1330" s="37">
        <v>11139</v>
      </c>
      <c r="E1330" s="38">
        <v>3050</v>
      </c>
      <c r="F1330" s="59">
        <f>E1330*1000/D1330</f>
        <v>273.8127300475806</v>
      </c>
      <c r="G1330" s="31">
        <v>1653</v>
      </c>
      <c r="H1330" s="31">
        <f>G1330/2486*100</f>
        <v>66.492357200321806</v>
      </c>
      <c r="I1330" s="31">
        <v>19</v>
      </c>
      <c r="J1330" s="31">
        <v>1223</v>
      </c>
      <c r="K1330" s="60">
        <f>J1330/2056*100</f>
        <v>59.48443579766537</v>
      </c>
    </row>
    <row r="1331" spans="1:11" x14ac:dyDescent="0.25">
      <c r="A1331" s="36" t="s">
        <v>2024</v>
      </c>
      <c r="B1331" s="36" t="s">
        <v>2025</v>
      </c>
      <c r="C1331" s="41" t="s">
        <v>2430</v>
      </c>
      <c r="D1331" s="37">
        <v>11108</v>
      </c>
      <c r="E1331" s="38">
        <v>1589</v>
      </c>
      <c r="F1331" s="59">
        <f>E1331*1000/D1331</f>
        <v>143.05005401512423</v>
      </c>
      <c r="G1331" s="31">
        <v>996</v>
      </c>
      <c r="H1331" s="31">
        <f>G1331/2486*100</f>
        <v>40.064360418342723</v>
      </c>
      <c r="I1331" s="31">
        <v>566</v>
      </c>
      <c r="J1331" s="31">
        <v>566</v>
      </c>
      <c r="K1331" s="60">
        <f>J1331/2056*100</f>
        <v>27.529182879377434</v>
      </c>
    </row>
    <row r="1332" spans="1:11" ht="24" x14ac:dyDescent="0.25">
      <c r="A1332" s="39" t="s">
        <v>188</v>
      </c>
      <c r="B1332" s="39" t="s">
        <v>189</v>
      </c>
      <c r="C1332" s="41">
        <v>6533003</v>
      </c>
      <c r="D1332" s="37">
        <v>11099</v>
      </c>
      <c r="E1332" s="45">
        <v>1541.9</v>
      </c>
      <c r="F1332" s="59">
        <f>E1332*1000/D1332</f>
        <v>138.92242544373366</v>
      </c>
      <c r="G1332" s="31">
        <v>971</v>
      </c>
      <c r="H1332" s="31">
        <f>G1332/2486*100</f>
        <v>39.058728881737728</v>
      </c>
      <c r="I1332" s="31">
        <v>541</v>
      </c>
      <c r="J1332" s="31">
        <v>541</v>
      </c>
      <c r="K1332" s="60">
        <f>J1332/2056*100</f>
        <v>26.313229571984436</v>
      </c>
    </row>
    <row r="1333" spans="1:11" ht="48" x14ac:dyDescent="0.25">
      <c r="A1333" s="39" t="s">
        <v>3404</v>
      </c>
      <c r="B1333" s="39" t="s">
        <v>3405</v>
      </c>
      <c r="C1333" s="51" t="s">
        <v>3510</v>
      </c>
      <c r="D1333" s="37">
        <v>11087</v>
      </c>
      <c r="E1333" s="38">
        <v>1782</v>
      </c>
      <c r="F1333" s="59">
        <f>E1333*1000/D1333</f>
        <v>160.72878145575899</v>
      </c>
      <c r="G1333" s="31">
        <v>1121</v>
      </c>
      <c r="H1333" s="31">
        <f>G1333/2486*100</f>
        <v>45.092518101367659</v>
      </c>
      <c r="I1333" s="31">
        <v>691</v>
      </c>
      <c r="J1333" s="31">
        <v>691</v>
      </c>
      <c r="K1333" s="60">
        <f>J1333/2056*100</f>
        <v>33.608949416342412</v>
      </c>
    </row>
    <row r="1334" spans="1:11" ht="12" customHeight="1" x14ac:dyDescent="0.25">
      <c r="A1334" s="36" t="s">
        <v>2100</v>
      </c>
      <c r="B1334" s="36" t="s">
        <v>2101</v>
      </c>
      <c r="C1334" s="41">
        <v>3252001</v>
      </c>
      <c r="D1334" s="37">
        <v>11078</v>
      </c>
      <c r="E1334" s="38">
        <v>1613</v>
      </c>
      <c r="F1334" s="59">
        <f>E1334*1000/D1334</f>
        <v>145.60389962087018</v>
      </c>
      <c r="G1334" s="31">
        <v>1024</v>
      </c>
      <c r="H1334" s="31">
        <f>G1334/2486*100</f>
        <v>41.190667739340306</v>
      </c>
      <c r="I1334" s="31">
        <v>594</v>
      </c>
      <c r="J1334" s="31">
        <v>594</v>
      </c>
      <c r="K1334" s="60">
        <f>J1334/2056*100</f>
        <v>28.891050583657584</v>
      </c>
    </row>
    <row r="1335" spans="1:11" ht="12" customHeight="1" x14ac:dyDescent="0.25">
      <c r="A1335" s="36" t="s">
        <v>372</v>
      </c>
      <c r="B1335" s="36" t="s">
        <v>373</v>
      </c>
      <c r="C1335" s="51" t="s">
        <v>642</v>
      </c>
      <c r="D1335" s="46">
        <v>11060</v>
      </c>
      <c r="E1335" s="38">
        <v>2212</v>
      </c>
      <c r="F1335" s="59">
        <f>E1335*1000/D1335</f>
        <v>200</v>
      </c>
      <c r="G1335" s="31">
        <v>1367</v>
      </c>
      <c r="H1335" s="31">
        <f>G1335/2486*100</f>
        <v>54.987932421560735</v>
      </c>
      <c r="I1335" s="31">
        <v>113</v>
      </c>
      <c r="J1335" s="31">
        <v>937</v>
      </c>
      <c r="K1335" s="60">
        <f>J1335/2056*100</f>
        <v>45.57392996108949</v>
      </c>
    </row>
    <row r="1336" spans="1:11" ht="12" customHeight="1" x14ac:dyDescent="0.25">
      <c r="A1336" s="36" t="s">
        <v>3229</v>
      </c>
      <c r="B1336" s="36" t="s">
        <v>3230</v>
      </c>
      <c r="C1336" s="41">
        <v>8315113</v>
      </c>
      <c r="D1336" s="37">
        <v>11014</v>
      </c>
      <c r="E1336" s="38">
        <v>1823</v>
      </c>
      <c r="F1336" s="59">
        <f>E1336*1000/D1336</f>
        <v>165.51661521699654</v>
      </c>
      <c r="G1336" s="31">
        <v>1148</v>
      </c>
      <c r="H1336" s="31">
        <f>G1336/2486*100</f>
        <v>46.178600160901048</v>
      </c>
      <c r="I1336" s="31">
        <v>718</v>
      </c>
      <c r="J1336" s="31">
        <v>718</v>
      </c>
      <c r="K1336" s="60">
        <f>J1336/2056*100</f>
        <v>34.922178988326849</v>
      </c>
    </row>
    <row r="1337" spans="1:11" ht="12" customHeight="1" x14ac:dyDescent="0.25">
      <c r="A1337" s="36" t="s">
        <v>3754</v>
      </c>
      <c r="B1337" s="36" t="s">
        <v>3755</v>
      </c>
      <c r="C1337" s="41">
        <v>5122000</v>
      </c>
      <c r="D1337" s="37">
        <v>11005</v>
      </c>
      <c r="E1337" s="38">
        <v>1651</v>
      </c>
      <c r="F1337" s="59">
        <f>E1337*1000/D1337</f>
        <v>150.02271694684234</v>
      </c>
      <c r="G1337" s="31">
        <v>1048</v>
      </c>
      <c r="H1337" s="31">
        <f>G1337/2486*100</f>
        <v>42.156074014481092</v>
      </c>
      <c r="I1337" s="31">
        <v>618</v>
      </c>
      <c r="J1337" s="31">
        <v>618</v>
      </c>
      <c r="K1337" s="60">
        <f>J1337/2056*100</f>
        <v>30.058365758754864</v>
      </c>
    </row>
    <row r="1338" spans="1:11" ht="12" customHeight="1" x14ac:dyDescent="0.25">
      <c r="A1338" s="36" t="s">
        <v>769</v>
      </c>
      <c r="B1338" s="36" t="s">
        <v>770</v>
      </c>
      <c r="C1338" s="41" t="s">
        <v>1722</v>
      </c>
      <c r="D1338" s="37">
        <v>11000</v>
      </c>
      <c r="E1338" s="38">
        <v>2200</v>
      </c>
      <c r="F1338" s="59">
        <f>E1338*1000/D1338</f>
        <v>200</v>
      </c>
      <c r="G1338" s="31">
        <v>1359</v>
      </c>
      <c r="H1338" s="31">
        <f>G1338/2486*100</f>
        <v>54.666130329847142</v>
      </c>
      <c r="I1338" s="31">
        <v>105</v>
      </c>
      <c r="J1338" s="31">
        <v>929</v>
      </c>
      <c r="K1338" s="60">
        <f>J1338/2056*100</f>
        <v>45.184824902723733</v>
      </c>
    </row>
    <row r="1339" spans="1:11" ht="12" customHeight="1" x14ac:dyDescent="0.25">
      <c r="A1339" s="36" t="s">
        <v>1446</v>
      </c>
      <c r="B1339" s="36" t="s">
        <v>1447</v>
      </c>
      <c r="C1339" s="41">
        <v>8325053</v>
      </c>
      <c r="D1339" s="37">
        <v>11000</v>
      </c>
      <c r="E1339" s="38">
        <v>2200</v>
      </c>
      <c r="F1339" s="59">
        <f>E1339*1000/D1339</f>
        <v>200</v>
      </c>
      <c r="G1339" s="31">
        <v>1360</v>
      </c>
      <c r="H1339" s="31">
        <f>G1339/2486*100</f>
        <v>54.706355591311336</v>
      </c>
      <c r="I1339" s="31">
        <v>106</v>
      </c>
      <c r="J1339" s="31">
        <v>930</v>
      </c>
      <c r="K1339" s="60">
        <f>J1339/2056*100</f>
        <v>45.233463035019454</v>
      </c>
    </row>
    <row r="1340" spans="1:11" ht="12" customHeight="1" x14ac:dyDescent="0.25">
      <c r="A1340" s="39" t="s">
        <v>3300</v>
      </c>
      <c r="B1340" s="39" t="s">
        <v>3301</v>
      </c>
      <c r="C1340" s="51">
        <v>13076014</v>
      </c>
      <c r="D1340" s="37">
        <v>11000</v>
      </c>
      <c r="E1340" s="38">
        <v>1810</v>
      </c>
      <c r="F1340" s="59">
        <f>E1340*1000/D1340</f>
        <v>164.54545454545453</v>
      </c>
      <c r="G1340" s="31">
        <v>1141</v>
      </c>
      <c r="H1340" s="31">
        <f>G1340/2486*100</f>
        <v>45.897023330651649</v>
      </c>
      <c r="I1340" s="31">
        <v>711</v>
      </c>
      <c r="J1340" s="31">
        <v>711</v>
      </c>
      <c r="K1340" s="60">
        <f>J1340/2056*100</f>
        <v>34.581712062256805</v>
      </c>
    </row>
    <row r="1341" spans="1:11" ht="12" customHeight="1" x14ac:dyDescent="0.25">
      <c r="A1341" s="36" t="s">
        <v>1116</v>
      </c>
      <c r="B1341" s="36" t="s">
        <v>1117</v>
      </c>
      <c r="C1341" s="41">
        <v>8136050</v>
      </c>
      <c r="D1341" s="37">
        <v>11000</v>
      </c>
      <c r="E1341" s="38">
        <v>1268</v>
      </c>
      <c r="F1341" s="59">
        <f>E1341*1000/D1341</f>
        <v>115.27272727272727</v>
      </c>
      <c r="G1341" s="31">
        <v>745</v>
      </c>
      <c r="H1341" s="31">
        <f>G1341/2486*100</f>
        <v>29.967819790828642</v>
      </c>
      <c r="I1341" s="31">
        <v>315</v>
      </c>
      <c r="J1341" s="31">
        <v>315</v>
      </c>
      <c r="K1341" s="60">
        <f>J1341/2056*100</f>
        <v>15.321011673151752</v>
      </c>
    </row>
    <row r="1342" spans="1:11" ht="12" customHeight="1" x14ac:dyDescent="0.25">
      <c r="A1342" s="36" t="s">
        <v>90</v>
      </c>
      <c r="B1342" s="36" t="s">
        <v>91</v>
      </c>
      <c r="C1342" s="51">
        <v>6432016</v>
      </c>
      <c r="D1342" s="43">
        <v>10971</v>
      </c>
      <c r="E1342" s="38">
        <v>1208</v>
      </c>
      <c r="F1342" s="59">
        <f>E1342*1000/D1342</f>
        <v>110.10846777868927</v>
      </c>
      <c r="G1342" s="31">
        <v>683</v>
      </c>
      <c r="H1342" s="31">
        <f>G1342/2486*100</f>
        <v>27.473853580048267</v>
      </c>
      <c r="I1342" s="31">
        <v>253</v>
      </c>
      <c r="J1342" s="31">
        <v>253</v>
      </c>
      <c r="K1342" s="60">
        <f>J1342/2056*100</f>
        <v>12.305447470817121</v>
      </c>
    </row>
    <row r="1343" spans="1:11" ht="12" customHeight="1" x14ac:dyDescent="0.25">
      <c r="A1343" s="36" t="s">
        <v>1018</v>
      </c>
      <c r="B1343" s="36" t="s">
        <v>1019</v>
      </c>
      <c r="C1343" s="41">
        <v>8125058</v>
      </c>
      <c r="D1343" s="37">
        <v>10970</v>
      </c>
      <c r="E1343" s="38">
        <v>2192</v>
      </c>
      <c r="F1343" s="59">
        <f>E1343*1000/D1343</f>
        <v>199.81768459434824</v>
      </c>
      <c r="G1343" s="31">
        <v>1355</v>
      </c>
      <c r="H1343" s="31">
        <f>G1343/2486*100</f>
        <v>54.505229283990339</v>
      </c>
      <c r="I1343" s="31">
        <v>101</v>
      </c>
      <c r="J1343" s="31">
        <v>925</v>
      </c>
      <c r="K1343" s="60">
        <f>J1343/2056*100</f>
        <v>44.990272373540854</v>
      </c>
    </row>
    <row r="1344" spans="1:11" ht="12" customHeight="1" x14ac:dyDescent="0.25">
      <c r="A1344" s="36" t="s">
        <v>4274</v>
      </c>
      <c r="B1344" s="36" t="s">
        <v>4275</v>
      </c>
      <c r="C1344" s="41" t="s">
        <v>4349</v>
      </c>
      <c r="D1344" s="37">
        <v>10950</v>
      </c>
      <c r="E1344" s="38">
        <v>1655.4</v>
      </c>
      <c r="F1344" s="59">
        <f>E1344*1000/D1344</f>
        <v>151.17808219178082</v>
      </c>
      <c r="G1344" s="31">
        <v>1052</v>
      </c>
      <c r="H1344" s="31">
        <f>G1344/2486*100</f>
        <v>42.316975060337889</v>
      </c>
      <c r="I1344" s="31">
        <v>622</v>
      </c>
      <c r="J1344" s="31">
        <v>622</v>
      </c>
      <c r="K1344" s="60">
        <f>J1344/2056*100</f>
        <v>30.252918287937742</v>
      </c>
    </row>
    <row r="1345" spans="1:11" ht="12" customHeight="1" x14ac:dyDescent="0.25">
      <c r="A1345" s="36" t="s">
        <v>2142</v>
      </c>
      <c r="B1345" s="36" t="s">
        <v>2143</v>
      </c>
      <c r="C1345" s="41" t="s">
        <v>2470</v>
      </c>
      <c r="D1345" s="37">
        <v>10947</v>
      </c>
      <c r="E1345" s="38">
        <v>1222</v>
      </c>
      <c r="F1345" s="59">
        <f>E1345*1000/D1345</f>
        <v>111.62875673700557</v>
      </c>
      <c r="G1345" s="31">
        <v>694</v>
      </c>
      <c r="H1345" s="31">
        <f>G1345/2486*100</f>
        <v>27.916331456154463</v>
      </c>
      <c r="I1345" s="31">
        <v>264</v>
      </c>
      <c r="J1345" s="31">
        <v>264</v>
      </c>
      <c r="K1345" s="60">
        <f>J1345/2056*100</f>
        <v>12.840466926070038</v>
      </c>
    </row>
    <row r="1346" spans="1:11" ht="12" customHeight="1" x14ac:dyDescent="0.25">
      <c r="A1346" s="36" t="s">
        <v>2558</v>
      </c>
      <c r="B1346" s="36" t="s">
        <v>2559</v>
      </c>
      <c r="C1346" s="41" t="s">
        <v>2692</v>
      </c>
      <c r="D1346" s="37">
        <v>10922</v>
      </c>
      <c r="E1346" s="38">
        <v>2315</v>
      </c>
      <c r="F1346" s="59">
        <f>E1346*1000/D1346</f>
        <v>211.9575169382897</v>
      </c>
      <c r="G1346" s="31">
        <v>1413</v>
      </c>
      <c r="H1346" s="31">
        <f>G1346/2486*100</f>
        <v>56.838294448913921</v>
      </c>
      <c r="I1346" s="31">
        <v>159</v>
      </c>
      <c r="J1346" s="31">
        <v>983</v>
      </c>
      <c r="K1346" s="60">
        <f>J1346/2056*100</f>
        <v>47.811284046692606</v>
      </c>
    </row>
    <row r="1347" spans="1:11" ht="12" customHeight="1" x14ac:dyDescent="0.25">
      <c r="A1347" s="36" t="s">
        <v>2294</v>
      </c>
      <c r="B1347" s="36" t="s">
        <v>2295</v>
      </c>
      <c r="C1347" s="41">
        <v>3459021</v>
      </c>
      <c r="D1347" s="37">
        <v>10905</v>
      </c>
      <c r="E1347" s="38">
        <v>1380</v>
      </c>
      <c r="F1347" s="59">
        <f>E1347*1000/D1347</f>
        <v>126.5474552957359</v>
      </c>
      <c r="G1347" s="31">
        <v>848</v>
      </c>
      <c r="H1347" s="31">
        <f>G1347/2486*100</f>
        <v>34.111021721641187</v>
      </c>
      <c r="I1347" s="31">
        <v>418</v>
      </c>
      <c r="J1347" s="31">
        <v>418</v>
      </c>
      <c r="K1347" s="60">
        <f>J1347/2056*100</f>
        <v>20.330739299610894</v>
      </c>
    </row>
    <row r="1348" spans="1:11" x14ac:dyDescent="0.25">
      <c r="A1348" s="36" t="s">
        <v>1020</v>
      </c>
      <c r="B1348" s="36" t="s">
        <v>1021</v>
      </c>
      <c r="C1348" s="41">
        <v>8125056</v>
      </c>
      <c r="D1348" s="37">
        <v>10900</v>
      </c>
      <c r="E1348" s="38">
        <v>2163</v>
      </c>
      <c r="F1348" s="59">
        <f>E1348*1000/D1348</f>
        <v>198.44036697247705</v>
      </c>
      <c r="G1348" s="31">
        <v>1343</v>
      </c>
      <c r="H1348" s="31">
        <f>G1348/2486*100</f>
        <v>54.022526146419949</v>
      </c>
      <c r="I1348" s="31">
        <v>89</v>
      </c>
      <c r="J1348" s="31">
        <v>913</v>
      </c>
      <c r="K1348" s="60">
        <f>J1348/2056*100</f>
        <v>44.406614785992218</v>
      </c>
    </row>
    <row r="1349" spans="1:11" ht="48" x14ac:dyDescent="0.25">
      <c r="A1349" s="36" t="s">
        <v>2200</v>
      </c>
      <c r="B1349" s="36" t="s">
        <v>2201</v>
      </c>
      <c r="C1349" s="41" t="s">
        <v>2491</v>
      </c>
      <c r="D1349" s="37">
        <v>10900</v>
      </c>
      <c r="E1349" s="38">
        <v>1764</v>
      </c>
      <c r="F1349" s="59">
        <f>E1349*1000/D1349</f>
        <v>161.83486238532109</v>
      </c>
      <c r="G1349" s="31">
        <v>1108</v>
      </c>
      <c r="H1349" s="31">
        <f>G1349/2486*100</f>
        <v>44.569589702333069</v>
      </c>
      <c r="I1349" s="31">
        <v>678</v>
      </c>
      <c r="J1349" s="31">
        <v>678</v>
      </c>
      <c r="K1349" s="60">
        <f>J1349/2056*100</f>
        <v>32.976653696498055</v>
      </c>
    </row>
    <row r="1350" spans="1:11" x14ac:dyDescent="0.25">
      <c r="A1350" s="36" t="s">
        <v>3606</v>
      </c>
      <c r="B1350" s="36" t="s">
        <v>3607</v>
      </c>
      <c r="C1350" s="41">
        <v>5974036</v>
      </c>
      <c r="D1350" s="37">
        <v>10900</v>
      </c>
      <c r="E1350" s="38">
        <v>1700</v>
      </c>
      <c r="F1350" s="59">
        <f>E1350*1000/D1350</f>
        <v>155.96330275229357</v>
      </c>
      <c r="G1350" s="31">
        <v>1081</v>
      </c>
      <c r="H1350" s="31">
        <f>G1350/2486*100</f>
        <v>43.48350764279968</v>
      </c>
      <c r="I1350" s="31">
        <v>651</v>
      </c>
      <c r="J1350" s="31">
        <v>651</v>
      </c>
      <c r="K1350" s="60">
        <f>J1350/2056*100</f>
        <v>31.663424124513618</v>
      </c>
    </row>
    <row r="1351" spans="1:11" ht="24" x14ac:dyDescent="0.25">
      <c r="A1351" s="36" t="s">
        <v>2588</v>
      </c>
      <c r="B1351" s="36" t="s">
        <v>2589</v>
      </c>
      <c r="C1351" s="41">
        <v>16064046</v>
      </c>
      <c r="D1351" s="37">
        <v>10892</v>
      </c>
      <c r="E1351" s="38">
        <v>1497</v>
      </c>
      <c r="F1351" s="59">
        <f>E1351*1000/D1351</f>
        <v>137.44032317297098</v>
      </c>
      <c r="G1351" s="31">
        <v>942</v>
      </c>
      <c r="H1351" s="31">
        <f>G1351/2486*100</f>
        <v>37.892196299275945</v>
      </c>
      <c r="I1351" s="31">
        <v>512</v>
      </c>
      <c r="J1351" s="31">
        <v>512</v>
      </c>
      <c r="K1351" s="60">
        <f>J1351/2056*100</f>
        <v>24.902723735408561</v>
      </c>
    </row>
    <row r="1352" spans="1:11" x14ac:dyDescent="0.25">
      <c r="A1352" s="36" t="s">
        <v>5363</v>
      </c>
      <c r="B1352" s="36" t="s">
        <v>5364</v>
      </c>
      <c r="C1352" s="41" t="s">
        <v>6034</v>
      </c>
      <c r="D1352" s="37">
        <v>10886</v>
      </c>
      <c r="E1352" s="38">
        <v>1366</v>
      </c>
      <c r="F1352" s="59">
        <f>E1352*1000/D1352</f>
        <v>125.48227080654051</v>
      </c>
      <c r="G1352" s="31">
        <v>831</v>
      </c>
      <c r="H1352" s="31">
        <f>G1352/2486*100</f>
        <v>33.4271922767498</v>
      </c>
      <c r="I1352" s="31">
        <v>401</v>
      </c>
      <c r="J1352" s="31">
        <v>401</v>
      </c>
      <c r="K1352" s="60">
        <f>J1352/2056*100</f>
        <v>19.503891050583658</v>
      </c>
    </row>
    <row r="1353" spans="1:11" x14ac:dyDescent="0.25">
      <c r="A1353" s="36" t="s">
        <v>5125</v>
      </c>
      <c r="B1353" s="36" t="s">
        <v>5126</v>
      </c>
      <c r="C1353" s="41">
        <v>9184127</v>
      </c>
      <c r="D1353" s="37">
        <v>10872</v>
      </c>
      <c r="E1353" s="38">
        <v>1367</v>
      </c>
      <c r="F1353" s="59">
        <f>E1353*1000/D1353</f>
        <v>125.73583517292127</v>
      </c>
      <c r="G1353" s="31">
        <v>832</v>
      </c>
      <c r="H1353" s="31">
        <f>G1353/2486*100</f>
        <v>33.467417538214001</v>
      </c>
      <c r="I1353" s="31">
        <v>402</v>
      </c>
      <c r="J1353" s="31">
        <v>402</v>
      </c>
      <c r="K1353" s="60">
        <f>J1353/2056*100</f>
        <v>19.552529182879379</v>
      </c>
    </row>
    <row r="1354" spans="1:11" ht="72" x14ac:dyDescent="0.25">
      <c r="A1354" s="36" t="s">
        <v>4369</v>
      </c>
      <c r="B1354" s="36" t="s">
        <v>4370</v>
      </c>
      <c r="C1354" s="41" t="s">
        <v>4722</v>
      </c>
      <c r="D1354" s="37">
        <v>10857</v>
      </c>
      <c r="E1354" s="38">
        <v>2252</v>
      </c>
      <c r="F1354" s="59">
        <f>E1354*1000/D1354</f>
        <v>207.42378189186701</v>
      </c>
      <c r="G1354" s="31">
        <v>1385</v>
      </c>
      <c r="H1354" s="31">
        <f>G1354/2486*100</f>
        <v>55.711987127916331</v>
      </c>
      <c r="I1354" s="31">
        <v>131</v>
      </c>
      <c r="J1354" s="31">
        <v>955</v>
      </c>
      <c r="K1354" s="60">
        <f>J1354/2056*100</f>
        <v>46.449416342412455</v>
      </c>
    </row>
    <row r="1355" spans="1:11" x14ac:dyDescent="0.25">
      <c r="A1355" s="36" t="s">
        <v>4022</v>
      </c>
      <c r="B1355" s="36" t="s">
        <v>4023</v>
      </c>
      <c r="C1355" s="41" t="s">
        <v>4125</v>
      </c>
      <c r="D1355" s="37">
        <v>10835</v>
      </c>
      <c r="E1355" s="38">
        <v>1300</v>
      </c>
      <c r="F1355" s="59">
        <f>E1355*1000/D1355</f>
        <v>119.98154130133825</v>
      </c>
      <c r="G1355" s="31">
        <v>776</v>
      </c>
      <c r="H1355" s="31">
        <f>G1355/2486*100</f>
        <v>31.214802896218824</v>
      </c>
      <c r="I1355" s="31">
        <v>346</v>
      </c>
      <c r="J1355" s="31">
        <v>346</v>
      </c>
      <c r="K1355" s="60">
        <f>J1355/2056*100</f>
        <v>16.828793774319067</v>
      </c>
    </row>
    <row r="1356" spans="1:11" ht="12" customHeight="1" x14ac:dyDescent="0.25">
      <c r="A1356" s="36" t="s">
        <v>4157</v>
      </c>
      <c r="B1356" s="36" t="s">
        <v>4158</v>
      </c>
      <c r="C1356" s="41">
        <v>12063036</v>
      </c>
      <c r="D1356" s="37">
        <v>10819</v>
      </c>
      <c r="E1356" s="38">
        <v>1028.08</v>
      </c>
      <c r="F1356" s="59">
        <f>E1356*1000/D1356</f>
        <v>95.025418245678893</v>
      </c>
      <c r="G1356" s="31">
        <v>471</v>
      </c>
      <c r="H1356" s="31">
        <f>G1356/2486*100</f>
        <v>18.946098149637972</v>
      </c>
      <c r="I1356" s="31">
        <v>41</v>
      </c>
      <c r="J1356" s="31">
        <v>41</v>
      </c>
      <c r="K1356" s="60">
        <f>J1356/2056*100</f>
        <v>1.9941634241245134</v>
      </c>
    </row>
    <row r="1357" spans="1:11" x14ac:dyDescent="0.25">
      <c r="A1357" s="36" t="s">
        <v>16</v>
      </c>
      <c r="B1357" s="36" t="s">
        <v>17</v>
      </c>
      <c r="C1357" s="51">
        <v>6632003</v>
      </c>
      <c r="D1357" s="43">
        <v>10815</v>
      </c>
      <c r="E1357" s="38">
        <v>1426</v>
      </c>
      <c r="F1357" s="59">
        <f>E1357*1000/D1357</f>
        <v>131.85390661118817</v>
      </c>
      <c r="G1357" s="31">
        <v>887</v>
      </c>
      <c r="H1357" s="31">
        <f>G1357/2486*100</f>
        <v>35.679806918744973</v>
      </c>
      <c r="I1357" s="31">
        <v>457</v>
      </c>
      <c r="J1357" s="31">
        <v>457</v>
      </c>
      <c r="K1357" s="60">
        <f>J1357/2056*100</f>
        <v>22.227626459143966</v>
      </c>
    </row>
    <row r="1358" spans="1:11" ht="36" x14ac:dyDescent="0.25">
      <c r="A1358" s="36" t="s">
        <v>3275</v>
      </c>
      <c r="B1358" s="36" t="s">
        <v>3276</v>
      </c>
      <c r="C1358" s="51" t="s">
        <v>3466</v>
      </c>
      <c r="D1358" s="46">
        <v>10789</v>
      </c>
      <c r="E1358" s="38">
        <v>1515</v>
      </c>
      <c r="F1358" s="59">
        <f>E1358*1000/D1358</f>
        <v>140.42079896190563</v>
      </c>
      <c r="G1358" s="31">
        <v>957</v>
      </c>
      <c r="H1358" s="31">
        <f>G1358/2486*100</f>
        <v>38.495575221238937</v>
      </c>
      <c r="I1358" s="31">
        <v>527</v>
      </c>
      <c r="J1358" s="31">
        <v>527</v>
      </c>
      <c r="K1358" s="60">
        <f>J1358/2056*100</f>
        <v>25.632295719844358</v>
      </c>
    </row>
    <row r="1359" spans="1:11" x14ac:dyDescent="0.25">
      <c r="A1359" s="36" t="s">
        <v>1616</v>
      </c>
      <c r="B1359" s="36" t="s">
        <v>1617</v>
      </c>
      <c r="C1359" s="41" t="s">
        <v>1830</v>
      </c>
      <c r="D1359" s="37">
        <v>10785</v>
      </c>
      <c r="E1359" s="38">
        <v>1315</v>
      </c>
      <c r="F1359" s="59">
        <f>E1359*1000/D1359</f>
        <v>121.92860454334725</v>
      </c>
      <c r="G1359" s="31">
        <v>793</v>
      </c>
      <c r="H1359" s="31">
        <f>G1359/2486*100</f>
        <v>31.898632341110218</v>
      </c>
      <c r="I1359" s="31">
        <v>363</v>
      </c>
      <c r="J1359" s="31">
        <v>363</v>
      </c>
      <c r="K1359" s="60">
        <f>J1359/2056*100</f>
        <v>17.655642023346303</v>
      </c>
    </row>
    <row r="1360" spans="1:11" x14ac:dyDescent="0.25">
      <c r="A1360" s="36" t="s">
        <v>982</v>
      </c>
      <c r="B1360" s="36" t="s">
        <v>983</v>
      </c>
      <c r="C1360" s="41">
        <v>8121000</v>
      </c>
      <c r="D1360" s="37">
        <v>10780</v>
      </c>
      <c r="E1360" s="38">
        <v>2156</v>
      </c>
      <c r="F1360" s="59">
        <f>E1360*1000/D1360</f>
        <v>200</v>
      </c>
      <c r="G1360" s="31">
        <v>1341</v>
      </c>
      <c r="H1360" s="31">
        <f>G1360/2486*100</f>
        <v>53.942075623491547</v>
      </c>
      <c r="I1360" s="31">
        <v>87</v>
      </c>
      <c r="J1360" s="31">
        <v>911</v>
      </c>
      <c r="K1360" s="60">
        <f>J1360/2056*100</f>
        <v>44.309338521400775</v>
      </c>
    </row>
    <row r="1361" spans="1:11" ht="60" x14ac:dyDescent="0.25">
      <c r="A1361" s="36" t="s">
        <v>2610</v>
      </c>
      <c r="B1361" s="36" t="s">
        <v>2611</v>
      </c>
      <c r="C1361" s="41" t="s">
        <v>2713</v>
      </c>
      <c r="D1361" s="37">
        <v>10777</v>
      </c>
      <c r="E1361" s="38">
        <v>1200</v>
      </c>
      <c r="F1361" s="59">
        <f>E1361*1000/D1361</f>
        <v>111.34824162568432</v>
      </c>
      <c r="G1361" s="31">
        <v>675</v>
      </c>
      <c r="H1361" s="31">
        <f>G1361/2486*100</f>
        <v>27.152051488334671</v>
      </c>
      <c r="I1361" s="31">
        <v>245</v>
      </c>
      <c r="J1361" s="31">
        <v>245</v>
      </c>
      <c r="K1361" s="60">
        <f>J1361/2056*100</f>
        <v>11.916342412451362</v>
      </c>
    </row>
    <row r="1362" spans="1:11" x14ac:dyDescent="0.25">
      <c r="A1362" s="36" t="s">
        <v>3000</v>
      </c>
      <c r="B1362" s="36" t="s">
        <v>3001</v>
      </c>
      <c r="C1362" s="51">
        <v>6437009</v>
      </c>
      <c r="D1362" s="43">
        <v>10774</v>
      </c>
      <c r="E1362" s="38">
        <v>1518</v>
      </c>
      <c r="F1362" s="59">
        <f>E1362*1000/D1362</f>
        <v>140.89474661221459</v>
      </c>
      <c r="G1362" s="31">
        <v>961</v>
      </c>
      <c r="H1362" s="31">
        <f>G1362/2486*100</f>
        <v>38.656476267095734</v>
      </c>
      <c r="I1362" s="31">
        <v>531</v>
      </c>
      <c r="J1362" s="31">
        <v>531</v>
      </c>
      <c r="K1362" s="60">
        <f>J1362/2056*100</f>
        <v>25.82684824902724</v>
      </c>
    </row>
    <row r="1363" spans="1:11" ht="24" x14ac:dyDescent="0.25">
      <c r="A1363" s="36" t="s">
        <v>814</v>
      </c>
      <c r="B1363" s="36" t="s">
        <v>815</v>
      </c>
      <c r="C1363" s="41" t="s">
        <v>1735</v>
      </c>
      <c r="D1363" s="37">
        <v>10741</v>
      </c>
      <c r="E1363" s="38">
        <v>1136</v>
      </c>
      <c r="F1363" s="59">
        <f>E1363*1000/D1363</f>
        <v>105.76296434224001</v>
      </c>
      <c r="G1363" s="31">
        <v>596</v>
      </c>
      <c r="H1363" s="31">
        <f>G1363/2486*100</f>
        <v>23.974255832662912</v>
      </c>
      <c r="I1363" s="31">
        <v>166</v>
      </c>
      <c r="J1363" s="31">
        <v>166</v>
      </c>
      <c r="K1363" s="60">
        <f>J1363/2056*100</f>
        <v>8.0739299610894939</v>
      </c>
    </row>
    <row r="1364" spans="1:11" ht="12" customHeight="1" x14ac:dyDescent="0.25">
      <c r="A1364" s="36" t="s">
        <v>456</v>
      </c>
      <c r="B1364" s="36" t="s">
        <v>457</v>
      </c>
      <c r="C1364" s="39" t="s">
        <v>679</v>
      </c>
      <c r="D1364" s="46">
        <v>10712</v>
      </c>
      <c r="E1364" s="38">
        <v>2240</v>
      </c>
      <c r="F1364" s="59">
        <f>E1364*1000/D1364</f>
        <v>209.11127707244211</v>
      </c>
      <c r="G1364" s="31">
        <v>1379</v>
      </c>
      <c r="H1364" s="31">
        <f>G1364/2486*100</f>
        <v>55.470635559131132</v>
      </c>
      <c r="I1364" s="31">
        <v>125</v>
      </c>
      <c r="J1364" s="31">
        <v>949</v>
      </c>
      <c r="K1364" s="60">
        <f>J1364/2056*100</f>
        <v>46.157587548638134</v>
      </c>
    </row>
    <row r="1365" spans="1:11" ht="24" x14ac:dyDescent="0.25">
      <c r="A1365" s="36" t="s">
        <v>1874</v>
      </c>
      <c r="B1365" s="36" t="s">
        <v>1875</v>
      </c>
      <c r="C1365" s="41" t="s">
        <v>2376</v>
      </c>
      <c r="D1365" s="37">
        <v>10710</v>
      </c>
      <c r="E1365" s="38">
        <v>2142</v>
      </c>
      <c r="F1365" s="59">
        <f>E1365*1000/D1365</f>
        <v>200</v>
      </c>
      <c r="G1365" s="31">
        <v>1336</v>
      </c>
      <c r="H1365" s="31">
        <f>G1365/2486*100</f>
        <v>53.74094931617055</v>
      </c>
      <c r="I1365" s="31">
        <v>82</v>
      </c>
      <c r="J1365" s="31">
        <v>906</v>
      </c>
      <c r="K1365" s="60">
        <f>J1365/2056*100</f>
        <v>44.066147859922175</v>
      </c>
    </row>
    <row r="1366" spans="1:11" x14ac:dyDescent="0.25">
      <c r="A1366" s="36" t="s">
        <v>1022</v>
      </c>
      <c r="B1366" s="36" t="s">
        <v>1023</v>
      </c>
      <c r="C1366" s="41">
        <v>8125102</v>
      </c>
      <c r="D1366" s="37">
        <v>10700</v>
      </c>
      <c r="E1366" s="38">
        <v>2140</v>
      </c>
      <c r="F1366" s="59">
        <f>E1366*1000/D1366</f>
        <v>200</v>
      </c>
      <c r="G1366" s="31">
        <v>1333</v>
      </c>
      <c r="H1366" s="31">
        <f>G1366/2486*100</f>
        <v>53.620273531777954</v>
      </c>
      <c r="I1366" s="31">
        <v>79</v>
      </c>
      <c r="J1366" s="31">
        <v>903</v>
      </c>
      <c r="K1366" s="60">
        <f>J1366/2056*100</f>
        <v>43.920233463035018</v>
      </c>
    </row>
    <row r="1367" spans="1:11" x14ac:dyDescent="0.25">
      <c r="A1367" s="36" t="s">
        <v>1266</v>
      </c>
      <c r="B1367" s="36" t="s">
        <v>1267</v>
      </c>
      <c r="C1367" s="41">
        <v>8226060</v>
      </c>
      <c r="D1367" s="37">
        <v>10700</v>
      </c>
      <c r="E1367" s="38">
        <v>2140</v>
      </c>
      <c r="F1367" s="59">
        <f>E1367*1000/D1367</f>
        <v>200</v>
      </c>
      <c r="G1367" s="31">
        <v>1334</v>
      </c>
      <c r="H1367" s="31">
        <f>G1367/2486*100</f>
        <v>53.660498793242148</v>
      </c>
      <c r="I1367" s="31">
        <v>80</v>
      </c>
      <c r="J1367" s="31">
        <v>904</v>
      </c>
      <c r="K1367" s="60">
        <f>J1367/2056*100</f>
        <v>43.968871595330739</v>
      </c>
    </row>
    <row r="1368" spans="1:11" x14ac:dyDescent="0.25">
      <c r="A1368" s="36" t="s">
        <v>1310</v>
      </c>
      <c r="B1368" s="36" t="s">
        <v>1311</v>
      </c>
      <c r="C1368" s="41">
        <v>8236072</v>
      </c>
      <c r="D1368" s="37">
        <v>10700</v>
      </c>
      <c r="E1368" s="38">
        <v>2140</v>
      </c>
      <c r="F1368" s="59">
        <f>E1368*1000/D1368</f>
        <v>200</v>
      </c>
      <c r="G1368" s="31">
        <v>1335</v>
      </c>
      <c r="H1368" s="31">
        <f>G1368/2486*100</f>
        <v>53.700724054706349</v>
      </c>
      <c r="I1368" s="31">
        <v>81</v>
      </c>
      <c r="J1368" s="31">
        <v>905</v>
      </c>
      <c r="K1368" s="60">
        <f>J1368/2056*100</f>
        <v>44.017509727626461</v>
      </c>
    </row>
    <row r="1369" spans="1:11" x14ac:dyDescent="0.25">
      <c r="A1369" s="39" t="s">
        <v>5878</v>
      </c>
      <c r="B1369" s="39" t="s">
        <v>5879</v>
      </c>
      <c r="C1369" s="41">
        <v>9780124</v>
      </c>
      <c r="D1369" s="37">
        <v>10690</v>
      </c>
      <c r="E1369" s="40">
        <v>2460.1999999999998</v>
      </c>
      <c r="F1369" s="59">
        <f>E1369*1000/D1369</f>
        <v>230.14031805425631</v>
      </c>
      <c r="G1369" s="31">
        <v>1467</v>
      </c>
      <c r="H1369" s="31">
        <f>G1369/2486*100</f>
        <v>59.010458567980692</v>
      </c>
      <c r="I1369" s="31">
        <v>213</v>
      </c>
      <c r="J1369" s="31">
        <v>1037</v>
      </c>
      <c r="K1369" s="60">
        <f>J1369/2056*100</f>
        <v>50.437743190661479</v>
      </c>
    </row>
    <row r="1370" spans="1:11" ht="36" x14ac:dyDescent="0.25">
      <c r="A1370" s="36" t="s">
        <v>2058</v>
      </c>
      <c r="B1370" s="36" t="s">
        <v>2059</v>
      </c>
      <c r="C1370" s="41" t="s">
        <v>2446</v>
      </c>
      <c r="D1370" s="37">
        <v>10681</v>
      </c>
      <c r="E1370" s="38">
        <v>1207</v>
      </c>
      <c r="F1370" s="59">
        <f>E1370*1000/D1370</f>
        <v>113.00440033704709</v>
      </c>
      <c r="G1370" s="31">
        <v>682</v>
      </c>
      <c r="H1370" s="31">
        <f>G1370/2486*100</f>
        <v>27.43362831858407</v>
      </c>
      <c r="I1370" s="31">
        <v>252</v>
      </c>
      <c r="J1370" s="31">
        <v>252</v>
      </c>
      <c r="K1370" s="60">
        <f>J1370/2056*100</f>
        <v>12.2568093385214</v>
      </c>
    </row>
    <row r="1371" spans="1:11" x14ac:dyDescent="0.25">
      <c r="A1371" s="39" t="s">
        <v>182</v>
      </c>
      <c r="B1371" s="39" t="s">
        <v>183</v>
      </c>
      <c r="C1371" s="41">
        <v>6434010</v>
      </c>
      <c r="D1371" s="37">
        <v>10675</v>
      </c>
      <c r="E1371" s="45">
        <v>1162</v>
      </c>
      <c r="F1371" s="59">
        <f>E1371*1000/D1371</f>
        <v>108.85245901639344</v>
      </c>
      <c r="G1371" s="31">
        <v>631</v>
      </c>
      <c r="H1371" s="31">
        <f>G1371/2486*100</f>
        <v>25.382139983909894</v>
      </c>
      <c r="I1371" s="31">
        <v>201</v>
      </c>
      <c r="J1371" s="31">
        <v>201</v>
      </c>
      <c r="K1371" s="60">
        <f>J1371/2056*100</f>
        <v>9.7762645914396895</v>
      </c>
    </row>
    <row r="1372" spans="1:11" x14ac:dyDescent="0.25">
      <c r="A1372" s="36" t="s">
        <v>3696</v>
      </c>
      <c r="B1372" s="36" t="s">
        <v>3697</v>
      </c>
      <c r="C1372" s="41">
        <v>5570032</v>
      </c>
      <c r="D1372" s="37">
        <v>10649</v>
      </c>
      <c r="E1372" s="38">
        <v>1154</v>
      </c>
      <c r="F1372" s="59">
        <f>E1372*1000/D1372</f>
        <v>108.36698281528783</v>
      </c>
      <c r="G1372" s="31">
        <v>621</v>
      </c>
      <c r="H1372" s="31">
        <f>G1372/2486*100</f>
        <v>24.9798873692679</v>
      </c>
      <c r="I1372" s="31">
        <v>191</v>
      </c>
      <c r="J1372" s="31">
        <v>191</v>
      </c>
      <c r="K1372" s="60">
        <f>J1372/2056*100</f>
        <v>9.289883268482491</v>
      </c>
    </row>
    <row r="1373" spans="1:11" ht="36" x14ac:dyDescent="0.25">
      <c r="A1373" s="36" t="s">
        <v>2646</v>
      </c>
      <c r="B1373" s="36" t="s">
        <v>2647</v>
      </c>
      <c r="C1373" s="41" t="s">
        <v>2728</v>
      </c>
      <c r="D1373" s="37">
        <v>10623</v>
      </c>
      <c r="E1373" s="38">
        <v>1240</v>
      </c>
      <c r="F1373" s="59">
        <f>E1373*1000/D1373</f>
        <v>116.72785465499388</v>
      </c>
      <c r="G1373" s="31">
        <v>715</v>
      </c>
      <c r="H1373" s="31">
        <f>G1373/2486*100</f>
        <v>28.761061946902654</v>
      </c>
      <c r="I1373" s="31">
        <v>285</v>
      </c>
      <c r="J1373" s="31">
        <v>285</v>
      </c>
      <c r="K1373" s="60">
        <f>J1373/2056*100</f>
        <v>13.861867704280156</v>
      </c>
    </row>
    <row r="1374" spans="1:11" x14ac:dyDescent="0.25">
      <c r="A1374" s="36" t="s">
        <v>5357</v>
      </c>
      <c r="B1374" s="36" t="s">
        <v>5358</v>
      </c>
      <c r="C1374" s="41">
        <v>9278172</v>
      </c>
      <c r="D1374" s="37">
        <v>10610</v>
      </c>
      <c r="E1374" s="38">
        <v>1350</v>
      </c>
      <c r="F1374" s="59">
        <f>E1374*1000/D1374</f>
        <v>127.23845428840717</v>
      </c>
      <c r="G1374" s="31">
        <v>816</v>
      </c>
      <c r="H1374" s="31">
        <f>G1374/2486*100</f>
        <v>32.823813354786807</v>
      </c>
      <c r="I1374" s="31">
        <v>386</v>
      </c>
      <c r="J1374" s="31">
        <v>386</v>
      </c>
      <c r="K1374" s="60">
        <f>J1374/2056*100</f>
        <v>18.774319066147861</v>
      </c>
    </row>
    <row r="1375" spans="1:11" x14ac:dyDescent="0.25">
      <c r="A1375" s="36" t="s">
        <v>2652</v>
      </c>
      <c r="B1375" s="36" t="s">
        <v>2653</v>
      </c>
      <c r="C1375" s="41" t="s">
        <v>2731</v>
      </c>
      <c r="D1375" s="37">
        <v>10600</v>
      </c>
      <c r="E1375" s="38">
        <v>1800</v>
      </c>
      <c r="F1375" s="59">
        <f>E1375*1000/D1375</f>
        <v>169.81132075471697</v>
      </c>
      <c r="G1375" s="31">
        <v>1136</v>
      </c>
      <c r="H1375" s="31">
        <f>G1375/2486*100</f>
        <v>45.695897023330652</v>
      </c>
      <c r="I1375" s="31">
        <v>706</v>
      </c>
      <c r="J1375" s="31">
        <v>706</v>
      </c>
      <c r="K1375" s="60">
        <f>J1375/2056*100</f>
        <v>34.338521400778212</v>
      </c>
    </row>
    <row r="1376" spans="1:11" ht="12" customHeight="1" x14ac:dyDescent="0.25">
      <c r="A1376" s="36" t="s">
        <v>1554</v>
      </c>
      <c r="B1376" s="36" t="s">
        <v>1555</v>
      </c>
      <c r="C1376" s="41">
        <v>8415019</v>
      </c>
      <c r="D1376" s="37">
        <v>10600</v>
      </c>
      <c r="E1376" s="38">
        <v>1400</v>
      </c>
      <c r="F1376" s="59">
        <f>E1376*1000/D1376</f>
        <v>132.0754716981132</v>
      </c>
      <c r="G1376" s="31">
        <v>868</v>
      </c>
      <c r="H1376" s="31">
        <f>G1376/2486*100</f>
        <v>34.915526950925177</v>
      </c>
      <c r="I1376" s="31">
        <v>438</v>
      </c>
      <c r="J1376" s="31">
        <v>438</v>
      </c>
      <c r="K1376" s="60">
        <f>J1376/2056*100</f>
        <v>21.303501945525291</v>
      </c>
    </row>
    <row r="1377" spans="1:11" ht="12" customHeight="1" x14ac:dyDescent="0.25">
      <c r="A1377" s="39" t="s">
        <v>3427</v>
      </c>
      <c r="B1377" s="39" t="s">
        <v>3428</v>
      </c>
      <c r="C1377" s="51" t="s">
        <v>3519</v>
      </c>
      <c r="D1377" s="37">
        <v>10580</v>
      </c>
      <c r="E1377" s="38">
        <v>1602</v>
      </c>
      <c r="F1377" s="59">
        <f>E1377*1000/D1377</f>
        <v>151.41776937618147</v>
      </c>
      <c r="G1377" s="31">
        <v>1012</v>
      </c>
      <c r="H1377" s="31">
        <f>G1377/2486*100</f>
        <v>40.707964601769916</v>
      </c>
      <c r="I1377" s="31">
        <v>582</v>
      </c>
      <c r="J1377" s="31">
        <v>582</v>
      </c>
      <c r="K1377" s="60">
        <f>J1377/2056*100</f>
        <v>28.307392996108948</v>
      </c>
    </row>
    <row r="1378" spans="1:11" ht="84.95" customHeight="1" x14ac:dyDescent="0.25">
      <c r="A1378" s="36" t="s">
        <v>5355</v>
      </c>
      <c r="B1378" s="36" t="s">
        <v>5356</v>
      </c>
      <c r="C1378" s="41">
        <v>9278118</v>
      </c>
      <c r="D1378" s="37">
        <v>10560</v>
      </c>
      <c r="E1378" s="38">
        <v>3531</v>
      </c>
      <c r="F1378" s="59">
        <f>E1378*1000/D1378</f>
        <v>334.375</v>
      </c>
      <c r="G1378" s="31">
        <v>1750</v>
      </c>
      <c r="H1378" s="31">
        <f>G1378/2486*100</f>
        <v>70.394207562349152</v>
      </c>
      <c r="I1378" s="31">
        <v>116</v>
      </c>
      <c r="J1378" s="31">
        <v>1320</v>
      </c>
      <c r="K1378" s="60">
        <f>J1378/2056*100</f>
        <v>64.202334630350194</v>
      </c>
    </row>
    <row r="1379" spans="1:11" x14ac:dyDescent="0.25">
      <c r="A1379" s="36" t="s">
        <v>5315</v>
      </c>
      <c r="B1379" s="36" t="s">
        <v>5316</v>
      </c>
      <c r="C1379" s="41">
        <v>9274184</v>
      </c>
      <c r="D1379" s="37">
        <v>10530</v>
      </c>
      <c r="E1379" s="38">
        <v>3200</v>
      </c>
      <c r="F1379" s="59">
        <f>E1379*1000/D1379</f>
        <v>303.89363722697055</v>
      </c>
      <c r="G1379" s="31">
        <v>1684</v>
      </c>
      <c r="H1379" s="31">
        <f>G1379/2486*100</f>
        <v>67.739340305711991</v>
      </c>
      <c r="I1379" s="31">
        <v>50</v>
      </c>
      <c r="J1379" s="31">
        <v>1254</v>
      </c>
      <c r="K1379" s="60">
        <f>J1379/2056*100</f>
        <v>60.992217898832692</v>
      </c>
    </row>
    <row r="1380" spans="1:11" ht="60" x14ac:dyDescent="0.25">
      <c r="A1380" s="36" t="s">
        <v>4415</v>
      </c>
      <c r="B1380" s="36" t="s">
        <v>4416</v>
      </c>
      <c r="C1380" s="41" t="s">
        <v>4740</v>
      </c>
      <c r="D1380" s="37">
        <v>10528</v>
      </c>
      <c r="E1380" s="38">
        <v>1374.8</v>
      </c>
      <c r="F1380" s="59">
        <f>E1380*1000/D1380</f>
        <v>130.58510638297872</v>
      </c>
      <c r="G1380" s="31">
        <v>841</v>
      </c>
      <c r="H1380" s="31">
        <f>G1380/2486*100</f>
        <v>33.829444891391795</v>
      </c>
      <c r="I1380" s="31">
        <v>411</v>
      </c>
      <c r="J1380" s="31">
        <v>411</v>
      </c>
      <c r="K1380" s="60">
        <f>J1380/2056*100</f>
        <v>19.990272373540858</v>
      </c>
    </row>
    <row r="1381" spans="1:11" x14ac:dyDescent="0.25">
      <c r="A1381" s="36" t="s">
        <v>2872</v>
      </c>
      <c r="B1381" s="36" t="s">
        <v>2873</v>
      </c>
      <c r="C1381" s="41" t="s">
        <v>2914</v>
      </c>
      <c r="D1381" s="37">
        <v>10526</v>
      </c>
      <c r="E1381" s="38">
        <v>1494</v>
      </c>
      <c r="F1381" s="59">
        <f>E1381*1000/D1381</f>
        <v>141.93425802774084</v>
      </c>
      <c r="G1381" s="31">
        <v>941</v>
      </c>
      <c r="H1381" s="31">
        <f>G1381/2486*100</f>
        <v>37.851971037811744</v>
      </c>
      <c r="I1381" s="31">
        <v>511</v>
      </c>
      <c r="J1381" s="31">
        <v>511</v>
      </c>
      <c r="K1381" s="60">
        <f>J1381/2056*100</f>
        <v>24.854085603112843</v>
      </c>
    </row>
    <row r="1382" spans="1:11" ht="50.1" customHeight="1" x14ac:dyDescent="0.25">
      <c r="A1382" s="36" t="s">
        <v>5073</v>
      </c>
      <c r="B1382" s="36" t="s">
        <v>5074</v>
      </c>
      <c r="C1382" s="41">
        <v>9181114</v>
      </c>
      <c r="D1382" s="37">
        <v>10511</v>
      </c>
      <c r="E1382" s="38">
        <v>2078</v>
      </c>
      <c r="F1382" s="59">
        <f>E1382*1000/D1382</f>
        <v>197.69765008086767</v>
      </c>
      <c r="G1382" s="31">
        <v>1307</v>
      </c>
      <c r="H1382" s="31">
        <f>G1382/2486*100</f>
        <v>52.574416733708773</v>
      </c>
      <c r="I1382" s="31">
        <v>53</v>
      </c>
      <c r="J1382" s="31">
        <v>877</v>
      </c>
      <c r="K1382" s="60">
        <f>J1382/2056*100</f>
        <v>42.655642023346303</v>
      </c>
    </row>
    <row r="1383" spans="1:11" x14ac:dyDescent="0.25">
      <c r="A1383" s="36" t="s">
        <v>5013</v>
      </c>
      <c r="B1383" s="36" t="s">
        <v>5014</v>
      </c>
      <c r="C1383" s="41">
        <v>9176126</v>
      </c>
      <c r="D1383" s="37">
        <v>10504</v>
      </c>
      <c r="E1383" s="38">
        <v>1825.8</v>
      </c>
      <c r="F1383" s="59">
        <f>E1383*1000/D1383</f>
        <v>173.81949733434882</v>
      </c>
      <c r="G1383" s="31">
        <v>1150</v>
      </c>
      <c r="H1383" s="31">
        <f>G1383/2486*100</f>
        <v>46.259050683829443</v>
      </c>
      <c r="I1383" s="31">
        <v>720</v>
      </c>
      <c r="J1383" s="31">
        <v>720</v>
      </c>
      <c r="K1383" s="60">
        <f>J1383/2056*100</f>
        <v>35.019455252918284</v>
      </c>
    </row>
    <row r="1384" spans="1:11" ht="26.1" customHeight="1" x14ac:dyDescent="0.25">
      <c r="A1384" s="36" t="s">
        <v>351</v>
      </c>
      <c r="B1384" s="36" t="s">
        <v>352</v>
      </c>
      <c r="C1384" s="51" t="s">
        <v>634</v>
      </c>
      <c r="D1384" s="46">
        <v>10500</v>
      </c>
      <c r="E1384" s="38">
        <v>1600</v>
      </c>
      <c r="F1384" s="59">
        <f>E1384*1000/D1384</f>
        <v>152.38095238095238</v>
      </c>
      <c r="G1384" s="31">
        <v>1007</v>
      </c>
      <c r="H1384" s="31">
        <f>G1384/2486*100</f>
        <v>40.506838294448919</v>
      </c>
      <c r="I1384" s="31">
        <v>577</v>
      </c>
      <c r="J1384" s="31">
        <v>577</v>
      </c>
      <c r="K1384" s="60">
        <f>J1384/2056*100</f>
        <v>28.064202334630352</v>
      </c>
    </row>
    <row r="1385" spans="1:11" ht="51.95" customHeight="1" x14ac:dyDescent="0.25">
      <c r="A1385" s="36" t="s">
        <v>1636</v>
      </c>
      <c r="B1385" s="36" t="s">
        <v>1637</v>
      </c>
      <c r="C1385" s="41" t="s">
        <v>1834</v>
      </c>
      <c r="D1385" s="37">
        <v>10500</v>
      </c>
      <c r="E1385" s="38">
        <v>1452</v>
      </c>
      <c r="F1385" s="59">
        <f>E1385*1000/D1385</f>
        <v>138.28571428571428</v>
      </c>
      <c r="G1385" s="31">
        <v>909</v>
      </c>
      <c r="H1385" s="31">
        <f>G1385/2486*100</f>
        <v>36.564762670957364</v>
      </c>
      <c r="I1385" s="31">
        <v>479</v>
      </c>
      <c r="J1385" s="31">
        <v>479</v>
      </c>
      <c r="K1385" s="60">
        <f>J1385/2056*100</f>
        <v>23.297665369649806</v>
      </c>
    </row>
    <row r="1386" spans="1:11" ht="39" customHeight="1" x14ac:dyDescent="0.25">
      <c r="A1386" s="36" t="s">
        <v>4166</v>
      </c>
      <c r="B1386" s="36" t="s">
        <v>4167</v>
      </c>
      <c r="C1386" s="41">
        <v>12065356</v>
      </c>
      <c r="D1386" s="37">
        <v>10500</v>
      </c>
      <c r="E1386" s="38">
        <v>1112.2</v>
      </c>
      <c r="F1386" s="59">
        <f>E1386*1000/D1386</f>
        <v>105.92380952380952</v>
      </c>
      <c r="G1386" s="31">
        <v>579</v>
      </c>
      <c r="H1386" s="31">
        <f>G1386/2486*100</f>
        <v>23.290426387771522</v>
      </c>
      <c r="I1386" s="31">
        <v>149</v>
      </c>
      <c r="J1386" s="31">
        <v>149</v>
      </c>
      <c r="K1386" s="60">
        <f>J1386/2056*100</f>
        <v>7.2470817120622577</v>
      </c>
    </row>
    <row r="1387" spans="1:11" ht="50.1" customHeight="1" x14ac:dyDescent="0.25">
      <c r="A1387" s="36" t="s">
        <v>5792</v>
      </c>
      <c r="B1387" s="36" t="s">
        <v>5793</v>
      </c>
      <c r="C1387" s="41">
        <v>9772130</v>
      </c>
      <c r="D1387" s="37">
        <v>10500</v>
      </c>
      <c r="E1387" s="38">
        <v>990</v>
      </c>
      <c r="F1387" s="59">
        <f>E1387*1000/D1387</f>
        <v>94.285714285714292</v>
      </c>
      <c r="G1387" s="31">
        <v>423</v>
      </c>
      <c r="H1387" s="31">
        <f>G1387/2486*100</f>
        <v>17.015285599356396</v>
      </c>
    </row>
    <row r="1388" spans="1:11" ht="24" customHeight="1" x14ac:dyDescent="0.25">
      <c r="A1388" s="36" t="s">
        <v>5699</v>
      </c>
      <c r="B1388" s="36" t="s">
        <v>5700</v>
      </c>
      <c r="C1388" s="41" t="s">
        <v>6083</v>
      </c>
      <c r="D1388" s="37">
        <v>10495</v>
      </c>
      <c r="E1388" s="38">
        <v>3600</v>
      </c>
      <c r="F1388" s="59">
        <f>E1388*1000/D1388</f>
        <v>343.02048594568845</v>
      </c>
      <c r="G1388" s="31">
        <v>1771</v>
      </c>
      <c r="H1388" s="31">
        <f>G1388/2486*100</f>
        <v>71.238938053097343</v>
      </c>
      <c r="I1388" s="31">
        <v>137</v>
      </c>
      <c r="J1388" s="31">
        <v>1341</v>
      </c>
      <c r="K1388" s="60">
        <f>J1388/2056*100</f>
        <v>65.223735408560316</v>
      </c>
    </row>
    <row r="1389" spans="1:11" x14ac:dyDescent="0.25">
      <c r="A1389" s="36" t="s">
        <v>4305</v>
      </c>
      <c r="B1389" s="36" t="s">
        <v>4306</v>
      </c>
      <c r="C1389" s="41">
        <v>12062092</v>
      </c>
      <c r="D1389" s="37">
        <v>10491</v>
      </c>
      <c r="E1389" s="38">
        <v>1155.4000000000001</v>
      </c>
      <c r="F1389" s="59">
        <f>E1389*1000/D1389</f>
        <v>110.13249451911162</v>
      </c>
      <c r="G1389" s="31">
        <v>622</v>
      </c>
      <c r="H1389" s="31">
        <f>G1389/2486*100</f>
        <v>25.0201126307321</v>
      </c>
      <c r="I1389" s="31">
        <v>192</v>
      </c>
      <c r="J1389" s="31">
        <v>192</v>
      </c>
      <c r="K1389" s="60">
        <f>J1389/2056*100</f>
        <v>9.3385214007782107</v>
      </c>
    </row>
    <row r="1390" spans="1:11" x14ac:dyDescent="0.25">
      <c r="A1390" s="36" t="s">
        <v>806</v>
      </c>
      <c r="B1390" s="36" t="s">
        <v>807</v>
      </c>
      <c r="C1390" s="41">
        <v>8115015</v>
      </c>
      <c r="D1390" s="37">
        <v>10478</v>
      </c>
      <c r="E1390" s="38">
        <v>1677</v>
      </c>
      <c r="F1390" s="59">
        <f>E1390*1000/D1390</f>
        <v>160.04962779156327</v>
      </c>
      <c r="G1390" s="31">
        <v>1060</v>
      </c>
      <c r="H1390" s="31">
        <f>G1390/2486*100</f>
        <v>42.638777152051489</v>
      </c>
      <c r="I1390" s="31">
        <v>630</v>
      </c>
      <c r="J1390" s="31">
        <v>630</v>
      </c>
      <c r="K1390" s="60">
        <f>J1390/2056*100</f>
        <v>30.642023346303503</v>
      </c>
    </row>
    <row r="1391" spans="1:11" x14ac:dyDescent="0.25">
      <c r="A1391" s="36" t="s">
        <v>5595</v>
      </c>
      <c r="B1391" s="36" t="s">
        <v>5596</v>
      </c>
      <c r="C1391" s="41" t="s">
        <v>6068</v>
      </c>
      <c r="D1391" s="37">
        <v>10434</v>
      </c>
      <c r="E1391" s="38">
        <v>1401.9</v>
      </c>
      <c r="F1391" s="59">
        <f>E1391*1000/D1391</f>
        <v>134.3588269120184</v>
      </c>
      <c r="G1391" s="31">
        <v>870</v>
      </c>
      <c r="H1391" s="31">
        <f>G1391/2486*100</f>
        <v>34.995977473853578</v>
      </c>
      <c r="I1391" s="31">
        <v>440</v>
      </c>
      <c r="J1391" s="31">
        <v>440</v>
      </c>
      <c r="K1391" s="60">
        <f>J1391/2056*100</f>
        <v>21.40077821011673</v>
      </c>
    </row>
    <row r="1392" spans="1:11" ht="24" x14ac:dyDescent="0.25">
      <c r="A1392" s="36" t="s">
        <v>3267</v>
      </c>
      <c r="B1392" s="36" t="s">
        <v>3268</v>
      </c>
      <c r="C1392" s="51" t="s">
        <v>3462</v>
      </c>
      <c r="D1392" s="46">
        <v>10424</v>
      </c>
      <c r="E1392" s="38">
        <v>3322</v>
      </c>
      <c r="F1392" s="59">
        <f>E1392*1000/D1392</f>
        <v>318.68764389869534</v>
      </c>
      <c r="G1392" s="31">
        <v>1711</v>
      </c>
      <c r="H1392" s="31">
        <f>G1392/2486*100</f>
        <v>68.825422365245373</v>
      </c>
      <c r="I1392" s="31">
        <v>77</v>
      </c>
      <c r="J1392" s="31">
        <v>1281</v>
      </c>
      <c r="K1392" s="60">
        <f>J1392/2056*100</f>
        <v>62.305447470817121</v>
      </c>
    </row>
    <row r="1393" spans="1:11" ht="39" customHeight="1" x14ac:dyDescent="0.25">
      <c r="A1393" s="36" t="s">
        <v>333</v>
      </c>
      <c r="B1393" s="36" t="s">
        <v>334</v>
      </c>
      <c r="C1393" s="51" t="s">
        <v>625</v>
      </c>
      <c r="D1393" s="46">
        <v>10420</v>
      </c>
      <c r="E1393" s="38">
        <v>2493</v>
      </c>
      <c r="F1393" s="59">
        <f>E1393*1000/D1393</f>
        <v>239.25143953934742</v>
      </c>
      <c r="G1393" s="31">
        <v>1484</v>
      </c>
      <c r="H1393" s="31">
        <f>G1393/2486*100</f>
        <v>59.694288012872086</v>
      </c>
      <c r="I1393" s="31">
        <v>230</v>
      </c>
      <c r="J1393" s="31">
        <v>1054</v>
      </c>
      <c r="K1393" s="60">
        <f>J1393/2056*100</f>
        <v>51.264591439688715</v>
      </c>
    </row>
    <row r="1394" spans="1:11" ht="24.95" customHeight="1" x14ac:dyDescent="0.25">
      <c r="A1394" s="36" t="s">
        <v>1180</v>
      </c>
      <c r="B1394" s="36" t="s">
        <v>1181</v>
      </c>
      <c r="C1394" s="41">
        <v>8215059</v>
      </c>
      <c r="D1394" s="37">
        <v>10400</v>
      </c>
      <c r="E1394" s="38">
        <v>1362</v>
      </c>
      <c r="F1394" s="59">
        <f>E1394*1000/D1394</f>
        <v>130.96153846153845</v>
      </c>
      <c r="G1394" s="31">
        <v>828</v>
      </c>
      <c r="H1394" s="31">
        <f>G1394/2486*100</f>
        <v>33.306516492357204</v>
      </c>
      <c r="I1394" s="31">
        <v>398</v>
      </c>
      <c r="J1394" s="31">
        <v>398</v>
      </c>
      <c r="K1394" s="60">
        <f>J1394/2056*100</f>
        <v>19.3579766536965</v>
      </c>
    </row>
    <row r="1395" spans="1:11" ht="99.95" customHeight="1" x14ac:dyDescent="0.25">
      <c r="A1395" s="36" t="s">
        <v>4909</v>
      </c>
      <c r="B1395" s="36" t="s">
        <v>4910</v>
      </c>
      <c r="C1395" s="41">
        <v>9679202</v>
      </c>
      <c r="D1395" s="37">
        <v>10374</v>
      </c>
      <c r="E1395" s="38">
        <v>1426</v>
      </c>
      <c r="F1395" s="59">
        <f>E1395*1000/D1395</f>
        <v>137.4590321958743</v>
      </c>
      <c r="G1395" s="31">
        <v>886</v>
      </c>
      <c r="H1395" s="31">
        <f>G1395/2486*100</f>
        <v>35.639581657280772</v>
      </c>
      <c r="I1395" s="31">
        <v>456</v>
      </c>
      <c r="J1395" s="31">
        <v>456</v>
      </c>
      <c r="K1395" s="60">
        <f>J1395/2056*100</f>
        <v>22.178988326848248</v>
      </c>
    </row>
    <row r="1396" spans="1:11" x14ac:dyDescent="0.25">
      <c r="A1396" s="36" t="s">
        <v>5079</v>
      </c>
      <c r="B1396" s="36" t="s">
        <v>5080</v>
      </c>
      <c r="C1396" s="41">
        <v>9181128</v>
      </c>
      <c r="D1396" s="37">
        <v>10358</v>
      </c>
      <c r="E1396" s="38">
        <v>1453</v>
      </c>
      <c r="F1396" s="59">
        <f>E1396*1000/D1396</f>
        <v>140.27804595481754</v>
      </c>
      <c r="G1396" s="31">
        <v>910</v>
      </c>
      <c r="H1396" s="31">
        <f>G1396/2486*100</f>
        <v>36.604987932421565</v>
      </c>
      <c r="I1396" s="31">
        <v>480</v>
      </c>
      <c r="J1396" s="31">
        <v>480</v>
      </c>
      <c r="K1396" s="60">
        <f>J1396/2056*100</f>
        <v>23.346303501945524</v>
      </c>
    </row>
    <row r="1397" spans="1:11" ht="36" x14ac:dyDescent="0.25">
      <c r="A1397" s="36" t="s">
        <v>946</v>
      </c>
      <c r="B1397" s="36" t="s">
        <v>947</v>
      </c>
      <c r="C1397" s="41">
        <v>8118079</v>
      </c>
      <c r="D1397" s="37">
        <v>10353</v>
      </c>
      <c r="E1397" s="38">
        <v>978</v>
      </c>
      <c r="F1397" s="59">
        <f>E1397*1000/D1397</f>
        <v>94.46537235583888</v>
      </c>
      <c r="G1397" s="31">
        <v>408</v>
      </c>
      <c r="H1397" s="31">
        <f>G1397/2486*100</f>
        <v>16.411906677393404</v>
      </c>
    </row>
    <row r="1398" spans="1:11" x14ac:dyDescent="0.25">
      <c r="A1398" s="39" t="s">
        <v>146</v>
      </c>
      <c r="B1398" s="39" t="s">
        <v>147</v>
      </c>
      <c r="C1398" s="41">
        <v>6433004</v>
      </c>
      <c r="D1398" s="37">
        <v>10345</v>
      </c>
      <c r="E1398" s="45">
        <v>2939</v>
      </c>
      <c r="F1398" s="59">
        <f>E1398*1000/D1398</f>
        <v>284.09859835669408</v>
      </c>
      <c r="G1398" s="31">
        <v>1613</v>
      </c>
      <c r="H1398" s="31">
        <f>G1398/2486*100</f>
        <v>64.883346741753826</v>
      </c>
      <c r="I1398" s="31">
        <v>359</v>
      </c>
      <c r="J1398" s="31">
        <v>1183</v>
      </c>
      <c r="K1398" s="60">
        <f>J1398/2056*100</f>
        <v>57.538910505836569</v>
      </c>
    </row>
    <row r="1399" spans="1:11" ht="62.1" customHeight="1" x14ac:dyDescent="0.25">
      <c r="A1399" s="36" t="s">
        <v>5645</v>
      </c>
      <c r="B1399" s="36" t="s">
        <v>5646</v>
      </c>
      <c r="C1399" s="41">
        <v>9576151</v>
      </c>
      <c r="D1399" s="37">
        <v>10345</v>
      </c>
      <c r="E1399" s="38">
        <v>1668</v>
      </c>
      <c r="F1399" s="59">
        <f>E1399*1000/D1399</f>
        <v>161.23731271145482</v>
      </c>
      <c r="G1399" s="31">
        <v>1057</v>
      </c>
      <c r="H1399" s="31">
        <f>G1399/2486*100</f>
        <v>42.518101367658886</v>
      </c>
      <c r="I1399" s="31">
        <v>627</v>
      </c>
      <c r="J1399" s="31">
        <v>627</v>
      </c>
      <c r="K1399" s="60">
        <f>J1399/2056*100</f>
        <v>30.496108949416346</v>
      </c>
    </row>
    <row r="1400" spans="1:11" x14ac:dyDescent="0.25">
      <c r="A1400" s="36" t="s">
        <v>5726</v>
      </c>
      <c r="B1400" s="36" t="s">
        <v>5727</v>
      </c>
      <c r="C1400" s="41">
        <v>9677131</v>
      </c>
      <c r="D1400" s="37">
        <v>10343</v>
      </c>
      <c r="E1400" s="38">
        <v>1183</v>
      </c>
      <c r="F1400" s="59">
        <f>E1400*1000/D1400</f>
        <v>114.37687324760708</v>
      </c>
      <c r="G1400" s="31">
        <v>653</v>
      </c>
      <c r="H1400" s="31">
        <f>G1400/2486*100</f>
        <v>26.267095736122286</v>
      </c>
      <c r="I1400" s="31">
        <v>223</v>
      </c>
      <c r="J1400" s="31">
        <v>223</v>
      </c>
      <c r="K1400" s="60">
        <f>J1400/2056*100</f>
        <v>10.846303501945526</v>
      </c>
    </row>
    <row r="1401" spans="1:11" x14ac:dyDescent="0.25">
      <c r="A1401" s="39" t="s">
        <v>5868</v>
      </c>
      <c r="B1401" s="39" t="s">
        <v>5869</v>
      </c>
      <c r="C1401" s="41">
        <v>9779192</v>
      </c>
      <c r="D1401" s="37">
        <v>10337</v>
      </c>
      <c r="E1401" s="40">
        <v>3062</v>
      </c>
      <c r="F1401" s="59">
        <f>E1401*1000/D1401</f>
        <v>296.21747121988972</v>
      </c>
      <c r="G1401" s="31">
        <v>1657</v>
      </c>
      <c r="H1401" s="31">
        <f>G1401/2486*100</f>
        <v>66.653258246178609</v>
      </c>
      <c r="I1401" s="31">
        <v>23</v>
      </c>
      <c r="J1401" s="31">
        <v>1227</v>
      </c>
      <c r="K1401" s="60">
        <f>J1401/2056*100</f>
        <v>59.678988326848248</v>
      </c>
    </row>
    <row r="1402" spans="1:11" ht="39" customHeight="1" x14ac:dyDescent="0.25">
      <c r="A1402" s="36" t="s">
        <v>866</v>
      </c>
      <c r="B1402" s="36" t="s">
        <v>867</v>
      </c>
      <c r="C1402" s="41" t="s">
        <v>1742</v>
      </c>
      <c r="D1402" s="37">
        <v>10310</v>
      </c>
      <c r="E1402" s="38">
        <v>1808</v>
      </c>
      <c r="F1402" s="59">
        <f>E1402*1000/D1402</f>
        <v>175.36372453928226</v>
      </c>
      <c r="G1402" s="31">
        <v>1140</v>
      </c>
      <c r="H1402" s="31">
        <f>G1402/2486*100</f>
        <v>45.856798069187448</v>
      </c>
      <c r="I1402" s="31">
        <v>710</v>
      </c>
      <c r="J1402" s="31">
        <v>710</v>
      </c>
      <c r="K1402" s="60">
        <f>J1402/2056*100</f>
        <v>34.533073929961091</v>
      </c>
    </row>
    <row r="1403" spans="1:11" ht="27" customHeight="1" x14ac:dyDescent="0.25">
      <c r="A1403" s="36" t="s">
        <v>886</v>
      </c>
      <c r="B1403" s="36" t="s">
        <v>887</v>
      </c>
      <c r="C1403" s="41">
        <v>8118078</v>
      </c>
      <c r="D1403" s="37">
        <v>10300</v>
      </c>
      <c r="E1403" s="38">
        <v>1841</v>
      </c>
      <c r="F1403" s="59">
        <f>E1403*1000/D1403</f>
        <v>178.73786407766991</v>
      </c>
      <c r="G1403" s="31">
        <v>1164</v>
      </c>
      <c r="H1403" s="31">
        <f>G1403/2486*100</f>
        <v>46.822204344328242</v>
      </c>
      <c r="I1403" s="31">
        <v>734</v>
      </c>
      <c r="J1403" s="31">
        <v>734</v>
      </c>
      <c r="K1403" s="60">
        <f>J1403/2056*100</f>
        <v>35.700389105058363</v>
      </c>
    </row>
    <row r="1404" spans="1:11" ht="60" x14ac:dyDescent="0.25">
      <c r="A1404" s="36" t="s">
        <v>3281</v>
      </c>
      <c r="B1404" s="36" t="s">
        <v>3282</v>
      </c>
      <c r="C1404" s="51" t="s">
        <v>3469</v>
      </c>
      <c r="D1404" s="46">
        <v>10264</v>
      </c>
      <c r="E1404" s="38">
        <v>1681</v>
      </c>
      <c r="F1404" s="59">
        <f>E1404*1000/D1404</f>
        <v>163.77630553390492</v>
      </c>
      <c r="G1404" s="31">
        <v>1064</v>
      </c>
      <c r="H1404" s="31">
        <f>G1404/2486*100</f>
        <v>42.799678197908285</v>
      </c>
      <c r="I1404" s="31">
        <v>634</v>
      </c>
      <c r="J1404" s="31">
        <v>634</v>
      </c>
      <c r="K1404" s="60">
        <f>J1404/2056*100</f>
        <v>30.836575875486382</v>
      </c>
    </row>
    <row r="1405" spans="1:11" ht="27" customHeight="1" x14ac:dyDescent="0.25">
      <c r="A1405" s="36" t="s">
        <v>1440</v>
      </c>
      <c r="B1405" s="36" t="s">
        <v>1441</v>
      </c>
      <c r="C1405" s="41">
        <v>8325045</v>
      </c>
      <c r="D1405" s="37">
        <v>10259</v>
      </c>
      <c r="E1405" s="38">
        <v>1783</v>
      </c>
      <c r="F1405" s="59">
        <f>E1405*1000/D1405</f>
        <v>173.79861584949799</v>
      </c>
      <c r="G1405" s="31">
        <v>1122</v>
      </c>
      <c r="H1405" s="31">
        <f>G1405/2486*100</f>
        <v>45.132743362831853</v>
      </c>
      <c r="I1405" s="31">
        <v>692</v>
      </c>
      <c r="J1405" s="31">
        <v>692</v>
      </c>
      <c r="K1405" s="60">
        <f>J1405/2056*100</f>
        <v>33.657587548638134</v>
      </c>
    </row>
    <row r="1406" spans="1:11" ht="24" x14ac:dyDescent="0.25">
      <c r="A1406" s="36" t="s">
        <v>5241</v>
      </c>
      <c r="B1406" s="36" t="s">
        <v>5242</v>
      </c>
      <c r="C1406" s="41" t="s">
        <v>6008</v>
      </c>
      <c r="D1406" s="37">
        <v>10249</v>
      </c>
      <c r="E1406" s="38">
        <v>1870</v>
      </c>
      <c r="F1406" s="59">
        <f>E1406*1000/D1406</f>
        <v>182.45682505610304</v>
      </c>
      <c r="G1406" s="31">
        <v>1186</v>
      </c>
      <c r="H1406" s="31">
        <f>G1406/2486*100</f>
        <v>47.707160096540626</v>
      </c>
      <c r="I1406" s="31">
        <v>756</v>
      </c>
      <c r="J1406" s="31">
        <v>756</v>
      </c>
      <c r="K1406" s="60">
        <f>J1406/2056*100</f>
        <v>36.770428015564207</v>
      </c>
    </row>
    <row r="1407" spans="1:11" x14ac:dyDescent="0.25">
      <c r="A1407" s="36" t="s">
        <v>5601</v>
      </c>
      <c r="B1407" s="36" t="s">
        <v>5602</v>
      </c>
      <c r="C1407" s="41">
        <v>9572133</v>
      </c>
      <c r="D1407" s="37">
        <v>10242</v>
      </c>
      <c r="E1407" s="38">
        <v>1350</v>
      </c>
      <c r="F1407" s="59">
        <f>E1407*1000/D1407</f>
        <v>131.81019332161688</v>
      </c>
      <c r="G1407" s="31">
        <v>815</v>
      </c>
      <c r="H1407" s="31">
        <f>G1407/2486*100</f>
        <v>32.783588093322606</v>
      </c>
      <c r="I1407" s="31">
        <v>385</v>
      </c>
      <c r="J1407" s="31">
        <v>385</v>
      </c>
      <c r="K1407" s="60">
        <f>J1407/2056*100</f>
        <v>18.725680933852139</v>
      </c>
    </row>
    <row r="1408" spans="1:11" x14ac:dyDescent="0.25">
      <c r="A1408" s="36" t="s">
        <v>5707</v>
      </c>
      <c r="B1408" s="36" t="s">
        <v>5708</v>
      </c>
      <c r="C1408" s="41">
        <v>9676122</v>
      </c>
      <c r="D1408" s="37">
        <v>10227</v>
      </c>
      <c r="E1408" s="38">
        <v>1315</v>
      </c>
      <c r="F1408" s="59">
        <f>E1408*1000/D1408</f>
        <v>128.58120660995405</v>
      </c>
      <c r="G1408" s="31">
        <v>792</v>
      </c>
      <c r="H1408" s="31">
        <f>G1408/2486*100</f>
        <v>31.858407079646017</v>
      </c>
      <c r="I1408" s="31">
        <v>362</v>
      </c>
      <c r="J1408" s="31">
        <v>362</v>
      </c>
      <c r="K1408" s="60">
        <f>J1408/2056*100</f>
        <v>17.607003891050585</v>
      </c>
    </row>
    <row r="1409" spans="1:11" ht="48" x14ac:dyDescent="0.25">
      <c r="A1409" s="36">
        <v>2180</v>
      </c>
      <c r="B1409" s="36" t="s">
        <v>600</v>
      </c>
      <c r="C1409" s="39" t="s">
        <v>754</v>
      </c>
      <c r="D1409" s="37">
        <v>10225</v>
      </c>
      <c r="E1409" s="38">
        <v>416</v>
      </c>
      <c r="F1409" s="59">
        <f>E1409*1000/D1409</f>
        <v>40.684596577017118</v>
      </c>
      <c r="G1409" s="31">
        <v>18</v>
      </c>
      <c r="H1409" s="31">
        <f>G1409/2486*100</f>
        <v>0.72405470635559133</v>
      </c>
    </row>
    <row r="1410" spans="1:11" x14ac:dyDescent="0.25">
      <c r="A1410" s="36" t="s">
        <v>4495</v>
      </c>
      <c r="B1410" s="36" t="s">
        <v>4496</v>
      </c>
      <c r="C1410" s="41" t="s">
        <v>4766</v>
      </c>
      <c r="D1410" s="37">
        <v>10218</v>
      </c>
      <c r="E1410" s="38">
        <v>1296</v>
      </c>
      <c r="F1410" s="59">
        <f>E1410*1000/D1410</f>
        <v>126.8349970640047</v>
      </c>
      <c r="G1410" s="31">
        <v>762</v>
      </c>
      <c r="H1410" s="31">
        <f>G1410/2486*100</f>
        <v>30.651649235720029</v>
      </c>
      <c r="I1410" s="31">
        <v>332</v>
      </c>
      <c r="J1410" s="31">
        <v>332</v>
      </c>
      <c r="K1410" s="60">
        <f>J1410/2056*100</f>
        <v>16.147859922178988</v>
      </c>
    </row>
    <row r="1411" spans="1:11" ht="12" customHeight="1" x14ac:dyDescent="0.25">
      <c r="A1411" s="36" t="s">
        <v>5705</v>
      </c>
      <c r="B1411" s="36" t="s">
        <v>5706</v>
      </c>
      <c r="C1411" s="41" t="s">
        <v>6086</v>
      </c>
      <c r="D1411" s="37">
        <v>10203</v>
      </c>
      <c r="E1411" s="38">
        <v>1800</v>
      </c>
      <c r="F1411" s="59">
        <f>E1411*1000/D1411</f>
        <v>176.41870038224053</v>
      </c>
      <c r="G1411" s="31">
        <v>1135</v>
      </c>
      <c r="H1411" s="31">
        <f>G1411/2486*100</f>
        <v>45.655671761866451</v>
      </c>
      <c r="I1411" s="31">
        <v>705</v>
      </c>
      <c r="J1411" s="31">
        <v>705</v>
      </c>
      <c r="K1411" s="60">
        <f>J1411/2056*100</f>
        <v>34.289883268482491</v>
      </c>
    </row>
    <row r="1412" spans="1:11" ht="38.1" customHeight="1" x14ac:dyDescent="0.25">
      <c r="A1412" s="36" t="s">
        <v>4675</v>
      </c>
      <c r="B1412" s="36" t="s">
        <v>4676</v>
      </c>
      <c r="C1412" s="41" t="s">
        <v>4838</v>
      </c>
      <c r="D1412" s="37">
        <v>10200</v>
      </c>
      <c r="E1412" s="38">
        <v>1400</v>
      </c>
      <c r="F1412" s="59">
        <f>E1412*1000/D1412</f>
        <v>137.25490196078431</v>
      </c>
      <c r="G1412" s="31">
        <v>867</v>
      </c>
      <c r="H1412" s="31">
        <f>G1412/2486*100</f>
        <v>34.875301689460983</v>
      </c>
      <c r="I1412" s="31">
        <v>437</v>
      </c>
      <c r="J1412" s="31">
        <v>437</v>
      </c>
      <c r="K1412" s="60">
        <f>J1412/2056*100</f>
        <v>21.254863813229573</v>
      </c>
    </row>
    <row r="1413" spans="1:11" ht="51.95" customHeight="1" x14ac:dyDescent="0.25">
      <c r="A1413" s="36" t="s">
        <v>3277</v>
      </c>
      <c r="B1413" s="36" t="s">
        <v>3278</v>
      </c>
      <c r="C1413" s="51" t="s">
        <v>3467</v>
      </c>
      <c r="D1413" s="46">
        <v>10162</v>
      </c>
      <c r="E1413" s="38">
        <v>1375</v>
      </c>
      <c r="F1413" s="59">
        <f>E1413*1000/D1413</f>
        <v>135.30801023420585</v>
      </c>
      <c r="G1413" s="31">
        <v>842</v>
      </c>
      <c r="H1413" s="31">
        <f>G1413/2486*100</f>
        <v>33.869670152855996</v>
      </c>
      <c r="I1413" s="31">
        <v>412</v>
      </c>
      <c r="J1413" s="31">
        <v>412</v>
      </c>
      <c r="K1413" s="60">
        <f>J1413/2056*100</f>
        <v>20.038910505836576</v>
      </c>
    </row>
    <row r="1414" spans="1:11" ht="27" customHeight="1" x14ac:dyDescent="0.25">
      <c r="A1414" s="36" t="s">
        <v>960</v>
      </c>
      <c r="B1414" s="36" t="s">
        <v>961</v>
      </c>
      <c r="C1414" s="41">
        <v>8119067</v>
      </c>
      <c r="D1414" s="37">
        <v>10150</v>
      </c>
      <c r="E1414" s="38">
        <v>2030</v>
      </c>
      <c r="F1414" s="59">
        <f>E1414*1000/D1414</f>
        <v>200</v>
      </c>
      <c r="G1414" s="31">
        <v>1287</v>
      </c>
      <c r="H1414" s="31">
        <f>G1414/2486*100</f>
        <v>51.769911504424783</v>
      </c>
      <c r="I1414" s="31">
        <v>33</v>
      </c>
      <c r="J1414" s="31">
        <v>857</v>
      </c>
      <c r="K1414" s="60">
        <f>J1414/2056*100</f>
        <v>41.68287937743191</v>
      </c>
    </row>
    <row r="1415" spans="1:11" ht="36" customHeight="1" x14ac:dyDescent="0.25">
      <c r="A1415" s="36" t="s">
        <v>3726</v>
      </c>
      <c r="B1415" s="36" t="s">
        <v>3727</v>
      </c>
      <c r="C1415" s="41" t="s">
        <v>4077</v>
      </c>
      <c r="D1415" s="37">
        <v>10150</v>
      </c>
      <c r="E1415" s="38">
        <v>1440</v>
      </c>
      <c r="F1415" s="59">
        <f>E1415*1000/D1415</f>
        <v>141.87192118226602</v>
      </c>
      <c r="G1415" s="31">
        <v>900</v>
      </c>
      <c r="H1415" s="31">
        <f>G1415/2486*100</f>
        <v>36.202735317779563</v>
      </c>
      <c r="I1415" s="31">
        <v>470</v>
      </c>
      <c r="J1415" s="31">
        <v>470</v>
      </c>
      <c r="K1415" s="60">
        <f>J1415/2056*100</f>
        <v>22.859922178988327</v>
      </c>
    </row>
    <row r="1416" spans="1:11" ht="72" customHeight="1" x14ac:dyDescent="0.25">
      <c r="A1416" s="36" t="s">
        <v>5205</v>
      </c>
      <c r="B1416" s="36" t="s">
        <v>5206</v>
      </c>
      <c r="C1416" s="41">
        <v>9187162</v>
      </c>
      <c r="D1416" s="37">
        <v>10121</v>
      </c>
      <c r="E1416" s="38">
        <v>2791.5</v>
      </c>
      <c r="F1416" s="59">
        <f>E1416*1000/D1416</f>
        <v>275.81266673253629</v>
      </c>
      <c r="G1416" s="31">
        <v>1572</v>
      </c>
      <c r="H1416" s="31">
        <f>G1416/2486*100</f>
        <v>63.234111021721638</v>
      </c>
      <c r="I1416" s="31">
        <v>318</v>
      </c>
      <c r="J1416" s="31">
        <v>1142</v>
      </c>
      <c r="K1416" s="60">
        <f>J1416/2056*100</f>
        <v>55.544747081712067</v>
      </c>
    </row>
    <row r="1417" spans="1:11" ht="48" customHeight="1" x14ac:dyDescent="0.25">
      <c r="A1417" s="36" t="s">
        <v>2156</v>
      </c>
      <c r="B1417" s="36" t="s">
        <v>2157</v>
      </c>
      <c r="C1417" s="41" t="s">
        <v>2477</v>
      </c>
      <c r="D1417" s="37">
        <v>10120</v>
      </c>
      <c r="E1417" s="38">
        <v>2005</v>
      </c>
      <c r="F1417" s="59">
        <f>E1417*1000/D1417</f>
        <v>198.12252964426878</v>
      </c>
      <c r="G1417" s="31">
        <v>1275</v>
      </c>
      <c r="H1417" s="31">
        <f>G1417/2486*100</f>
        <v>51.287208366854387</v>
      </c>
      <c r="I1417" s="31">
        <v>21</v>
      </c>
      <c r="J1417" s="31">
        <v>845</v>
      </c>
      <c r="K1417" s="60">
        <f>J1417/2056*100</f>
        <v>41.099221789883266</v>
      </c>
    </row>
    <row r="1418" spans="1:11" x14ac:dyDescent="0.25">
      <c r="A1418" s="36" t="s">
        <v>62</v>
      </c>
      <c r="B1418" s="36" t="s">
        <v>63</v>
      </c>
      <c r="C1418" s="51">
        <v>6435001</v>
      </c>
      <c r="D1418" s="43">
        <v>10117</v>
      </c>
      <c r="E1418" s="38">
        <v>1688</v>
      </c>
      <c r="F1418" s="59">
        <f>E1418*1000/D1418</f>
        <v>166.84787980626669</v>
      </c>
      <c r="G1418" s="31">
        <v>1068</v>
      </c>
      <c r="H1418" s="31">
        <f>G1418/2486*100</f>
        <v>42.960579243765082</v>
      </c>
      <c r="I1418" s="31">
        <v>638</v>
      </c>
      <c r="J1418" s="31">
        <v>638</v>
      </c>
      <c r="K1418" s="60">
        <f>J1418/2056*100</f>
        <v>31.031128404669261</v>
      </c>
    </row>
    <row r="1419" spans="1:11" x14ac:dyDescent="0.25">
      <c r="A1419" s="36" t="s">
        <v>10</v>
      </c>
      <c r="B1419" s="36" t="s">
        <v>11</v>
      </c>
      <c r="C1419" s="51">
        <v>6532023</v>
      </c>
      <c r="D1419" s="43">
        <v>10109</v>
      </c>
      <c r="E1419" s="38">
        <v>1385</v>
      </c>
      <c r="F1419" s="59">
        <f>E1419*1000/D1419</f>
        <v>137.00662775744385</v>
      </c>
      <c r="G1419" s="31">
        <v>851</v>
      </c>
      <c r="H1419" s="31">
        <f>G1419/2486*100</f>
        <v>34.23169750603379</v>
      </c>
      <c r="I1419" s="31">
        <v>421</v>
      </c>
      <c r="J1419" s="31">
        <v>421</v>
      </c>
      <c r="K1419" s="60">
        <f>J1419/2056*100</f>
        <v>20.476653696498055</v>
      </c>
    </row>
    <row r="1420" spans="1:11" x14ac:dyDescent="0.25">
      <c r="A1420" s="39" t="s">
        <v>238</v>
      </c>
      <c r="B1420" s="39" t="s">
        <v>239</v>
      </c>
      <c r="C1420" s="41">
        <v>6412000</v>
      </c>
      <c r="D1420" s="37">
        <v>10090</v>
      </c>
      <c r="E1420" s="45">
        <v>2018</v>
      </c>
      <c r="F1420" s="59">
        <f>E1420*1000/D1420</f>
        <v>200</v>
      </c>
      <c r="G1420" s="31">
        <v>1280</v>
      </c>
      <c r="H1420" s="31">
        <f>G1420/2486*100</f>
        <v>51.488334674175384</v>
      </c>
      <c r="I1420" s="31">
        <v>26</v>
      </c>
      <c r="J1420" s="31">
        <v>850</v>
      </c>
      <c r="K1420" s="60">
        <f>J1420/2056*100</f>
        <v>41.342412451361866</v>
      </c>
    </row>
    <row r="1421" spans="1:11" x14ac:dyDescent="0.25">
      <c r="A1421" s="39" t="s">
        <v>5880</v>
      </c>
      <c r="B1421" s="39" t="s">
        <v>5881</v>
      </c>
      <c r="C1421" s="41">
        <v>9780133</v>
      </c>
      <c r="D1421" s="37">
        <v>10050</v>
      </c>
      <c r="E1421" s="40">
        <v>4932</v>
      </c>
      <c r="F1421" s="59">
        <f>E1421*1000/D1421</f>
        <v>490.74626865671644</v>
      </c>
      <c r="G1421" s="31">
        <v>1973</v>
      </c>
      <c r="H1421" s="31">
        <f>G1421/2486*100</f>
        <v>79.364440868865643</v>
      </c>
      <c r="I1421" s="31">
        <v>136</v>
      </c>
      <c r="J1421" s="31">
        <v>1543</v>
      </c>
      <c r="K1421" s="60">
        <f>J1421/2056*100</f>
        <v>75.048638132295721</v>
      </c>
    </row>
    <row r="1422" spans="1:11" ht="72" customHeight="1" x14ac:dyDescent="0.25">
      <c r="A1422" s="36" t="s">
        <v>3213</v>
      </c>
      <c r="B1422" s="36" t="s">
        <v>3214</v>
      </c>
      <c r="C1422" s="41">
        <v>8215103</v>
      </c>
      <c r="D1422" s="37">
        <v>10050</v>
      </c>
      <c r="E1422" s="38">
        <v>1329</v>
      </c>
      <c r="F1422" s="59">
        <f>E1422*1000/D1422</f>
        <v>132.23880597014926</v>
      </c>
      <c r="G1422" s="31">
        <v>806</v>
      </c>
      <c r="H1422" s="31">
        <f>G1422/2486*100</f>
        <v>32.421560740144812</v>
      </c>
      <c r="I1422" s="31">
        <v>376</v>
      </c>
      <c r="J1422" s="31">
        <v>376</v>
      </c>
      <c r="K1422" s="60">
        <f>J1422/2056*100</f>
        <v>18.28793774319066</v>
      </c>
    </row>
    <row r="1423" spans="1:11" x14ac:dyDescent="0.25">
      <c r="A1423" s="36" t="s">
        <v>3954</v>
      </c>
      <c r="B1423" s="36" t="s">
        <v>3955</v>
      </c>
      <c r="C1423" s="41">
        <v>5766004</v>
      </c>
      <c r="D1423" s="37">
        <v>10038</v>
      </c>
      <c r="E1423" s="38">
        <v>1064</v>
      </c>
      <c r="F1423" s="59">
        <f>E1423*1000/D1423</f>
        <v>105.99721059972106</v>
      </c>
      <c r="G1423" s="31">
        <v>519</v>
      </c>
      <c r="H1423" s="31">
        <f>G1423/2486*100</f>
        <v>20.876910699919549</v>
      </c>
      <c r="I1423" s="31">
        <v>89</v>
      </c>
      <c r="J1423" s="31">
        <v>89</v>
      </c>
      <c r="K1423" s="60">
        <f>J1423/2056*100</f>
        <v>4.3287937743190659</v>
      </c>
    </row>
    <row r="1424" spans="1:11" x14ac:dyDescent="0.25">
      <c r="A1424" s="36" t="s">
        <v>4024</v>
      </c>
      <c r="B1424" s="36" t="s">
        <v>4025</v>
      </c>
      <c r="C1424" s="41">
        <v>5366040</v>
      </c>
      <c r="D1424" s="37">
        <v>10034</v>
      </c>
      <c r="E1424" s="38">
        <v>1204</v>
      </c>
      <c r="F1424" s="59">
        <f>E1424*1000/D1424</f>
        <v>119.99202710783337</v>
      </c>
      <c r="G1424" s="31">
        <v>676</v>
      </c>
      <c r="H1424" s="31">
        <f>G1424/2486*100</f>
        <v>27.192276749798872</v>
      </c>
      <c r="I1424" s="31">
        <v>246</v>
      </c>
      <c r="J1424" s="31">
        <v>246</v>
      </c>
      <c r="K1424" s="60">
        <f>J1424/2056*100</f>
        <v>11.964980544747082</v>
      </c>
    </row>
    <row r="1425" spans="1:11" x14ac:dyDescent="0.25">
      <c r="A1425" s="36" t="s">
        <v>5153</v>
      </c>
      <c r="B1425" s="36" t="s">
        <v>5154</v>
      </c>
      <c r="C1425" s="41">
        <v>9185125</v>
      </c>
      <c r="D1425" s="37">
        <v>10026</v>
      </c>
      <c r="E1425" s="38">
        <v>2104</v>
      </c>
      <c r="F1425" s="59">
        <f>E1425*1000/D1425</f>
        <v>209.85437861559944</v>
      </c>
      <c r="G1425" s="31">
        <v>1318</v>
      </c>
      <c r="H1425" s="31">
        <f>G1425/2486*100</f>
        <v>53.016894609814969</v>
      </c>
      <c r="I1425" s="31">
        <v>64</v>
      </c>
      <c r="J1425" s="31">
        <v>888</v>
      </c>
      <c r="K1425" s="60">
        <f>J1425/2056*100</f>
        <v>43.190661478599225</v>
      </c>
    </row>
    <row r="1426" spans="1:11" x14ac:dyDescent="0.25">
      <c r="A1426" s="36" t="s">
        <v>1594</v>
      </c>
      <c r="B1426" s="36" t="s">
        <v>1595</v>
      </c>
      <c r="C1426" s="41">
        <v>8417079</v>
      </c>
      <c r="D1426" s="37">
        <v>10000</v>
      </c>
      <c r="E1426" s="38">
        <v>3068</v>
      </c>
      <c r="F1426" s="59">
        <f>E1426*1000/D1426</f>
        <v>306.8</v>
      </c>
      <c r="G1426" s="31">
        <v>1659</v>
      </c>
      <c r="H1426" s="31">
        <f>G1426/2486*100</f>
        <v>66.733708769106997</v>
      </c>
      <c r="I1426" s="31">
        <v>25</v>
      </c>
      <c r="J1426" s="31">
        <v>1229</v>
      </c>
      <c r="K1426" s="60">
        <f>J1426/2056*100</f>
        <v>59.776264591439684</v>
      </c>
    </row>
    <row r="1427" spans="1:11" ht="24" x14ac:dyDescent="0.25">
      <c r="A1427" s="36" t="s">
        <v>952</v>
      </c>
      <c r="B1427" s="36" t="s">
        <v>953</v>
      </c>
      <c r="C1427" s="41" t="s">
        <v>1747</v>
      </c>
      <c r="D1427" s="37">
        <v>10000</v>
      </c>
      <c r="E1427" s="38">
        <v>2000</v>
      </c>
      <c r="F1427" s="59">
        <f>E1427*1000/D1427</f>
        <v>200</v>
      </c>
      <c r="G1427" s="31">
        <v>1258</v>
      </c>
      <c r="H1427" s="31">
        <f>G1427/2486*100</f>
        <v>50.603378921962992</v>
      </c>
      <c r="I1427" s="31">
        <v>4</v>
      </c>
      <c r="J1427" s="31">
        <v>828</v>
      </c>
      <c r="K1427" s="60">
        <f>J1427/2056*100</f>
        <v>40.27237354085603</v>
      </c>
    </row>
    <row r="1428" spans="1:11" x14ac:dyDescent="0.25">
      <c r="A1428" s="36" t="s">
        <v>1162</v>
      </c>
      <c r="B1428" s="36" t="s">
        <v>1163</v>
      </c>
      <c r="C1428" s="41">
        <v>8215046</v>
      </c>
      <c r="D1428" s="37">
        <v>10000</v>
      </c>
      <c r="E1428" s="38">
        <v>2000</v>
      </c>
      <c r="F1428" s="59">
        <f>E1428*1000/D1428</f>
        <v>200</v>
      </c>
      <c r="G1428" s="31">
        <v>1259</v>
      </c>
      <c r="H1428" s="31">
        <f>G1428/2486*100</f>
        <v>50.643604183427193</v>
      </c>
      <c r="I1428" s="31">
        <v>5</v>
      </c>
      <c r="J1428" s="31">
        <v>829</v>
      </c>
      <c r="K1428" s="60">
        <f>J1428/2056*100</f>
        <v>40.321011673151752</v>
      </c>
    </row>
    <row r="1429" spans="1:11" x14ac:dyDescent="0.25">
      <c r="A1429" s="36" t="s">
        <v>1168</v>
      </c>
      <c r="B1429" s="36" t="s">
        <v>1169</v>
      </c>
      <c r="C1429" s="41" t="s">
        <v>1769</v>
      </c>
      <c r="D1429" s="37">
        <v>10000</v>
      </c>
      <c r="E1429" s="38">
        <v>2000</v>
      </c>
      <c r="F1429" s="59">
        <f>E1429*1000/D1429</f>
        <v>200</v>
      </c>
      <c r="G1429" s="31">
        <v>1260</v>
      </c>
      <c r="H1429" s="31">
        <f>G1429/2486*100</f>
        <v>50.683829444891394</v>
      </c>
      <c r="I1429" s="31">
        <v>6</v>
      </c>
      <c r="J1429" s="31">
        <v>830</v>
      </c>
      <c r="K1429" s="60">
        <f>J1429/2056*100</f>
        <v>40.369649805447473</v>
      </c>
    </row>
    <row r="1430" spans="1:11" x14ac:dyDescent="0.25">
      <c r="A1430" s="36" t="s">
        <v>3225</v>
      </c>
      <c r="B1430" s="36" t="s">
        <v>3226</v>
      </c>
      <c r="C1430" s="41">
        <v>8215066</v>
      </c>
      <c r="D1430" s="37">
        <v>10000</v>
      </c>
      <c r="E1430" s="38">
        <v>2000</v>
      </c>
      <c r="F1430" s="59">
        <f>E1430*1000/D1430</f>
        <v>200</v>
      </c>
      <c r="G1430" s="31">
        <v>1261</v>
      </c>
      <c r="H1430" s="31">
        <f>G1430/2486*100</f>
        <v>50.724054706355595</v>
      </c>
      <c r="I1430" s="31">
        <v>7</v>
      </c>
      <c r="J1430" s="31">
        <v>831</v>
      </c>
      <c r="K1430" s="60">
        <f>J1430/2056*100</f>
        <v>40.418287937743195</v>
      </c>
    </row>
    <row r="1431" spans="1:11" ht="24" x14ac:dyDescent="0.25">
      <c r="A1431" s="36" t="s">
        <v>1290</v>
      </c>
      <c r="B1431" s="36" t="s">
        <v>1291</v>
      </c>
      <c r="C1431" s="41">
        <v>8235085</v>
      </c>
      <c r="D1431" s="37">
        <v>10000</v>
      </c>
      <c r="E1431" s="38">
        <v>2000</v>
      </c>
      <c r="F1431" s="59">
        <f>E1431*1000/D1431</f>
        <v>200</v>
      </c>
      <c r="G1431" s="31">
        <v>1262</v>
      </c>
      <c r="H1431" s="31">
        <f>G1431/2486*100</f>
        <v>50.764279967819789</v>
      </c>
      <c r="I1431" s="31">
        <v>8</v>
      </c>
      <c r="J1431" s="31">
        <v>832</v>
      </c>
      <c r="K1431" s="60">
        <f>J1431/2056*100</f>
        <v>40.466926070038909</v>
      </c>
    </row>
    <row r="1432" spans="1:11" x14ac:dyDescent="0.25">
      <c r="A1432" s="36" t="s">
        <v>1296</v>
      </c>
      <c r="B1432" s="36" t="s">
        <v>1297</v>
      </c>
      <c r="C1432" s="41">
        <v>8235046</v>
      </c>
      <c r="D1432" s="37">
        <v>10000</v>
      </c>
      <c r="E1432" s="38">
        <v>2000</v>
      </c>
      <c r="F1432" s="59">
        <f>E1432*1000/D1432</f>
        <v>200</v>
      </c>
      <c r="G1432" s="31">
        <v>1263</v>
      </c>
      <c r="H1432" s="31">
        <f>G1432/2486*100</f>
        <v>50.80450522928399</v>
      </c>
      <c r="I1432" s="31">
        <v>9</v>
      </c>
      <c r="J1432" s="31">
        <v>833</v>
      </c>
      <c r="K1432" s="60">
        <f>J1432/2056*100</f>
        <v>40.51556420233463</v>
      </c>
    </row>
    <row r="1433" spans="1:11" ht="48" customHeight="1" x14ac:dyDescent="0.25">
      <c r="A1433" s="36" t="s">
        <v>1392</v>
      </c>
      <c r="B1433" s="36" t="s">
        <v>1393</v>
      </c>
      <c r="C1433" s="41" t="s">
        <v>1802</v>
      </c>
      <c r="D1433" s="37">
        <v>10000</v>
      </c>
      <c r="E1433" s="38">
        <v>2000</v>
      </c>
      <c r="F1433" s="59">
        <f>E1433*1000/D1433</f>
        <v>200</v>
      </c>
      <c r="G1433" s="31">
        <v>1264</v>
      </c>
      <c r="H1433" s="31">
        <f>G1433/2486*100</f>
        <v>50.844730490748191</v>
      </c>
      <c r="I1433" s="31">
        <v>10</v>
      </c>
      <c r="J1433" s="31">
        <v>834</v>
      </c>
      <c r="K1433" s="60">
        <f>J1433/2056*100</f>
        <v>40.564202334630352</v>
      </c>
    </row>
    <row r="1434" spans="1:11" x14ac:dyDescent="0.25">
      <c r="A1434" s="36" t="s">
        <v>3868</v>
      </c>
      <c r="B1434" s="36" t="s">
        <v>3869</v>
      </c>
      <c r="C1434" s="41">
        <v>5770024</v>
      </c>
      <c r="D1434" s="37">
        <v>10000</v>
      </c>
      <c r="E1434" s="38">
        <v>2000</v>
      </c>
      <c r="F1434" s="59">
        <f>E1434*1000/D1434</f>
        <v>200</v>
      </c>
      <c r="G1434" s="31">
        <v>1265</v>
      </c>
      <c r="H1434" s="31">
        <f>G1434/2486*100</f>
        <v>50.884955752212392</v>
      </c>
      <c r="I1434" s="31">
        <v>11</v>
      </c>
      <c r="J1434" s="31">
        <v>835</v>
      </c>
      <c r="K1434" s="60">
        <f>J1434/2056*100</f>
        <v>40.612840466926073</v>
      </c>
    </row>
    <row r="1435" spans="1:11" x14ac:dyDescent="0.25">
      <c r="A1435" s="36" t="s">
        <v>3872</v>
      </c>
      <c r="B1435" s="36" t="s">
        <v>3873</v>
      </c>
      <c r="C1435" s="41">
        <v>5770024</v>
      </c>
      <c r="D1435" s="37">
        <v>10000</v>
      </c>
      <c r="E1435" s="38">
        <v>2000</v>
      </c>
      <c r="F1435" s="59">
        <f>E1435*1000/D1435</f>
        <v>200</v>
      </c>
      <c r="G1435" s="31">
        <v>1266</v>
      </c>
      <c r="H1435" s="31">
        <f>G1435/2486*100</f>
        <v>50.925181013676593</v>
      </c>
      <c r="I1435" s="31">
        <v>12</v>
      </c>
      <c r="J1435" s="31">
        <v>836</v>
      </c>
      <c r="K1435" s="60">
        <f>J1435/2056*100</f>
        <v>40.661478599221788</v>
      </c>
    </row>
    <row r="1436" spans="1:11" ht="36" x14ac:dyDescent="0.25">
      <c r="A1436" s="36" t="s">
        <v>4627</v>
      </c>
      <c r="B1436" s="36" t="s">
        <v>4628</v>
      </c>
      <c r="C1436" s="41" t="s">
        <v>4818</v>
      </c>
      <c r="D1436" s="37">
        <v>10000</v>
      </c>
      <c r="E1436" s="38">
        <v>1930</v>
      </c>
      <c r="F1436" s="59">
        <f>E1436*1000/D1436</f>
        <v>193</v>
      </c>
      <c r="G1436" s="31">
        <v>1226</v>
      </c>
      <c r="H1436" s="31">
        <f>G1436/2486*100</f>
        <v>49.316170555108606</v>
      </c>
      <c r="I1436" s="31">
        <v>796</v>
      </c>
      <c r="J1436" s="31">
        <v>796</v>
      </c>
      <c r="K1436" s="60">
        <f>J1436/2056*100</f>
        <v>38.715953307393001</v>
      </c>
    </row>
    <row r="1437" spans="1:11" x14ac:dyDescent="0.25">
      <c r="A1437" s="36" t="s">
        <v>5119</v>
      </c>
      <c r="B1437" s="36" t="s">
        <v>5120</v>
      </c>
      <c r="C1437" s="41" t="s">
        <v>5991</v>
      </c>
      <c r="D1437" s="37">
        <v>10000</v>
      </c>
      <c r="E1437" s="38">
        <v>1729.5</v>
      </c>
      <c r="F1437" s="59">
        <f>E1437*1000/D1437</f>
        <v>172.95</v>
      </c>
      <c r="G1437" s="31">
        <v>1093</v>
      </c>
      <c r="H1437" s="31">
        <f>G1437/2486*100</f>
        <v>43.966210780370076</v>
      </c>
      <c r="I1437" s="31">
        <v>663</v>
      </c>
      <c r="J1437" s="31">
        <v>663</v>
      </c>
      <c r="K1437" s="60">
        <f>J1437/2056*100</f>
        <v>32.247081712062261</v>
      </c>
    </row>
    <row r="1438" spans="1:11" x14ac:dyDescent="0.25">
      <c r="A1438" s="36" t="s">
        <v>5800</v>
      </c>
      <c r="B1438" s="36" t="s">
        <v>5801</v>
      </c>
      <c r="C1438" s="41">
        <v>9773125</v>
      </c>
      <c r="D1438" s="37">
        <v>10000</v>
      </c>
      <c r="E1438" s="38">
        <v>1698</v>
      </c>
      <c r="F1438" s="59">
        <f>E1438*1000/D1438</f>
        <v>169.8</v>
      </c>
      <c r="G1438" s="31">
        <v>1074</v>
      </c>
      <c r="H1438" s="31">
        <f>G1438/2486*100</f>
        <v>43.20193081255028</v>
      </c>
      <c r="I1438" s="31">
        <v>644</v>
      </c>
      <c r="J1438" s="31">
        <v>644</v>
      </c>
      <c r="K1438" s="60">
        <f>J1438/2056*100</f>
        <v>31.322957198443579</v>
      </c>
    </row>
    <row r="1439" spans="1:11" x14ac:dyDescent="0.25">
      <c r="A1439" s="36" t="s">
        <v>248</v>
      </c>
      <c r="B1439" s="36" t="s">
        <v>249</v>
      </c>
      <c r="C1439" s="51">
        <v>2000000</v>
      </c>
      <c r="D1439" s="46">
        <v>10000</v>
      </c>
      <c r="E1439" s="38">
        <v>1630</v>
      </c>
      <c r="F1439" s="59">
        <f>E1439*1000/D1439</f>
        <v>163</v>
      </c>
      <c r="G1439" s="31">
        <v>1032</v>
      </c>
      <c r="H1439" s="31">
        <f>G1439/2486*100</f>
        <v>41.512469831053899</v>
      </c>
      <c r="I1439" s="31">
        <v>602</v>
      </c>
      <c r="J1439" s="31">
        <v>602</v>
      </c>
      <c r="K1439" s="60">
        <f>J1439/2056*100</f>
        <v>29.280155642023349</v>
      </c>
    </row>
    <row r="1440" spans="1:11" ht="48" customHeight="1" x14ac:dyDescent="0.25">
      <c r="A1440" s="36" t="s">
        <v>1378</v>
      </c>
      <c r="B1440" s="36" t="s">
        <v>1379</v>
      </c>
      <c r="C1440" s="41" t="s">
        <v>1800</v>
      </c>
      <c r="D1440" s="37">
        <v>10000</v>
      </c>
      <c r="E1440" s="38">
        <v>1569</v>
      </c>
      <c r="F1440" s="59">
        <f>E1440*1000/D1440</f>
        <v>156.9</v>
      </c>
      <c r="G1440" s="31">
        <v>985</v>
      </c>
      <c r="H1440" s="31">
        <f>G1440/2486*100</f>
        <v>39.621882542236527</v>
      </c>
      <c r="I1440" s="31">
        <v>555</v>
      </c>
      <c r="J1440" s="31">
        <v>555</v>
      </c>
      <c r="K1440" s="60">
        <f>J1440/2056*100</f>
        <v>26.994163424124512</v>
      </c>
    </row>
    <row r="1441" spans="1:11" ht="24" x14ac:dyDescent="0.25">
      <c r="A1441" s="36">
        <v>250</v>
      </c>
      <c r="B1441" s="36" t="s">
        <v>558</v>
      </c>
      <c r="C1441" s="39" t="s">
        <v>720</v>
      </c>
      <c r="D1441" s="37">
        <v>10000</v>
      </c>
      <c r="E1441" s="38">
        <v>1227</v>
      </c>
      <c r="F1441" s="59">
        <f>E1441*1000/D1441</f>
        <v>122.7</v>
      </c>
      <c r="G1441" s="31">
        <v>698</v>
      </c>
      <c r="H1441" s="31">
        <f>G1441/2486*100</f>
        <v>28.077232502011263</v>
      </c>
      <c r="I1441" s="31">
        <v>268</v>
      </c>
      <c r="J1441" s="31">
        <v>268</v>
      </c>
      <c r="K1441" s="60">
        <f>J1441/2056*100</f>
        <v>13.03501945525292</v>
      </c>
    </row>
    <row r="1442" spans="1:11" x14ac:dyDescent="0.25">
      <c r="A1442" s="39" t="s">
        <v>1672</v>
      </c>
      <c r="B1442" s="39" t="s">
        <v>1673</v>
      </c>
      <c r="C1442" s="41">
        <v>8435057</v>
      </c>
      <c r="D1442" s="37">
        <v>10000</v>
      </c>
      <c r="E1442" s="40">
        <v>1071</v>
      </c>
      <c r="F1442" s="59">
        <f>E1442*1000/D1442</f>
        <v>107.1</v>
      </c>
      <c r="G1442" s="31">
        <v>528</v>
      </c>
      <c r="H1442" s="31">
        <f>G1442/2486*100</f>
        <v>21.238938053097346</v>
      </c>
      <c r="I1442" s="31">
        <v>98</v>
      </c>
      <c r="J1442" s="31">
        <v>98</v>
      </c>
      <c r="K1442" s="60">
        <f>J1442/2056*100</f>
        <v>4.7665369649805447</v>
      </c>
    </row>
    <row r="1443" spans="1:11" x14ac:dyDescent="0.25">
      <c r="A1443" s="36" t="s">
        <v>4130</v>
      </c>
      <c r="B1443" s="36" t="s">
        <v>4131</v>
      </c>
      <c r="C1443" s="41" t="s">
        <v>4314</v>
      </c>
      <c r="D1443" s="37">
        <v>9972</v>
      </c>
      <c r="E1443" s="38">
        <v>1245</v>
      </c>
      <c r="F1443" s="59">
        <f>E1443*1000/D1443</f>
        <v>124.84957882069796</v>
      </c>
      <c r="G1443" s="31">
        <v>723</v>
      </c>
      <c r="H1443" s="31">
        <f>G1443/2486*100</f>
        <v>29.08286403861625</v>
      </c>
      <c r="I1443" s="31">
        <v>293</v>
      </c>
      <c r="J1443" s="31">
        <v>293</v>
      </c>
      <c r="K1443" s="60">
        <f>J1443/2056*100</f>
        <v>14.250972762645914</v>
      </c>
    </row>
    <row r="1444" spans="1:11" ht="36" x14ac:dyDescent="0.25">
      <c r="A1444" s="36" t="s">
        <v>4293</v>
      </c>
      <c r="B1444" s="36" t="s">
        <v>4294</v>
      </c>
      <c r="C1444" s="41" t="s">
        <v>4353</v>
      </c>
      <c r="D1444" s="37">
        <v>9970</v>
      </c>
      <c r="E1444" s="38">
        <v>980</v>
      </c>
      <c r="F1444" s="59">
        <f>E1444*1000/D1444</f>
        <v>98.294884653961887</v>
      </c>
      <c r="G1444" s="31">
        <v>411</v>
      </c>
      <c r="H1444" s="31">
        <f>G1444/2486*100</f>
        <v>16.532582461786003</v>
      </c>
    </row>
    <row r="1445" spans="1:11" x14ac:dyDescent="0.25">
      <c r="A1445" s="36" t="s">
        <v>3976</v>
      </c>
      <c r="B1445" s="36" t="s">
        <v>3977</v>
      </c>
      <c r="C1445" s="41">
        <v>5766052</v>
      </c>
      <c r="D1445" s="37">
        <v>9956</v>
      </c>
      <c r="E1445" s="38">
        <v>1773</v>
      </c>
      <c r="F1445" s="59">
        <f>E1445*1000/D1445</f>
        <v>178.08356769787062</v>
      </c>
      <c r="G1445" s="31">
        <v>1113</v>
      </c>
      <c r="H1445" s="31">
        <f>G1445/2486*100</f>
        <v>44.770716009654059</v>
      </c>
      <c r="I1445" s="31">
        <v>683</v>
      </c>
      <c r="J1445" s="31">
        <v>683</v>
      </c>
      <c r="K1445" s="60">
        <f>J1445/2056*100</f>
        <v>33.219844357976655</v>
      </c>
    </row>
    <row r="1446" spans="1:11" ht="24" x14ac:dyDescent="0.25">
      <c r="A1446" s="36" t="s">
        <v>74</v>
      </c>
      <c r="B1446" s="36" t="s">
        <v>75</v>
      </c>
      <c r="C1446" s="51">
        <v>6435021</v>
      </c>
      <c r="D1446" s="43">
        <v>9929</v>
      </c>
      <c r="E1446" s="38">
        <v>1256</v>
      </c>
      <c r="F1446" s="59">
        <f>E1446*1000/D1446</f>
        <v>126.49813677107463</v>
      </c>
      <c r="G1446" s="31">
        <v>731</v>
      </c>
      <c r="H1446" s="31">
        <f>G1446/2486*100</f>
        <v>29.404666130329847</v>
      </c>
      <c r="I1446" s="31">
        <v>301</v>
      </c>
      <c r="J1446" s="31">
        <v>301</v>
      </c>
      <c r="K1446" s="60">
        <f>J1446/2056*100</f>
        <v>14.640077821011674</v>
      </c>
    </row>
    <row r="1447" spans="1:11" ht="24" x14ac:dyDescent="0.25">
      <c r="A1447" s="36" t="s">
        <v>2926</v>
      </c>
      <c r="B1447" s="36" t="s">
        <v>2927</v>
      </c>
      <c r="C1447" s="51" t="s">
        <v>3165</v>
      </c>
      <c r="D1447" s="43">
        <v>9923</v>
      </c>
      <c r="E1447" s="38">
        <v>1330</v>
      </c>
      <c r="F1447" s="59">
        <f>E1447*1000/D1447</f>
        <v>134.0320467600524</v>
      </c>
      <c r="G1447" s="31">
        <v>807</v>
      </c>
      <c r="H1447" s="31">
        <f>G1447/2486*100</f>
        <v>32.461786001609013</v>
      </c>
      <c r="I1447" s="31">
        <v>377</v>
      </c>
      <c r="J1447" s="31">
        <v>377</v>
      </c>
      <c r="K1447" s="60">
        <f>J1447/2056*100</f>
        <v>18.336575875486378</v>
      </c>
    </row>
    <row r="1448" spans="1:11" x14ac:dyDescent="0.25">
      <c r="A1448" s="36" t="s">
        <v>2132</v>
      </c>
      <c r="B1448" s="36" t="s">
        <v>2133</v>
      </c>
      <c r="C1448" s="41">
        <v>3257028</v>
      </c>
      <c r="D1448" s="37">
        <v>9910</v>
      </c>
      <c r="E1448" s="38">
        <v>1028</v>
      </c>
      <c r="F1448" s="59">
        <f>E1448*1000/D1448</f>
        <v>103.73360242179616</v>
      </c>
      <c r="G1448" s="31">
        <v>470</v>
      </c>
      <c r="H1448" s="31">
        <f>G1448/2486*100</f>
        <v>18.905872888173771</v>
      </c>
      <c r="I1448" s="31">
        <v>40</v>
      </c>
      <c r="J1448" s="31">
        <v>40</v>
      </c>
      <c r="K1448" s="60">
        <f>J1448/2056*100</f>
        <v>1.9455252918287937</v>
      </c>
    </row>
    <row r="1449" spans="1:11" x14ac:dyDescent="0.25">
      <c r="A1449" s="36" t="s">
        <v>3217</v>
      </c>
      <c r="B1449" s="36" t="s">
        <v>3218</v>
      </c>
      <c r="C1449" s="41">
        <v>8215096</v>
      </c>
      <c r="D1449" s="37">
        <v>9900</v>
      </c>
      <c r="E1449" s="38">
        <v>1980</v>
      </c>
      <c r="F1449" s="59">
        <f>E1449*1000/D1449</f>
        <v>200</v>
      </c>
      <c r="G1449" s="31">
        <v>1246</v>
      </c>
      <c r="H1449" s="31">
        <f>G1449/2486*100</f>
        <v>50.120675784392596</v>
      </c>
      <c r="I1449" s="31">
        <v>816</v>
      </c>
      <c r="J1449" s="31">
        <v>816</v>
      </c>
      <c r="K1449" s="60">
        <f>J1449/2056*100</f>
        <v>39.688715953307394</v>
      </c>
    </row>
    <row r="1450" spans="1:11" ht="24" x14ac:dyDescent="0.25">
      <c r="A1450" s="36" t="s">
        <v>1480</v>
      </c>
      <c r="B1450" s="36" t="s">
        <v>1481</v>
      </c>
      <c r="C1450" s="41">
        <v>8335063</v>
      </c>
      <c r="D1450" s="37">
        <v>9900</v>
      </c>
      <c r="E1450" s="38">
        <v>1644</v>
      </c>
      <c r="F1450" s="59">
        <f>E1450*1000/D1450</f>
        <v>166.06060606060606</v>
      </c>
      <c r="G1450" s="31">
        <v>1042</v>
      </c>
      <c r="H1450" s="31">
        <f>G1450/2486*100</f>
        <v>41.914722445695894</v>
      </c>
      <c r="I1450" s="31">
        <v>612</v>
      </c>
      <c r="J1450" s="31">
        <v>612</v>
      </c>
      <c r="K1450" s="60">
        <f>J1450/2056*100</f>
        <v>29.766536964980546</v>
      </c>
    </row>
    <row r="1451" spans="1:11" ht="24" customHeight="1" x14ac:dyDescent="0.25">
      <c r="A1451" s="36" t="s">
        <v>5223</v>
      </c>
      <c r="B1451" s="36" t="s">
        <v>5224</v>
      </c>
      <c r="C1451" s="41" t="s">
        <v>6005</v>
      </c>
      <c r="D1451" s="37">
        <v>9900</v>
      </c>
      <c r="E1451" s="38">
        <v>1553</v>
      </c>
      <c r="F1451" s="59">
        <f>E1451*1000/D1451</f>
        <v>156.86868686868686</v>
      </c>
      <c r="G1451" s="31">
        <v>977</v>
      </c>
      <c r="H1451" s="31">
        <f>G1451/2486*100</f>
        <v>39.300080450522927</v>
      </c>
      <c r="I1451" s="31">
        <v>547</v>
      </c>
      <c r="J1451" s="31">
        <v>547</v>
      </c>
      <c r="K1451" s="60">
        <f>J1451/2056*100</f>
        <v>26.605058365758754</v>
      </c>
    </row>
    <row r="1452" spans="1:11" ht="24" x14ac:dyDescent="0.25">
      <c r="A1452" s="36" t="s">
        <v>2136</v>
      </c>
      <c r="B1452" s="36" t="s">
        <v>2137</v>
      </c>
      <c r="C1452" s="41" t="s">
        <v>2467</v>
      </c>
      <c r="D1452" s="37">
        <v>9899</v>
      </c>
      <c r="E1452" s="38">
        <v>1644</v>
      </c>
      <c r="F1452" s="59">
        <f>E1452*1000/D1452</f>
        <v>166.07738155369231</v>
      </c>
      <c r="G1452" s="31">
        <v>1041</v>
      </c>
      <c r="H1452" s="31">
        <f>G1452/2486*100</f>
        <v>41.874497184231693</v>
      </c>
      <c r="I1452" s="31">
        <v>611</v>
      </c>
      <c r="J1452" s="31">
        <v>611</v>
      </c>
      <c r="K1452" s="60">
        <f>J1452/2056*100</f>
        <v>29.717898832684824</v>
      </c>
    </row>
    <row r="1453" spans="1:11" x14ac:dyDescent="0.25">
      <c r="A1453" s="36" t="s">
        <v>5541</v>
      </c>
      <c r="B1453" s="36" t="s">
        <v>5542</v>
      </c>
      <c r="C1453" s="41">
        <v>9475154</v>
      </c>
      <c r="D1453" s="37">
        <v>9892</v>
      </c>
      <c r="E1453" s="38">
        <v>1709</v>
      </c>
      <c r="F1453" s="59">
        <f>E1453*1000/D1453</f>
        <v>172.76587141124142</v>
      </c>
      <c r="G1453" s="31">
        <v>1087</v>
      </c>
      <c r="H1453" s="31">
        <f>G1453/2486*100</f>
        <v>43.724859211584878</v>
      </c>
      <c r="I1453" s="31">
        <v>657</v>
      </c>
      <c r="J1453" s="31">
        <v>657</v>
      </c>
      <c r="K1453" s="60">
        <f>J1453/2056*100</f>
        <v>31.955252918287936</v>
      </c>
    </row>
    <row r="1454" spans="1:11" ht="60" x14ac:dyDescent="0.25">
      <c r="A1454" s="36" t="s">
        <v>4405</v>
      </c>
      <c r="B1454" s="36" t="s">
        <v>4406</v>
      </c>
      <c r="C1454" s="41" t="s">
        <v>4735</v>
      </c>
      <c r="D1454" s="37">
        <v>9881</v>
      </c>
      <c r="E1454" s="38">
        <v>1335</v>
      </c>
      <c r="F1454" s="59">
        <f>E1454*1000/D1454</f>
        <v>135.10778261309585</v>
      </c>
      <c r="G1454" s="31">
        <v>808</v>
      </c>
      <c r="H1454" s="31">
        <f>G1454/2486*100</f>
        <v>32.502011263073207</v>
      </c>
      <c r="I1454" s="31">
        <v>378</v>
      </c>
      <c r="J1454" s="31">
        <v>378</v>
      </c>
      <c r="K1454" s="60">
        <f>J1454/2056*100</f>
        <v>18.385214007782103</v>
      </c>
    </row>
    <row r="1455" spans="1:11" ht="24" x14ac:dyDescent="0.25">
      <c r="A1455" s="36" t="s">
        <v>5037</v>
      </c>
      <c r="B1455" s="36" t="s">
        <v>5038</v>
      </c>
      <c r="C1455" s="41" t="s">
        <v>5978</v>
      </c>
      <c r="D1455" s="37">
        <v>9878</v>
      </c>
      <c r="E1455" s="38">
        <v>1962.2</v>
      </c>
      <c r="F1455" s="59">
        <f>E1455*1000/D1455</f>
        <v>198.64345009111156</v>
      </c>
      <c r="G1455" s="31">
        <v>1238</v>
      </c>
      <c r="H1455" s="31">
        <f>G1455/2486*100</f>
        <v>49.798873692679003</v>
      </c>
      <c r="I1455" s="31">
        <v>808</v>
      </c>
      <c r="J1455" s="31">
        <v>808</v>
      </c>
      <c r="K1455" s="60">
        <f>J1455/2056*100</f>
        <v>39.299610894941637</v>
      </c>
    </row>
    <row r="1456" spans="1:11" ht="24" x14ac:dyDescent="0.25">
      <c r="A1456" s="36" t="s">
        <v>4999</v>
      </c>
      <c r="B1456" s="36" t="s">
        <v>5000</v>
      </c>
      <c r="C1456" s="41" t="s">
        <v>5968</v>
      </c>
      <c r="D1456" s="37">
        <v>9876</v>
      </c>
      <c r="E1456" s="38">
        <v>1708.9</v>
      </c>
      <c r="F1456" s="59">
        <f>E1456*1000/D1456</f>
        <v>173.03564196030783</v>
      </c>
      <c r="G1456" s="31">
        <v>1086</v>
      </c>
      <c r="H1456" s="31">
        <f>G1456/2486*100</f>
        <v>43.684633950120677</v>
      </c>
      <c r="I1456" s="31">
        <v>656</v>
      </c>
      <c r="J1456" s="31">
        <v>656</v>
      </c>
      <c r="K1456" s="60">
        <f>J1456/2056*100</f>
        <v>31.906614785992215</v>
      </c>
    </row>
    <row r="1457" spans="1:11" ht="24" customHeight="1" x14ac:dyDescent="0.25">
      <c r="A1457" s="36" t="s">
        <v>4012</v>
      </c>
      <c r="B1457" s="36" t="s">
        <v>4013</v>
      </c>
      <c r="C1457" s="41">
        <v>5158020</v>
      </c>
      <c r="D1457" s="37">
        <v>9865</v>
      </c>
      <c r="E1457" s="38">
        <v>2000</v>
      </c>
      <c r="F1457" s="59">
        <f>E1457*1000/D1457</f>
        <v>202.73694880892043</v>
      </c>
      <c r="G1457" s="31">
        <v>1257</v>
      </c>
      <c r="H1457" s="31">
        <f>G1457/2486*100</f>
        <v>50.563153660498791</v>
      </c>
      <c r="I1457" s="31">
        <v>3</v>
      </c>
      <c r="J1457" s="31">
        <v>827</v>
      </c>
      <c r="K1457" s="60">
        <f>J1457/2056*100</f>
        <v>40.223735408560316</v>
      </c>
    </row>
    <row r="1458" spans="1:11" ht="12" customHeight="1" x14ac:dyDescent="0.25">
      <c r="A1458" s="36" t="s">
        <v>1024</v>
      </c>
      <c r="B1458" s="36" t="s">
        <v>1025</v>
      </c>
      <c r="C1458" s="41" t="s">
        <v>1755</v>
      </c>
      <c r="D1458" s="37">
        <v>9860</v>
      </c>
      <c r="E1458" s="38">
        <v>1968</v>
      </c>
      <c r="F1458" s="59">
        <f>E1458*1000/D1458</f>
        <v>199.59432048681541</v>
      </c>
      <c r="G1458" s="31">
        <v>1241</v>
      </c>
      <c r="H1458" s="31">
        <f>G1458/2486*100</f>
        <v>49.919549477071598</v>
      </c>
      <c r="I1458" s="31">
        <v>811</v>
      </c>
      <c r="J1458" s="31">
        <v>811</v>
      </c>
      <c r="K1458" s="60">
        <f>J1458/2056*100</f>
        <v>39.445525291828794</v>
      </c>
    </row>
    <row r="1459" spans="1:11" ht="12" customHeight="1" x14ac:dyDescent="0.25">
      <c r="A1459" s="36" t="s">
        <v>2990</v>
      </c>
      <c r="B1459" s="36" t="s">
        <v>2991</v>
      </c>
      <c r="C1459" s="51">
        <v>6437001</v>
      </c>
      <c r="D1459" s="43">
        <v>9839</v>
      </c>
      <c r="E1459" s="38">
        <v>1586</v>
      </c>
      <c r="F1459" s="59">
        <f>E1459*1000/D1459</f>
        <v>161.19524341904665</v>
      </c>
      <c r="G1459" s="31">
        <v>993</v>
      </c>
      <c r="H1459" s="31">
        <f>G1459/2486*100</f>
        <v>39.94368463395012</v>
      </c>
      <c r="I1459" s="31">
        <v>563</v>
      </c>
      <c r="J1459" s="31">
        <v>563</v>
      </c>
      <c r="K1459" s="60">
        <f>J1459/2056*100</f>
        <v>27.383268482490276</v>
      </c>
    </row>
    <row r="1460" spans="1:11" ht="12" customHeight="1" x14ac:dyDescent="0.25">
      <c r="A1460" s="36" t="s">
        <v>5207</v>
      </c>
      <c r="B1460" s="36" t="s">
        <v>5208</v>
      </c>
      <c r="C1460" s="41">
        <v>9187177</v>
      </c>
      <c r="D1460" s="37">
        <v>9834</v>
      </c>
      <c r="E1460" s="38">
        <v>1639.1</v>
      </c>
      <c r="F1460" s="59">
        <f>E1460*1000/D1460</f>
        <v>166.67683546878177</v>
      </c>
      <c r="G1460" s="31">
        <v>1034</v>
      </c>
      <c r="H1460" s="31">
        <f>G1460/2486*100</f>
        <v>41.592920353982301</v>
      </c>
      <c r="I1460" s="31">
        <v>604</v>
      </c>
      <c r="J1460" s="31">
        <v>604</v>
      </c>
      <c r="K1460" s="60">
        <f>J1460/2056*100</f>
        <v>29.377431906614788</v>
      </c>
    </row>
    <row r="1461" spans="1:11" ht="12" customHeight="1" x14ac:dyDescent="0.25">
      <c r="A1461" s="36" t="s">
        <v>1958</v>
      </c>
      <c r="B1461" s="36" t="s">
        <v>1959</v>
      </c>
      <c r="C1461" s="41" t="s">
        <v>2406</v>
      </c>
      <c r="D1461" s="37">
        <v>9827</v>
      </c>
      <c r="E1461" s="38">
        <v>1321</v>
      </c>
      <c r="F1461" s="59">
        <f>E1461*1000/D1461</f>
        <v>134.42556222651876</v>
      </c>
      <c r="G1461" s="31">
        <v>799</v>
      </c>
      <c r="H1461" s="31">
        <f>G1461/2486*100</f>
        <v>32.139983909895413</v>
      </c>
      <c r="I1461" s="31">
        <v>369</v>
      </c>
      <c r="J1461" s="31">
        <v>369</v>
      </c>
      <c r="K1461" s="60">
        <f>J1461/2056*100</f>
        <v>17.947470817120621</v>
      </c>
    </row>
    <row r="1462" spans="1:11" ht="24" x14ac:dyDescent="0.25">
      <c r="A1462" s="36" t="s">
        <v>4487</v>
      </c>
      <c r="B1462" s="36" t="s">
        <v>4488</v>
      </c>
      <c r="C1462" s="41" t="s">
        <v>4763</v>
      </c>
      <c r="D1462" s="37">
        <v>9806</v>
      </c>
      <c r="E1462" s="38">
        <v>1466</v>
      </c>
      <c r="F1462" s="59">
        <f>E1462*1000/D1462</f>
        <v>149.50030593514174</v>
      </c>
      <c r="G1462" s="31">
        <v>917</v>
      </c>
      <c r="H1462" s="31">
        <f>G1462/2486*100</f>
        <v>36.886564762670957</v>
      </c>
      <c r="I1462" s="31">
        <v>487</v>
      </c>
      <c r="J1462" s="31">
        <v>487</v>
      </c>
      <c r="K1462" s="60">
        <f>J1462/2056*100</f>
        <v>23.686770428015564</v>
      </c>
    </row>
    <row r="1463" spans="1:11" x14ac:dyDescent="0.25">
      <c r="A1463" s="36" t="s">
        <v>317</v>
      </c>
      <c r="B1463" s="36" t="s">
        <v>318</v>
      </c>
      <c r="C1463" s="51">
        <v>1055033</v>
      </c>
      <c r="D1463" s="46">
        <v>9800</v>
      </c>
      <c r="E1463" s="38">
        <v>1302</v>
      </c>
      <c r="F1463" s="59">
        <f>E1463*1000/D1463</f>
        <v>132.85714285714286</v>
      </c>
      <c r="G1463" s="31">
        <v>782</v>
      </c>
      <c r="H1463" s="31">
        <f>G1463/2486*100</f>
        <v>31.456154465004023</v>
      </c>
      <c r="I1463" s="31">
        <v>352</v>
      </c>
      <c r="J1463" s="31">
        <v>352</v>
      </c>
      <c r="K1463" s="60">
        <f>J1463/2056*100</f>
        <v>17.120622568093385</v>
      </c>
    </row>
    <row r="1464" spans="1:11" x14ac:dyDescent="0.25">
      <c r="A1464" s="36" t="s">
        <v>4941</v>
      </c>
      <c r="B1464" s="36" t="s">
        <v>4942</v>
      </c>
      <c r="C1464" s="41">
        <v>9172111</v>
      </c>
      <c r="D1464" s="37">
        <v>9800</v>
      </c>
      <c r="E1464" s="38">
        <v>1298</v>
      </c>
      <c r="F1464" s="59">
        <f>E1464*1000/D1464</f>
        <v>132.44897959183675</v>
      </c>
      <c r="G1464" s="31">
        <v>763</v>
      </c>
      <c r="H1464" s="31">
        <f>G1464/2486*100</f>
        <v>30.69187449718423</v>
      </c>
      <c r="I1464" s="31">
        <v>333</v>
      </c>
      <c r="J1464" s="31">
        <v>333</v>
      </c>
      <c r="K1464" s="60">
        <f>J1464/2056*100</f>
        <v>16.196498054474709</v>
      </c>
    </row>
    <row r="1465" spans="1:11" ht="36" x14ac:dyDescent="0.25">
      <c r="A1465" s="36" t="s">
        <v>4147</v>
      </c>
      <c r="B1465" s="36" t="s">
        <v>4148</v>
      </c>
      <c r="C1465" s="41" t="s">
        <v>4317</v>
      </c>
      <c r="D1465" s="37">
        <v>9800</v>
      </c>
      <c r="E1465" s="38">
        <v>1197</v>
      </c>
      <c r="F1465" s="59">
        <f>E1465*1000/D1465</f>
        <v>122.14285714285714</v>
      </c>
      <c r="G1465" s="31">
        <v>663</v>
      </c>
      <c r="H1465" s="31">
        <f>G1465/2486*100</f>
        <v>26.669348350764281</v>
      </c>
      <c r="I1465" s="31">
        <v>233</v>
      </c>
      <c r="J1465" s="31">
        <v>233</v>
      </c>
      <c r="K1465" s="60">
        <f>J1465/2056*100</f>
        <v>11.332684824902724</v>
      </c>
    </row>
    <row r="1466" spans="1:11" x14ac:dyDescent="0.25">
      <c r="A1466" s="36" t="s">
        <v>3800</v>
      </c>
      <c r="B1466" s="36" t="s">
        <v>3801</v>
      </c>
      <c r="C1466" s="41">
        <v>5566016</v>
      </c>
      <c r="D1466" s="37">
        <v>9799</v>
      </c>
      <c r="E1466" s="38">
        <v>638</v>
      </c>
      <c r="F1466" s="59">
        <f>E1466*1000/D1466</f>
        <v>65.10868455964895</v>
      </c>
      <c r="G1466" s="31">
        <v>77</v>
      </c>
      <c r="H1466" s="31">
        <f>G1466/2486*100</f>
        <v>3.0973451327433628</v>
      </c>
    </row>
    <row r="1467" spans="1:11" x14ac:dyDescent="0.25">
      <c r="A1467" s="36" t="s">
        <v>1970</v>
      </c>
      <c r="B1467" s="36" t="s">
        <v>1971</v>
      </c>
      <c r="C1467" s="41">
        <v>3159003</v>
      </c>
      <c r="D1467" s="37">
        <v>9776</v>
      </c>
      <c r="E1467" s="38">
        <v>2091</v>
      </c>
      <c r="F1467" s="59">
        <f>E1467*1000/D1467</f>
        <v>213.89116202945991</v>
      </c>
      <c r="G1467" s="31">
        <v>1310</v>
      </c>
      <c r="H1467" s="31">
        <f>G1467/2486*100</f>
        <v>52.695092518101369</v>
      </c>
      <c r="I1467" s="31">
        <v>56</v>
      </c>
      <c r="J1467" s="31">
        <v>880</v>
      </c>
      <c r="K1467" s="60">
        <f>J1467/2056*100</f>
        <v>42.80155642023346</v>
      </c>
    </row>
    <row r="1468" spans="1:11" x14ac:dyDescent="0.25">
      <c r="A1468" s="36" t="s">
        <v>1070</v>
      </c>
      <c r="B1468" s="36" t="s">
        <v>1071</v>
      </c>
      <c r="C1468" s="41">
        <v>8128115</v>
      </c>
      <c r="D1468" s="37">
        <v>9774</v>
      </c>
      <c r="E1468" s="38">
        <v>1479</v>
      </c>
      <c r="F1468" s="59">
        <f>E1468*1000/D1468</f>
        <v>151.31982811540823</v>
      </c>
      <c r="G1468" s="31">
        <v>929</v>
      </c>
      <c r="H1468" s="31">
        <f>G1468/2486*100</f>
        <v>37.369267900241354</v>
      </c>
      <c r="I1468" s="31">
        <v>499</v>
      </c>
      <c r="J1468" s="31">
        <v>499</v>
      </c>
      <c r="K1468" s="60">
        <f>J1468/2056*100</f>
        <v>24.270428015564203</v>
      </c>
    </row>
    <row r="1469" spans="1:11" x14ac:dyDescent="0.25">
      <c r="A1469" s="39" t="s">
        <v>5916</v>
      </c>
      <c r="B1469" s="39" t="s">
        <v>5917</v>
      </c>
      <c r="C1469" s="41">
        <v>9774121</v>
      </c>
      <c r="D1469" s="37">
        <v>9770</v>
      </c>
      <c r="E1469" s="40">
        <v>1398</v>
      </c>
      <c r="F1469" s="59">
        <f>E1469*1000/D1469</f>
        <v>143.09109518935517</v>
      </c>
      <c r="G1469" s="31">
        <v>858</v>
      </c>
      <c r="H1469" s="31">
        <f>G1469/2486*100</f>
        <v>34.513274336283182</v>
      </c>
      <c r="I1469" s="31">
        <v>428</v>
      </c>
      <c r="J1469" s="31">
        <v>428</v>
      </c>
      <c r="K1469" s="60">
        <f>J1469/2056*100</f>
        <v>20.817120622568094</v>
      </c>
    </row>
    <row r="1470" spans="1:11" x14ac:dyDescent="0.25">
      <c r="A1470" s="36" t="s">
        <v>3768</v>
      </c>
      <c r="B1470" s="36" t="s">
        <v>3769</v>
      </c>
      <c r="C1470" s="41">
        <v>5762012</v>
      </c>
      <c r="D1470" s="37">
        <v>9759</v>
      </c>
      <c r="E1470" s="38">
        <v>1364</v>
      </c>
      <c r="F1470" s="59">
        <f>E1470*1000/D1470</f>
        <v>139.76841889537863</v>
      </c>
      <c r="G1470" s="31">
        <v>830</v>
      </c>
      <c r="H1470" s="31">
        <f>G1470/2486*100</f>
        <v>33.386967015285599</v>
      </c>
      <c r="I1470" s="31">
        <v>400</v>
      </c>
      <c r="J1470" s="31">
        <v>400</v>
      </c>
      <c r="K1470" s="60">
        <f>J1470/2056*100</f>
        <v>19.45525291828794</v>
      </c>
    </row>
    <row r="1471" spans="1:11" x14ac:dyDescent="0.25">
      <c r="A1471" s="36" t="s">
        <v>5701</v>
      </c>
      <c r="B1471" s="36" t="s">
        <v>5702</v>
      </c>
      <c r="C1471" s="41" t="s">
        <v>6084</v>
      </c>
      <c r="D1471" s="37">
        <v>9747</v>
      </c>
      <c r="E1471" s="38">
        <v>2409</v>
      </c>
      <c r="F1471" s="59">
        <f>E1471*1000/D1471</f>
        <v>247.15297014465989</v>
      </c>
      <c r="G1471" s="31">
        <v>1447</v>
      </c>
      <c r="H1471" s="31">
        <f>G1471/2486*100</f>
        <v>58.205953338696702</v>
      </c>
      <c r="I1471" s="31">
        <v>193</v>
      </c>
      <c r="J1471" s="31">
        <v>1017</v>
      </c>
      <c r="K1471" s="60">
        <f>J1471/2056*100</f>
        <v>49.464980544747085</v>
      </c>
    </row>
    <row r="1472" spans="1:11" ht="24" x14ac:dyDescent="0.25">
      <c r="A1472" s="36" t="s">
        <v>5351</v>
      </c>
      <c r="B1472" s="36" t="s">
        <v>5352</v>
      </c>
      <c r="C1472" s="41" t="s">
        <v>6030</v>
      </c>
      <c r="D1472" s="37">
        <v>9733</v>
      </c>
      <c r="E1472" s="38">
        <v>1403</v>
      </c>
      <c r="F1472" s="59">
        <f>E1472*1000/D1472</f>
        <v>144.14877221822664</v>
      </c>
      <c r="G1472" s="31">
        <v>871</v>
      </c>
      <c r="H1472" s="31">
        <f>G1472/2486*100</f>
        <v>35.036202735317779</v>
      </c>
      <c r="I1472" s="31">
        <v>441</v>
      </c>
      <c r="J1472" s="31">
        <v>441</v>
      </c>
      <c r="K1472" s="60">
        <f>J1472/2056*100</f>
        <v>21.449416342412452</v>
      </c>
    </row>
    <row r="1473" spans="1:11" x14ac:dyDescent="0.25">
      <c r="A1473" s="36" t="s">
        <v>1076</v>
      </c>
      <c r="B1473" s="36" t="s">
        <v>1077</v>
      </c>
      <c r="C1473" s="41"/>
      <c r="D1473" s="37">
        <v>9723</v>
      </c>
      <c r="E1473" s="38">
        <v>1173</v>
      </c>
      <c r="F1473" s="59">
        <f>E1473*1000/D1473</f>
        <v>120.64177722925024</v>
      </c>
      <c r="G1473" s="31">
        <v>644</v>
      </c>
      <c r="H1473" s="31">
        <f>G1473/2486*100</f>
        <v>25.905068382944492</v>
      </c>
      <c r="I1473" s="31">
        <v>214</v>
      </c>
      <c r="J1473" s="31">
        <v>214</v>
      </c>
      <c r="K1473" s="60">
        <f>J1473/2056*100</f>
        <v>10.408560311284047</v>
      </c>
    </row>
    <row r="1474" spans="1:11" x14ac:dyDescent="0.25">
      <c r="A1474" s="36" t="s">
        <v>1972</v>
      </c>
      <c r="B1474" s="36" t="s">
        <v>1973</v>
      </c>
      <c r="C1474" s="41">
        <v>3159019</v>
      </c>
      <c r="D1474" s="37">
        <v>9721</v>
      </c>
      <c r="E1474" s="38">
        <v>1314</v>
      </c>
      <c r="F1474" s="59">
        <f>E1474*1000/D1474</f>
        <v>135.17127867503342</v>
      </c>
      <c r="G1474" s="31">
        <v>790</v>
      </c>
      <c r="H1474" s="31">
        <f>G1474/2486*100</f>
        <v>31.777956556717619</v>
      </c>
      <c r="I1474" s="31">
        <v>360</v>
      </c>
      <c r="J1474" s="31">
        <v>360</v>
      </c>
      <c r="K1474" s="60">
        <f>J1474/2056*100</f>
        <v>17.509727626459142</v>
      </c>
    </row>
    <row r="1475" spans="1:11" x14ac:dyDescent="0.25">
      <c r="A1475" s="36" t="s">
        <v>1174</v>
      </c>
      <c r="B1475" s="36" t="s">
        <v>1175</v>
      </c>
      <c r="C1475" s="41">
        <v>8215090</v>
      </c>
      <c r="D1475" s="37">
        <v>9700</v>
      </c>
      <c r="E1475" s="38">
        <v>1940</v>
      </c>
      <c r="F1475" s="59">
        <f>E1475*1000/D1475</f>
        <v>200</v>
      </c>
      <c r="G1475" s="31">
        <v>1231</v>
      </c>
      <c r="H1475" s="31">
        <f>G1475/2486*100</f>
        <v>49.517296862429603</v>
      </c>
      <c r="I1475" s="31">
        <v>801</v>
      </c>
      <c r="J1475" s="31">
        <v>801</v>
      </c>
      <c r="K1475" s="60">
        <f>J1475/2056*100</f>
        <v>38.959143968871594</v>
      </c>
    </row>
    <row r="1476" spans="1:11" x14ac:dyDescent="0.25">
      <c r="A1476" s="36" t="s">
        <v>5385</v>
      </c>
      <c r="B1476" s="36" t="s">
        <v>5386</v>
      </c>
      <c r="C1476" s="41">
        <v>9371136</v>
      </c>
      <c r="D1476" s="37">
        <v>9700</v>
      </c>
      <c r="E1476" s="38">
        <v>1650</v>
      </c>
      <c r="F1476" s="59">
        <f>E1476*1000/D1476</f>
        <v>170.10309278350516</v>
      </c>
      <c r="G1476" s="31">
        <v>1046</v>
      </c>
      <c r="H1476" s="31">
        <f>G1476/2486*100</f>
        <v>42.07562349155269</v>
      </c>
      <c r="I1476" s="31">
        <v>616</v>
      </c>
      <c r="J1476" s="31">
        <v>616</v>
      </c>
      <c r="K1476" s="60">
        <f>J1476/2056*100</f>
        <v>29.961089494163424</v>
      </c>
    </row>
    <row r="1477" spans="1:11" x14ac:dyDescent="0.25">
      <c r="A1477" s="36" t="s">
        <v>1950</v>
      </c>
      <c r="B1477" s="36" t="s">
        <v>1951</v>
      </c>
      <c r="C1477" s="41">
        <v>3153008</v>
      </c>
      <c r="D1477" s="37">
        <v>9700</v>
      </c>
      <c r="E1477" s="38">
        <v>1443</v>
      </c>
      <c r="F1477" s="59">
        <f>E1477*1000/D1477</f>
        <v>148.76288659793815</v>
      </c>
      <c r="G1477" s="31">
        <v>902</v>
      </c>
      <c r="H1477" s="31">
        <f>G1477/2486*100</f>
        <v>36.283185840707965</v>
      </c>
      <c r="I1477" s="31">
        <v>472</v>
      </c>
      <c r="J1477" s="31">
        <v>472</v>
      </c>
      <c r="K1477" s="60">
        <f>J1477/2056*100</f>
        <v>22.957198443579767</v>
      </c>
    </row>
    <row r="1478" spans="1:11" x14ac:dyDescent="0.25">
      <c r="A1478" s="39" t="s">
        <v>5900</v>
      </c>
      <c r="B1478" s="39" t="s">
        <v>5901</v>
      </c>
      <c r="C1478" s="41">
        <v>9775134</v>
      </c>
      <c r="D1478" s="37">
        <v>9694</v>
      </c>
      <c r="E1478" s="40">
        <v>1319</v>
      </c>
      <c r="F1478" s="59">
        <f>E1478*1000/D1478</f>
        <v>136.06354446049102</v>
      </c>
      <c r="G1478" s="31">
        <v>795</v>
      </c>
      <c r="H1478" s="31">
        <f>G1478/2486*100</f>
        <v>31.979082864038617</v>
      </c>
      <c r="I1478" s="31">
        <v>365</v>
      </c>
      <c r="J1478" s="31">
        <v>365</v>
      </c>
      <c r="K1478" s="60">
        <f>J1478/2056*100</f>
        <v>17.752918287937742</v>
      </c>
    </row>
    <row r="1479" spans="1:11" ht="24" x14ac:dyDescent="0.25">
      <c r="A1479" s="36" t="s">
        <v>5687</v>
      </c>
      <c r="B1479" s="36" t="s">
        <v>5688</v>
      </c>
      <c r="C1479" s="41" t="s">
        <v>6079</v>
      </c>
      <c r="D1479" s="37">
        <v>9692</v>
      </c>
      <c r="E1479" s="38">
        <v>1210</v>
      </c>
      <c r="F1479" s="59">
        <f>E1479*1000/D1479</f>
        <v>124.84523318200579</v>
      </c>
      <c r="G1479" s="31">
        <v>684</v>
      </c>
      <c r="H1479" s="31">
        <f>G1479/2486*100</f>
        <v>27.514078841512468</v>
      </c>
      <c r="I1479" s="31">
        <v>254</v>
      </c>
      <c r="J1479" s="31">
        <v>254</v>
      </c>
      <c r="K1479" s="60">
        <f>J1479/2056*100</f>
        <v>12.354085603112841</v>
      </c>
    </row>
    <row r="1480" spans="1:11" x14ac:dyDescent="0.25">
      <c r="A1480" s="36" t="s">
        <v>6</v>
      </c>
      <c r="B1480" s="36" t="s">
        <v>7</v>
      </c>
      <c r="C1480" s="51">
        <v>6532003</v>
      </c>
      <c r="D1480" s="43">
        <v>9687</v>
      </c>
      <c r="E1480" s="38">
        <v>1194</v>
      </c>
      <c r="F1480" s="59">
        <f>E1480*1000/D1480</f>
        <v>123.25797460514092</v>
      </c>
      <c r="G1480" s="31">
        <v>661</v>
      </c>
      <c r="H1480" s="31">
        <f>G1480/2486*100</f>
        <v>26.588897827835883</v>
      </c>
      <c r="I1480" s="31">
        <v>231</v>
      </c>
      <c r="J1480" s="31">
        <v>231</v>
      </c>
      <c r="K1480" s="60">
        <f>J1480/2056*100</f>
        <v>11.235408560311285</v>
      </c>
    </row>
    <row r="1481" spans="1:11" x14ac:dyDescent="0.25">
      <c r="A1481" s="39" t="s">
        <v>1714</v>
      </c>
      <c r="B1481" s="39" t="s">
        <v>1715</v>
      </c>
      <c r="C1481" s="41">
        <v>8437076</v>
      </c>
      <c r="D1481" s="37">
        <v>9667</v>
      </c>
      <c r="E1481" s="40">
        <v>1346</v>
      </c>
      <c r="F1481" s="59">
        <f>E1481*1000/D1481</f>
        <v>139.2365780490328</v>
      </c>
      <c r="G1481" s="31">
        <v>813</v>
      </c>
      <c r="H1481" s="31">
        <f>G1481/2486*100</f>
        <v>32.703137570394212</v>
      </c>
      <c r="I1481" s="31">
        <v>383</v>
      </c>
      <c r="J1481" s="31">
        <v>383</v>
      </c>
      <c r="K1481" s="60">
        <f>J1481/2056*100</f>
        <v>18.6284046692607</v>
      </c>
    </row>
    <row r="1482" spans="1:11" x14ac:dyDescent="0.25">
      <c r="A1482" s="36" t="s">
        <v>2154</v>
      </c>
      <c r="B1482" s="36" t="s">
        <v>2155</v>
      </c>
      <c r="C1482" s="41" t="s">
        <v>2476</v>
      </c>
      <c r="D1482" s="37">
        <v>9622</v>
      </c>
      <c r="E1482" s="38">
        <v>1628</v>
      </c>
      <c r="F1482" s="59">
        <f>E1482*1000/D1482</f>
        <v>169.19559343171898</v>
      </c>
      <c r="G1482" s="31">
        <v>1031</v>
      </c>
      <c r="H1482" s="31">
        <f>G1482/2486*100</f>
        <v>41.472244569589698</v>
      </c>
      <c r="I1482" s="31">
        <v>601</v>
      </c>
      <c r="J1482" s="31">
        <v>601</v>
      </c>
      <c r="K1482" s="60">
        <f>J1482/2056*100</f>
        <v>29.231517509727627</v>
      </c>
    </row>
    <row r="1483" spans="1:11" x14ac:dyDescent="0.25">
      <c r="A1483" s="36" t="s">
        <v>4997</v>
      </c>
      <c r="B1483" s="36" t="s">
        <v>4998</v>
      </c>
      <c r="C1483" s="41" t="s">
        <v>5967</v>
      </c>
      <c r="D1483" s="37">
        <v>9609</v>
      </c>
      <c r="E1483" s="38">
        <v>1380</v>
      </c>
      <c r="F1483" s="59">
        <f>E1483*1000/D1483</f>
        <v>143.61536059943802</v>
      </c>
      <c r="G1483" s="31">
        <v>847</v>
      </c>
      <c r="H1483" s="31">
        <f>G1483/2486*100</f>
        <v>34.070796460176986</v>
      </c>
      <c r="I1483" s="31">
        <v>417</v>
      </c>
      <c r="J1483" s="31">
        <v>417</v>
      </c>
      <c r="K1483" s="60">
        <f>J1483/2056*100</f>
        <v>20.282101167315176</v>
      </c>
    </row>
    <row r="1484" spans="1:11" ht="24" x14ac:dyDescent="0.25">
      <c r="A1484" s="36" t="s">
        <v>4271</v>
      </c>
      <c r="B1484" s="36" t="s">
        <v>4272</v>
      </c>
      <c r="C1484" s="41" t="s">
        <v>4348</v>
      </c>
      <c r="D1484" s="37">
        <v>9605</v>
      </c>
      <c r="E1484" s="38">
        <v>1011.5</v>
      </c>
      <c r="F1484" s="59">
        <f>E1484*1000/D1484</f>
        <v>105.30973451327434</v>
      </c>
      <c r="G1484" s="31">
        <v>448</v>
      </c>
      <c r="H1484" s="31">
        <f>G1484/2486*100</f>
        <v>18.020917135961383</v>
      </c>
      <c r="I1484" s="31">
        <v>18</v>
      </c>
      <c r="J1484" s="31">
        <v>18</v>
      </c>
      <c r="K1484" s="60">
        <f>J1484/2056*100</f>
        <v>0.8754863813229572</v>
      </c>
    </row>
    <row r="1485" spans="1:11" x14ac:dyDescent="0.25">
      <c r="A1485" s="36" t="s">
        <v>3195</v>
      </c>
      <c r="B1485" s="36" t="s">
        <v>3196</v>
      </c>
      <c r="C1485" s="41">
        <v>8116035</v>
      </c>
      <c r="D1485" s="37">
        <v>9602</v>
      </c>
      <c r="E1485" s="38">
        <v>1301</v>
      </c>
      <c r="F1485" s="59">
        <f>E1485*1000/D1485</f>
        <v>135.49260570714435</v>
      </c>
      <c r="G1485" s="31">
        <v>780</v>
      </c>
      <c r="H1485" s="31">
        <f>G1485/2486*100</f>
        <v>31.375703942075621</v>
      </c>
      <c r="I1485" s="31">
        <v>350</v>
      </c>
      <c r="J1485" s="31">
        <v>350</v>
      </c>
      <c r="K1485" s="60">
        <f>J1485/2056*100</f>
        <v>17.023346303501945</v>
      </c>
    </row>
    <row r="1486" spans="1:11" x14ac:dyDescent="0.25">
      <c r="A1486" s="36" t="s">
        <v>1118</v>
      </c>
      <c r="B1486" s="36" t="s">
        <v>1119</v>
      </c>
      <c r="C1486" s="41">
        <v>8136010</v>
      </c>
      <c r="D1486" s="37">
        <v>9600</v>
      </c>
      <c r="E1486" s="38">
        <v>1644</v>
      </c>
      <c r="F1486" s="59">
        <f>E1486*1000/D1486</f>
        <v>171.25</v>
      </c>
      <c r="G1486" s="31">
        <v>1040</v>
      </c>
      <c r="H1486" s="31">
        <f>G1486/2486*100</f>
        <v>41.834271922767499</v>
      </c>
      <c r="I1486" s="31">
        <v>610</v>
      </c>
      <c r="J1486" s="31">
        <v>610</v>
      </c>
      <c r="K1486" s="60">
        <f>J1486/2056*100</f>
        <v>29.669260700389106</v>
      </c>
    </row>
    <row r="1487" spans="1:11" x14ac:dyDescent="0.25">
      <c r="A1487" s="36" t="s">
        <v>1002</v>
      </c>
      <c r="B1487" s="36" t="s">
        <v>1003</v>
      </c>
      <c r="C1487" s="41">
        <v>8125005</v>
      </c>
      <c r="D1487" s="37">
        <v>9600</v>
      </c>
      <c r="E1487" s="38">
        <v>1381</v>
      </c>
      <c r="F1487" s="59">
        <f>E1487*1000/D1487</f>
        <v>143.85416666666666</v>
      </c>
      <c r="G1487" s="31">
        <v>849</v>
      </c>
      <c r="H1487" s="31">
        <f>G1487/2486*100</f>
        <v>34.151246983105388</v>
      </c>
      <c r="I1487" s="31">
        <v>419</v>
      </c>
      <c r="J1487" s="31">
        <v>419</v>
      </c>
      <c r="K1487" s="60">
        <f>J1487/2056*100</f>
        <v>20.379377431906615</v>
      </c>
    </row>
    <row r="1488" spans="1:11" x14ac:dyDescent="0.25">
      <c r="A1488" s="36" t="s">
        <v>1094</v>
      </c>
      <c r="B1488" s="36" t="s">
        <v>1095</v>
      </c>
      <c r="C1488" s="41" t="s">
        <v>1761</v>
      </c>
      <c r="D1488" s="37">
        <v>9600</v>
      </c>
      <c r="E1488" s="38">
        <v>1370</v>
      </c>
      <c r="F1488" s="59">
        <f>E1488*1000/D1488</f>
        <v>142.70833333333334</v>
      </c>
      <c r="G1488" s="31">
        <v>839</v>
      </c>
      <c r="H1488" s="31">
        <f>G1488/2486*100</f>
        <v>33.7489943684634</v>
      </c>
      <c r="I1488" s="31">
        <v>409</v>
      </c>
      <c r="J1488" s="31">
        <v>409</v>
      </c>
      <c r="K1488" s="60">
        <f>J1488/2056*100</f>
        <v>19.892996108949415</v>
      </c>
    </row>
    <row r="1489" spans="1:11" x14ac:dyDescent="0.25">
      <c r="A1489" s="36" t="s">
        <v>520</v>
      </c>
      <c r="B1489" s="36" t="s">
        <v>521</v>
      </c>
      <c r="C1489" s="51">
        <v>10044113</v>
      </c>
      <c r="D1489" s="46">
        <v>9600</v>
      </c>
      <c r="E1489" s="38">
        <v>1232</v>
      </c>
      <c r="F1489" s="59">
        <f>E1489*1000/D1489</f>
        <v>128.33333333333334</v>
      </c>
      <c r="G1489" s="31">
        <v>704</v>
      </c>
      <c r="H1489" s="31">
        <f>G1489/2486*100</f>
        <v>28.318584070796462</v>
      </c>
      <c r="I1489" s="31">
        <v>274</v>
      </c>
      <c r="J1489" s="31">
        <v>274</v>
      </c>
      <c r="K1489" s="60">
        <f>J1489/2056*100</f>
        <v>13.326848249027238</v>
      </c>
    </row>
    <row r="1490" spans="1:11" ht="24" x14ac:dyDescent="0.25">
      <c r="A1490" s="36" t="s">
        <v>4545</v>
      </c>
      <c r="B1490" s="36" t="s">
        <v>4546</v>
      </c>
      <c r="C1490" s="41" t="s">
        <v>4790</v>
      </c>
      <c r="D1490" s="37">
        <v>9588</v>
      </c>
      <c r="E1490" s="38">
        <v>1079.5</v>
      </c>
      <c r="F1490" s="59">
        <f>E1490*1000/D1490</f>
        <v>112.58865248226951</v>
      </c>
      <c r="G1490" s="31">
        <v>534</v>
      </c>
      <c r="H1490" s="31">
        <f>G1490/2486*100</f>
        <v>21.480289621882541</v>
      </c>
      <c r="I1490" s="31">
        <v>104</v>
      </c>
      <c r="J1490" s="31">
        <v>104</v>
      </c>
      <c r="K1490" s="60">
        <f>J1490/2056*100</f>
        <v>5.0583657587548636</v>
      </c>
    </row>
    <row r="1491" spans="1:11" x14ac:dyDescent="0.25">
      <c r="A1491" s="36" t="s">
        <v>3946</v>
      </c>
      <c r="B1491" s="36" t="s">
        <v>3947</v>
      </c>
      <c r="C1491" s="41">
        <v>5962052</v>
      </c>
      <c r="D1491" s="37">
        <v>9550</v>
      </c>
      <c r="E1491" s="38">
        <v>1910</v>
      </c>
      <c r="F1491" s="59">
        <f>E1491*1000/D1491</f>
        <v>200</v>
      </c>
      <c r="G1491" s="31">
        <v>1218</v>
      </c>
      <c r="H1491" s="31">
        <f>G1491/2486*100</f>
        <v>48.994368463395013</v>
      </c>
      <c r="I1491" s="31">
        <v>788</v>
      </c>
      <c r="J1491" s="31">
        <v>788</v>
      </c>
      <c r="K1491" s="60">
        <f>J1491/2056*100</f>
        <v>38.326848249027243</v>
      </c>
    </row>
    <row r="1492" spans="1:11" ht="60" x14ac:dyDescent="0.25">
      <c r="A1492" s="36" t="s">
        <v>2544</v>
      </c>
      <c r="B1492" s="36" t="s">
        <v>2545</v>
      </c>
      <c r="C1492" s="41" t="s">
        <v>2686</v>
      </c>
      <c r="D1492" s="37">
        <v>9550</v>
      </c>
      <c r="E1492" s="38">
        <v>972</v>
      </c>
      <c r="F1492" s="59">
        <f>E1492*1000/D1492</f>
        <v>101.78010471204189</v>
      </c>
      <c r="G1492" s="31">
        <v>401</v>
      </c>
      <c r="H1492" s="31">
        <f>G1492/2486*100</f>
        <v>16.130329847144008</v>
      </c>
    </row>
    <row r="1493" spans="1:11" x14ac:dyDescent="0.25">
      <c r="A1493" s="36" t="s">
        <v>5734</v>
      </c>
      <c r="B1493" s="36" t="s">
        <v>5735</v>
      </c>
      <c r="C1493" s="41">
        <v>9677120</v>
      </c>
      <c r="D1493" s="37">
        <v>9532</v>
      </c>
      <c r="E1493" s="38">
        <v>1157</v>
      </c>
      <c r="F1493" s="59">
        <f>E1493*1000/D1493</f>
        <v>121.38061267310113</v>
      </c>
      <c r="G1493" s="31">
        <v>625</v>
      </c>
      <c r="H1493" s="31">
        <f>G1493/2486*100</f>
        <v>25.1407884151247</v>
      </c>
      <c r="I1493" s="31">
        <v>195</v>
      </c>
      <c r="J1493" s="31">
        <v>195</v>
      </c>
      <c r="K1493" s="60">
        <f>J1493/2056*100</f>
        <v>9.4844357976653697</v>
      </c>
    </row>
    <row r="1494" spans="1:11" ht="36" x14ac:dyDescent="0.25">
      <c r="A1494" s="36">
        <v>2060</v>
      </c>
      <c r="B1494" s="36" t="s">
        <v>589</v>
      </c>
      <c r="C1494" s="39" t="s">
        <v>745</v>
      </c>
      <c r="D1494" s="37">
        <v>9529</v>
      </c>
      <c r="E1494" s="38">
        <v>833</v>
      </c>
      <c r="F1494" s="59">
        <f>E1494*1000/D1494</f>
        <v>87.417357540140628</v>
      </c>
      <c r="G1494" s="31">
        <v>258</v>
      </c>
      <c r="H1494" s="31">
        <f>G1494/2486*100</f>
        <v>10.378117457763475</v>
      </c>
    </row>
    <row r="1495" spans="1:11" x14ac:dyDescent="0.25">
      <c r="A1495" s="36" t="s">
        <v>2950</v>
      </c>
      <c r="B1495" s="36" t="s">
        <v>2951</v>
      </c>
      <c r="C1495" s="51">
        <v>6634022</v>
      </c>
      <c r="D1495" s="43">
        <v>9507</v>
      </c>
      <c r="E1495" s="38">
        <v>1901.4</v>
      </c>
      <c r="F1495" s="59">
        <f>E1495*1000/D1495</f>
        <v>200</v>
      </c>
      <c r="G1495" s="31">
        <v>1213</v>
      </c>
      <c r="H1495" s="31">
        <f>G1495/2486*100</f>
        <v>48.793242156074015</v>
      </c>
      <c r="I1495" s="31">
        <v>783</v>
      </c>
      <c r="J1495" s="31">
        <v>783</v>
      </c>
      <c r="K1495" s="60">
        <f>J1495/2056*100</f>
        <v>38.083657587548636</v>
      </c>
    </row>
    <row r="1496" spans="1:11" x14ac:dyDescent="0.25">
      <c r="A1496" s="36" t="s">
        <v>3219</v>
      </c>
      <c r="B1496" s="36" t="s">
        <v>3220</v>
      </c>
      <c r="C1496" s="41">
        <v>8215107</v>
      </c>
      <c r="D1496" s="37">
        <v>9500</v>
      </c>
      <c r="E1496" s="38">
        <v>1900</v>
      </c>
      <c r="F1496" s="59">
        <f>E1496*1000/D1496</f>
        <v>200</v>
      </c>
      <c r="G1496" s="31">
        <v>1208</v>
      </c>
      <c r="H1496" s="31">
        <f>G1496/2486*100</f>
        <v>48.592115848753018</v>
      </c>
      <c r="I1496" s="31">
        <v>778</v>
      </c>
      <c r="J1496" s="31">
        <v>778</v>
      </c>
      <c r="K1496" s="60">
        <f>J1496/2056*100</f>
        <v>37.840466926070036</v>
      </c>
    </row>
    <row r="1497" spans="1:11" x14ac:dyDescent="0.25">
      <c r="A1497" s="36" t="s">
        <v>1358</v>
      </c>
      <c r="B1497" s="36" t="s">
        <v>1359</v>
      </c>
      <c r="C1497" s="41">
        <v>8315015</v>
      </c>
      <c r="D1497" s="37">
        <v>9500</v>
      </c>
      <c r="E1497" s="38">
        <v>1795</v>
      </c>
      <c r="F1497" s="59">
        <f>E1497*1000/D1497</f>
        <v>188.94736842105263</v>
      </c>
      <c r="G1497" s="31">
        <v>1129</v>
      </c>
      <c r="H1497" s="31">
        <f>G1497/2486*100</f>
        <v>45.414320193081252</v>
      </c>
      <c r="I1497" s="31">
        <v>699</v>
      </c>
      <c r="J1497" s="31">
        <v>699</v>
      </c>
      <c r="K1497" s="60">
        <f>J1497/2056*100</f>
        <v>33.998054474708169</v>
      </c>
    </row>
    <row r="1498" spans="1:11" ht="24" x14ac:dyDescent="0.25">
      <c r="A1498" s="36" t="s">
        <v>834</v>
      </c>
      <c r="B1498" s="36" t="s">
        <v>835</v>
      </c>
      <c r="C1498" s="41">
        <v>8116070</v>
      </c>
      <c r="D1498" s="37">
        <v>9500</v>
      </c>
      <c r="E1498" s="38">
        <v>1300</v>
      </c>
      <c r="F1498" s="59">
        <f>E1498*1000/D1498</f>
        <v>136.84210526315789</v>
      </c>
      <c r="G1498" s="31">
        <v>775</v>
      </c>
      <c r="H1498" s="31">
        <f>G1498/2486*100</f>
        <v>31.174577634754623</v>
      </c>
      <c r="I1498" s="31">
        <v>345</v>
      </c>
      <c r="J1498" s="31">
        <v>345</v>
      </c>
      <c r="K1498" s="60">
        <f>J1498/2056*100</f>
        <v>16.780155642023345</v>
      </c>
    </row>
    <row r="1499" spans="1:11" ht="24" x14ac:dyDescent="0.25">
      <c r="A1499" s="36" t="s">
        <v>922</v>
      </c>
      <c r="B1499" s="36" t="s">
        <v>923</v>
      </c>
      <c r="C1499" s="41">
        <v>8118080</v>
      </c>
      <c r="D1499" s="37">
        <v>9500</v>
      </c>
      <c r="E1499" s="38">
        <v>978</v>
      </c>
      <c r="F1499" s="59">
        <f>E1499*1000/D1499</f>
        <v>102.94736842105263</v>
      </c>
      <c r="G1499" s="31">
        <v>407</v>
      </c>
      <c r="H1499" s="31">
        <f>G1499/2486*100</f>
        <v>16.371681415929203</v>
      </c>
    </row>
    <row r="1500" spans="1:11" x14ac:dyDescent="0.25">
      <c r="A1500" s="36" t="s">
        <v>3530</v>
      </c>
      <c r="B1500" s="36" t="s">
        <v>3531</v>
      </c>
      <c r="C1500" s="41">
        <v>5954008</v>
      </c>
      <c r="D1500" s="37">
        <v>9500</v>
      </c>
      <c r="E1500" s="38">
        <v>892</v>
      </c>
      <c r="F1500" s="59">
        <f>E1500*1000/D1500</f>
        <v>93.89473684210526</v>
      </c>
      <c r="G1500" s="31">
        <v>324</v>
      </c>
      <c r="H1500" s="31">
        <f>G1500/2486*100</f>
        <v>13.032984714400644</v>
      </c>
    </row>
    <row r="1501" spans="1:11" x14ac:dyDescent="0.25">
      <c r="A1501" s="36" t="s">
        <v>144</v>
      </c>
      <c r="B1501" s="36" t="s">
        <v>145</v>
      </c>
      <c r="C1501" s="51">
        <v>6412000</v>
      </c>
      <c r="D1501" s="43">
        <v>9490</v>
      </c>
      <c r="E1501" s="38">
        <v>1898</v>
      </c>
      <c r="F1501" s="59">
        <f>E1501*1000/D1501</f>
        <v>200</v>
      </c>
      <c r="G1501" s="31">
        <v>1204</v>
      </c>
      <c r="H1501" s="31">
        <f>G1501/2486*100</f>
        <v>48.431214802896214</v>
      </c>
      <c r="I1501" s="31">
        <v>774</v>
      </c>
      <c r="J1501" s="31">
        <v>774</v>
      </c>
      <c r="K1501" s="60">
        <f>J1501/2056*100</f>
        <v>37.645914396887157</v>
      </c>
    </row>
    <row r="1502" spans="1:11" x14ac:dyDescent="0.25">
      <c r="A1502" s="36" t="s">
        <v>3864</v>
      </c>
      <c r="B1502" s="36" t="s">
        <v>3865</v>
      </c>
      <c r="C1502" s="41">
        <v>5770044</v>
      </c>
      <c r="D1502" s="37">
        <v>9488</v>
      </c>
      <c r="E1502" s="38">
        <v>1897</v>
      </c>
      <c r="F1502" s="59">
        <f>E1502*1000/D1502</f>
        <v>199.93676222596966</v>
      </c>
      <c r="G1502" s="31">
        <v>1203</v>
      </c>
      <c r="H1502" s="31">
        <f>G1502/2486*100</f>
        <v>48.39098954143202</v>
      </c>
      <c r="I1502" s="31">
        <v>773</v>
      </c>
      <c r="J1502" s="31">
        <v>773</v>
      </c>
      <c r="K1502" s="60">
        <f>J1502/2056*100</f>
        <v>37.597276264591443</v>
      </c>
    </row>
    <row r="1503" spans="1:11" ht="36" x14ac:dyDescent="0.25">
      <c r="A1503" s="39" t="s">
        <v>3296</v>
      </c>
      <c r="B1503" s="39" t="s">
        <v>3297</v>
      </c>
      <c r="C1503" s="51" t="s">
        <v>3476</v>
      </c>
      <c r="D1503" s="37">
        <v>9478</v>
      </c>
      <c r="E1503" s="38">
        <v>1168</v>
      </c>
      <c r="F1503" s="59">
        <f>E1503*1000/D1503</f>
        <v>123.23274952521629</v>
      </c>
      <c r="G1503" s="31">
        <v>640</v>
      </c>
      <c r="H1503" s="31">
        <f>G1503/2486*100</f>
        <v>25.744167337087692</v>
      </c>
      <c r="I1503" s="31">
        <v>210</v>
      </c>
      <c r="J1503" s="31">
        <v>210</v>
      </c>
      <c r="K1503" s="60">
        <f>J1503/2056*100</f>
        <v>10.214007782101167</v>
      </c>
    </row>
    <row r="1504" spans="1:11" ht="36" x14ac:dyDescent="0.25">
      <c r="A1504" s="39" t="s">
        <v>3138</v>
      </c>
      <c r="B1504" s="39" t="s">
        <v>3139</v>
      </c>
      <c r="C1504" s="41">
        <v>6534004</v>
      </c>
      <c r="D1504" s="37">
        <v>9476</v>
      </c>
      <c r="E1504" s="45">
        <v>1193.8</v>
      </c>
      <c r="F1504" s="59">
        <f>E1504*1000/D1504</f>
        <v>125.98142676234698</v>
      </c>
      <c r="G1504" s="31">
        <v>657</v>
      </c>
      <c r="H1504" s="31">
        <f>G1504/2486*100</f>
        <v>26.427996781979086</v>
      </c>
      <c r="I1504" s="31">
        <v>227</v>
      </c>
      <c r="J1504" s="31">
        <v>227</v>
      </c>
      <c r="K1504" s="60">
        <f>J1504/2056*100</f>
        <v>11.040856031128405</v>
      </c>
    </row>
    <row r="1505" spans="1:11" x14ac:dyDescent="0.25">
      <c r="A1505" s="36" t="s">
        <v>5543</v>
      </c>
      <c r="B1505" s="36" t="s">
        <v>5544</v>
      </c>
      <c r="C1505" s="41">
        <v>9475162</v>
      </c>
      <c r="D1505" s="37">
        <v>9470</v>
      </c>
      <c r="E1505" s="38">
        <v>1397</v>
      </c>
      <c r="F1505" s="59">
        <f>E1505*1000/D1505</f>
        <v>147.51847940865892</v>
      </c>
      <c r="G1505" s="31">
        <v>856</v>
      </c>
      <c r="H1505" s="31">
        <f>G1505/2486*100</f>
        <v>34.432823813354787</v>
      </c>
      <c r="I1505" s="31">
        <v>426</v>
      </c>
      <c r="J1505" s="31">
        <v>426</v>
      </c>
      <c r="K1505" s="60">
        <f>J1505/2056*100</f>
        <v>20.719844357976655</v>
      </c>
    </row>
    <row r="1506" spans="1:11" x14ac:dyDescent="0.25">
      <c r="A1506" s="36" t="s">
        <v>2660</v>
      </c>
      <c r="B1506" s="36" t="s">
        <v>2661</v>
      </c>
      <c r="C1506" s="41" t="s">
        <v>2735</v>
      </c>
      <c r="D1506" s="37">
        <v>9465</v>
      </c>
      <c r="E1506" s="38">
        <v>1160</v>
      </c>
      <c r="F1506" s="59">
        <f>E1506*1000/D1506</f>
        <v>122.5567881669308</v>
      </c>
      <c r="G1506" s="31">
        <v>630</v>
      </c>
      <c r="H1506" s="31">
        <f>G1506/2486*100</f>
        <v>25.341914722445697</v>
      </c>
      <c r="I1506" s="31">
        <v>200</v>
      </c>
      <c r="J1506" s="31">
        <v>200</v>
      </c>
      <c r="K1506" s="60">
        <f>J1506/2056*100</f>
        <v>9.7276264591439698</v>
      </c>
    </row>
    <row r="1507" spans="1:11" x14ac:dyDescent="0.25">
      <c r="A1507" s="39" t="s">
        <v>176</v>
      </c>
      <c r="B1507" s="39" t="s">
        <v>177</v>
      </c>
      <c r="C1507" s="41">
        <v>6434009</v>
      </c>
      <c r="D1507" s="37">
        <v>9458</v>
      </c>
      <c r="E1507" s="45">
        <v>1124</v>
      </c>
      <c r="F1507" s="59">
        <f>E1507*1000/D1507</f>
        <v>118.84119264115034</v>
      </c>
      <c r="G1507" s="31">
        <v>583</v>
      </c>
      <c r="H1507" s="31">
        <f>G1507/2486*100</f>
        <v>23.451327433628318</v>
      </c>
      <c r="I1507" s="31">
        <v>153</v>
      </c>
      <c r="J1507" s="31">
        <v>153</v>
      </c>
      <c r="K1507" s="60">
        <f>J1507/2056*100</f>
        <v>7.4416342412451364</v>
      </c>
    </row>
    <row r="1508" spans="1:11" x14ac:dyDescent="0.25">
      <c r="A1508" s="39" t="s">
        <v>186</v>
      </c>
      <c r="B1508" s="39" t="s">
        <v>187</v>
      </c>
      <c r="C1508" s="41">
        <v>6434012</v>
      </c>
      <c r="D1508" s="37">
        <v>9453</v>
      </c>
      <c r="E1508" s="45">
        <v>1157</v>
      </c>
      <c r="F1508" s="59">
        <f>E1508*1000/D1508</f>
        <v>122.39500687612399</v>
      </c>
      <c r="G1508" s="31">
        <v>624</v>
      </c>
      <c r="H1508" s="31">
        <f>G1508/2486*100</f>
        <v>25.100563153660499</v>
      </c>
      <c r="I1508" s="31">
        <v>194</v>
      </c>
      <c r="J1508" s="31">
        <v>194</v>
      </c>
      <c r="K1508" s="60">
        <f>J1508/2056*100</f>
        <v>9.43579766536965</v>
      </c>
    </row>
    <row r="1509" spans="1:11" x14ac:dyDescent="0.25">
      <c r="A1509" s="36" t="s">
        <v>3700</v>
      </c>
      <c r="B1509" s="36" t="s">
        <v>3701</v>
      </c>
      <c r="C1509" s="41">
        <v>5570024</v>
      </c>
      <c r="D1509" s="37">
        <v>9452</v>
      </c>
      <c r="E1509" s="38">
        <v>2165</v>
      </c>
      <c r="F1509" s="59">
        <f>E1509*1000/D1509</f>
        <v>229.05205247566653</v>
      </c>
      <c r="G1509" s="31">
        <v>1344</v>
      </c>
      <c r="H1509" s="31">
        <f>G1509/2486*100</f>
        <v>54.06275140788415</v>
      </c>
      <c r="I1509" s="31">
        <v>90</v>
      </c>
      <c r="J1509" s="31">
        <v>914</v>
      </c>
      <c r="K1509" s="60">
        <f>J1509/2056*100</f>
        <v>44.455252918287933</v>
      </c>
    </row>
    <row r="1510" spans="1:11" x14ac:dyDescent="0.25">
      <c r="A1510" s="36" t="s">
        <v>494</v>
      </c>
      <c r="B1510" s="36" t="s">
        <v>495</v>
      </c>
      <c r="C1510" s="51">
        <v>10041100</v>
      </c>
      <c r="D1510" s="46">
        <v>9424</v>
      </c>
      <c r="E1510" s="38">
        <v>3524</v>
      </c>
      <c r="F1510" s="59">
        <f>E1510*1000/D1510</f>
        <v>373.93887945670627</v>
      </c>
      <c r="G1510" s="31">
        <v>1749</v>
      </c>
      <c r="H1510" s="31">
        <f>G1510/2486*100</f>
        <v>70.353982300884951</v>
      </c>
      <c r="I1510" s="31">
        <v>115</v>
      </c>
      <c r="J1510" s="31">
        <v>1319</v>
      </c>
      <c r="K1510" s="60">
        <f>J1510/2056*100</f>
        <v>64.153696498054487</v>
      </c>
    </row>
    <row r="1511" spans="1:11" ht="24" x14ac:dyDescent="0.25">
      <c r="A1511" s="36" t="s">
        <v>5021</v>
      </c>
      <c r="B1511" s="36" t="s">
        <v>5022</v>
      </c>
      <c r="C1511" s="41">
        <v>9177139</v>
      </c>
      <c r="D1511" s="37">
        <v>9422</v>
      </c>
      <c r="E1511" s="38">
        <v>1544</v>
      </c>
      <c r="F1511" s="59">
        <f>E1511*1000/D1511</f>
        <v>163.87178942899595</v>
      </c>
      <c r="G1511" s="31">
        <v>972</v>
      </c>
      <c r="H1511" s="31">
        <f>G1511/2486*100</f>
        <v>39.098954143201929</v>
      </c>
      <c r="I1511" s="31">
        <v>542</v>
      </c>
      <c r="J1511" s="31">
        <v>542</v>
      </c>
      <c r="K1511" s="60">
        <f>J1511/2056*100</f>
        <v>26.361867704280158</v>
      </c>
    </row>
    <row r="1512" spans="1:11" x14ac:dyDescent="0.25">
      <c r="A1512" s="36" t="s">
        <v>4905</v>
      </c>
      <c r="B1512" s="36" t="s">
        <v>4906</v>
      </c>
      <c r="C1512" s="41" t="s">
        <v>5947</v>
      </c>
      <c r="D1512" s="37">
        <v>9419</v>
      </c>
      <c r="E1512" s="38">
        <v>3944</v>
      </c>
      <c r="F1512" s="59">
        <f>E1512*1000/D1512</f>
        <v>418.72810277099478</v>
      </c>
      <c r="G1512" s="31">
        <v>1835</v>
      </c>
      <c r="H1512" s="31">
        <f>G1512/2486*100</f>
        <v>73.813354786806116</v>
      </c>
      <c r="I1512" s="31">
        <v>201</v>
      </c>
      <c r="J1512" s="31">
        <v>1405</v>
      </c>
      <c r="K1512" s="60">
        <f>J1512/2056*100</f>
        <v>68.336575875486389</v>
      </c>
    </row>
    <row r="1513" spans="1:11" x14ac:dyDescent="0.25">
      <c r="A1513" s="36" t="s">
        <v>2196</v>
      </c>
      <c r="B1513" s="36" t="s">
        <v>2197</v>
      </c>
      <c r="C1513" s="41" t="s">
        <v>2490</v>
      </c>
      <c r="D1513" s="37">
        <v>9404</v>
      </c>
      <c r="E1513" s="38">
        <v>1411</v>
      </c>
      <c r="F1513" s="59">
        <f>E1513*1000/D1513</f>
        <v>150.04253509145045</v>
      </c>
      <c r="G1513" s="31">
        <v>878</v>
      </c>
      <c r="H1513" s="31">
        <f>G1513/2486*100</f>
        <v>35.317779565567179</v>
      </c>
      <c r="I1513" s="31">
        <v>448</v>
      </c>
      <c r="J1513" s="31">
        <v>448</v>
      </c>
      <c r="K1513" s="60">
        <f>J1513/2056*100</f>
        <v>21.789883268482491</v>
      </c>
    </row>
    <row r="1514" spans="1:11" ht="24" x14ac:dyDescent="0.25">
      <c r="A1514" s="36" t="s">
        <v>5806</v>
      </c>
      <c r="B1514" s="36" t="s">
        <v>5807</v>
      </c>
      <c r="C1514" s="41">
        <v>9773139</v>
      </c>
      <c r="D1514" s="37">
        <v>9396</v>
      </c>
      <c r="E1514" s="38">
        <v>1369.9</v>
      </c>
      <c r="F1514" s="59">
        <f>E1514*1000/D1514</f>
        <v>145.79608343976159</v>
      </c>
      <c r="G1514" s="31">
        <v>834</v>
      </c>
      <c r="H1514" s="31">
        <f>G1514/2486*100</f>
        <v>33.547868061142402</v>
      </c>
      <c r="I1514" s="31">
        <v>404</v>
      </c>
      <c r="J1514" s="31">
        <v>404</v>
      </c>
      <c r="K1514" s="60">
        <f>J1514/2056*100</f>
        <v>19.649805447470818</v>
      </c>
    </row>
    <row r="1515" spans="1:11" ht="24" x14ac:dyDescent="0.25">
      <c r="A1515" s="36" t="s">
        <v>2052</v>
      </c>
      <c r="B1515" s="36" t="s">
        <v>2053</v>
      </c>
      <c r="C1515" s="41" t="s">
        <v>2443</v>
      </c>
      <c r="D1515" s="37">
        <v>9382</v>
      </c>
      <c r="E1515" s="38">
        <v>1174</v>
      </c>
      <c r="F1515" s="59">
        <f>E1515*1000/D1515</f>
        <v>125.13323385205713</v>
      </c>
      <c r="G1515" s="31">
        <v>645</v>
      </c>
      <c r="H1515" s="31">
        <f>G1515/2486*100</f>
        <v>25.945293644408689</v>
      </c>
      <c r="I1515" s="31">
        <v>215</v>
      </c>
      <c r="J1515" s="31">
        <v>215</v>
      </c>
      <c r="K1515" s="60">
        <f>J1515/2056*100</f>
        <v>10.457198443579767</v>
      </c>
    </row>
    <row r="1516" spans="1:11" x14ac:dyDescent="0.25">
      <c r="A1516" s="36" t="s">
        <v>1230</v>
      </c>
      <c r="B1516" s="36" t="s">
        <v>1231</v>
      </c>
      <c r="C1516" s="41"/>
      <c r="D1516" s="37">
        <v>9378</v>
      </c>
      <c r="E1516" s="38">
        <v>1876</v>
      </c>
      <c r="F1516" s="59">
        <f>E1516*1000/D1516</f>
        <v>200.04265301770101</v>
      </c>
      <c r="G1516" s="31">
        <v>1190</v>
      </c>
      <c r="H1516" s="31">
        <f>G1516/2486*100</f>
        <v>47.86806114239743</v>
      </c>
      <c r="I1516" s="31">
        <v>760</v>
      </c>
      <c r="J1516" s="31">
        <v>760</v>
      </c>
      <c r="K1516" s="60">
        <f>J1516/2056*100</f>
        <v>36.964980544747085</v>
      </c>
    </row>
    <row r="1517" spans="1:11" ht="60" x14ac:dyDescent="0.25">
      <c r="A1517" s="36" t="s">
        <v>2650</v>
      </c>
      <c r="B1517" s="36" t="s">
        <v>2651</v>
      </c>
      <c r="C1517" s="41" t="s">
        <v>2730</v>
      </c>
      <c r="D1517" s="37">
        <v>9378</v>
      </c>
      <c r="E1517" s="38">
        <v>1800</v>
      </c>
      <c r="F1517" s="59">
        <f>E1517*1000/D1517</f>
        <v>191.93857965451056</v>
      </c>
      <c r="G1517" s="31">
        <v>1134</v>
      </c>
      <c r="H1517" s="31">
        <f>G1517/2486*100</f>
        <v>45.61544650040225</v>
      </c>
      <c r="I1517" s="31">
        <v>704</v>
      </c>
      <c r="J1517" s="31">
        <v>704</v>
      </c>
      <c r="K1517" s="60">
        <f>J1517/2056*100</f>
        <v>34.24124513618677</v>
      </c>
    </row>
    <row r="1518" spans="1:11" ht="36" x14ac:dyDescent="0.25">
      <c r="A1518" s="36" t="s">
        <v>5641</v>
      </c>
      <c r="B1518" s="36" t="s">
        <v>5642</v>
      </c>
      <c r="C1518" s="41" t="s">
        <v>6072</v>
      </c>
      <c r="D1518" s="37">
        <v>9376</v>
      </c>
      <c r="E1518" s="38">
        <v>1300</v>
      </c>
      <c r="F1518" s="59">
        <f>E1518*1000/D1518</f>
        <v>138.65187713310581</v>
      </c>
      <c r="G1518" s="31">
        <v>774</v>
      </c>
      <c r="H1518" s="31">
        <f>G1518/2486*100</f>
        <v>31.134352373290426</v>
      </c>
      <c r="I1518" s="31">
        <v>344</v>
      </c>
      <c r="J1518" s="31">
        <v>344</v>
      </c>
      <c r="K1518" s="60">
        <f>J1518/2056*100</f>
        <v>16.731517509727624</v>
      </c>
    </row>
    <row r="1519" spans="1:11" x14ac:dyDescent="0.25">
      <c r="A1519" s="36" t="s">
        <v>5587</v>
      </c>
      <c r="B1519" s="36" t="s">
        <v>5588</v>
      </c>
      <c r="C1519" s="41">
        <v>9571165</v>
      </c>
      <c r="D1519" s="37">
        <v>9352</v>
      </c>
      <c r="E1519" s="38">
        <v>1300</v>
      </c>
      <c r="F1519" s="59">
        <f>E1519*1000/D1519</f>
        <v>139.0076988879384</v>
      </c>
      <c r="G1519" s="31">
        <v>773</v>
      </c>
      <c r="H1519" s="31">
        <f>G1519/2486*100</f>
        <v>31.094127111826225</v>
      </c>
      <c r="I1519" s="31">
        <v>343</v>
      </c>
      <c r="J1519" s="31">
        <v>343</v>
      </c>
      <c r="K1519" s="60">
        <f>J1519/2056*100</f>
        <v>16.682879377431906</v>
      </c>
    </row>
    <row r="1520" spans="1:11" ht="24" x14ac:dyDescent="0.25">
      <c r="A1520" s="36" t="s">
        <v>1926</v>
      </c>
      <c r="B1520" s="36" t="s">
        <v>1927</v>
      </c>
      <c r="C1520" s="41" t="s">
        <v>2401</v>
      </c>
      <c r="D1520" s="37">
        <v>9330</v>
      </c>
      <c r="E1520" s="38">
        <v>1866</v>
      </c>
      <c r="F1520" s="59">
        <f>E1520*1000/D1520</f>
        <v>200</v>
      </c>
      <c r="G1520" s="31">
        <v>1182</v>
      </c>
      <c r="H1520" s="31">
        <f>G1520/2486*100</f>
        <v>47.54625905068383</v>
      </c>
      <c r="I1520" s="31">
        <v>752</v>
      </c>
      <c r="J1520" s="31">
        <v>752</v>
      </c>
      <c r="K1520" s="60">
        <f>J1520/2056*100</f>
        <v>36.575875486381321</v>
      </c>
    </row>
    <row r="1521" spans="1:11" ht="48" x14ac:dyDescent="0.25">
      <c r="A1521" s="36" t="s">
        <v>4609</v>
      </c>
      <c r="B1521" s="36" t="s">
        <v>4610</v>
      </c>
      <c r="C1521" s="41" t="s">
        <v>4813</v>
      </c>
      <c r="D1521" s="37">
        <v>9324</v>
      </c>
      <c r="E1521" s="38">
        <v>1171</v>
      </c>
      <c r="F1521" s="59">
        <f>E1521*1000/D1521</f>
        <v>125.58987558987559</v>
      </c>
      <c r="G1521" s="31">
        <v>642</v>
      </c>
      <c r="H1521" s="31">
        <f>G1521/2486*100</f>
        <v>25.82461786001609</v>
      </c>
      <c r="I1521" s="31">
        <v>212</v>
      </c>
      <c r="J1521" s="31">
        <v>212</v>
      </c>
      <c r="K1521" s="60">
        <f>J1521/2056*100</f>
        <v>10.311284046692606</v>
      </c>
    </row>
    <row r="1522" spans="1:11" x14ac:dyDescent="0.25">
      <c r="A1522" s="36" t="s">
        <v>4469</v>
      </c>
      <c r="B1522" s="36" t="s">
        <v>4470</v>
      </c>
      <c r="C1522" s="41" t="s">
        <v>4757</v>
      </c>
      <c r="D1522" s="37">
        <v>9300</v>
      </c>
      <c r="E1522" s="38">
        <v>1850</v>
      </c>
      <c r="F1522" s="59">
        <f>E1522*1000/D1522</f>
        <v>198.92473118279571</v>
      </c>
      <c r="G1522" s="31">
        <v>1170</v>
      </c>
      <c r="H1522" s="31">
        <f>G1522/2486*100</f>
        <v>47.063555913113433</v>
      </c>
      <c r="I1522" s="31">
        <v>740</v>
      </c>
      <c r="J1522" s="31">
        <v>740</v>
      </c>
      <c r="K1522" s="60">
        <f>J1522/2056*100</f>
        <v>35.992217898832685</v>
      </c>
    </row>
    <row r="1523" spans="1:11" x14ac:dyDescent="0.25">
      <c r="A1523" s="36" t="s">
        <v>96</v>
      </c>
      <c r="B1523" s="36" t="s">
        <v>97</v>
      </c>
      <c r="C1523" s="51">
        <v>6432020</v>
      </c>
      <c r="D1523" s="43">
        <v>9300</v>
      </c>
      <c r="E1523" s="38">
        <v>1535</v>
      </c>
      <c r="F1523" s="59">
        <f>E1523*1000/D1523</f>
        <v>165.05376344086022</v>
      </c>
      <c r="G1523" s="31">
        <v>967</v>
      </c>
      <c r="H1523" s="31">
        <f>G1523/2486*100</f>
        <v>38.897827835880932</v>
      </c>
      <c r="I1523" s="31">
        <v>537</v>
      </c>
      <c r="J1523" s="31">
        <v>537</v>
      </c>
      <c r="K1523" s="60">
        <f>J1523/2056*100</f>
        <v>26.118677042801558</v>
      </c>
    </row>
    <row r="1524" spans="1:11" x14ac:dyDescent="0.25">
      <c r="A1524" s="36" t="s">
        <v>1488</v>
      </c>
      <c r="B1524" s="36" t="s">
        <v>1489</v>
      </c>
      <c r="C1524" s="41">
        <v>8335100</v>
      </c>
      <c r="D1524" s="37">
        <v>9300</v>
      </c>
      <c r="E1524" s="38">
        <v>1380</v>
      </c>
      <c r="F1524" s="59">
        <f>E1524*1000/D1524</f>
        <v>148.38709677419354</v>
      </c>
      <c r="G1524" s="31">
        <v>846</v>
      </c>
      <c r="H1524" s="31">
        <f>G1524/2486*100</f>
        <v>34.030571198712792</v>
      </c>
      <c r="I1524" s="31">
        <v>416</v>
      </c>
      <c r="J1524" s="31">
        <v>416</v>
      </c>
      <c r="K1524" s="60">
        <f>J1524/2056*100</f>
        <v>20.233463035019454</v>
      </c>
    </row>
    <row r="1525" spans="1:11" x14ac:dyDescent="0.25">
      <c r="A1525" s="36" t="s">
        <v>3980</v>
      </c>
      <c r="B1525" s="36" t="s">
        <v>3981</v>
      </c>
      <c r="C1525" s="41">
        <v>5766064</v>
      </c>
      <c r="D1525" s="37">
        <v>9298</v>
      </c>
      <c r="E1525" s="38">
        <v>1288</v>
      </c>
      <c r="F1525" s="59">
        <f>E1525*1000/D1525</f>
        <v>138.5244138524414</v>
      </c>
      <c r="G1525" s="31">
        <v>758</v>
      </c>
      <c r="H1525" s="31">
        <f>G1525/2486*100</f>
        <v>30.490748189863233</v>
      </c>
      <c r="I1525" s="31">
        <v>328</v>
      </c>
      <c r="J1525" s="31">
        <v>328</v>
      </c>
      <c r="K1525" s="60">
        <f>J1525/2056*100</f>
        <v>15.953307392996107</v>
      </c>
    </row>
    <row r="1526" spans="1:11" x14ac:dyDescent="0.25">
      <c r="A1526" s="36" t="s">
        <v>480</v>
      </c>
      <c r="B1526" s="36" t="s">
        <v>481</v>
      </c>
      <c r="C1526" s="51">
        <v>10042113</v>
      </c>
      <c r="D1526" s="46">
        <v>9297</v>
      </c>
      <c r="E1526" s="38">
        <v>1299</v>
      </c>
      <c r="F1526" s="59">
        <f>E1526*1000/D1526</f>
        <v>139.72249112616973</v>
      </c>
      <c r="G1526" s="31">
        <v>765</v>
      </c>
      <c r="H1526" s="31">
        <f>G1526/2486*100</f>
        <v>30.772325020112628</v>
      </c>
      <c r="I1526" s="31">
        <v>335</v>
      </c>
      <c r="J1526" s="31">
        <v>335</v>
      </c>
      <c r="K1526" s="60">
        <f>J1526/2056*100</f>
        <v>16.293774319066149</v>
      </c>
    </row>
    <row r="1527" spans="1:11" x14ac:dyDescent="0.25">
      <c r="A1527" s="36" t="s">
        <v>1548</v>
      </c>
      <c r="B1527" s="36" t="s">
        <v>1549</v>
      </c>
      <c r="C1527" s="41">
        <v>8415060</v>
      </c>
      <c r="D1527" s="37">
        <v>9291</v>
      </c>
      <c r="E1527" s="38">
        <v>1879</v>
      </c>
      <c r="F1527" s="59">
        <f>E1527*1000/D1527</f>
        <v>202.23872564847701</v>
      </c>
      <c r="G1527" s="31">
        <v>1192</v>
      </c>
      <c r="H1527" s="31">
        <f>G1527/2486*100</f>
        <v>47.948511665325825</v>
      </c>
      <c r="I1527" s="31">
        <v>762</v>
      </c>
      <c r="J1527" s="31">
        <v>762</v>
      </c>
      <c r="K1527" s="60">
        <f>J1527/2056*100</f>
        <v>37.062256809338521</v>
      </c>
    </row>
    <row r="1528" spans="1:11" x14ac:dyDescent="0.25">
      <c r="A1528" s="36" t="s">
        <v>4925</v>
      </c>
      <c r="B1528" s="36" t="s">
        <v>4926</v>
      </c>
      <c r="C1528" s="41">
        <v>9171132</v>
      </c>
      <c r="D1528" s="37">
        <v>9291</v>
      </c>
      <c r="E1528" s="38">
        <v>1151</v>
      </c>
      <c r="F1528" s="59">
        <f>E1528*1000/D1528</f>
        <v>123.8833279517813</v>
      </c>
      <c r="G1528" s="31">
        <v>616</v>
      </c>
      <c r="H1528" s="31">
        <f>G1528/2486*100</f>
        <v>24.778761061946902</v>
      </c>
      <c r="I1528" s="31">
        <v>186</v>
      </c>
      <c r="J1528" s="31">
        <v>186</v>
      </c>
      <c r="K1528" s="60">
        <f>J1528/2056*100</f>
        <v>9.0466926070038909</v>
      </c>
    </row>
    <row r="1529" spans="1:11" x14ac:dyDescent="0.25">
      <c r="A1529" s="36" t="s">
        <v>2946</v>
      </c>
      <c r="B1529" s="36" t="s">
        <v>2947</v>
      </c>
      <c r="C1529" s="51">
        <v>6634014</v>
      </c>
      <c r="D1529" s="43">
        <v>9254</v>
      </c>
      <c r="E1529" s="38">
        <v>2500</v>
      </c>
      <c r="F1529" s="59">
        <f>E1529*1000/D1529</f>
        <v>270.15344715798574</v>
      </c>
      <c r="G1529" s="31">
        <v>1488</v>
      </c>
      <c r="H1529" s="31">
        <f>G1529/2486*100</f>
        <v>59.855189058728882</v>
      </c>
      <c r="I1529" s="31">
        <v>234</v>
      </c>
      <c r="J1529" s="31">
        <v>1058</v>
      </c>
      <c r="K1529" s="60">
        <f>J1529/2056*100</f>
        <v>51.459143968871587</v>
      </c>
    </row>
    <row r="1530" spans="1:11" x14ac:dyDescent="0.25">
      <c r="A1530" s="36" t="s">
        <v>3580</v>
      </c>
      <c r="B1530" s="36" t="s">
        <v>3581</v>
      </c>
      <c r="C1530" s="41">
        <v>5370032</v>
      </c>
      <c r="D1530" s="37">
        <v>9245</v>
      </c>
      <c r="E1530" s="38">
        <v>1277</v>
      </c>
      <c r="F1530" s="59">
        <f>E1530*1000/D1530</f>
        <v>138.12871822606814</v>
      </c>
      <c r="G1530" s="31">
        <v>751</v>
      </c>
      <c r="H1530" s="31">
        <f>G1530/2486*100</f>
        <v>30.20917135961384</v>
      </c>
      <c r="I1530" s="31">
        <v>321</v>
      </c>
      <c r="J1530" s="31">
        <v>321</v>
      </c>
      <c r="K1530" s="60">
        <f>J1530/2056*100</f>
        <v>15.61284046692607</v>
      </c>
    </row>
    <row r="1531" spans="1:11" x14ac:dyDescent="0.25">
      <c r="A1531" s="36" t="s">
        <v>2104</v>
      </c>
      <c r="B1531" s="36" t="s">
        <v>2105</v>
      </c>
      <c r="C1531" s="41">
        <v>3254014</v>
      </c>
      <c r="D1531" s="37">
        <v>9238</v>
      </c>
      <c r="E1531" s="38">
        <v>1175</v>
      </c>
      <c r="F1531" s="59">
        <f>E1531*1000/D1531</f>
        <v>127.19203290755574</v>
      </c>
      <c r="G1531" s="31">
        <v>647</v>
      </c>
      <c r="H1531" s="31">
        <f>G1531/2486*100</f>
        <v>26.025744167337088</v>
      </c>
      <c r="I1531" s="31">
        <v>217</v>
      </c>
      <c r="J1531" s="31">
        <v>217</v>
      </c>
      <c r="K1531" s="60">
        <f>J1531/2056*100</f>
        <v>10.554474708171206</v>
      </c>
    </row>
    <row r="1532" spans="1:11" x14ac:dyDescent="0.25">
      <c r="A1532" s="36" t="s">
        <v>1232</v>
      </c>
      <c r="B1532" s="36" t="s">
        <v>1233</v>
      </c>
      <c r="C1532" s="41"/>
      <c r="D1532" s="37">
        <v>9232</v>
      </c>
      <c r="E1532" s="38">
        <v>1846</v>
      </c>
      <c r="F1532" s="59">
        <f>E1532*1000/D1532</f>
        <v>199.95667244367417</v>
      </c>
      <c r="G1532" s="31">
        <v>1169</v>
      </c>
      <c r="H1532" s="31">
        <f>G1532/2486*100</f>
        <v>47.023330651649239</v>
      </c>
      <c r="I1532" s="31">
        <v>739</v>
      </c>
      <c r="J1532" s="31">
        <v>739</v>
      </c>
      <c r="K1532" s="60">
        <f>J1532/2056*100</f>
        <v>35.943579766536963</v>
      </c>
    </row>
    <row r="1533" spans="1:11" ht="24" x14ac:dyDescent="0.25">
      <c r="A1533" s="36" t="s">
        <v>4451</v>
      </c>
      <c r="B1533" s="36" t="s">
        <v>4452</v>
      </c>
      <c r="C1533" s="41" t="s">
        <v>4752</v>
      </c>
      <c r="D1533" s="37">
        <v>9215</v>
      </c>
      <c r="E1533" s="38">
        <v>1279</v>
      </c>
      <c r="F1533" s="59">
        <f>E1533*1000/D1533</f>
        <v>138.79544221378188</v>
      </c>
      <c r="G1533" s="31">
        <v>754</v>
      </c>
      <c r="H1533" s="31">
        <f>G1533/2486*100</f>
        <v>30.32984714400644</v>
      </c>
      <c r="I1533" s="31">
        <v>324</v>
      </c>
      <c r="J1533" s="31">
        <v>324</v>
      </c>
      <c r="K1533" s="60">
        <f>J1533/2056*100</f>
        <v>15.758754863813229</v>
      </c>
    </row>
    <row r="1534" spans="1:11" x14ac:dyDescent="0.25">
      <c r="A1534" s="39" t="s">
        <v>5920</v>
      </c>
      <c r="B1534" s="39" t="s">
        <v>5921</v>
      </c>
      <c r="C1534" s="41">
        <v>9774143</v>
      </c>
      <c r="D1534" s="37">
        <v>9213</v>
      </c>
      <c r="E1534" s="40">
        <v>1241</v>
      </c>
      <c r="F1534" s="59">
        <f>E1534*1000/D1534</f>
        <v>134.70096602626722</v>
      </c>
      <c r="G1534" s="31">
        <v>717</v>
      </c>
      <c r="H1534" s="31">
        <f>G1534/2486*100</f>
        <v>28.841512469831056</v>
      </c>
      <c r="I1534" s="31">
        <v>287</v>
      </c>
      <c r="J1534" s="31">
        <v>287</v>
      </c>
      <c r="K1534" s="60">
        <f>J1534/2056*100</f>
        <v>13.959143968871595</v>
      </c>
    </row>
    <row r="1535" spans="1:11" ht="24" x14ac:dyDescent="0.25">
      <c r="A1535" s="36" t="s">
        <v>4899</v>
      </c>
      <c r="B1535" s="36" t="s">
        <v>4900</v>
      </c>
      <c r="C1535" s="41" t="s">
        <v>5944</v>
      </c>
      <c r="D1535" s="37">
        <v>9203</v>
      </c>
      <c r="E1535" s="38">
        <v>1492</v>
      </c>
      <c r="F1535" s="59">
        <f>E1535*1000/D1535</f>
        <v>162.12104748451591</v>
      </c>
      <c r="G1535" s="31">
        <v>938</v>
      </c>
      <c r="H1535" s="31">
        <f>G1535/2486*100</f>
        <v>37.731295253419148</v>
      </c>
      <c r="I1535" s="31">
        <v>508</v>
      </c>
      <c r="J1535" s="31">
        <v>508</v>
      </c>
      <c r="K1535" s="60">
        <f>J1535/2056*100</f>
        <v>24.708171206225682</v>
      </c>
    </row>
    <row r="1536" spans="1:11" x14ac:dyDescent="0.25">
      <c r="A1536" s="36" t="s">
        <v>1198</v>
      </c>
      <c r="B1536" s="36" t="s">
        <v>1199</v>
      </c>
      <c r="C1536" s="41" t="s">
        <v>1774</v>
      </c>
      <c r="D1536" s="37">
        <v>9200</v>
      </c>
      <c r="E1536" s="38">
        <v>1840</v>
      </c>
      <c r="F1536" s="59">
        <f>E1536*1000/D1536</f>
        <v>200</v>
      </c>
      <c r="G1536" s="31">
        <v>1162</v>
      </c>
      <c r="H1536" s="31">
        <f>G1536/2486*100</f>
        <v>46.74175382139984</v>
      </c>
      <c r="I1536" s="31">
        <v>732</v>
      </c>
      <c r="J1536" s="31">
        <v>732</v>
      </c>
      <c r="K1536" s="60">
        <f>J1536/2056*100</f>
        <v>35.603112840466927</v>
      </c>
    </row>
    <row r="1537" spans="1:11" x14ac:dyDescent="0.25">
      <c r="A1537" s="36" t="s">
        <v>2110</v>
      </c>
      <c r="B1537" s="36" t="s">
        <v>2111</v>
      </c>
      <c r="C1537" s="41">
        <v>3254041</v>
      </c>
      <c r="D1537" s="37">
        <v>9200</v>
      </c>
      <c r="E1537" s="38">
        <v>1153</v>
      </c>
      <c r="F1537" s="59">
        <f>E1537*1000/D1537</f>
        <v>125.32608695652173</v>
      </c>
      <c r="G1537" s="31">
        <v>619</v>
      </c>
      <c r="H1537" s="31">
        <f>G1537/2486*100</f>
        <v>24.899436846339501</v>
      </c>
      <c r="I1537" s="31">
        <v>189</v>
      </c>
      <c r="J1537" s="31">
        <v>189</v>
      </c>
      <c r="K1537" s="60">
        <f>J1537/2056*100</f>
        <v>9.1926070038910517</v>
      </c>
    </row>
    <row r="1538" spans="1:11" x14ac:dyDescent="0.25">
      <c r="A1538" s="36" t="s">
        <v>5531</v>
      </c>
      <c r="B1538" s="36" t="s">
        <v>5532</v>
      </c>
      <c r="C1538" s="41">
        <v>9474135</v>
      </c>
      <c r="D1538" s="37">
        <v>9192</v>
      </c>
      <c r="E1538" s="38">
        <v>1169</v>
      </c>
      <c r="F1538" s="59">
        <f>E1538*1000/D1538</f>
        <v>127.17580504786771</v>
      </c>
      <c r="G1538" s="31">
        <v>641</v>
      </c>
      <c r="H1538" s="31">
        <f>G1538/2486*100</f>
        <v>25.784392598551893</v>
      </c>
      <c r="I1538" s="31">
        <v>211</v>
      </c>
      <c r="J1538" s="31">
        <v>211</v>
      </c>
      <c r="K1538" s="60">
        <f>J1538/2056*100</f>
        <v>10.262645914396886</v>
      </c>
    </row>
    <row r="1539" spans="1:11" x14ac:dyDescent="0.25">
      <c r="A1539" s="36" t="s">
        <v>1618</v>
      </c>
      <c r="B1539" s="36" t="s">
        <v>1619</v>
      </c>
      <c r="C1539" s="41" t="s">
        <v>1831</v>
      </c>
      <c r="D1539" s="37">
        <v>9180</v>
      </c>
      <c r="E1539" s="38">
        <v>1301</v>
      </c>
      <c r="F1539" s="59">
        <f>E1539*1000/D1539</f>
        <v>141.7211328976035</v>
      </c>
      <c r="G1539" s="31">
        <v>779</v>
      </c>
      <c r="H1539" s="31">
        <f>G1539/2486*100</f>
        <v>31.335478680611423</v>
      </c>
      <c r="I1539" s="31">
        <v>349</v>
      </c>
      <c r="J1539" s="31">
        <v>349</v>
      </c>
      <c r="K1539" s="60">
        <f>J1539/2056*100</f>
        <v>16.974708171206228</v>
      </c>
    </row>
    <row r="1540" spans="1:11" ht="24" x14ac:dyDescent="0.25">
      <c r="A1540" s="36" t="s">
        <v>3898</v>
      </c>
      <c r="B1540" s="36" t="s">
        <v>3899</v>
      </c>
      <c r="C1540" s="41">
        <v>5758012</v>
      </c>
      <c r="D1540" s="37">
        <v>9167</v>
      </c>
      <c r="E1540" s="38">
        <v>1259</v>
      </c>
      <c r="F1540" s="59">
        <f>E1540*1000/D1540</f>
        <v>137.34046034689646</v>
      </c>
      <c r="G1540" s="31">
        <v>738</v>
      </c>
      <c r="H1540" s="31">
        <f>G1540/2486*100</f>
        <v>29.686242960579246</v>
      </c>
      <c r="I1540" s="31">
        <v>308</v>
      </c>
      <c r="J1540" s="31">
        <v>308</v>
      </c>
      <c r="K1540" s="60">
        <f>J1540/2056*100</f>
        <v>14.980544747081712</v>
      </c>
    </row>
    <row r="1541" spans="1:11" ht="24" x14ac:dyDescent="0.25">
      <c r="A1541" s="39" t="s">
        <v>198</v>
      </c>
      <c r="B1541" s="39" t="s">
        <v>199</v>
      </c>
      <c r="C1541" s="41">
        <v>6533017</v>
      </c>
      <c r="D1541" s="37">
        <v>9166</v>
      </c>
      <c r="E1541" s="45">
        <v>1257</v>
      </c>
      <c r="F1541" s="59">
        <f>E1541*1000/D1541</f>
        <v>137.13724634518874</v>
      </c>
      <c r="G1541" s="31">
        <v>736</v>
      </c>
      <c r="H1541" s="31">
        <f>G1541/2486*100</f>
        <v>29.605792437650848</v>
      </c>
      <c r="I1541" s="31">
        <v>306</v>
      </c>
      <c r="J1541" s="31">
        <v>306</v>
      </c>
      <c r="K1541" s="60">
        <f>J1541/2056*100</f>
        <v>14.883268482490273</v>
      </c>
    </row>
    <row r="1542" spans="1:11" x14ac:dyDescent="0.25">
      <c r="A1542" s="36" t="s">
        <v>3854</v>
      </c>
      <c r="B1542" s="36" t="s">
        <v>3855</v>
      </c>
      <c r="C1542" s="41">
        <v>5382004</v>
      </c>
      <c r="D1542" s="37">
        <v>9150</v>
      </c>
      <c r="E1542" s="38">
        <v>1000</v>
      </c>
      <c r="F1542" s="59">
        <f>E1542*1000/D1542</f>
        <v>109.2896174863388</v>
      </c>
      <c r="G1542" s="31">
        <v>436</v>
      </c>
      <c r="H1542" s="31">
        <f>G1542/2486*100</f>
        <v>17.53821399839099</v>
      </c>
      <c r="I1542" s="31">
        <v>6</v>
      </c>
      <c r="J1542" s="31">
        <v>6</v>
      </c>
      <c r="K1542" s="60">
        <f>J1542/2056*100</f>
        <v>0.29182879377431908</v>
      </c>
    </row>
    <row r="1543" spans="1:11" x14ac:dyDescent="0.25">
      <c r="A1543" s="36" t="s">
        <v>5057</v>
      </c>
      <c r="B1543" s="36" t="s">
        <v>5058</v>
      </c>
      <c r="C1543" s="41" t="s">
        <v>5983</v>
      </c>
      <c r="D1543" s="37">
        <v>9148</v>
      </c>
      <c r="E1543" s="38">
        <v>961</v>
      </c>
      <c r="F1543" s="59">
        <f>E1543*1000/D1543</f>
        <v>105.050284215129</v>
      </c>
      <c r="G1543" s="31">
        <v>388</v>
      </c>
      <c r="H1543" s="31">
        <f>G1543/2486*100</f>
        <v>15.607401448109412</v>
      </c>
    </row>
    <row r="1544" spans="1:11" x14ac:dyDescent="0.25">
      <c r="A1544" s="36" t="s">
        <v>2590</v>
      </c>
      <c r="B1544" s="36" t="s">
        <v>2591</v>
      </c>
      <c r="C1544" s="41" t="s">
        <v>2704</v>
      </c>
      <c r="D1544" s="37">
        <v>9146</v>
      </c>
      <c r="E1544" s="38">
        <v>907</v>
      </c>
      <c r="F1544" s="59">
        <f>E1544*1000/D1544</f>
        <v>99.169035643997375</v>
      </c>
      <c r="G1544" s="31">
        <v>337</v>
      </c>
      <c r="H1544" s="31">
        <f>G1544/2486*100</f>
        <v>13.555913113435237</v>
      </c>
    </row>
    <row r="1545" spans="1:11" ht="24" x14ac:dyDescent="0.25">
      <c r="A1545" s="36" t="s">
        <v>1368</v>
      </c>
      <c r="B1545" s="36" t="s">
        <v>1369</v>
      </c>
      <c r="C1545" s="41" t="s">
        <v>1799</v>
      </c>
      <c r="D1545" s="37">
        <v>9140</v>
      </c>
      <c r="E1545" s="38">
        <v>1828</v>
      </c>
      <c r="F1545" s="59">
        <f>E1545*1000/D1545</f>
        <v>200</v>
      </c>
      <c r="G1545" s="31">
        <v>1153</v>
      </c>
      <c r="H1545" s="31">
        <f>G1545/2486*100</f>
        <v>46.379726468222046</v>
      </c>
      <c r="I1545" s="31">
        <v>723</v>
      </c>
      <c r="J1545" s="31">
        <v>723</v>
      </c>
      <c r="K1545" s="60">
        <f>J1545/2056*100</f>
        <v>35.165369649805449</v>
      </c>
    </row>
    <row r="1546" spans="1:11" x14ac:dyDescent="0.25">
      <c r="A1546" s="36" t="s">
        <v>5605</v>
      </c>
      <c r="B1546" s="36" t="s">
        <v>5606</v>
      </c>
      <c r="C1546" s="41">
        <v>9572111</v>
      </c>
      <c r="D1546" s="37">
        <v>9115</v>
      </c>
      <c r="E1546" s="38">
        <v>1158</v>
      </c>
      <c r="F1546" s="59">
        <f>E1546*1000/D1546</f>
        <v>127.04333516182118</v>
      </c>
      <c r="G1546" s="31">
        <v>626</v>
      </c>
      <c r="H1546" s="31">
        <f>G1546/2486*100</f>
        <v>25.181013676588897</v>
      </c>
      <c r="I1546" s="31">
        <v>196</v>
      </c>
      <c r="J1546" s="31">
        <v>196</v>
      </c>
      <c r="K1546" s="60">
        <f>J1546/2056*100</f>
        <v>9.5330739299610894</v>
      </c>
    </row>
    <row r="1547" spans="1:11" x14ac:dyDescent="0.25">
      <c r="A1547" s="36" t="s">
        <v>5395</v>
      </c>
      <c r="B1547" s="36" t="s">
        <v>5396</v>
      </c>
      <c r="C1547" s="41">
        <v>9372126</v>
      </c>
      <c r="D1547" s="37">
        <v>9114</v>
      </c>
      <c r="E1547" s="38">
        <v>1583</v>
      </c>
      <c r="F1547" s="59">
        <f>E1547*1000/D1547</f>
        <v>173.68883037085803</v>
      </c>
      <c r="G1547" s="31">
        <v>992</v>
      </c>
      <c r="H1547" s="31">
        <f>G1547/2486*100</f>
        <v>39.903459372485919</v>
      </c>
      <c r="I1547" s="31">
        <v>562</v>
      </c>
      <c r="J1547" s="31">
        <v>562</v>
      </c>
      <c r="K1547" s="60">
        <f>J1547/2056*100</f>
        <v>27.334630350194551</v>
      </c>
    </row>
    <row r="1548" spans="1:11" x14ac:dyDescent="0.25">
      <c r="A1548" s="36" t="s">
        <v>1390</v>
      </c>
      <c r="B1548" s="36" t="s">
        <v>1391</v>
      </c>
      <c r="C1548" s="41">
        <v>8317005</v>
      </c>
      <c r="D1548" s="37">
        <v>9100</v>
      </c>
      <c r="E1548" s="38">
        <v>1820</v>
      </c>
      <c r="F1548" s="59">
        <f>E1548*1000/D1548</f>
        <v>200</v>
      </c>
      <c r="G1548" s="31">
        <v>1146</v>
      </c>
      <c r="H1548" s="31">
        <f>G1548/2486*100</f>
        <v>46.098149637972647</v>
      </c>
      <c r="I1548" s="31">
        <v>716</v>
      </c>
      <c r="J1548" s="31">
        <v>716</v>
      </c>
      <c r="K1548" s="60">
        <f>J1548/2056*100</f>
        <v>34.824902723735406</v>
      </c>
    </row>
    <row r="1549" spans="1:11" x14ac:dyDescent="0.25">
      <c r="A1549" s="36" t="s">
        <v>4963</v>
      </c>
      <c r="B1549" s="36" t="s">
        <v>4964</v>
      </c>
      <c r="C1549" s="41">
        <v>9173135</v>
      </c>
      <c r="D1549" s="37">
        <v>9100</v>
      </c>
      <c r="E1549" s="38">
        <v>1455</v>
      </c>
      <c r="F1549" s="59">
        <f>E1549*1000/D1549</f>
        <v>159.8901098901099</v>
      </c>
      <c r="G1549" s="31">
        <v>911</v>
      </c>
      <c r="H1549" s="31">
        <f>G1549/2486*100</f>
        <v>36.645213193885759</v>
      </c>
      <c r="I1549" s="31">
        <v>481</v>
      </c>
      <c r="J1549" s="31">
        <v>481</v>
      </c>
      <c r="K1549" s="60">
        <f>J1549/2056*100</f>
        <v>23.394941634241246</v>
      </c>
    </row>
    <row r="1550" spans="1:11" x14ac:dyDescent="0.25">
      <c r="A1550" s="36" t="s">
        <v>1000</v>
      </c>
      <c r="B1550" s="36" t="s">
        <v>1001</v>
      </c>
      <c r="C1550" s="41">
        <v>8125086</v>
      </c>
      <c r="D1550" s="37">
        <v>9100</v>
      </c>
      <c r="E1550" s="38">
        <v>1214</v>
      </c>
      <c r="F1550" s="59">
        <f>E1550*1000/D1550</f>
        <v>133.4065934065934</v>
      </c>
      <c r="G1550" s="31">
        <v>686</v>
      </c>
      <c r="H1550" s="31">
        <f>G1550/2486*100</f>
        <v>27.594529364440866</v>
      </c>
      <c r="I1550" s="31">
        <v>256</v>
      </c>
      <c r="J1550" s="31">
        <v>256</v>
      </c>
      <c r="K1550" s="60">
        <f>J1550/2056*100</f>
        <v>12.45136186770428</v>
      </c>
    </row>
    <row r="1551" spans="1:11" ht="24" x14ac:dyDescent="0.25">
      <c r="A1551" s="36" t="s">
        <v>924</v>
      </c>
      <c r="B1551" s="36" t="s">
        <v>925</v>
      </c>
      <c r="C1551" s="41">
        <v>8118080</v>
      </c>
      <c r="D1551" s="37">
        <v>9100</v>
      </c>
      <c r="E1551" s="38">
        <v>764</v>
      </c>
      <c r="F1551" s="59">
        <f>E1551*1000/D1551</f>
        <v>83.956043956043956</v>
      </c>
      <c r="G1551" s="31">
        <v>189</v>
      </c>
      <c r="H1551" s="31">
        <f>G1551/2486*100</f>
        <v>7.6025744167337077</v>
      </c>
    </row>
    <row r="1552" spans="1:11" x14ac:dyDescent="0.25">
      <c r="A1552" s="36" t="s">
        <v>86</v>
      </c>
      <c r="B1552" s="36" t="s">
        <v>87</v>
      </c>
      <c r="C1552" s="51">
        <v>6432010</v>
      </c>
      <c r="D1552" s="43">
        <v>9098</v>
      </c>
      <c r="E1552" s="38">
        <v>1399</v>
      </c>
      <c r="F1552" s="59">
        <f>E1552*1000/D1552</f>
        <v>153.77005935370411</v>
      </c>
      <c r="G1552" s="31">
        <v>860</v>
      </c>
      <c r="H1552" s="31">
        <f>G1552/2486*100</f>
        <v>34.593724859211584</v>
      </c>
      <c r="I1552" s="31">
        <v>430</v>
      </c>
      <c r="J1552" s="31">
        <v>430</v>
      </c>
      <c r="K1552" s="60">
        <f>J1552/2056*100</f>
        <v>20.914396887159533</v>
      </c>
    </row>
    <row r="1553" spans="1:11" x14ac:dyDescent="0.25">
      <c r="A1553" s="36" t="s">
        <v>4561</v>
      </c>
      <c r="B1553" s="36" t="s">
        <v>4562</v>
      </c>
      <c r="C1553" s="41" t="s">
        <v>4796</v>
      </c>
      <c r="D1553" s="37">
        <v>9095</v>
      </c>
      <c r="E1553" s="38">
        <v>1243</v>
      </c>
      <c r="F1553" s="59">
        <f>E1553*1000/D1553</f>
        <v>136.6684991753711</v>
      </c>
      <c r="G1553" s="31">
        <v>719</v>
      </c>
      <c r="H1553" s="31">
        <f>G1553/2486*100</f>
        <v>28.921962992759454</v>
      </c>
      <c r="I1553" s="31">
        <v>289</v>
      </c>
      <c r="J1553" s="31">
        <v>289</v>
      </c>
      <c r="K1553" s="60">
        <f>J1553/2056*100</f>
        <v>14.056420233463035</v>
      </c>
    </row>
    <row r="1554" spans="1:11" x14ac:dyDescent="0.25">
      <c r="A1554" s="36" t="s">
        <v>2090</v>
      </c>
      <c r="B1554" s="36" t="s">
        <v>2091</v>
      </c>
      <c r="C1554" s="41">
        <v>3252002</v>
      </c>
      <c r="D1554" s="37">
        <v>9092</v>
      </c>
      <c r="E1554" s="38">
        <v>1597</v>
      </c>
      <c r="F1554" s="59">
        <f>E1554*1000/D1554</f>
        <v>175.64892212934447</v>
      </c>
      <c r="G1554" s="31">
        <v>1002</v>
      </c>
      <c r="H1554" s="31">
        <f>G1554/2486*100</f>
        <v>40.305711987127921</v>
      </c>
      <c r="I1554" s="31">
        <v>572</v>
      </c>
      <c r="J1554" s="31">
        <v>572</v>
      </c>
      <c r="K1554" s="60">
        <f>J1554/2056*100</f>
        <v>27.821011673151752</v>
      </c>
    </row>
    <row r="1555" spans="1:11" x14ac:dyDescent="0.25">
      <c r="A1555" s="36" t="s">
        <v>1508</v>
      </c>
      <c r="B1555" s="36" t="s">
        <v>1509</v>
      </c>
      <c r="C1555" s="41">
        <v>8336084</v>
      </c>
      <c r="D1555" s="37">
        <v>9092</v>
      </c>
      <c r="E1555" s="38">
        <v>1148</v>
      </c>
      <c r="F1555" s="59">
        <f>E1555*1000/D1555</f>
        <v>126.26484821821381</v>
      </c>
      <c r="G1555" s="31">
        <v>609</v>
      </c>
      <c r="H1555" s="31">
        <f>G1555/2486*100</f>
        <v>24.497184231697506</v>
      </c>
      <c r="I1555" s="31">
        <v>179</v>
      </c>
      <c r="J1555" s="31">
        <v>179</v>
      </c>
      <c r="K1555" s="60">
        <f>J1555/2056*100</f>
        <v>8.7062256809338514</v>
      </c>
    </row>
    <row r="1556" spans="1:11" x14ac:dyDescent="0.25">
      <c r="A1556" s="36" t="s">
        <v>5633</v>
      </c>
      <c r="B1556" s="36" t="s">
        <v>5634</v>
      </c>
      <c r="C1556" s="41">
        <v>9574157</v>
      </c>
      <c r="D1556" s="37">
        <v>9089</v>
      </c>
      <c r="E1556" s="38">
        <v>1301</v>
      </c>
      <c r="F1556" s="59">
        <f>E1556*1000/D1556</f>
        <v>143.14005941247663</v>
      </c>
      <c r="G1556" s="31">
        <v>778</v>
      </c>
      <c r="H1556" s="31">
        <f>G1556/2486*100</f>
        <v>31.295253419147222</v>
      </c>
      <c r="I1556" s="31">
        <v>348</v>
      </c>
      <c r="J1556" s="31">
        <v>348</v>
      </c>
      <c r="K1556" s="60">
        <f>J1556/2056*100</f>
        <v>16.926070038910506</v>
      </c>
    </row>
    <row r="1557" spans="1:11" ht="24" x14ac:dyDescent="0.25">
      <c r="A1557" s="36" t="s">
        <v>5051</v>
      </c>
      <c r="B1557" s="36" t="s">
        <v>5052</v>
      </c>
      <c r="C1557" s="41" t="s">
        <v>5981</v>
      </c>
      <c r="D1557" s="37">
        <v>9086</v>
      </c>
      <c r="E1557" s="38">
        <v>1256</v>
      </c>
      <c r="F1557" s="59">
        <f>E1557*1000/D1557</f>
        <v>138.23464670922297</v>
      </c>
      <c r="G1557" s="31">
        <v>730</v>
      </c>
      <c r="H1557" s="31">
        <f>G1557/2486*100</f>
        <v>29.36444086886565</v>
      </c>
      <c r="I1557" s="31">
        <v>300</v>
      </c>
      <c r="J1557" s="31">
        <v>300</v>
      </c>
      <c r="K1557" s="60">
        <f>J1557/2056*100</f>
        <v>14.591439688715955</v>
      </c>
    </row>
    <row r="1558" spans="1:11" x14ac:dyDescent="0.25">
      <c r="A1558" s="36" t="s">
        <v>110</v>
      </c>
      <c r="B1558" s="36" t="s">
        <v>111</v>
      </c>
      <c r="C1558" s="51">
        <v>6631008</v>
      </c>
      <c r="D1558" s="43">
        <v>9080</v>
      </c>
      <c r="E1558" s="38">
        <v>1129</v>
      </c>
      <c r="F1558" s="59">
        <f>E1558*1000/D1558</f>
        <v>124.33920704845815</v>
      </c>
      <c r="G1558" s="31">
        <v>589</v>
      </c>
      <c r="H1558" s="31">
        <f>G1558/2486*100</f>
        <v>23.692679002413517</v>
      </c>
      <c r="I1558" s="31">
        <v>159</v>
      </c>
      <c r="J1558" s="31">
        <v>159</v>
      </c>
      <c r="K1558" s="60">
        <f>J1558/2056*100</f>
        <v>7.7334630350194553</v>
      </c>
    </row>
    <row r="1559" spans="1:11" x14ac:dyDescent="0.25">
      <c r="A1559" s="36" t="s">
        <v>4455</v>
      </c>
      <c r="B1559" s="36" t="s">
        <v>4456</v>
      </c>
      <c r="C1559" s="41">
        <v>7338023</v>
      </c>
      <c r="D1559" s="37">
        <v>9076</v>
      </c>
      <c r="E1559" s="38">
        <v>1457</v>
      </c>
      <c r="F1559" s="59">
        <f>E1559*1000/D1559</f>
        <v>160.53327457029528</v>
      </c>
      <c r="G1559" s="31">
        <v>914</v>
      </c>
      <c r="H1559" s="31">
        <f>G1559/2486*100</f>
        <v>36.765888978278362</v>
      </c>
      <c r="I1559" s="31">
        <v>484</v>
      </c>
      <c r="J1559" s="31">
        <v>484</v>
      </c>
      <c r="K1559" s="60">
        <f>J1559/2056*100</f>
        <v>23.540856031128403</v>
      </c>
    </row>
    <row r="1560" spans="1:11" x14ac:dyDescent="0.25">
      <c r="A1560" s="36" t="s">
        <v>2822</v>
      </c>
      <c r="B1560" s="36" t="s">
        <v>2823</v>
      </c>
      <c r="C1560" s="41">
        <v>15088065</v>
      </c>
      <c r="D1560" s="37">
        <v>9049</v>
      </c>
      <c r="E1560" s="38">
        <v>1009.9</v>
      </c>
      <c r="F1560" s="59">
        <f>E1560*1000/D1560</f>
        <v>111.60349209857443</v>
      </c>
      <c r="G1560" s="31">
        <v>447</v>
      </c>
      <c r="H1560" s="31">
        <f>G1560/2486*100</f>
        <v>17.980691874497186</v>
      </c>
      <c r="I1560" s="31">
        <v>17</v>
      </c>
      <c r="J1560" s="31">
        <v>17</v>
      </c>
      <c r="K1560" s="60">
        <f>J1560/2056*100</f>
        <v>0.82684824902723741</v>
      </c>
    </row>
    <row r="1561" spans="1:11" x14ac:dyDescent="0.25">
      <c r="A1561" s="36" t="s">
        <v>5802</v>
      </c>
      <c r="B1561" s="36" t="s">
        <v>5803</v>
      </c>
      <c r="C1561" s="41">
        <v>9773182</v>
      </c>
      <c r="D1561" s="37">
        <v>9043</v>
      </c>
      <c r="E1561" s="38">
        <v>1409.5</v>
      </c>
      <c r="F1561" s="59">
        <f>E1561*1000/D1561</f>
        <v>155.86641601238526</v>
      </c>
      <c r="G1561" s="31">
        <v>876</v>
      </c>
      <c r="H1561" s="31">
        <f>G1561/2486*100</f>
        <v>35.237329042638777</v>
      </c>
      <c r="I1561" s="31">
        <v>446</v>
      </c>
      <c r="J1561" s="31">
        <v>446</v>
      </c>
      <c r="K1561" s="60">
        <f>J1561/2056*100</f>
        <v>21.692607003891052</v>
      </c>
    </row>
    <row r="1562" spans="1:11" ht="24" x14ac:dyDescent="0.25">
      <c r="A1562" s="36" t="s">
        <v>28</v>
      </c>
      <c r="B1562" s="36" t="s">
        <v>29</v>
      </c>
      <c r="C1562" s="51">
        <v>6431003</v>
      </c>
      <c r="D1562" s="43">
        <v>9041</v>
      </c>
      <c r="E1562" s="38">
        <v>1102</v>
      </c>
      <c r="F1562" s="59">
        <f>E1562*1000/D1562</f>
        <v>121.88917155181949</v>
      </c>
      <c r="G1562" s="31">
        <v>568</v>
      </c>
      <c r="H1562" s="31">
        <f>G1562/2486*100</f>
        <v>22.847948511665326</v>
      </c>
      <c r="I1562" s="31">
        <v>138</v>
      </c>
      <c r="J1562" s="31">
        <v>138</v>
      </c>
      <c r="K1562" s="60">
        <f>J1562/2056*100</f>
        <v>6.7120622568093387</v>
      </c>
    </row>
    <row r="1563" spans="1:11" ht="24" x14ac:dyDescent="0.25">
      <c r="A1563" s="36" t="s">
        <v>1866</v>
      </c>
      <c r="B1563" s="36" t="s">
        <v>1867</v>
      </c>
      <c r="C1563" s="41" t="s">
        <v>2373</v>
      </c>
      <c r="D1563" s="37">
        <v>9040</v>
      </c>
      <c r="E1563" s="38">
        <v>1899</v>
      </c>
      <c r="F1563" s="59">
        <f>E1563*1000/D1563</f>
        <v>210.06637168141592</v>
      </c>
      <c r="G1563" s="31">
        <v>1205</v>
      </c>
      <c r="H1563" s="31">
        <f>G1563/2486*100</f>
        <v>48.471440064360415</v>
      </c>
      <c r="I1563" s="31">
        <v>775</v>
      </c>
      <c r="J1563" s="31">
        <v>775</v>
      </c>
      <c r="K1563" s="60">
        <f>J1563/2056*100</f>
        <v>37.694552529182879</v>
      </c>
    </row>
    <row r="1564" spans="1:11" x14ac:dyDescent="0.25">
      <c r="A1564" s="36" t="s">
        <v>3934</v>
      </c>
      <c r="B1564" s="36" t="s">
        <v>3935</v>
      </c>
      <c r="C1564" s="41">
        <v>5962008</v>
      </c>
      <c r="D1564" s="37">
        <v>9036</v>
      </c>
      <c r="E1564" s="38">
        <v>1220</v>
      </c>
      <c r="F1564" s="59">
        <f>E1564*1000/D1564</f>
        <v>135.01549358123063</v>
      </c>
      <c r="G1564" s="31">
        <v>693</v>
      </c>
      <c r="H1564" s="31">
        <f>G1564/2486*100</f>
        <v>27.876106194690266</v>
      </c>
      <c r="I1564" s="31">
        <v>263</v>
      </c>
      <c r="J1564" s="31">
        <v>263</v>
      </c>
      <c r="K1564" s="60">
        <f>J1564/2056*100</f>
        <v>12.791828793774318</v>
      </c>
    </row>
    <row r="1565" spans="1:11" ht="36" x14ac:dyDescent="0.25">
      <c r="A1565" s="39" t="s">
        <v>3314</v>
      </c>
      <c r="B1565" s="39" t="s">
        <v>3315</v>
      </c>
      <c r="C1565" s="51" t="s">
        <v>3483</v>
      </c>
      <c r="D1565" s="37">
        <v>9022</v>
      </c>
      <c r="E1565" s="38">
        <v>610</v>
      </c>
      <c r="F1565" s="59">
        <f>E1565*1000/D1565</f>
        <v>67.612502771004216</v>
      </c>
      <c r="G1565" s="31">
        <v>59</v>
      </c>
      <c r="H1565" s="31">
        <f>G1565/2486*100</f>
        <v>2.3732904263877712</v>
      </c>
    </row>
    <row r="1566" spans="1:11" x14ac:dyDescent="0.25">
      <c r="A1566" s="36" t="s">
        <v>3550</v>
      </c>
      <c r="B1566" s="36" t="s">
        <v>3551</v>
      </c>
      <c r="C1566" s="41">
        <v>5162004</v>
      </c>
      <c r="D1566" s="37">
        <v>9000</v>
      </c>
      <c r="E1566" s="38">
        <v>3000</v>
      </c>
      <c r="F1566" s="59">
        <f>E1566*1000/D1566</f>
        <v>333.33333333333331</v>
      </c>
      <c r="G1566" s="31">
        <v>1635</v>
      </c>
      <c r="H1566" s="31">
        <f>G1566/2486*100</f>
        <v>65.768302493966218</v>
      </c>
      <c r="I1566" s="31">
        <v>1</v>
      </c>
      <c r="J1566" s="31">
        <v>1205</v>
      </c>
      <c r="K1566" s="60">
        <f>J1566/2056*100</f>
        <v>58.608949416342412</v>
      </c>
    </row>
    <row r="1567" spans="1:11" ht="36" x14ac:dyDescent="0.25">
      <c r="A1567" s="39" t="s">
        <v>5858</v>
      </c>
      <c r="B1567" s="39" t="s">
        <v>5859</v>
      </c>
      <c r="C1567" s="41" t="s">
        <v>6114</v>
      </c>
      <c r="D1567" s="37">
        <v>9000</v>
      </c>
      <c r="E1567" s="40">
        <v>2900</v>
      </c>
      <c r="F1567" s="59">
        <f>E1567*1000/D1567</f>
        <v>322.22222222222223</v>
      </c>
      <c r="G1567" s="31">
        <v>1599</v>
      </c>
      <c r="H1567" s="31">
        <f>G1567/2486*100</f>
        <v>64.320193081255027</v>
      </c>
      <c r="I1567" s="31">
        <v>345</v>
      </c>
      <c r="J1567" s="31">
        <v>1169</v>
      </c>
      <c r="K1567" s="60">
        <f>J1567/2056*100</f>
        <v>56.857976653696497</v>
      </c>
    </row>
    <row r="1568" spans="1:11" ht="48" x14ac:dyDescent="0.25">
      <c r="A1568" s="36" t="s">
        <v>277</v>
      </c>
      <c r="B1568" s="36" t="s">
        <v>278</v>
      </c>
      <c r="C1568" s="51" t="s">
        <v>606</v>
      </c>
      <c r="D1568" s="46">
        <v>9000</v>
      </c>
      <c r="E1568" s="38">
        <v>2704</v>
      </c>
      <c r="F1568" s="59">
        <f>E1568*1000/D1568</f>
        <v>300.44444444444446</v>
      </c>
      <c r="G1568" s="31">
        <v>1546</v>
      </c>
      <c r="H1568" s="31">
        <f>G1568/2486*100</f>
        <v>62.18825422365245</v>
      </c>
      <c r="I1568" s="31">
        <v>292</v>
      </c>
      <c r="J1568" s="31">
        <v>1116</v>
      </c>
      <c r="K1568" s="60">
        <f>J1568/2056*100</f>
        <v>54.280155642023345</v>
      </c>
    </row>
    <row r="1569" spans="1:11" x14ac:dyDescent="0.25">
      <c r="A1569" s="36" t="s">
        <v>3227</v>
      </c>
      <c r="B1569" s="36" t="s">
        <v>3228</v>
      </c>
      <c r="C1569" s="41">
        <v>8215108</v>
      </c>
      <c r="D1569" s="37">
        <v>9000</v>
      </c>
      <c r="E1569" s="38">
        <v>1800</v>
      </c>
      <c r="F1569" s="59">
        <f>E1569*1000/D1569</f>
        <v>200</v>
      </c>
      <c r="G1569" s="31">
        <v>1132</v>
      </c>
      <c r="H1569" s="31">
        <f>G1569/2486*100</f>
        <v>45.534995977473855</v>
      </c>
      <c r="I1569" s="31">
        <v>702</v>
      </c>
      <c r="J1569" s="31">
        <v>702</v>
      </c>
      <c r="K1569" s="60">
        <f>J1569/2056*100</f>
        <v>34.143968871595334</v>
      </c>
    </row>
    <row r="1570" spans="1:11" x14ac:dyDescent="0.25">
      <c r="A1570" s="36" t="s">
        <v>1396</v>
      </c>
      <c r="B1570" s="36" t="s">
        <v>1397</v>
      </c>
      <c r="C1570" s="41">
        <v>8317034</v>
      </c>
      <c r="D1570" s="37">
        <v>9000</v>
      </c>
      <c r="E1570" s="38">
        <v>1800</v>
      </c>
      <c r="F1570" s="59">
        <f>E1570*1000/D1570</f>
        <v>200</v>
      </c>
      <c r="G1570" s="31">
        <v>1133</v>
      </c>
      <c r="H1570" s="31">
        <f>G1570/2486*100</f>
        <v>45.575221238938049</v>
      </c>
      <c r="I1570" s="31">
        <v>703</v>
      </c>
      <c r="J1570" s="31">
        <v>703</v>
      </c>
      <c r="K1570" s="60">
        <f>J1570/2056*100</f>
        <v>34.192607003891048</v>
      </c>
    </row>
    <row r="1571" spans="1:11" x14ac:dyDescent="0.25">
      <c r="A1571" s="36" t="s">
        <v>5279</v>
      </c>
      <c r="B1571" s="36" t="s">
        <v>5280</v>
      </c>
      <c r="C1571" s="41">
        <v>9273111</v>
      </c>
      <c r="D1571" s="37">
        <v>9000</v>
      </c>
      <c r="E1571" s="38">
        <v>1603</v>
      </c>
      <c r="F1571" s="59">
        <f>E1571*1000/D1571</f>
        <v>178.11111111111111</v>
      </c>
      <c r="G1571" s="31">
        <v>1013</v>
      </c>
      <c r="H1571" s="31">
        <f>G1571/2486*100</f>
        <v>40.74818986323411</v>
      </c>
      <c r="I1571" s="31">
        <v>583</v>
      </c>
      <c r="J1571" s="31">
        <v>583</v>
      </c>
      <c r="K1571" s="60">
        <f>J1571/2056*100</f>
        <v>28.35603112840467</v>
      </c>
    </row>
    <row r="1572" spans="1:11" x14ac:dyDescent="0.25">
      <c r="A1572" s="36" t="s">
        <v>1096</v>
      </c>
      <c r="B1572" s="36" t="s">
        <v>1097</v>
      </c>
      <c r="C1572" s="41">
        <v>8136045</v>
      </c>
      <c r="D1572" s="37">
        <v>9000</v>
      </c>
      <c r="E1572" s="38">
        <v>1507</v>
      </c>
      <c r="F1572" s="59">
        <f>E1572*1000/D1572</f>
        <v>167.44444444444446</v>
      </c>
      <c r="G1572" s="31">
        <v>953</v>
      </c>
      <c r="H1572" s="31">
        <f>G1572/2486*100</f>
        <v>38.334674175382141</v>
      </c>
      <c r="I1572" s="31">
        <v>523</v>
      </c>
      <c r="J1572" s="31">
        <v>523</v>
      </c>
      <c r="K1572" s="60">
        <f>J1572/2056*100</f>
        <v>25.437743190661479</v>
      </c>
    </row>
    <row r="1573" spans="1:11" x14ac:dyDescent="0.25">
      <c r="A1573" s="36" t="s">
        <v>1336</v>
      </c>
      <c r="B1573" s="36" t="s">
        <v>1337</v>
      </c>
      <c r="C1573" s="41"/>
      <c r="D1573" s="37">
        <v>9000</v>
      </c>
      <c r="E1573" s="38">
        <v>1370</v>
      </c>
      <c r="F1573" s="59">
        <f>E1573*1000/D1573</f>
        <v>152.22222222222223</v>
      </c>
      <c r="G1573" s="31">
        <v>838</v>
      </c>
      <c r="H1573" s="31">
        <f>G1573/2486*100</f>
        <v>33.708769106999199</v>
      </c>
      <c r="I1573" s="31">
        <v>408</v>
      </c>
      <c r="J1573" s="31">
        <v>408</v>
      </c>
      <c r="K1573" s="60">
        <f>J1573/2056*100</f>
        <v>19.844357976653697</v>
      </c>
    </row>
    <row r="1574" spans="1:11" x14ac:dyDescent="0.25">
      <c r="A1574" s="36">
        <v>310</v>
      </c>
      <c r="B1574" s="36" t="s">
        <v>564</v>
      </c>
      <c r="C1574" s="51">
        <v>14628010</v>
      </c>
      <c r="D1574" s="37">
        <v>9000</v>
      </c>
      <c r="E1574" s="38">
        <v>1100</v>
      </c>
      <c r="F1574" s="59">
        <f>E1574*1000/D1574</f>
        <v>122.22222222222223</v>
      </c>
      <c r="G1574" s="31">
        <v>565</v>
      </c>
      <c r="H1574" s="31">
        <f>G1574/2486*100</f>
        <v>22.727272727272727</v>
      </c>
      <c r="I1574" s="31">
        <v>135</v>
      </c>
      <c r="J1574" s="31">
        <v>135</v>
      </c>
      <c r="K1574" s="60">
        <f>J1574/2056*100</f>
        <v>6.5661478599221796</v>
      </c>
    </row>
    <row r="1575" spans="1:11" x14ac:dyDescent="0.25">
      <c r="A1575" s="36" t="s">
        <v>4709</v>
      </c>
      <c r="B1575" s="36" t="s">
        <v>4710</v>
      </c>
      <c r="C1575" s="41">
        <v>7235068</v>
      </c>
      <c r="D1575" s="37">
        <v>9000</v>
      </c>
      <c r="E1575" s="38">
        <v>1050</v>
      </c>
      <c r="F1575" s="59">
        <f>E1575*1000/D1575</f>
        <v>116.66666666666667</v>
      </c>
      <c r="G1575" s="31">
        <v>501</v>
      </c>
      <c r="H1575" s="31">
        <f>G1575/2486*100</f>
        <v>20.152855993563961</v>
      </c>
      <c r="I1575" s="31">
        <v>71</v>
      </c>
      <c r="J1575" s="31">
        <v>71</v>
      </c>
      <c r="K1575" s="60">
        <f>J1575/2056*100</f>
        <v>3.4533073929961091</v>
      </c>
    </row>
    <row r="1576" spans="1:11" x14ac:dyDescent="0.25">
      <c r="A1576" s="36" t="s">
        <v>1098</v>
      </c>
      <c r="B1576" s="36" t="s">
        <v>1099</v>
      </c>
      <c r="C1576" s="41">
        <v>8136088</v>
      </c>
      <c r="D1576" s="37">
        <v>9000</v>
      </c>
      <c r="E1576" s="38">
        <v>192</v>
      </c>
      <c r="F1576" s="59">
        <f>E1576*1000/D1576</f>
        <v>21.333333333333332</v>
      </c>
      <c r="G1576" s="31">
        <v>5</v>
      </c>
      <c r="H1576" s="31">
        <f>G1576/2486*100</f>
        <v>0.20112630732099759</v>
      </c>
    </row>
    <row r="1577" spans="1:11" x14ac:dyDescent="0.25">
      <c r="A1577" s="36" t="s">
        <v>1330</v>
      </c>
      <c r="B1577" s="36" t="s">
        <v>1331</v>
      </c>
      <c r="C1577" s="41" t="s">
        <v>1789</v>
      </c>
      <c r="D1577" s="37">
        <v>9000</v>
      </c>
      <c r="E1577" s="38">
        <v>137</v>
      </c>
      <c r="F1577" s="59">
        <f>E1577*1000/D1577</f>
        <v>15.222222222222221</v>
      </c>
      <c r="G1577" s="31">
        <v>2</v>
      </c>
      <c r="H1577" s="31">
        <f>G1577/2486*100</f>
        <v>8.0450522928399035E-2</v>
      </c>
    </row>
    <row r="1578" spans="1:11" x14ac:dyDescent="0.25">
      <c r="A1578" s="36" t="s">
        <v>5730</v>
      </c>
      <c r="B1578" s="36" t="s">
        <v>5731</v>
      </c>
      <c r="C1578" s="41">
        <v>9677155</v>
      </c>
      <c r="D1578" s="37">
        <v>8996</v>
      </c>
      <c r="E1578" s="38">
        <v>1439</v>
      </c>
      <c r="F1578" s="59">
        <f>E1578*1000/D1578</f>
        <v>159.95998221431748</v>
      </c>
      <c r="G1578" s="31">
        <v>898</v>
      </c>
      <c r="H1578" s="31">
        <f>G1578/2486*100</f>
        <v>36.122284794851168</v>
      </c>
      <c r="I1578" s="31">
        <v>468</v>
      </c>
      <c r="J1578" s="31">
        <v>468</v>
      </c>
      <c r="K1578" s="60">
        <f>J1578/2056*100</f>
        <v>22.762645914396888</v>
      </c>
    </row>
    <row r="1579" spans="1:11" ht="36" x14ac:dyDescent="0.25">
      <c r="A1579" s="36" t="s">
        <v>42</v>
      </c>
      <c r="B1579" s="36" t="s">
        <v>43</v>
      </c>
      <c r="C1579" s="51">
        <v>6532021</v>
      </c>
      <c r="D1579" s="43">
        <v>8987</v>
      </c>
      <c r="E1579" s="38">
        <v>1103</v>
      </c>
      <c r="F1579" s="59">
        <f>E1579*1000/D1579</f>
        <v>122.73283631912763</v>
      </c>
      <c r="G1579" s="31">
        <v>569</v>
      </c>
      <c r="H1579" s="31">
        <f>G1579/2486*100</f>
        <v>22.888173773129523</v>
      </c>
      <c r="I1579" s="31">
        <v>139</v>
      </c>
      <c r="J1579" s="31">
        <v>139</v>
      </c>
      <c r="K1579" s="60">
        <f>J1579/2056*100</f>
        <v>6.7607003891050583</v>
      </c>
    </row>
    <row r="1580" spans="1:11" x14ac:dyDescent="0.25">
      <c r="A1580" s="36" t="s">
        <v>5143</v>
      </c>
      <c r="B1580" s="36" t="s">
        <v>5144</v>
      </c>
      <c r="C1580" s="41" t="s">
        <v>5995</v>
      </c>
      <c r="D1580" s="37">
        <v>8983</v>
      </c>
      <c r="E1580" s="38">
        <v>1866</v>
      </c>
      <c r="F1580" s="59">
        <f>E1580*1000/D1580</f>
        <v>207.7257041077591</v>
      </c>
      <c r="G1580" s="31">
        <v>1181</v>
      </c>
      <c r="H1580" s="31">
        <f>G1580/2486*100</f>
        <v>47.506033789219629</v>
      </c>
      <c r="I1580" s="31">
        <v>751</v>
      </c>
      <c r="J1580" s="31">
        <v>751</v>
      </c>
      <c r="K1580" s="60">
        <f>J1580/2056*100</f>
        <v>36.527237354085599</v>
      </c>
    </row>
    <row r="1581" spans="1:11" ht="24" x14ac:dyDescent="0.25">
      <c r="A1581" s="36" t="s">
        <v>5233</v>
      </c>
      <c r="B1581" s="36" t="s">
        <v>5234</v>
      </c>
      <c r="C1581" s="41">
        <v>9188124</v>
      </c>
      <c r="D1581" s="37">
        <v>8971</v>
      </c>
      <c r="E1581" s="38">
        <v>1666</v>
      </c>
      <c r="F1581" s="59">
        <f>E1581*1000/D1581</f>
        <v>185.70950841600714</v>
      </c>
      <c r="G1581" s="31">
        <v>1056</v>
      </c>
      <c r="H1581" s="31">
        <f>G1581/2486*100</f>
        <v>42.477876106194692</v>
      </c>
      <c r="I1581" s="31">
        <v>626</v>
      </c>
      <c r="J1581" s="31">
        <v>626</v>
      </c>
      <c r="K1581" s="60">
        <f>J1581/2056*100</f>
        <v>30.447470817120621</v>
      </c>
    </row>
    <row r="1582" spans="1:11" x14ac:dyDescent="0.25">
      <c r="A1582" s="39" t="s">
        <v>3108</v>
      </c>
      <c r="B1582" s="39" t="s">
        <v>3109</v>
      </c>
      <c r="C1582" s="41">
        <v>6436012</v>
      </c>
      <c r="D1582" s="37">
        <v>8937</v>
      </c>
      <c r="E1582" s="45">
        <v>1142</v>
      </c>
      <c r="F1582" s="59">
        <f>E1582*1000/D1582</f>
        <v>127.78337249636343</v>
      </c>
      <c r="G1582" s="31">
        <v>603</v>
      </c>
      <c r="H1582" s="31">
        <f>G1582/2486*100</f>
        <v>24.255832662912308</v>
      </c>
      <c r="I1582" s="31">
        <v>173</v>
      </c>
      <c r="J1582" s="31">
        <v>173</v>
      </c>
      <c r="K1582" s="60">
        <f>J1582/2056*100</f>
        <v>8.4143968871595334</v>
      </c>
    </row>
    <row r="1583" spans="1:11" x14ac:dyDescent="0.25">
      <c r="A1583" s="36" t="s">
        <v>2858</v>
      </c>
      <c r="B1583" s="36" t="s">
        <v>2859</v>
      </c>
      <c r="C1583" s="41">
        <v>15090550</v>
      </c>
      <c r="D1583" s="37">
        <v>8931</v>
      </c>
      <c r="E1583" s="38">
        <v>1698.3</v>
      </c>
      <c r="F1583" s="59">
        <f>E1583*1000/D1583</f>
        <v>190.15787705744037</v>
      </c>
      <c r="G1583" s="31">
        <v>1075</v>
      </c>
      <c r="H1583" s="31">
        <f>G1583/2486*100</f>
        <v>43.242156074014481</v>
      </c>
      <c r="I1583" s="31">
        <v>645</v>
      </c>
      <c r="J1583" s="31">
        <v>645</v>
      </c>
      <c r="K1583" s="60">
        <f>J1583/2056*100</f>
        <v>31.3715953307393</v>
      </c>
    </row>
    <row r="1584" spans="1:11" x14ac:dyDescent="0.25">
      <c r="A1584" s="36" t="s">
        <v>4937</v>
      </c>
      <c r="B1584" s="36" t="s">
        <v>4938</v>
      </c>
      <c r="C1584" s="41">
        <v>9171113</v>
      </c>
      <c r="D1584" s="37">
        <v>8930</v>
      </c>
      <c r="E1584" s="38">
        <v>2410</v>
      </c>
      <c r="F1584" s="59">
        <f>E1584*1000/D1584</f>
        <v>269.8768197088466</v>
      </c>
      <c r="G1584" s="31">
        <v>1449</v>
      </c>
      <c r="H1584" s="31">
        <f>G1584/2486*100</f>
        <v>58.286403861625104</v>
      </c>
      <c r="I1584" s="31">
        <v>195</v>
      </c>
      <c r="J1584" s="31">
        <v>1019</v>
      </c>
      <c r="K1584" s="60">
        <f>J1584/2056*100</f>
        <v>49.562256809338521</v>
      </c>
    </row>
    <row r="1585" spans="1:11" x14ac:dyDescent="0.25">
      <c r="A1585" s="36" t="s">
        <v>4525</v>
      </c>
      <c r="B1585" s="36" t="s">
        <v>4526</v>
      </c>
      <c r="C1585" s="41" t="s">
        <v>4781</v>
      </c>
      <c r="D1585" s="37">
        <v>8927</v>
      </c>
      <c r="E1585" s="38">
        <v>1097</v>
      </c>
      <c r="F1585" s="59">
        <f>E1585*1000/D1585</f>
        <v>122.8856278705052</v>
      </c>
      <c r="G1585" s="31">
        <v>551</v>
      </c>
      <c r="H1585" s="31">
        <f>G1585/2486*100</f>
        <v>22.164119066773935</v>
      </c>
      <c r="I1585" s="31">
        <v>121</v>
      </c>
      <c r="J1585" s="31">
        <v>121</v>
      </c>
      <c r="K1585" s="60">
        <f>J1585/2056*100</f>
        <v>5.8852140077821007</v>
      </c>
    </row>
    <row r="1586" spans="1:11" x14ac:dyDescent="0.25">
      <c r="A1586" s="36" t="s">
        <v>4931</v>
      </c>
      <c r="B1586" s="36" t="s">
        <v>4932</v>
      </c>
      <c r="C1586" s="41">
        <v>9171125</v>
      </c>
      <c r="D1586" s="37">
        <v>8919</v>
      </c>
      <c r="E1586" s="38">
        <v>2109</v>
      </c>
      <c r="F1586" s="59">
        <f>E1586*1000/D1586</f>
        <v>236.46148671375715</v>
      </c>
      <c r="G1586" s="31">
        <v>1319</v>
      </c>
      <c r="H1586" s="31">
        <f>G1586/2486*100</f>
        <v>53.05711987127917</v>
      </c>
      <c r="I1586" s="31">
        <v>65</v>
      </c>
      <c r="J1586" s="31">
        <v>889</v>
      </c>
      <c r="K1586" s="60">
        <f>J1586/2056*100</f>
        <v>43.239299610894946</v>
      </c>
    </row>
    <row r="1587" spans="1:11" x14ac:dyDescent="0.25">
      <c r="A1587" s="36" t="s">
        <v>5669</v>
      </c>
      <c r="B1587" s="36" t="s">
        <v>5670</v>
      </c>
      <c r="C1587" s="41">
        <v>9671140</v>
      </c>
      <c r="D1587" s="37">
        <v>8916</v>
      </c>
      <c r="E1587" s="38">
        <v>1020</v>
      </c>
      <c r="F1587" s="59">
        <f>E1587*1000/D1587</f>
        <v>114.40107671601615</v>
      </c>
      <c r="G1587" s="31">
        <v>462</v>
      </c>
      <c r="H1587" s="31">
        <f>G1587/2486*100</f>
        <v>18.584070796460178</v>
      </c>
      <c r="I1587" s="31">
        <v>32</v>
      </c>
      <c r="J1587" s="31">
        <v>32</v>
      </c>
      <c r="K1587" s="60">
        <f>J1587/2056*100</f>
        <v>1.556420233463035</v>
      </c>
    </row>
    <row r="1588" spans="1:11" x14ac:dyDescent="0.25">
      <c r="A1588" s="36" t="s">
        <v>820</v>
      </c>
      <c r="B1588" s="36" t="s">
        <v>821</v>
      </c>
      <c r="C1588" s="41">
        <v>8115029</v>
      </c>
      <c r="D1588" s="37">
        <v>8900</v>
      </c>
      <c r="E1588" s="38">
        <v>1780</v>
      </c>
      <c r="F1588" s="59">
        <f>E1588*1000/D1588</f>
        <v>200</v>
      </c>
      <c r="G1588" s="31">
        <v>1119</v>
      </c>
      <c r="H1588" s="31">
        <f>G1588/2486*100</f>
        <v>45.012067578439257</v>
      </c>
      <c r="I1588" s="31">
        <v>689</v>
      </c>
      <c r="J1588" s="31">
        <v>689</v>
      </c>
      <c r="K1588" s="60">
        <f>J1588/2056*100</f>
        <v>33.511673151750969</v>
      </c>
    </row>
    <row r="1589" spans="1:11" x14ac:dyDescent="0.25">
      <c r="A1589" s="36" t="s">
        <v>1244</v>
      </c>
      <c r="B1589" s="36" t="s">
        <v>1245</v>
      </c>
      <c r="C1589" s="41">
        <v>8226010</v>
      </c>
      <c r="D1589" s="37">
        <v>8900</v>
      </c>
      <c r="E1589" s="38">
        <v>1233</v>
      </c>
      <c r="F1589" s="59">
        <f>E1589*1000/D1589</f>
        <v>138.53932584269663</v>
      </c>
      <c r="G1589" s="31">
        <v>710</v>
      </c>
      <c r="H1589" s="31">
        <f>G1589/2486*100</f>
        <v>28.559935639581656</v>
      </c>
      <c r="I1589" s="31">
        <v>280</v>
      </c>
      <c r="J1589" s="31">
        <v>280</v>
      </c>
      <c r="K1589" s="60">
        <f>J1589/2056*100</f>
        <v>13.618677042801556</v>
      </c>
    </row>
    <row r="1590" spans="1:11" x14ac:dyDescent="0.25">
      <c r="A1590" s="36" t="s">
        <v>5461</v>
      </c>
      <c r="B1590" s="36" t="s">
        <v>5462</v>
      </c>
      <c r="C1590" s="41">
        <v>9376149</v>
      </c>
      <c r="D1590" s="37">
        <v>8900</v>
      </c>
      <c r="E1590" s="38">
        <v>835</v>
      </c>
      <c r="F1590" s="59">
        <f>E1590*1000/D1590</f>
        <v>93.82022471910112</v>
      </c>
      <c r="G1590" s="31">
        <v>260</v>
      </c>
      <c r="H1590" s="31">
        <f>G1590/2486*100</f>
        <v>10.458567980691875</v>
      </c>
    </row>
    <row r="1591" spans="1:11" x14ac:dyDescent="0.25">
      <c r="A1591" s="36" t="s">
        <v>5681</v>
      </c>
      <c r="B1591" s="36" t="s">
        <v>5682</v>
      </c>
      <c r="C1591" s="41">
        <v>9672127</v>
      </c>
      <c r="D1591" s="37">
        <v>8895</v>
      </c>
      <c r="E1591" s="38">
        <v>1798</v>
      </c>
      <c r="F1591" s="59">
        <f>E1591*1000/D1591</f>
        <v>202.13603147835863</v>
      </c>
      <c r="G1591" s="31">
        <v>1130</v>
      </c>
      <c r="H1591" s="31">
        <f>G1591/2486*100</f>
        <v>45.454545454545453</v>
      </c>
      <c r="I1591" s="31">
        <v>700</v>
      </c>
      <c r="J1591" s="31">
        <v>700</v>
      </c>
      <c r="K1591" s="60">
        <f>J1591/2056*100</f>
        <v>34.046692607003891</v>
      </c>
    </row>
    <row r="1592" spans="1:11" x14ac:dyDescent="0.25">
      <c r="A1592" s="36" t="s">
        <v>4389</v>
      </c>
      <c r="B1592" s="36" t="s">
        <v>4390</v>
      </c>
      <c r="C1592" s="41" t="s">
        <v>4730</v>
      </c>
      <c r="D1592" s="37">
        <v>8888</v>
      </c>
      <c r="E1592" s="38">
        <v>2127</v>
      </c>
      <c r="F1592" s="59">
        <f>E1592*1000/D1592</f>
        <v>239.31143114311431</v>
      </c>
      <c r="G1592" s="31">
        <v>1327</v>
      </c>
      <c r="H1592" s="31">
        <f>G1592/2486*100</f>
        <v>53.378921962992763</v>
      </c>
      <c r="I1592" s="31">
        <v>73</v>
      </c>
      <c r="J1592" s="31">
        <v>897</v>
      </c>
      <c r="K1592" s="60">
        <f>J1592/2056*100</f>
        <v>43.628404669260703</v>
      </c>
    </row>
    <row r="1593" spans="1:11" x14ac:dyDescent="0.25">
      <c r="A1593" s="36" t="s">
        <v>5329</v>
      </c>
      <c r="B1593" s="36" t="s">
        <v>5330</v>
      </c>
      <c r="C1593" s="41">
        <v>9276138</v>
      </c>
      <c r="D1593" s="37">
        <v>8883</v>
      </c>
      <c r="E1593" s="38">
        <v>1775.5</v>
      </c>
      <c r="F1593" s="59">
        <f>E1593*1000/D1593</f>
        <v>199.87616796127435</v>
      </c>
      <c r="G1593" s="31">
        <v>1115</v>
      </c>
      <c r="H1593" s="31">
        <f>G1593/2486*100</f>
        <v>44.851166532582461</v>
      </c>
      <c r="I1593" s="31">
        <v>685</v>
      </c>
      <c r="J1593" s="31">
        <v>685</v>
      </c>
      <c r="K1593" s="60">
        <f>J1593/2056*100</f>
        <v>33.31712062256809</v>
      </c>
    </row>
    <row r="1594" spans="1:11" x14ac:dyDescent="0.25">
      <c r="A1594" s="36" t="s">
        <v>394</v>
      </c>
      <c r="B1594" s="36" t="s">
        <v>395</v>
      </c>
      <c r="C1594" s="51">
        <v>1053129</v>
      </c>
      <c r="D1594" s="46">
        <v>8865</v>
      </c>
      <c r="E1594" s="38">
        <v>1761</v>
      </c>
      <c r="F1594" s="59">
        <f>E1594*1000/D1594</f>
        <v>198.64636209813875</v>
      </c>
      <c r="G1594" s="31">
        <v>1106</v>
      </c>
      <c r="H1594" s="31">
        <f>G1594/2486*100</f>
        <v>44.489139179404667</v>
      </c>
      <c r="I1594" s="31">
        <v>676</v>
      </c>
      <c r="J1594" s="31">
        <v>676</v>
      </c>
      <c r="K1594" s="60">
        <f>J1594/2056*100</f>
        <v>32.879377431906612</v>
      </c>
    </row>
    <row r="1595" spans="1:11" ht="24" x14ac:dyDescent="0.25">
      <c r="A1595" s="36" t="s">
        <v>5191</v>
      </c>
      <c r="B1595" s="36" t="s">
        <v>5192</v>
      </c>
      <c r="C1595" s="41" t="s">
        <v>6001</v>
      </c>
      <c r="D1595" s="37">
        <v>8856</v>
      </c>
      <c r="E1595" s="38">
        <v>2417</v>
      </c>
      <c r="F1595" s="59">
        <f>E1595*1000/D1595</f>
        <v>272.92231255645891</v>
      </c>
      <c r="G1595" s="31">
        <v>1452</v>
      </c>
      <c r="H1595" s="31">
        <f>G1595/2486*100</f>
        <v>58.407079646017699</v>
      </c>
      <c r="I1595" s="31">
        <v>198</v>
      </c>
      <c r="J1595" s="31">
        <v>1022</v>
      </c>
      <c r="K1595" s="60">
        <f>J1595/2056*100</f>
        <v>49.708171206225686</v>
      </c>
    </row>
    <row r="1596" spans="1:11" x14ac:dyDescent="0.25">
      <c r="A1596" s="36" t="s">
        <v>812</v>
      </c>
      <c r="B1596" s="36" t="s">
        <v>813</v>
      </c>
      <c r="C1596" s="41">
        <v>8115001</v>
      </c>
      <c r="D1596" s="37">
        <v>8853</v>
      </c>
      <c r="E1596" s="38">
        <v>1030</v>
      </c>
      <c r="F1596" s="59">
        <f>E1596*1000/D1596</f>
        <v>116.34474189540269</v>
      </c>
      <c r="G1596" s="31">
        <v>475</v>
      </c>
      <c r="H1596" s="31">
        <f>G1596/2486*100</f>
        <v>19.106999195494769</v>
      </c>
      <c r="I1596" s="31">
        <v>45</v>
      </c>
      <c r="J1596" s="31">
        <v>45</v>
      </c>
      <c r="K1596" s="60">
        <f>J1596/2056*100</f>
        <v>2.1887159533073928</v>
      </c>
    </row>
    <row r="1597" spans="1:11" ht="24" x14ac:dyDescent="0.25">
      <c r="A1597" s="39" t="s">
        <v>3050</v>
      </c>
      <c r="B1597" s="39" t="s">
        <v>3051</v>
      </c>
      <c r="C1597" s="41">
        <v>6531011</v>
      </c>
      <c r="D1597" s="37">
        <v>8838</v>
      </c>
      <c r="E1597" s="45">
        <v>1681</v>
      </c>
      <c r="F1597" s="59">
        <f>E1597*1000/D1597</f>
        <v>190.20140303236028</v>
      </c>
      <c r="G1597" s="31">
        <v>1063</v>
      </c>
      <c r="H1597" s="31">
        <f>G1597/2486*100</f>
        <v>42.759452936444085</v>
      </c>
      <c r="I1597" s="31">
        <v>633</v>
      </c>
      <c r="J1597" s="31">
        <v>633</v>
      </c>
      <c r="K1597" s="60">
        <f>J1597/2056*100</f>
        <v>30.787937743190664</v>
      </c>
    </row>
    <row r="1598" spans="1:11" x14ac:dyDescent="0.25">
      <c r="A1598" s="36" t="s">
        <v>2986</v>
      </c>
      <c r="B1598" s="36" t="s">
        <v>2987</v>
      </c>
      <c r="C1598" s="51">
        <v>6633008</v>
      </c>
      <c r="D1598" s="43">
        <v>8828</v>
      </c>
      <c r="E1598" s="38">
        <v>1477</v>
      </c>
      <c r="F1598" s="59">
        <f>E1598*1000/D1598</f>
        <v>167.30856366107838</v>
      </c>
      <c r="G1598" s="31">
        <v>925</v>
      </c>
      <c r="H1598" s="31">
        <f>G1598/2486*100</f>
        <v>37.208366854384558</v>
      </c>
      <c r="I1598" s="31">
        <v>495</v>
      </c>
      <c r="J1598" s="31">
        <v>495</v>
      </c>
      <c r="K1598" s="60">
        <f>J1598/2056*100</f>
        <v>24.075875486381324</v>
      </c>
    </row>
    <row r="1599" spans="1:11" x14ac:dyDescent="0.25">
      <c r="A1599" s="39" t="s">
        <v>3439</v>
      </c>
      <c r="B1599" s="39" t="s">
        <v>3440</v>
      </c>
      <c r="C1599" s="51">
        <v>13075049</v>
      </c>
      <c r="D1599" s="37">
        <v>8827</v>
      </c>
      <c r="E1599" s="38">
        <v>2823.8</v>
      </c>
      <c r="F1599" s="59">
        <f>E1599*1000/D1599</f>
        <v>319.9048374306106</v>
      </c>
      <c r="G1599" s="31">
        <v>1580</v>
      </c>
      <c r="H1599" s="31">
        <f>G1599/2486*100</f>
        <v>63.555913113435238</v>
      </c>
      <c r="I1599" s="31">
        <v>326</v>
      </c>
      <c r="J1599" s="31">
        <v>1150</v>
      </c>
      <c r="K1599" s="60">
        <f>J1599/2056*100</f>
        <v>55.933852140077825</v>
      </c>
    </row>
    <row r="1600" spans="1:11" ht="24" x14ac:dyDescent="0.25">
      <c r="A1600" s="36" t="s">
        <v>5137</v>
      </c>
      <c r="B1600" s="36" t="s">
        <v>5138</v>
      </c>
      <c r="C1600" s="41" t="s">
        <v>5994</v>
      </c>
      <c r="D1600" s="37">
        <v>8823</v>
      </c>
      <c r="E1600" s="38">
        <v>3779</v>
      </c>
      <c r="F1600" s="59">
        <f>E1600*1000/D1600</f>
        <v>428.31236540859118</v>
      </c>
      <c r="G1600" s="31">
        <v>1805</v>
      </c>
      <c r="H1600" s="31">
        <f>G1600/2486*100</f>
        <v>72.606596942880131</v>
      </c>
      <c r="I1600" s="31">
        <v>171</v>
      </c>
      <c r="J1600" s="31">
        <v>1375</v>
      </c>
      <c r="K1600" s="60">
        <f>J1600/2056*100</f>
        <v>66.877431906614788</v>
      </c>
    </row>
    <row r="1601" spans="1:11" x14ac:dyDescent="0.25">
      <c r="A1601" s="36" t="s">
        <v>4533</v>
      </c>
      <c r="B1601" s="36" t="s">
        <v>4534</v>
      </c>
      <c r="C1601" s="41"/>
      <c r="D1601" s="37">
        <v>8819</v>
      </c>
      <c r="E1601" s="38">
        <v>1138</v>
      </c>
      <c r="F1601" s="59">
        <f>E1601*1000/D1601</f>
        <v>129.03957364780587</v>
      </c>
      <c r="G1601" s="31">
        <v>599</v>
      </c>
      <c r="H1601" s="31">
        <f>G1601/2486*100</f>
        <v>24.094931617055511</v>
      </c>
      <c r="I1601" s="31">
        <v>169</v>
      </c>
      <c r="J1601" s="31">
        <v>169</v>
      </c>
      <c r="K1601" s="60">
        <f>J1601/2056*100</f>
        <v>8.2198443579766529</v>
      </c>
    </row>
    <row r="1602" spans="1:11" x14ac:dyDescent="0.25">
      <c r="A1602" s="36" t="s">
        <v>5609</v>
      </c>
      <c r="B1602" s="36" t="s">
        <v>5610</v>
      </c>
      <c r="C1602" s="41">
        <v>9572131</v>
      </c>
      <c r="D1602" s="37">
        <v>8816</v>
      </c>
      <c r="E1602" s="38">
        <v>1150</v>
      </c>
      <c r="F1602" s="59">
        <f>E1602*1000/D1602</f>
        <v>130.44464609800363</v>
      </c>
      <c r="G1602" s="31">
        <v>614</v>
      </c>
      <c r="H1602" s="31">
        <f>G1602/2486*100</f>
        <v>24.698310539018504</v>
      </c>
      <c r="I1602" s="31">
        <v>184</v>
      </c>
      <c r="J1602" s="31">
        <v>184</v>
      </c>
      <c r="K1602" s="60">
        <f>J1602/2056*100</f>
        <v>8.9494163424124515</v>
      </c>
    </row>
    <row r="1603" spans="1:11" x14ac:dyDescent="0.25">
      <c r="A1603" s="36" t="s">
        <v>474</v>
      </c>
      <c r="B1603" s="36" t="s">
        <v>475</v>
      </c>
      <c r="C1603" s="39" t="s">
        <v>684</v>
      </c>
      <c r="D1603" s="46">
        <v>8812</v>
      </c>
      <c r="E1603" s="38">
        <v>1326</v>
      </c>
      <c r="F1603" s="59">
        <f>E1603*1000/D1603</f>
        <v>150.47662278710848</v>
      </c>
      <c r="G1603" s="31">
        <v>802</v>
      </c>
      <c r="H1603" s="31">
        <f>G1603/2486*100</f>
        <v>32.260659694288016</v>
      </c>
      <c r="I1603" s="31">
        <v>372</v>
      </c>
      <c r="J1603" s="31">
        <v>372</v>
      </c>
      <c r="K1603" s="60">
        <f>J1603/2056*100</f>
        <v>18.093385214007782</v>
      </c>
    </row>
    <row r="1604" spans="1:11" ht="24" x14ac:dyDescent="0.25">
      <c r="A1604" s="36" t="s">
        <v>1036</v>
      </c>
      <c r="B1604" s="36" t="s">
        <v>1037</v>
      </c>
      <c r="C1604" s="41">
        <v>8126069</v>
      </c>
      <c r="D1604" s="37">
        <v>8800</v>
      </c>
      <c r="E1604" s="38">
        <v>1760</v>
      </c>
      <c r="F1604" s="59">
        <f>E1604*1000/D1604</f>
        <v>200</v>
      </c>
      <c r="G1604" s="31">
        <v>1105</v>
      </c>
      <c r="H1604" s="31">
        <f>G1604/2486*100</f>
        <v>44.448913917940466</v>
      </c>
      <c r="I1604" s="31">
        <v>675</v>
      </c>
      <c r="J1604" s="31">
        <v>675</v>
      </c>
      <c r="K1604" s="60">
        <f>J1604/2056*100</f>
        <v>32.830739299610897</v>
      </c>
    </row>
    <row r="1605" spans="1:11" x14ac:dyDescent="0.25">
      <c r="A1605" s="36" t="s">
        <v>3006</v>
      </c>
      <c r="B1605" s="36" t="s">
        <v>3007</v>
      </c>
      <c r="C1605" s="51">
        <v>6437013</v>
      </c>
      <c r="D1605" s="43">
        <v>8799</v>
      </c>
      <c r="E1605" s="38">
        <v>1111</v>
      </c>
      <c r="F1605" s="59">
        <f>E1605*1000/D1605</f>
        <v>126.2643482213888</v>
      </c>
      <c r="G1605" s="31">
        <v>578</v>
      </c>
      <c r="H1605" s="31">
        <f>G1605/2486*100</f>
        <v>23.250201126307321</v>
      </c>
      <c r="I1605" s="31">
        <v>148</v>
      </c>
      <c r="J1605" s="31">
        <v>148</v>
      </c>
      <c r="K1605" s="60">
        <f>J1605/2056*100</f>
        <v>7.1984435797665363</v>
      </c>
    </row>
    <row r="1606" spans="1:11" x14ac:dyDescent="0.25">
      <c r="A1606" s="36" t="s">
        <v>2144</v>
      </c>
      <c r="B1606" s="36" t="s">
        <v>2145</v>
      </c>
      <c r="C1606" s="41" t="s">
        <v>2471</v>
      </c>
      <c r="D1606" s="37">
        <v>8795</v>
      </c>
      <c r="E1606" s="38">
        <v>1412</v>
      </c>
      <c r="F1606" s="59">
        <f>E1606*1000/D1606</f>
        <v>160.54576463899943</v>
      </c>
      <c r="G1606" s="31">
        <v>879</v>
      </c>
      <c r="H1606" s="31">
        <f>G1606/2486*100</f>
        <v>35.358004827031372</v>
      </c>
      <c r="I1606" s="31">
        <v>449</v>
      </c>
      <c r="J1606" s="31">
        <v>449</v>
      </c>
      <c r="K1606" s="60">
        <f>J1606/2056*100</f>
        <v>21.838521400778209</v>
      </c>
    </row>
    <row r="1607" spans="1:11" ht="72" x14ac:dyDescent="0.25">
      <c r="A1607" s="36" t="s">
        <v>2578</v>
      </c>
      <c r="B1607" s="36" t="s">
        <v>2579</v>
      </c>
      <c r="C1607" s="41" t="s">
        <v>2700</v>
      </c>
      <c r="D1607" s="37">
        <v>8792</v>
      </c>
      <c r="E1607" s="38">
        <v>1043</v>
      </c>
      <c r="F1607" s="59">
        <f>E1607*1000/D1607</f>
        <v>118.63057324840764</v>
      </c>
      <c r="G1607" s="31">
        <v>492</v>
      </c>
      <c r="H1607" s="31">
        <f>G1607/2486*100</f>
        <v>19.790828640386163</v>
      </c>
      <c r="I1607" s="31">
        <v>62</v>
      </c>
      <c r="J1607" s="31">
        <v>62</v>
      </c>
      <c r="K1607" s="60">
        <f>J1607/2056*100</f>
        <v>3.0155642023346303</v>
      </c>
    </row>
    <row r="1608" spans="1:11" x14ac:dyDescent="0.25">
      <c r="A1608" s="39" t="s">
        <v>3104</v>
      </c>
      <c r="B1608" s="39" t="s">
        <v>3105</v>
      </c>
      <c r="C1608" s="41">
        <v>6436010</v>
      </c>
      <c r="D1608" s="37">
        <v>8790</v>
      </c>
      <c r="E1608" s="45">
        <v>1065</v>
      </c>
      <c r="F1608" s="59">
        <f>E1608*1000/D1608</f>
        <v>121.16040955631399</v>
      </c>
      <c r="G1608" s="31">
        <v>520</v>
      </c>
      <c r="H1608" s="31">
        <f>G1608/2486*100</f>
        <v>20.91713596138375</v>
      </c>
      <c r="I1608" s="31">
        <v>90</v>
      </c>
      <c r="J1608" s="31">
        <v>90</v>
      </c>
      <c r="K1608" s="60">
        <f>J1608/2056*100</f>
        <v>4.3774319066147855</v>
      </c>
    </row>
    <row r="1609" spans="1:11" ht="24" x14ac:dyDescent="0.25">
      <c r="A1609" s="39" t="s">
        <v>3384</v>
      </c>
      <c r="B1609" s="39" t="s">
        <v>3385</v>
      </c>
      <c r="C1609" s="51" t="s">
        <v>3502</v>
      </c>
      <c r="D1609" s="37">
        <v>8786</v>
      </c>
      <c r="E1609" s="38">
        <v>1518</v>
      </c>
      <c r="F1609" s="59">
        <f>E1609*1000/D1609</f>
        <v>172.77486910994764</v>
      </c>
      <c r="G1609" s="31">
        <v>960</v>
      </c>
      <c r="H1609" s="31">
        <f>G1609/2486*100</f>
        <v>38.616251005631533</v>
      </c>
      <c r="I1609" s="31">
        <v>530</v>
      </c>
      <c r="J1609" s="31">
        <v>530</v>
      </c>
      <c r="K1609" s="60">
        <f>J1609/2056*100</f>
        <v>25.778210116731515</v>
      </c>
    </row>
    <row r="1610" spans="1:11" ht="24" x14ac:dyDescent="0.25">
      <c r="A1610" s="36" t="s">
        <v>2976</v>
      </c>
      <c r="B1610" s="36" t="s">
        <v>2977</v>
      </c>
      <c r="C1610" s="51">
        <v>6633028</v>
      </c>
      <c r="D1610" s="43">
        <v>8777</v>
      </c>
      <c r="E1610" s="38">
        <v>1136</v>
      </c>
      <c r="F1610" s="59">
        <f>E1610*1000/D1610</f>
        <v>129.42918992822149</v>
      </c>
      <c r="G1610" s="31">
        <v>595</v>
      </c>
      <c r="H1610" s="31">
        <f>G1610/2486*100</f>
        <v>23.934030571198715</v>
      </c>
      <c r="I1610" s="31">
        <v>165</v>
      </c>
      <c r="J1610" s="31">
        <v>165</v>
      </c>
      <c r="K1610" s="60">
        <f>J1610/2056*100</f>
        <v>8.0252918287937742</v>
      </c>
    </row>
    <row r="1611" spans="1:11" x14ac:dyDescent="0.25">
      <c r="A1611" s="36" t="s">
        <v>1902</v>
      </c>
      <c r="B1611" s="36" t="s">
        <v>1903</v>
      </c>
      <c r="C1611" s="41" t="s">
        <v>2390</v>
      </c>
      <c r="D1611" s="37">
        <v>8760</v>
      </c>
      <c r="E1611" s="38">
        <v>1233</v>
      </c>
      <c r="F1611" s="59">
        <f>E1611*1000/D1611</f>
        <v>140.75342465753425</v>
      </c>
      <c r="G1611" s="31">
        <v>709</v>
      </c>
      <c r="H1611" s="31">
        <f>G1611/2486*100</f>
        <v>28.519710378117459</v>
      </c>
      <c r="I1611" s="31">
        <v>279</v>
      </c>
      <c r="J1611" s="31">
        <v>279</v>
      </c>
      <c r="K1611" s="60">
        <f>J1611/2056*100</f>
        <v>13.570038910505836</v>
      </c>
    </row>
    <row r="1612" spans="1:11" x14ac:dyDescent="0.25">
      <c r="A1612" s="36" t="s">
        <v>3968</v>
      </c>
      <c r="B1612" s="36" t="s">
        <v>3969</v>
      </c>
      <c r="C1612" s="41">
        <v>5766036</v>
      </c>
      <c r="D1612" s="37">
        <v>8730</v>
      </c>
      <c r="E1612" s="38">
        <v>1063</v>
      </c>
      <c r="F1612" s="59">
        <f>E1612*1000/D1612</f>
        <v>121.76403207331042</v>
      </c>
      <c r="G1612" s="31">
        <v>518</v>
      </c>
      <c r="H1612" s="31">
        <f>G1612/2486*100</f>
        <v>20.836685438455348</v>
      </c>
      <c r="I1612" s="31">
        <v>88</v>
      </c>
      <c r="J1612" s="31">
        <v>88</v>
      </c>
      <c r="K1612" s="60">
        <f>J1612/2056*100</f>
        <v>4.2801556420233462</v>
      </c>
    </row>
    <row r="1613" spans="1:11" x14ac:dyDescent="0.25">
      <c r="A1613" s="36" t="s">
        <v>5719</v>
      </c>
      <c r="B1613" s="36" t="s">
        <v>5720</v>
      </c>
      <c r="C1613" s="41">
        <v>9676145</v>
      </c>
      <c r="D1613" s="37">
        <v>8712</v>
      </c>
      <c r="E1613" s="38">
        <v>1479</v>
      </c>
      <c r="F1613" s="59">
        <f>E1613*1000/D1613</f>
        <v>169.76584022038568</v>
      </c>
      <c r="G1613" s="31">
        <v>928</v>
      </c>
      <c r="H1613" s="31">
        <f>G1613/2486*100</f>
        <v>37.329042638777153</v>
      </c>
      <c r="I1613" s="31">
        <v>498</v>
      </c>
      <c r="J1613" s="31">
        <v>498</v>
      </c>
      <c r="K1613" s="60">
        <f>J1613/2056*100</f>
        <v>24.221789883268482</v>
      </c>
    </row>
    <row r="1614" spans="1:11" x14ac:dyDescent="0.25">
      <c r="A1614" s="36" t="s">
        <v>5169</v>
      </c>
      <c r="B1614" s="36" t="s">
        <v>5170</v>
      </c>
      <c r="C1614" s="41" t="s">
        <v>5999</v>
      </c>
      <c r="D1614" s="37">
        <v>8709</v>
      </c>
      <c r="E1614" s="38">
        <v>1230.2</v>
      </c>
      <c r="F1614" s="59">
        <f>E1614*1000/D1614</f>
        <v>141.25617177632336</v>
      </c>
      <c r="G1614" s="31">
        <v>701</v>
      </c>
      <c r="H1614" s="31">
        <f>G1614/2486*100</f>
        <v>28.197908286403862</v>
      </c>
      <c r="I1614" s="31">
        <v>271</v>
      </c>
      <c r="J1614" s="31">
        <v>271</v>
      </c>
      <c r="K1614" s="60">
        <f>J1614/2056*100</f>
        <v>13.180933852140079</v>
      </c>
    </row>
    <row r="1615" spans="1:11" x14ac:dyDescent="0.25">
      <c r="A1615" s="36" t="s">
        <v>5469</v>
      </c>
      <c r="B1615" s="36" t="s">
        <v>5470</v>
      </c>
      <c r="C1615" s="41">
        <v>9376163</v>
      </c>
      <c r="D1615" s="37">
        <v>8700</v>
      </c>
      <c r="E1615" s="38">
        <v>2400</v>
      </c>
      <c r="F1615" s="59">
        <f>E1615*1000/D1615</f>
        <v>275.86206896551727</v>
      </c>
      <c r="G1615" s="31">
        <v>1439</v>
      </c>
      <c r="H1615" s="31">
        <f>G1615/2486*100</f>
        <v>57.884151246983109</v>
      </c>
      <c r="I1615" s="31">
        <v>185</v>
      </c>
      <c r="J1615" s="31">
        <v>1009</v>
      </c>
      <c r="K1615" s="60">
        <f>J1615/2056*100</f>
        <v>49.075875486381321</v>
      </c>
    </row>
    <row r="1616" spans="1:11" ht="24" x14ac:dyDescent="0.25">
      <c r="A1616" s="36" t="s">
        <v>779</v>
      </c>
      <c r="B1616" s="36" t="s">
        <v>780</v>
      </c>
      <c r="C1616" s="41" t="s">
        <v>1727</v>
      </c>
      <c r="D1616" s="37">
        <v>8700</v>
      </c>
      <c r="E1616" s="38">
        <v>1457</v>
      </c>
      <c r="F1616" s="59">
        <f>E1616*1000/D1616</f>
        <v>167.4712643678161</v>
      </c>
      <c r="G1616" s="31">
        <v>913</v>
      </c>
      <c r="H1616" s="31">
        <f>G1616/2486*100</f>
        <v>36.725663716814161</v>
      </c>
      <c r="I1616" s="31">
        <v>483</v>
      </c>
      <c r="J1616" s="31">
        <v>483</v>
      </c>
      <c r="K1616" s="60">
        <f>J1616/2056*100</f>
        <v>23.492217898832685</v>
      </c>
    </row>
    <row r="1617" spans="1:11" x14ac:dyDescent="0.25">
      <c r="A1617" s="36" t="s">
        <v>1084</v>
      </c>
      <c r="B1617" s="36" t="s">
        <v>1085</v>
      </c>
      <c r="C1617" s="41">
        <v>8135032</v>
      </c>
      <c r="D1617" s="37">
        <v>8700</v>
      </c>
      <c r="E1617" s="38">
        <v>1133</v>
      </c>
      <c r="F1617" s="59">
        <f>E1617*1000/D1617</f>
        <v>130.22988505747125</v>
      </c>
      <c r="G1617" s="31">
        <v>592</v>
      </c>
      <c r="H1617" s="31">
        <f>G1617/2486*100</f>
        <v>23.813354786806116</v>
      </c>
      <c r="I1617" s="31">
        <v>162</v>
      </c>
      <c r="J1617" s="31">
        <v>162</v>
      </c>
      <c r="K1617" s="60">
        <f>J1617/2056*100</f>
        <v>7.8793774319066143</v>
      </c>
    </row>
    <row r="1618" spans="1:11" x14ac:dyDescent="0.25">
      <c r="A1618" s="36" t="s">
        <v>60</v>
      </c>
      <c r="B1618" s="36" t="s">
        <v>61</v>
      </c>
      <c r="C1618" s="51">
        <v>6435029</v>
      </c>
      <c r="D1618" s="43">
        <v>8697</v>
      </c>
      <c r="E1618" s="38">
        <v>1598</v>
      </c>
      <c r="F1618" s="59">
        <f>E1618*1000/D1618</f>
        <v>183.74152006439002</v>
      </c>
      <c r="G1618" s="31">
        <v>1003</v>
      </c>
      <c r="H1618" s="31">
        <f>G1618/2486*100</f>
        <v>40.345937248592115</v>
      </c>
      <c r="I1618" s="31">
        <v>573</v>
      </c>
      <c r="J1618" s="31">
        <v>573</v>
      </c>
      <c r="K1618" s="60">
        <f>J1618/2056*100</f>
        <v>27.869649805447473</v>
      </c>
    </row>
    <row r="1619" spans="1:11" ht="36" x14ac:dyDescent="0.25">
      <c r="A1619" s="36" t="s">
        <v>2974</v>
      </c>
      <c r="B1619" s="36" t="s">
        <v>2975</v>
      </c>
      <c r="C1619" s="51">
        <v>6633009</v>
      </c>
      <c r="D1619" s="43">
        <v>8689</v>
      </c>
      <c r="E1619" s="38">
        <v>1149</v>
      </c>
      <c r="F1619" s="59">
        <f>E1619*1000/D1619</f>
        <v>132.23616066290711</v>
      </c>
      <c r="G1619" s="31">
        <v>610</v>
      </c>
      <c r="H1619" s="31">
        <f>G1619/2486*100</f>
        <v>24.537409493161704</v>
      </c>
      <c r="I1619" s="31">
        <v>180</v>
      </c>
      <c r="J1619" s="31">
        <v>180</v>
      </c>
      <c r="K1619" s="60">
        <f>J1619/2056*100</f>
        <v>8.7548638132295711</v>
      </c>
    </row>
    <row r="1620" spans="1:11" ht="24" x14ac:dyDescent="0.25">
      <c r="A1620" s="36" t="s">
        <v>2034</v>
      </c>
      <c r="B1620" s="36" t="s">
        <v>2035</v>
      </c>
      <c r="C1620" s="41" t="s">
        <v>2435</v>
      </c>
      <c r="D1620" s="37">
        <v>8685</v>
      </c>
      <c r="E1620" s="38">
        <v>1232</v>
      </c>
      <c r="F1620" s="59">
        <f>E1620*1000/D1620</f>
        <v>141.8537708693149</v>
      </c>
      <c r="G1620" s="31">
        <v>703</v>
      </c>
      <c r="H1620" s="31">
        <f>G1620/2486*100</f>
        <v>28.278358809332261</v>
      </c>
      <c r="I1620" s="31">
        <v>273</v>
      </c>
      <c r="J1620" s="31">
        <v>273</v>
      </c>
      <c r="K1620" s="60">
        <f>J1620/2056*100</f>
        <v>13.278210116731518</v>
      </c>
    </row>
    <row r="1621" spans="1:11" x14ac:dyDescent="0.25">
      <c r="A1621" s="36" t="s">
        <v>1566</v>
      </c>
      <c r="B1621" s="36" t="s">
        <v>1567</v>
      </c>
      <c r="C1621" s="41">
        <v>8416015</v>
      </c>
      <c r="D1621" s="37">
        <v>8677</v>
      </c>
      <c r="E1621" s="38">
        <v>931</v>
      </c>
      <c r="F1621" s="59">
        <f>E1621*1000/D1621</f>
        <v>107.29514809265875</v>
      </c>
      <c r="G1621" s="31">
        <v>356</v>
      </c>
      <c r="H1621" s="31">
        <f>G1621/2486*100</f>
        <v>14.320193081255027</v>
      </c>
    </row>
    <row r="1622" spans="1:11" x14ac:dyDescent="0.25">
      <c r="A1622" s="36" t="s">
        <v>3233</v>
      </c>
      <c r="B1622" s="36" t="s">
        <v>3234</v>
      </c>
      <c r="C1622" s="41">
        <v>8315132</v>
      </c>
      <c r="D1622" s="37">
        <v>8675</v>
      </c>
      <c r="E1622" s="38">
        <v>1032</v>
      </c>
      <c r="F1622" s="59">
        <f>E1622*1000/D1622</f>
        <v>118.96253602305475</v>
      </c>
      <c r="G1622" s="31">
        <v>477</v>
      </c>
      <c r="H1622" s="31">
        <f>G1622/2486*100</f>
        <v>19.187449718423171</v>
      </c>
      <c r="I1622" s="31">
        <v>47</v>
      </c>
      <c r="J1622" s="31">
        <v>47</v>
      </c>
      <c r="K1622" s="60">
        <f>J1622/2056*100</f>
        <v>2.2859922178988326</v>
      </c>
    </row>
    <row r="1623" spans="1:11" ht="24" x14ac:dyDescent="0.25">
      <c r="A1623" s="36" t="s">
        <v>5353</v>
      </c>
      <c r="B1623" s="36" t="s">
        <v>5354</v>
      </c>
      <c r="C1623" s="41" t="s">
        <v>6031</v>
      </c>
      <c r="D1623" s="37">
        <v>8670</v>
      </c>
      <c r="E1623" s="38">
        <v>1248</v>
      </c>
      <c r="F1623" s="59">
        <f>E1623*1000/D1623</f>
        <v>143.94463667820068</v>
      </c>
      <c r="G1623" s="31">
        <v>725</v>
      </c>
      <c r="H1623" s="31">
        <f>G1623/2486*100</f>
        <v>29.163314561544652</v>
      </c>
      <c r="I1623" s="31">
        <v>295</v>
      </c>
      <c r="J1623" s="31">
        <v>295</v>
      </c>
      <c r="K1623" s="60">
        <f>J1623/2056*100</f>
        <v>14.348249027237353</v>
      </c>
    </row>
    <row r="1624" spans="1:11" x14ac:dyDescent="0.25">
      <c r="A1624" s="36" t="s">
        <v>4989</v>
      </c>
      <c r="B1624" s="36" t="s">
        <v>4990</v>
      </c>
      <c r="C1624" s="41">
        <v>9175124</v>
      </c>
      <c r="D1624" s="37">
        <v>8654</v>
      </c>
      <c r="E1624" s="38">
        <v>1101.5</v>
      </c>
      <c r="F1624" s="59">
        <f>E1624*1000/D1624</f>
        <v>127.28218165010399</v>
      </c>
      <c r="G1624" s="31">
        <v>567</v>
      </c>
      <c r="H1624" s="31">
        <f>G1624/2486*100</f>
        <v>22.807723250201125</v>
      </c>
      <c r="I1624" s="31">
        <v>137</v>
      </c>
      <c r="J1624" s="31">
        <v>137</v>
      </c>
      <c r="K1624" s="60">
        <f>J1624/2056*100</f>
        <v>6.663424124513619</v>
      </c>
    </row>
    <row r="1625" spans="1:11" x14ac:dyDescent="0.25">
      <c r="A1625" s="36" t="s">
        <v>974</v>
      </c>
      <c r="B1625" s="36" t="s">
        <v>975</v>
      </c>
      <c r="C1625" s="41">
        <v>8119067</v>
      </c>
      <c r="D1625" s="37">
        <v>8650</v>
      </c>
      <c r="E1625" s="38">
        <v>1730</v>
      </c>
      <c r="F1625" s="59">
        <f>E1625*1000/D1625</f>
        <v>200</v>
      </c>
      <c r="G1625" s="31">
        <v>1094</v>
      </c>
      <c r="H1625" s="31">
        <f>G1625/2486*100</f>
        <v>44.006436041834277</v>
      </c>
      <c r="I1625" s="31">
        <v>664</v>
      </c>
      <c r="J1625" s="31">
        <v>664</v>
      </c>
      <c r="K1625" s="60">
        <f>J1625/2056*100</f>
        <v>32.295719844357976</v>
      </c>
    </row>
    <row r="1626" spans="1:11" ht="24" x14ac:dyDescent="0.25">
      <c r="A1626" s="39" t="s">
        <v>3118</v>
      </c>
      <c r="B1626" s="39" t="s">
        <v>3119</v>
      </c>
      <c r="C1626" s="41">
        <v>6636001</v>
      </c>
      <c r="D1626" s="37">
        <v>8647</v>
      </c>
      <c r="E1626" s="45">
        <v>1313</v>
      </c>
      <c r="F1626" s="59">
        <f>E1626*1000/D1626</f>
        <v>151.84457037122701</v>
      </c>
      <c r="G1626" s="31">
        <v>789</v>
      </c>
      <c r="H1626" s="31">
        <f>G1626/2486*100</f>
        <v>31.737731295253418</v>
      </c>
      <c r="I1626" s="31">
        <v>359</v>
      </c>
      <c r="J1626" s="31">
        <v>359</v>
      </c>
      <c r="K1626" s="60">
        <f>J1626/2056*100</f>
        <v>17.461089494163424</v>
      </c>
    </row>
    <row r="1627" spans="1:11" x14ac:dyDescent="0.25">
      <c r="A1627" s="36" t="s">
        <v>4929</v>
      </c>
      <c r="B1627" s="36" t="s">
        <v>4930</v>
      </c>
      <c r="C1627" s="41">
        <v>9171117</v>
      </c>
      <c r="D1627" s="37">
        <v>8642</v>
      </c>
      <c r="E1627" s="38">
        <v>1167</v>
      </c>
      <c r="F1627" s="59">
        <f>E1627*1000/D1627</f>
        <v>135.038185605184</v>
      </c>
      <c r="G1627" s="31">
        <v>637</v>
      </c>
      <c r="H1627" s="31">
        <f>G1627/2486*100</f>
        <v>25.623491552695093</v>
      </c>
      <c r="I1627" s="31">
        <v>207</v>
      </c>
      <c r="J1627" s="31">
        <v>207</v>
      </c>
      <c r="K1627" s="60">
        <f>J1627/2056*100</f>
        <v>10.068093385214008</v>
      </c>
    </row>
    <row r="1628" spans="1:11" x14ac:dyDescent="0.25">
      <c r="A1628" s="36">
        <v>2051</v>
      </c>
      <c r="B1628" s="36" t="s">
        <v>588</v>
      </c>
      <c r="C1628" s="51">
        <v>14730020</v>
      </c>
      <c r="D1628" s="37">
        <v>8626</v>
      </c>
      <c r="E1628" s="38">
        <v>1288</v>
      </c>
      <c r="F1628" s="59">
        <f>E1628*1000/D1628</f>
        <v>149.3160213308602</v>
      </c>
      <c r="G1628" s="31">
        <v>757</v>
      </c>
      <c r="H1628" s="31">
        <f>G1628/2486*100</f>
        <v>30.450522928399032</v>
      </c>
      <c r="I1628" s="31">
        <v>327</v>
      </c>
      <c r="J1628" s="31">
        <v>327</v>
      </c>
      <c r="K1628" s="60">
        <f>J1628/2056*100</f>
        <v>15.904669260700388</v>
      </c>
    </row>
    <row r="1629" spans="1:11" ht="36" x14ac:dyDescent="0.25">
      <c r="A1629" s="36" t="s">
        <v>4359</v>
      </c>
      <c r="B1629" s="36" t="s">
        <v>4360</v>
      </c>
      <c r="C1629" s="41" t="s">
        <v>4717</v>
      </c>
      <c r="D1629" s="37">
        <v>8622</v>
      </c>
      <c r="E1629" s="38">
        <v>1460</v>
      </c>
      <c r="F1629" s="59">
        <f>E1629*1000/D1629</f>
        <v>169.33426119229878</v>
      </c>
      <c r="G1629" s="31">
        <v>915</v>
      </c>
      <c r="H1629" s="31">
        <f>G1629/2486*100</f>
        <v>36.806114239742563</v>
      </c>
      <c r="I1629" s="31">
        <v>485</v>
      </c>
      <c r="J1629" s="31">
        <v>485</v>
      </c>
      <c r="K1629" s="60">
        <f>J1629/2056*100</f>
        <v>23.589494163424124</v>
      </c>
    </row>
    <row r="1630" spans="1:11" x14ac:dyDescent="0.25">
      <c r="A1630" s="36" t="s">
        <v>1638</v>
      </c>
      <c r="B1630" s="36" t="s">
        <v>1639</v>
      </c>
      <c r="C1630" s="41">
        <v>8426097</v>
      </c>
      <c r="D1630" s="37">
        <v>8620</v>
      </c>
      <c r="E1630" s="38">
        <v>1726</v>
      </c>
      <c r="F1630" s="59">
        <f>E1630*1000/D1630</f>
        <v>200.23201856148492</v>
      </c>
      <c r="G1630" s="31">
        <v>1091</v>
      </c>
      <c r="H1630" s="31">
        <f>G1630/2486*100</f>
        <v>43.885760257441675</v>
      </c>
      <c r="I1630" s="31">
        <v>661</v>
      </c>
      <c r="J1630" s="31">
        <v>661</v>
      </c>
      <c r="K1630" s="60">
        <f>J1630/2056*100</f>
        <v>32.149805447470818</v>
      </c>
    </row>
    <row r="1631" spans="1:11" ht="24" x14ac:dyDescent="0.25">
      <c r="A1631" s="39" t="s">
        <v>1688</v>
      </c>
      <c r="B1631" s="39" t="s">
        <v>1689</v>
      </c>
      <c r="C1631" s="41" t="s">
        <v>1843</v>
      </c>
      <c r="D1631" s="37">
        <v>8600</v>
      </c>
      <c r="E1631" s="40">
        <v>150</v>
      </c>
      <c r="F1631" s="59">
        <f>E1631*1000/D1631</f>
        <v>17.441860465116278</v>
      </c>
      <c r="G1631" s="31">
        <v>3</v>
      </c>
      <c r="H1631" s="31">
        <f>G1631/2486*100</f>
        <v>0.12067578439259855</v>
      </c>
    </row>
    <row r="1632" spans="1:11" ht="24" x14ac:dyDescent="0.25">
      <c r="A1632" s="36" t="s">
        <v>3016</v>
      </c>
      <c r="B1632" s="36" t="s">
        <v>3017</v>
      </c>
      <c r="C1632" s="51">
        <v>6440003</v>
      </c>
      <c r="D1632" s="43">
        <v>8592</v>
      </c>
      <c r="E1632" s="38">
        <v>995</v>
      </c>
      <c r="F1632" s="59">
        <f>E1632*1000/D1632</f>
        <v>115.80540037243948</v>
      </c>
      <c r="G1632" s="31">
        <v>426</v>
      </c>
      <c r="H1632" s="31">
        <f>G1632/2486*100</f>
        <v>17.135961383748992</v>
      </c>
    </row>
    <row r="1633" spans="1:11" ht="24" x14ac:dyDescent="0.25">
      <c r="A1633" s="36" t="s">
        <v>2664</v>
      </c>
      <c r="B1633" s="36" t="s">
        <v>2665</v>
      </c>
      <c r="C1633" s="41" t="s">
        <v>2737</v>
      </c>
      <c r="D1633" s="37">
        <v>8574</v>
      </c>
      <c r="E1633" s="38">
        <v>970</v>
      </c>
      <c r="F1633" s="59">
        <f>E1633*1000/D1633</f>
        <v>113.13272684861208</v>
      </c>
      <c r="G1633" s="31">
        <v>399</v>
      </c>
      <c r="H1633" s="31">
        <f>G1633/2486*100</f>
        <v>16.049879324215606</v>
      </c>
    </row>
    <row r="1634" spans="1:11" ht="24" x14ac:dyDescent="0.25">
      <c r="A1634" s="36" t="s">
        <v>2843</v>
      </c>
      <c r="B1634" s="36" t="s">
        <v>2844</v>
      </c>
      <c r="C1634" s="41" t="s">
        <v>2907</v>
      </c>
      <c r="D1634" s="37">
        <v>8571</v>
      </c>
      <c r="E1634" s="38">
        <v>1276.8</v>
      </c>
      <c r="F1634" s="59">
        <f>E1634*1000/D1634</f>
        <v>148.96744837241863</v>
      </c>
      <c r="G1634" s="31">
        <v>749</v>
      </c>
      <c r="H1634" s="31">
        <f>G1634/2486*100</f>
        <v>30.128720836685442</v>
      </c>
      <c r="I1634" s="31">
        <v>319</v>
      </c>
      <c r="J1634" s="31">
        <v>319</v>
      </c>
      <c r="K1634" s="60">
        <f>J1634/2056*100</f>
        <v>15.51556420233463</v>
      </c>
    </row>
    <row r="1635" spans="1:11" x14ac:dyDescent="0.25">
      <c r="A1635" s="36" t="s">
        <v>1460</v>
      </c>
      <c r="B1635" s="36" t="s">
        <v>1461</v>
      </c>
      <c r="C1635" s="41">
        <v>8326052</v>
      </c>
      <c r="D1635" s="37">
        <v>8570</v>
      </c>
      <c r="E1635" s="38">
        <v>822</v>
      </c>
      <c r="F1635" s="59">
        <f>E1635*1000/D1635</f>
        <v>95.915985997666283</v>
      </c>
      <c r="G1635" s="31">
        <v>249</v>
      </c>
      <c r="H1635" s="31">
        <f>G1635/2486*100</f>
        <v>10.016090104585681</v>
      </c>
    </row>
    <row r="1636" spans="1:11" x14ac:dyDescent="0.25">
      <c r="A1636" s="36" t="s">
        <v>2040</v>
      </c>
      <c r="B1636" s="36" t="s">
        <v>2041</v>
      </c>
      <c r="C1636" s="41">
        <v>3252005</v>
      </c>
      <c r="D1636" s="37">
        <v>8554</v>
      </c>
      <c r="E1636" s="38">
        <v>1468</v>
      </c>
      <c r="F1636" s="59">
        <f>E1636*1000/D1636</f>
        <v>171.61561842412905</v>
      </c>
      <c r="G1636" s="31">
        <v>918</v>
      </c>
      <c r="H1636" s="31">
        <f>G1636/2486*100</f>
        <v>36.926790024135158</v>
      </c>
      <c r="I1636" s="31">
        <v>488</v>
      </c>
      <c r="J1636" s="31">
        <v>488</v>
      </c>
      <c r="K1636" s="60">
        <f>J1636/2056*100</f>
        <v>23.735408560311281</v>
      </c>
    </row>
    <row r="1637" spans="1:11" ht="24" x14ac:dyDescent="0.25">
      <c r="A1637" s="39" t="s">
        <v>3436</v>
      </c>
      <c r="B1637" s="39" t="s">
        <v>3437</v>
      </c>
      <c r="C1637" s="51" t="s">
        <v>3522</v>
      </c>
      <c r="D1637" s="37">
        <v>8544</v>
      </c>
      <c r="E1637" s="38">
        <v>1255.55</v>
      </c>
      <c r="F1637" s="59">
        <f>E1637*1000/D1637</f>
        <v>146.95107677902621</v>
      </c>
      <c r="G1637" s="31">
        <v>728</v>
      </c>
      <c r="H1637" s="31">
        <f>G1637/2486*100</f>
        <v>29.283990345937248</v>
      </c>
      <c r="I1637" s="31">
        <v>298</v>
      </c>
      <c r="J1637" s="31">
        <v>298</v>
      </c>
      <c r="K1637" s="60">
        <f>J1637/2056*100</f>
        <v>14.494163424124515</v>
      </c>
    </row>
    <row r="1638" spans="1:11" x14ac:dyDescent="0.25">
      <c r="A1638" s="36" t="s">
        <v>3952</v>
      </c>
      <c r="B1638" s="36" t="s">
        <v>3953</v>
      </c>
      <c r="C1638" s="41">
        <v>5766012</v>
      </c>
      <c r="D1638" s="37">
        <v>8531</v>
      </c>
      <c r="E1638" s="38">
        <v>1156</v>
      </c>
      <c r="F1638" s="59">
        <f>E1638*1000/D1638</f>
        <v>135.50580236783495</v>
      </c>
      <c r="G1638" s="31">
        <v>623</v>
      </c>
      <c r="H1638" s="31">
        <f>G1638/2486*100</f>
        <v>25.060337892196298</v>
      </c>
      <c r="I1638" s="31">
        <v>193</v>
      </c>
      <c r="J1638" s="31">
        <v>193</v>
      </c>
      <c r="K1638" s="60">
        <f>J1638/2056*100</f>
        <v>9.3871595330739304</v>
      </c>
    </row>
    <row r="1639" spans="1:11" x14ac:dyDescent="0.25">
      <c r="A1639" s="36" t="s">
        <v>112</v>
      </c>
      <c r="B1639" s="36" t="s">
        <v>113</v>
      </c>
      <c r="C1639" s="51">
        <v>6631011</v>
      </c>
      <c r="D1639" s="43">
        <v>8527</v>
      </c>
      <c r="E1639" s="38">
        <v>1030</v>
      </c>
      <c r="F1639" s="59">
        <f>E1639*1000/D1639</f>
        <v>120.79277588835464</v>
      </c>
      <c r="G1639" s="31">
        <v>474</v>
      </c>
      <c r="H1639" s="31">
        <f>G1639/2486*100</f>
        <v>19.066773934030572</v>
      </c>
      <c r="I1639" s="31">
        <v>44</v>
      </c>
      <c r="J1639" s="31">
        <v>44</v>
      </c>
      <c r="K1639" s="60">
        <f>J1639/2056*100</f>
        <v>2.1400778210116731</v>
      </c>
    </row>
    <row r="1640" spans="1:11" x14ac:dyDescent="0.25">
      <c r="A1640" s="36" t="s">
        <v>870</v>
      </c>
      <c r="B1640" s="36" t="s">
        <v>871</v>
      </c>
      <c r="C1640" s="41">
        <v>8117015</v>
      </c>
      <c r="D1640" s="37">
        <v>8520</v>
      </c>
      <c r="E1640" s="38">
        <v>1392</v>
      </c>
      <c r="F1640" s="59">
        <f>E1640*1000/D1640</f>
        <v>163.38028169014083</v>
      </c>
      <c r="G1640" s="31">
        <v>854</v>
      </c>
      <c r="H1640" s="31">
        <f>G1640/2486*100</f>
        <v>34.352373290426385</v>
      </c>
      <c r="I1640" s="31">
        <v>424</v>
      </c>
      <c r="J1640" s="31">
        <v>424</v>
      </c>
      <c r="K1640" s="60">
        <f>J1640/2056*100</f>
        <v>20.622568093385212</v>
      </c>
    </row>
    <row r="1641" spans="1:11" x14ac:dyDescent="0.25">
      <c r="A1641" s="36" t="s">
        <v>2861</v>
      </c>
      <c r="B1641" s="36" t="s">
        <v>2862</v>
      </c>
      <c r="C1641" s="41">
        <v>15091060</v>
      </c>
      <c r="D1641" s="37">
        <v>8514</v>
      </c>
      <c r="E1641" s="38">
        <v>1310.2</v>
      </c>
      <c r="F1641" s="59">
        <f>E1641*1000/D1641</f>
        <v>153.88771435283064</v>
      </c>
      <c r="G1641" s="31">
        <v>788</v>
      </c>
      <c r="H1641" s="31">
        <f>G1641/2486*100</f>
        <v>31.697506033789217</v>
      </c>
      <c r="I1641" s="31">
        <v>358</v>
      </c>
      <c r="J1641" s="31">
        <v>358</v>
      </c>
      <c r="K1641" s="60">
        <f>J1641/2056*100</f>
        <v>17.412451361867703</v>
      </c>
    </row>
    <row r="1642" spans="1:11" ht="36" x14ac:dyDescent="0.25">
      <c r="A1642" s="36" t="s">
        <v>2982</v>
      </c>
      <c r="B1642" s="36" t="s">
        <v>2983</v>
      </c>
      <c r="C1642" s="51">
        <v>6633017</v>
      </c>
      <c r="D1642" s="43">
        <v>8514</v>
      </c>
      <c r="E1642" s="38">
        <v>1194</v>
      </c>
      <c r="F1642" s="59">
        <f>E1642*1000/D1642</f>
        <v>140.23960535588444</v>
      </c>
      <c r="G1642" s="31">
        <v>660</v>
      </c>
      <c r="H1642" s="31">
        <f>G1642/2486*100</f>
        <v>26.548672566371685</v>
      </c>
      <c r="I1642" s="31">
        <v>230</v>
      </c>
      <c r="J1642" s="31">
        <v>230</v>
      </c>
      <c r="K1642" s="60">
        <f>J1642/2056*100</f>
        <v>11.186770428015565</v>
      </c>
    </row>
    <row r="1643" spans="1:11" x14ac:dyDescent="0.25">
      <c r="A1643" s="36" t="s">
        <v>4160</v>
      </c>
      <c r="B1643" s="36" t="s">
        <v>4161</v>
      </c>
      <c r="C1643" s="41">
        <v>12063357</v>
      </c>
      <c r="D1643" s="37">
        <v>8502</v>
      </c>
      <c r="E1643" s="38">
        <v>947.2</v>
      </c>
      <c r="F1643" s="59">
        <f>E1643*1000/D1643</f>
        <v>111.40908021641967</v>
      </c>
      <c r="G1643" s="31">
        <v>374</v>
      </c>
      <c r="H1643" s="31">
        <f>G1643/2486*100</f>
        <v>15.044247787610621</v>
      </c>
    </row>
    <row r="1644" spans="1:11" x14ac:dyDescent="0.25">
      <c r="A1644" s="36" t="s">
        <v>5095</v>
      </c>
      <c r="B1644" s="36" t="s">
        <v>5096</v>
      </c>
      <c r="C1644" s="41">
        <v>9182125</v>
      </c>
      <c r="D1644" s="37">
        <v>8501</v>
      </c>
      <c r="E1644" s="38">
        <v>1729</v>
      </c>
      <c r="F1644" s="59">
        <f>E1644*1000/D1644</f>
        <v>203.38783672509118</v>
      </c>
      <c r="G1644" s="31">
        <v>1092</v>
      </c>
      <c r="H1644" s="31">
        <f>G1644/2486*100</f>
        <v>43.925985518905875</v>
      </c>
      <c r="I1644" s="31">
        <v>662</v>
      </c>
      <c r="J1644" s="31">
        <v>662</v>
      </c>
      <c r="K1644" s="60">
        <f>J1644/2056*100</f>
        <v>32.19844357976654</v>
      </c>
    </row>
    <row r="1645" spans="1:11" x14ac:dyDescent="0.25">
      <c r="A1645" s="36" t="s">
        <v>5774</v>
      </c>
      <c r="B1645" s="36" t="s">
        <v>5775</v>
      </c>
      <c r="C1645" s="41">
        <v>9772207</v>
      </c>
      <c r="D1645" s="37">
        <v>8500</v>
      </c>
      <c r="E1645" s="38">
        <v>1860</v>
      </c>
      <c r="F1645" s="59">
        <f>E1645*1000/D1645</f>
        <v>218.8235294117647</v>
      </c>
      <c r="G1645" s="31">
        <v>1175</v>
      </c>
      <c r="H1645" s="31">
        <f>G1645/2486*100</f>
        <v>47.264682220434437</v>
      </c>
      <c r="I1645" s="31">
        <v>745</v>
      </c>
      <c r="J1645" s="31">
        <v>745</v>
      </c>
      <c r="K1645" s="60">
        <f>J1645/2056*100</f>
        <v>36.235408560311285</v>
      </c>
    </row>
    <row r="1646" spans="1:11" x14ac:dyDescent="0.25">
      <c r="A1646" s="36" t="s">
        <v>1262</v>
      </c>
      <c r="B1646" s="36" t="s">
        <v>1263</v>
      </c>
      <c r="C1646" s="41" t="s">
        <v>1782</v>
      </c>
      <c r="D1646" s="37">
        <v>8500</v>
      </c>
      <c r="E1646" s="38">
        <v>1700</v>
      </c>
      <c r="F1646" s="59">
        <f>E1646*1000/D1646</f>
        <v>200</v>
      </c>
      <c r="G1646" s="31">
        <v>1078</v>
      </c>
      <c r="H1646" s="31">
        <f>G1646/2486*100</f>
        <v>43.362831858407077</v>
      </c>
      <c r="I1646" s="31">
        <v>648</v>
      </c>
      <c r="J1646" s="31">
        <v>648</v>
      </c>
      <c r="K1646" s="60">
        <f>J1646/2056*100</f>
        <v>31.517509727626457</v>
      </c>
    </row>
    <row r="1647" spans="1:11" x14ac:dyDescent="0.25">
      <c r="A1647" s="36" t="s">
        <v>1300</v>
      </c>
      <c r="B1647" s="36" t="s">
        <v>1301</v>
      </c>
      <c r="C1647" s="41" t="s">
        <v>1787</v>
      </c>
      <c r="D1647" s="37">
        <v>8500</v>
      </c>
      <c r="E1647" s="38">
        <v>1700</v>
      </c>
      <c r="F1647" s="59">
        <f>E1647*1000/D1647</f>
        <v>200</v>
      </c>
      <c r="G1647" s="31">
        <v>1079</v>
      </c>
      <c r="H1647" s="31">
        <f>G1647/2486*100</f>
        <v>43.403057119871278</v>
      </c>
      <c r="I1647" s="31">
        <v>649</v>
      </c>
      <c r="J1647" s="31">
        <v>649</v>
      </c>
      <c r="K1647" s="60">
        <f>J1647/2056*100</f>
        <v>31.566147859922179</v>
      </c>
    </row>
    <row r="1648" spans="1:11" x14ac:dyDescent="0.25">
      <c r="A1648" s="36" t="s">
        <v>1328</v>
      </c>
      <c r="B1648" s="36" t="s">
        <v>1329</v>
      </c>
      <c r="C1648" s="41">
        <v>8237028</v>
      </c>
      <c r="D1648" s="37">
        <v>8500</v>
      </c>
      <c r="E1648" s="38">
        <v>1700</v>
      </c>
      <c r="F1648" s="59">
        <f>E1648*1000/D1648</f>
        <v>200</v>
      </c>
      <c r="G1648" s="31">
        <v>1080</v>
      </c>
      <c r="H1648" s="31">
        <f>G1648/2486*100</f>
        <v>43.443282381335479</v>
      </c>
      <c r="I1648" s="31">
        <v>650</v>
      </c>
      <c r="J1648" s="31">
        <v>650</v>
      </c>
      <c r="K1648" s="60">
        <f>J1648/2056*100</f>
        <v>31.614785992217897</v>
      </c>
    </row>
    <row r="1649" spans="1:11" x14ac:dyDescent="0.25">
      <c r="A1649" s="36" t="s">
        <v>5780</v>
      </c>
      <c r="B1649" s="36" t="s">
        <v>5781</v>
      </c>
      <c r="C1649" s="41">
        <v>9772184</v>
      </c>
      <c r="D1649" s="37">
        <v>8500</v>
      </c>
      <c r="E1649" s="38">
        <v>1436</v>
      </c>
      <c r="F1649" s="59">
        <f>E1649*1000/D1649</f>
        <v>168.94117647058823</v>
      </c>
      <c r="G1649" s="31">
        <v>894</v>
      </c>
      <c r="H1649" s="31">
        <f>G1649/2486*100</f>
        <v>35.961383748994372</v>
      </c>
      <c r="I1649" s="31">
        <v>464</v>
      </c>
      <c r="J1649" s="31">
        <v>464</v>
      </c>
      <c r="K1649" s="60">
        <f>J1649/2056*100</f>
        <v>22.568093385214009</v>
      </c>
    </row>
    <row r="1650" spans="1:11" ht="24" x14ac:dyDescent="0.25">
      <c r="A1650" s="36" t="s">
        <v>5772</v>
      </c>
      <c r="B1650" s="36" t="s">
        <v>5773</v>
      </c>
      <c r="C1650" s="41">
        <v>9772185</v>
      </c>
      <c r="D1650" s="37">
        <v>8500</v>
      </c>
      <c r="E1650" s="38">
        <v>1435</v>
      </c>
      <c r="F1650" s="59">
        <f>E1650*1000/D1650</f>
        <v>168.8235294117647</v>
      </c>
      <c r="G1650" s="31">
        <v>893</v>
      </c>
      <c r="H1650" s="31">
        <f>G1650/2486*100</f>
        <v>35.921158487530171</v>
      </c>
      <c r="I1650" s="31">
        <v>463</v>
      </c>
      <c r="J1650" s="31">
        <v>463</v>
      </c>
      <c r="K1650" s="60">
        <f>J1650/2056*100</f>
        <v>22.519455252918288</v>
      </c>
    </row>
    <row r="1651" spans="1:11" x14ac:dyDescent="0.25">
      <c r="A1651" s="36" t="s">
        <v>4911</v>
      </c>
      <c r="B1651" s="36" t="s">
        <v>4912</v>
      </c>
      <c r="C1651" s="41">
        <v>9679170</v>
      </c>
      <c r="D1651" s="37">
        <v>8500</v>
      </c>
      <c r="E1651" s="38">
        <v>1200</v>
      </c>
      <c r="F1651" s="59">
        <f>E1651*1000/D1651</f>
        <v>141.1764705882353</v>
      </c>
      <c r="G1651" s="31">
        <v>673</v>
      </c>
      <c r="H1651" s="31">
        <f>G1651/2486*100</f>
        <v>27.071600965406272</v>
      </c>
      <c r="I1651" s="31">
        <v>243</v>
      </c>
      <c r="J1651" s="31">
        <v>243</v>
      </c>
      <c r="K1651" s="60">
        <f>J1651/2056*100</f>
        <v>11.819066147859921</v>
      </c>
    </row>
    <row r="1652" spans="1:11" x14ac:dyDescent="0.25">
      <c r="A1652" s="36" t="s">
        <v>5537</v>
      </c>
      <c r="B1652" s="36" t="s">
        <v>5538</v>
      </c>
      <c r="C1652" s="41" t="s">
        <v>6060</v>
      </c>
      <c r="D1652" s="37">
        <v>8500</v>
      </c>
      <c r="E1652" s="38">
        <v>1200</v>
      </c>
      <c r="F1652" s="59">
        <f>E1652*1000/D1652</f>
        <v>141.1764705882353</v>
      </c>
      <c r="G1652" s="31">
        <v>674</v>
      </c>
      <c r="H1652" s="31">
        <f>G1652/2486*100</f>
        <v>27.111826226870473</v>
      </c>
      <c r="I1652" s="31">
        <v>244</v>
      </c>
      <c r="J1652" s="31">
        <v>244</v>
      </c>
      <c r="K1652" s="60">
        <f>J1652/2056*100</f>
        <v>11.867704280155641</v>
      </c>
    </row>
    <row r="1653" spans="1:11" x14ac:dyDescent="0.25">
      <c r="A1653" s="36" t="s">
        <v>2074</v>
      </c>
      <c r="B1653" s="36" t="s">
        <v>2075</v>
      </c>
      <c r="C1653" s="41">
        <v>3241017</v>
      </c>
      <c r="D1653" s="37">
        <v>8500</v>
      </c>
      <c r="E1653" s="38">
        <v>1066</v>
      </c>
      <c r="F1653" s="59">
        <f>E1653*1000/D1653</f>
        <v>125.41176470588235</v>
      </c>
      <c r="G1653" s="31">
        <v>521</v>
      </c>
      <c r="H1653" s="31">
        <f>G1653/2486*100</f>
        <v>20.957361222847947</v>
      </c>
      <c r="I1653" s="31">
        <v>91</v>
      </c>
      <c r="J1653" s="31">
        <v>91</v>
      </c>
      <c r="K1653" s="60">
        <f>J1653/2056*100</f>
        <v>4.4260700389105061</v>
      </c>
    </row>
    <row r="1654" spans="1:11" x14ac:dyDescent="0.25">
      <c r="A1654" s="36" t="s">
        <v>2542</v>
      </c>
      <c r="B1654" s="36" t="s">
        <v>2543</v>
      </c>
      <c r="C1654" s="41">
        <v>16061045</v>
      </c>
      <c r="D1654" s="37">
        <v>8500</v>
      </c>
      <c r="E1654" s="38">
        <v>1000</v>
      </c>
      <c r="F1654" s="59">
        <f>E1654*1000/D1654</f>
        <v>117.64705882352941</v>
      </c>
      <c r="G1654" s="31">
        <v>435</v>
      </c>
      <c r="H1654" s="31">
        <f>G1654/2486*100</f>
        <v>17.497988736926789</v>
      </c>
      <c r="I1654" s="31">
        <v>5</v>
      </c>
      <c r="J1654" s="31">
        <v>5</v>
      </c>
      <c r="K1654" s="60">
        <f>J1654/2056*100</f>
        <v>0.24319066147859922</v>
      </c>
    </row>
    <row r="1655" spans="1:11" x14ac:dyDescent="0.25">
      <c r="A1655" s="36" t="s">
        <v>4587</v>
      </c>
      <c r="B1655" s="36" t="s">
        <v>4588</v>
      </c>
      <c r="C1655" s="41">
        <v>7339009</v>
      </c>
      <c r="D1655" s="37">
        <v>8500</v>
      </c>
      <c r="E1655" s="38">
        <v>900</v>
      </c>
      <c r="F1655" s="59">
        <f>E1655*1000/D1655</f>
        <v>105.88235294117646</v>
      </c>
      <c r="G1655" s="31">
        <v>331</v>
      </c>
      <c r="H1655" s="31">
        <f>G1655/2486*100</f>
        <v>13.314561544650042</v>
      </c>
    </row>
    <row r="1656" spans="1:11" x14ac:dyDescent="0.25">
      <c r="A1656" s="36" t="s">
        <v>1956</v>
      </c>
      <c r="B1656" s="36" t="s">
        <v>1957</v>
      </c>
      <c r="C1656" s="41">
        <v>3153012</v>
      </c>
      <c r="D1656" s="37">
        <v>8498</v>
      </c>
      <c r="E1656" s="38">
        <v>1941</v>
      </c>
      <c r="F1656" s="59">
        <f>E1656*1000/D1656</f>
        <v>228.40668392562955</v>
      </c>
      <c r="G1656" s="31">
        <v>1233</v>
      </c>
      <c r="H1656" s="31">
        <f>G1656/2486*100</f>
        <v>49.597747385358005</v>
      </c>
      <c r="I1656" s="31">
        <v>803</v>
      </c>
      <c r="J1656" s="31">
        <v>803</v>
      </c>
      <c r="K1656" s="60">
        <f>J1656/2056*100</f>
        <v>39.056420233463037</v>
      </c>
    </row>
    <row r="1657" spans="1:11" ht="24" x14ac:dyDescent="0.25">
      <c r="A1657" s="36" t="s">
        <v>5343</v>
      </c>
      <c r="B1657" s="36" t="s">
        <v>5344</v>
      </c>
      <c r="C1657" s="41" t="s">
        <v>6027</v>
      </c>
      <c r="D1657" s="37">
        <v>8494</v>
      </c>
      <c r="E1657" s="38">
        <v>2391.9</v>
      </c>
      <c r="F1657" s="59">
        <f>E1657*1000/D1657</f>
        <v>281.59877560631031</v>
      </c>
      <c r="G1657" s="31">
        <v>1436</v>
      </c>
      <c r="H1657" s="31">
        <f>G1657/2486*100</f>
        <v>57.763475462590506</v>
      </c>
      <c r="I1657" s="31">
        <v>182</v>
      </c>
      <c r="J1657" s="31">
        <v>1006</v>
      </c>
      <c r="K1657" s="60">
        <f>J1657/2056*100</f>
        <v>48.929961089494164</v>
      </c>
    </row>
    <row r="1658" spans="1:11" x14ac:dyDescent="0.25">
      <c r="A1658" s="36" t="s">
        <v>5661</v>
      </c>
      <c r="B1658" s="36" t="s">
        <v>5662</v>
      </c>
      <c r="C1658" s="41">
        <v>9671124</v>
      </c>
      <c r="D1658" s="37">
        <v>8492</v>
      </c>
      <c r="E1658" s="38">
        <v>1310</v>
      </c>
      <c r="F1658" s="59">
        <f>E1658*1000/D1658</f>
        <v>154.26283560998587</v>
      </c>
      <c r="G1658" s="31">
        <v>787</v>
      </c>
      <c r="H1658" s="31">
        <f>G1658/2486*100</f>
        <v>31.65728077232502</v>
      </c>
      <c r="I1658" s="31">
        <v>357</v>
      </c>
      <c r="J1658" s="31">
        <v>357</v>
      </c>
      <c r="K1658" s="60">
        <f>J1658/2056*100</f>
        <v>17.363813229571985</v>
      </c>
    </row>
    <row r="1659" spans="1:11" ht="24" x14ac:dyDescent="0.25">
      <c r="A1659" s="36" t="s">
        <v>4671</v>
      </c>
      <c r="B1659" s="36" t="s">
        <v>4672</v>
      </c>
      <c r="C1659" s="41" t="s">
        <v>4837</v>
      </c>
      <c r="D1659" s="37">
        <v>8479</v>
      </c>
      <c r="E1659" s="38">
        <v>932</v>
      </c>
      <c r="F1659" s="59">
        <f>E1659*1000/D1659</f>
        <v>109.91862247906593</v>
      </c>
      <c r="G1659" s="31">
        <v>361</v>
      </c>
      <c r="H1659" s="31">
        <f>G1659/2486*100</f>
        <v>14.521319388576027</v>
      </c>
    </row>
    <row r="1660" spans="1:11" ht="36" x14ac:dyDescent="0.25">
      <c r="A1660" s="36" t="s">
        <v>2783</v>
      </c>
      <c r="B1660" s="36" t="s">
        <v>2784</v>
      </c>
      <c r="C1660" s="41" t="s">
        <v>2890</v>
      </c>
      <c r="D1660" s="37">
        <v>8476</v>
      </c>
      <c r="E1660" s="38">
        <v>1207</v>
      </c>
      <c r="F1660" s="59">
        <f>E1660*1000/D1660</f>
        <v>142.4020764511562</v>
      </c>
      <c r="G1660" s="31">
        <v>681</v>
      </c>
      <c r="H1660" s="31">
        <f>G1660/2486*100</f>
        <v>27.393403057119869</v>
      </c>
      <c r="I1660" s="31">
        <v>251</v>
      </c>
      <c r="J1660" s="31">
        <v>251</v>
      </c>
      <c r="K1660" s="60">
        <f>J1660/2056*100</f>
        <v>12.20817120622568</v>
      </c>
    </row>
    <row r="1661" spans="1:11" x14ac:dyDescent="0.25">
      <c r="A1661" s="36" t="s">
        <v>4537</v>
      </c>
      <c r="B1661" s="36" t="s">
        <v>4538</v>
      </c>
      <c r="C1661" s="41" t="s">
        <v>4786</v>
      </c>
      <c r="D1661" s="37">
        <v>8456</v>
      </c>
      <c r="E1661" s="38">
        <v>1624</v>
      </c>
      <c r="F1661" s="59">
        <f>E1661*1000/D1661</f>
        <v>192.05298013245033</v>
      </c>
      <c r="G1661" s="31">
        <v>1029</v>
      </c>
      <c r="H1661" s="31">
        <f>G1661/2486*100</f>
        <v>41.391794046661303</v>
      </c>
      <c r="I1661" s="31">
        <v>599</v>
      </c>
      <c r="J1661" s="31">
        <v>599</v>
      </c>
      <c r="K1661" s="60">
        <f>J1661/2056*100</f>
        <v>29.134241245136188</v>
      </c>
    </row>
    <row r="1662" spans="1:11" x14ac:dyDescent="0.25">
      <c r="A1662" s="36" t="s">
        <v>5491</v>
      </c>
      <c r="B1662" s="36" t="s">
        <v>5492</v>
      </c>
      <c r="C1662" s="41">
        <v>9471140</v>
      </c>
      <c r="D1662" s="37">
        <v>8450</v>
      </c>
      <c r="E1662" s="38">
        <v>1306</v>
      </c>
      <c r="F1662" s="59">
        <f>E1662*1000/D1662</f>
        <v>154.55621301775147</v>
      </c>
      <c r="G1662" s="31">
        <v>784</v>
      </c>
      <c r="H1662" s="31">
        <f>G1662/2486*100</f>
        <v>31.536604987932421</v>
      </c>
      <c r="I1662" s="31">
        <v>354</v>
      </c>
      <c r="J1662" s="31">
        <v>354</v>
      </c>
      <c r="K1662" s="60">
        <f>J1662/2056*100</f>
        <v>17.217898832684824</v>
      </c>
    </row>
    <row r="1663" spans="1:11" x14ac:dyDescent="0.25">
      <c r="A1663" s="36" t="s">
        <v>4151</v>
      </c>
      <c r="B1663" s="36" t="s">
        <v>4152</v>
      </c>
      <c r="C1663" s="41" t="s">
        <v>4318</v>
      </c>
      <c r="D1663" s="37">
        <v>8436</v>
      </c>
      <c r="E1663" s="38">
        <v>1205</v>
      </c>
      <c r="F1663" s="59">
        <f>E1663*1000/D1663</f>
        <v>142.84020862968231</v>
      </c>
      <c r="G1663" s="31">
        <v>680</v>
      </c>
      <c r="H1663" s="31">
        <f>G1663/2486*100</f>
        <v>27.353177795655668</v>
      </c>
      <c r="I1663" s="31">
        <v>250</v>
      </c>
      <c r="J1663" s="31">
        <v>250</v>
      </c>
      <c r="K1663" s="60">
        <f>J1663/2056*100</f>
        <v>12.159533073929961</v>
      </c>
    </row>
    <row r="1664" spans="1:11" ht="36" x14ac:dyDescent="0.25">
      <c r="A1664" s="36" t="s">
        <v>2648</v>
      </c>
      <c r="B1664" s="36" t="s">
        <v>2649</v>
      </c>
      <c r="C1664" s="41" t="s">
        <v>2729</v>
      </c>
      <c r="D1664" s="37">
        <v>8429</v>
      </c>
      <c r="E1664" s="38">
        <v>950</v>
      </c>
      <c r="F1664" s="59">
        <f>E1664*1000/D1664</f>
        <v>112.70613358642781</v>
      </c>
      <c r="G1664" s="31">
        <v>379</v>
      </c>
      <c r="H1664" s="31">
        <f>G1664/2486*100</f>
        <v>15.245374094931616</v>
      </c>
    </row>
    <row r="1665" spans="1:11" x14ac:dyDescent="0.25">
      <c r="A1665" s="36" t="s">
        <v>2198</v>
      </c>
      <c r="B1665" s="36" t="s">
        <v>2199</v>
      </c>
      <c r="C1665" s="41">
        <v>3356008</v>
      </c>
      <c r="D1665" s="37">
        <v>8416</v>
      </c>
      <c r="E1665" s="38">
        <v>1096</v>
      </c>
      <c r="F1665" s="59">
        <f>E1665*1000/D1665</f>
        <v>130.22813688212929</v>
      </c>
      <c r="G1665" s="31">
        <v>550</v>
      </c>
      <c r="H1665" s="31">
        <f>G1665/2486*100</f>
        <v>22.123893805309734</v>
      </c>
      <c r="I1665" s="31">
        <v>120</v>
      </c>
      <c r="J1665" s="31">
        <v>120</v>
      </c>
      <c r="K1665" s="60">
        <f>J1665/2056*100</f>
        <v>5.836575875486381</v>
      </c>
    </row>
    <row r="1666" spans="1:11" x14ac:dyDescent="0.25">
      <c r="A1666" s="39" t="s">
        <v>3429</v>
      </c>
      <c r="B1666" s="39" t="s">
        <v>3430</v>
      </c>
      <c r="C1666" s="51">
        <v>13075131</v>
      </c>
      <c r="D1666" s="37">
        <v>8408</v>
      </c>
      <c r="E1666" s="38">
        <v>1320</v>
      </c>
      <c r="F1666" s="59">
        <f>E1666*1000/D1666</f>
        <v>156.99333967649858</v>
      </c>
      <c r="G1666" s="31">
        <v>798</v>
      </c>
      <c r="H1666" s="31">
        <f>G1666/2486*100</f>
        <v>32.099758648431212</v>
      </c>
      <c r="I1666" s="31">
        <v>368</v>
      </c>
      <c r="J1666" s="31">
        <v>368</v>
      </c>
      <c r="K1666" s="60">
        <f>J1666/2056*100</f>
        <v>17.898832684824903</v>
      </c>
    </row>
    <row r="1667" spans="1:11" x14ac:dyDescent="0.25">
      <c r="A1667" s="36" t="s">
        <v>5481</v>
      </c>
      <c r="B1667" s="36" t="s">
        <v>5482</v>
      </c>
      <c r="C1667" s="41">
        <v>9377154</v>
      </c>
      <c r="D1667" s="37">
        <v>8401</v>
      </c>
      <c r="E1667" s="38">
        <v>1938</v>
      </c>
      <c r="F1667" s="59">
        <f>E1667*1000/D1667</f>
        <v>230.68682299726223</v>
      </c>
      <c r="G1667" s="31">
        <v>1229</v>
      </c>
      <c r="H1667" s="31">
        <f>G1667/2486*100</f>
        <v>49.436846339501209</v>
      </c>
      <c r="I1667" s="31">
        <v>799</v>
      </c>
      <c r="J1667" s="31">
        <v>799</v>
      </c>
      <c r="K1667" s="60">
        <f>J1667/2056*100</f>
        <v>38.861867704280158</v>
      </c>
    </row>
    <row r="1668" spans="1:11" x14ac:dyDescent="0.25">
      <c r="A1668" s="36" t="s">
        <v>5093</v>
      </c>
      <c r="B1668" s="36" t="s">
        <v>5094</v>
      </c>
      <c r="C1668" s="41">
        <v>9182119</v>
      </c>
      <c r="D1668" s="37">
        <v>8400</v>
      </c>
      <c r="E1668" s="38">
        <v>1775</v>
      </c>
      <c r="F1668" s="59">
        <f>E1668*1000/D1668</f>
        <v>211.3095238095238</v>
      </c>
      <c r="G1668" s="31">
        <v>1114</v>
      </c>
      <c r="H1668" s="31">
        <f>G1668/2486*100</f>
        <v>44.81094127111826</v>
      </c>
      <c r="I1668" s="31">
        <v>684</v>
      </c>
      <c r="J1668" s="31">
        <v>684</v>
      </c>
      <c r="K1668" s="60">
        <f>J1668/2056*100</f>
        <v>33.268482490272369</v>
      </c>
    </row>
    <row r="1669" spans="1:11" x14ac:dyDescent="0.25">
      <c r="A1669" s="36" t="s">
        <v>1632</v>
      </c>
      <c r="B1669" s="36" t="s">
        <v>1633</v>
      </c>
      <c r="C1669" s="41">
        <v>8426014</v>
      </c>
      <c r="D1669" s="37">
        <v>8400</v>
      </c>
      <c r="E1669" s="38">
        <v>1342</v>
      </c>
      <c r="F1669" s="59">
        <f>E1669*1000/D1669</f>
        <v>159.76190476190476</v>
      </c>
      <c r="G1669" s="31">
        <v>812</v>
      </c>
      <c r="H1669" s="31">
        <f>G1669/2486*100</f>
        <v>32.662912308930011</v>
      </c>
      <c r="I1669" s="31">
        <v>382</v>
      </c>
      <c r="J1669" s="31">
        <v>382</v>
      </c>
      <c r="K1669" s="60">
        <f>J1669/2056*100</f>
        <v>18.579766536964982</v>
      </c>
    </row>
    <row r="1670" spans="1:11" x14ac:dyDescent="0.25">
      <c r="A1670" s="36" t="s">
        <v>944</v>
      </c>
      <c r="B1670" s="36" t="s">
        <v>945</v>
      </c>
      <c r="C1670" s="41">
        <v>8118071</v>
      </c>
      <c r="D1670" s="37">
        <v>8400</v>
      </c>
      <c r="E1670" s="38">
        <v>896</v>
      </c>
      <c r="F1670" s="59">
        <f>E1670*1000/D1670</f>
        <v>106.66666666666667</v>
      </c>
      <c r="G1670" s="31">
        <v>327</v>
      </c>
      <c r="H1670" s="31">
        <f>G1670/2486*100</f>
        <v>13.153660498793244</v>
      </c>
    </row>
    <row r="1671" spans="1:11" x14ac:dyDescent="0.25">
      <c r="A1671" s="36">
        <v>2200</v>
      </c>
      <c r="B1671" s="36" t="s">
        <v>602</v>
      </c>
      <c r="C1671" s="39" t="s">
        <v>756</v>
      </c>
      <c r="D1671" s="37">
        <v>8400</v>
      </c>
      <c r="E1671" s="38">
        <v>727</v>
      </c>
      <c r="F1671" s="59">
        <f>E1671*1000/D1671</f>
        <v>86.547619047619051</v>
      </c>
      <c r="G1671" s="31">
        <v>156</v>
      </c>
      <c r="H1671" s="31">
        <f>G1671/2486*100</f>
        <v>6.2751407884151247</v>
      </c>
    </row>
    <row r="1672" spans="1:11" x14ac:dyDescent="0.25">
      <c r="A1672" s="39" t="s">
        <v>3024</v>
      </c>
      <c r="B1672" s="39" t="s">
        <v>3025</v>
      </c>
      <c r="C1672" s="41">
        <v>6440005</v>
      </c>
      <c r="D1672" s="37">
        <v>8389</v>
      </c>
      <c r="E1672" s="45">
        <v>958.3</v>
      </c>
      <c r="F1672" s="59">
        <f>E1672*1000/D1672</f>
        <v>114.2329240672309</v>
      </c>
      <c r="G1672" s="31">
        <v>383</v>
      </c>
      <c r="H1672" s="31">
        <f>G1672/2486*100</f>
        <v>15.406275140788415</v>
      </c>
    </row>
    <row r="1673" spans="1:11" ht="24" x14ac:dyDescent="0.25">
      <c r="A1673" s="36" t="s">
        <v>1512</v>
      </c>
      <c r="B1673" s="36" t="s">
        <v>1513</v>
      </c>
      <c r="C1673" s="41" t="s">
        <v>1812</v>
      </c>
      <c r="D1673" s="37">
        <v>8388</v>
      </c>
      <c r="E1673" s="38">
        <v>1159</v>
      </c>
      <c r="F1673" s="59">
        <f>E1673*1000/D1673</f>
        <v>138.17358130662851</v>
      </c>
      <c r="G1673" s="31">
        <v>627</v>
      </c>
      <c r="H1673" s="31">
        <f>G1673/2486*100</f>
        <v>25.221238938053098</v>
      </c>
      <c r="I1673" s="31">
        <v>197</v>
      </c>
      <c r="J1673" s="31">
        <v>197</v>
      </c>
      <c r="K1673" s="60">
        <f>J1673/2056*100</f>
        <v>9.5817120622568108</v>
      </c>
    </row>
    <row r="1674" spans="1:11" x14ac:dyDescent="0.25">
      <c r="A1674" s="36" t="s">
        <v>5349</v>
      </c>
      <c r="B1674" s="36" t="s">
        <v>5350</v>
      </c>
      <c r="C1674" s="41">
        <v>9278192</v>
      </c>
      <c r="D1674" s="37">
        <v>8370</v>
      </c>
      <c r="E1674" s="38">
        <v>1078</v>
      </c>
      <c r="F1674" s="59">
        <f>E1674*1000/D1674</f>
        <v>128.79330943847071</v>
      </c>
      <c r="G1674" s="31">
        <v>532</v>
      </c>
      <c r="H1674" s="31">
        <f>G1674/2486*100</f>
        <v>21.399839098954143</v>
      </c>
      <c r="I1674" s="31">
        <v>102</v>
      </c>
      <c r="J1674" s="31">
        <v>102</v>
      </c>
      <c r="K1674" s="60">
        <f>J1674/2056*100</f>
        <v>4.9610894941634243</v>
      </c>
    </row>
    <row r="1675" spans="1:11" x14ac:dyDescent="0.25">
      <c r="A1675" s="36" t="s">
        <v>4599</v>
      </c>
      <c r="B1675" s="36" t="s">
        <v>4600</v>
      </c>
      <c r="C1675" s="41" t="s">
        <v>4809</v>
      </c>
      <c r="D1675" s="37">
        <v>8359</v>
      </c>
      <c r="E1675" s="38">
        <v>1399</v>
      </c>
      <c r="F1675" s="59">
        <f>E1675*1000/D1675</f>
        <v>167.36451728675678</v>
      </c>
      <c r="G1675" s="31">
        <v>859</v>
      </c>
      <c r="H1675" s="31">
        <f>G1675/2486*100</f>
        <v>34.553499597747383</v>
      </c>
      <c r="I1675" s="31">
        <v>429</v>
      </c>
      <c r="J1675" s="31">
        <v>429</v>
      </c>
      <c r="K1675" s="60">
        <f>J1675/2056*100</f>
        <v>20.865758754863815</v>
      </c>
    </row>
    <row r="1676" spans="1:11" x14ac:dyDescent="0.25">
      <c r="A1676" s="36" t="s">
        <v>908</v>
      </c>
      <c r="B1676" s="36" t="s">
        <v>909</v>
      </c>
      <c r="C1676" s="41" t="s">
        <v>1746</v>
      </c>
      <c r="D1676" s="37">
        <v>8347</v>
      </c>
      <c r="E1676" s="38">
        <v>1030</v>
      </c>
      <c r="F1676" s="59">
        <f>E1676*1000/D1676</f>
        <v>123.39762789025997</v>
      </c>
      <c r="G1676" s="31">
        <v>473</v>
      </c>
      <c r="H1676" s="31">
        <f>G1676/2486*100</f>
        <v>19.026548672566371</v>
      </c>
      <c r="I1676" s="31">
        <v>43</v>
      </c>
      <c r="J1676" s="31">
        <v>43</v>
      </c>
      <c r="K1676" s="60">
        <f>J1676/2056*100</f>
        <v>2.091439688715953</v>
      </c>
    </row>
    <row r="1677" spans="1:11" ht="24" x14ac:dyDescent="0.25">
      <c r="A1677" s="36" t="s">
        <v>4497</v>
      </c>
      <c r="B1677" s="36" t="s">
        <v>4498</v>
      </c>
      <c r="C1677" s="41" t="s">
        <v>4767</v>
      </c>
      <c r="D1677" s="37">
        <v>8339</v>
      </c>
      <c r="E1677" s="38">
        <v>918</v>
      </c>
      <c r="F1677" s="59">
        <f>E1677*1000/D1677</f>
        <v>110.08514210336971</v>
      </c>
      <c r="G1677" s="31">
        <v>346</v>
      </c>
      <c r="H1677" s="31">
        <f>G1677/2486*100</f>
        <v>13.917940466613032</v>
      </c>
    </row>
    <row r="1678" spans="1:11" x14ac:dyDescent="0.25">
      <c r="A1678" s="39" t="s">
        <v>190</v>
      </c>
      <c r="B1678" s="39" t="s">
        <v>191</v>
      </c>
      <c r="C1678" s="41">
        <v>6533006</v>
      </c>
      <c r="D1678" s="37">
        <v>8335</v>
      </c>
      <c r="E1678" s="45">
        <v>983.6</v>
      </c>
      <c r="F1678" s="59">
        <f>E1678*1000/D1678</f>
        <v>118.00839832033593</v>
      </c>
      <c r="G1678" s="31">
        <v>413</v>
      </c>
      <c r="H1678" s="31">
        <f>G1678/2486*100</f>
        <v>16.613032984714401</v>
      </c>
    </row>
    <row r="1679" spans="1:11" x14ac:dyDescent="0.25">
      <c r="A1679" s="36" t="s">
        <v>5545</v>
      </c>
      <c r="B1679" s="36" t="s">
        <v>5546</v>
      </c>
      <c r="C1679" s="41">
        <v>9475136</v>
      </c>
      <c r="D1679" s="37">
        <v>8330</v>
      </c>
      <c r="E1679" s="38">
        <v>1242</v>
      </c>
      <c r="F1679" s="59">
        <f>E1679*1000/D1679</f>
        <v>149.09963985594237</v>
      </c>
      <c r="G1679" s="31">
        <v>718</v>
      </c>
      <c r="H1679" s="31">
        <f>G1679/2486*100</f>
        <v>28.881737731295253</v>
      </c>
      <c r="I1679" s="31">
        <v>288</v>
      </c>
      <c r="J1679" s="31">
        <v>288</v>
      </c>
      <c r="K1679" s="60">
        <f>J1679/2056*100</f>
        <v>14.007782101167315</v>
      </c>
    </row>
    <row r="1680" spans="1:11" x14ac:dyDescent="0.25">
      <c r="A1680" s="36" t="s">
        <v>3920</v>
      </c>
      <c r="B1680" s="36" t="s">
        <v>3921</v>
      </c>
      <c r="C1680" s="41">
        <v>5754052</v>
      </c>
      <c r="D1680" s="37">
        <v>8325</v>
      </c>
      <c r="E1680" s="38">
        <v>1665</v>
      </c>
      <c r="F1680" s="59">
        <f>E1680*1000/D1680</f>
        <v>200</v>
      </c>
      <c r="G1680" s="31">
        <v>1055</v>
      </c>
      <c r="H1680" s="31">
        <f>G1680/2486*100</f>
        <v>42.437650844730491</v>
      </c>
      <c r="I1680" s="31">
        <v>625</v>
      </c>
      <c r="J1680" s="31">
        <v>625</v>
      </c>
      <c r="K1680" s="60">
        <f>J1680/2056*100</f>
        <v>30.3988326848249</v>
      </c>
    </row>
    <row r="1681" spans="1:11" ht="24" x14ac:dyDescent="0.25">
      <c r="A1681" s="36" t="s">
        <v>1047</v>
      </c>
      <c r="B1681" s="36" t="s">
        <v>1048</v>
      </c>
      <c r="C1681" s="41" t="s">
        <v>1756</v>
      </c>
      <c r="D1681" s="37">
        <v>8320</v>
      </c>
      <c r="E1681" s="38">
        <v>1083</v>
      </c>
      <c r="F1681" s="59">
        <f>E1681*1000/D1681</f>
        <v>130.16826923076923</v>
      </c>
      <c r="G1681" s="31">
        <v>541</v>
      </c>
      <c r="H1681" s="31">
        <f>G1681/2486*100</f>
        <v>21.76186645213194</v>
      </c>
      <c r="I1681" s="31">
        <v>111</v>
      </c>
      <c r="J1681" s="31">
        <v>111</v>
      </c>
      <c r="K1681" s="60">
        <f>J1681/2056*100</f>
        <v>5.3988326848249031</v>
      </c>
    </row>
    <row r="1682" spans="1:11" x14ac:dyDescent="0.25">
      <c r="A1682" s="36" t="s">
        <v>2864</v>
      </c>
      <c r="B1682" s="36" t="s">
        <v>2865</v>
      </c>
      <c r="C1682" s="41">
        <v>15091241</v>
      </c>
      <c r="D1682" s="37">
        <v>8313</v>
      </c>
      <c r="E1682" s="38">
        <v>1609.53</v>
      </c>
      <c r="F1682" s="59">
        <f>E1682*1000/D1682</f>
        <v>193.61602309635509</v>
      </c>
      <c r="G1682" s="31">
        <v>1021</v>
      </c>
      <c r="H1682" s="31">
        <f>G1682/2486*100</f>
        <v>41.06999195494771</v>
      </c>
      <c r="I1682" s="31">
        <v>591</v>
      </c>
      <c r="J1682" s="31">
        <v>591</v>
      </c>
      <c r="K1682" s="60">
        <f>J1682/2056*100</f>
        <v>28.745136186770427</v>
      </c>
    </row>
    <row r="1683" spans="1:11" x14ac:dyDescent="0.25">
      <c r="A1683" s="36" t="s">
        <v>1976</v>
      </c>
      <c r="B1683" s="36" t="s">
        <v>1977</v>
      </c>
      <c r="C1683" s="41">
        <v>3159026</v>
      </c>
      <c r="D1683" s="37">
        <v>8300</v>
      </c>
      <c r="E1683" s="38">
        <v>1419</v>
      </c>
      <c r="F1683" s="59">
        <f>E1683*1000/D1683</f>
        <v>170.96385542168676</v>
      </c>
      <c r="G1683" s="31">
        <v>882</v>
      </c>
      <c r="H1683" s="31">
        <f>G1683/2486*100</f>
        <v>35.478680611423975</v>
      </c>
      <c r="I1683" s="31">
        <v>452</v>
      </c>
      <c r="J1683" s="31">
        <v>452</v>
      </c>
      <c r="K1683" s="60">
        <f>J1683/2056*100</f>
        <v>21.98443579766537</v>
      </c>
    </row>
    <row r="1684" spans="1:11" x14ac:dyDescent="0.25">
      <c r="A1684" s="39" t="s">
        <v>1692</v>
      </c>
      <c r="B1684" s="39" t="s">
        <v>1693</v>
      </c>
      <c r="C1684" s="41">
        <v>8436064</v>
      </c>
      <c r="D1684" s="37">
        <v>8300</v>
      </c>
      <c r="E1684" s="40">
        <v>1370</v>
      </c>
      <c r="F1684" s="59">
        <f>E1684*1000/D1684</f>
        <v>165.06024096385542</v>
      </c>
      <c r="G1684" s="31">
        <v>837</v>
      </c>
      <c r="H1684" s="31">
        <f>G1684/2486*100</f>
        <v>33.668543845534998</v>
      </c>
      <c r="I1684" s="31">
        <v>407</v>
      </c>
      <c r="J1684" s="31">
        <v>407</v>
      </c>
      <c r="K1684" s="60">
        <f>J1684/2056*100</f>
        <v>19.795719844357976</v>
      </c>
    </row>
    <row r="1685" spans="1:11" x14ac:dyDescent="0.25">
      <c r="A1685" s="39" t="s">
        <v>5854</v>
      </c>
      <c r="B1685" s="39" t="s">
        <v>5855</v>
      </c>
      <c r="C1685" s="41">
        <v>9778186</v>
      </c>
      <c r="D1685" s="37">
        <v>8300</v>
      </c>
      <c r="E1685" s="40">
        <v>1300</v>
      </c>
      <c r="F1685" s="59">
        <f>E1685*1000/D1685</f>
        <v>156.62650602409639</v>
      </c>
      <c r="G1685" s="31">
        <v>772</v>
      </c>
      <c r="H1685" s="31">
        <f>G1685/2486*100</f>
        <v>31.053901850362024</v>
      </c>
      <c r="I1685" s="31">
        <v>342</v>
      </c>
      <c r="J1685" s="31">
        <v>342</v>
      </c>
      <c r="K1685" s="60">
        <f>J1685/2056*100</f>
        <v>16.634241245136185</v>
      </c>
    </row>
    <row r="1686" spans="1:11" ht="36" x14ac:dyDescent="0.25">
      <c r="A1686" s="36" t="s">
        <v>1064</v>
      </c>
      <c r="B1686" s="36" t="s">
        <v>1065</v>
      </c>
      <c r="C1686" s="41"/>
      <c r="D1686" s="37">
        <v>8300</v>
      </c>
      <c r="E1686" s="38">
        <v>1046</v>
      </c>
      <c r="F1686" s="59">
        <f>E1686*1000/D1686</f>
        <v>126.02409638554217</v>
      </c>
      <c r="G1686" s="31">
        <v>495</v>
      </c>
      <c r="H1686" s="31">
        <f>G1686/2486*100</f>
        <v>19.911504424778762</v>
      </c>
      <c r="I1686" s="31">
        <v>65</v>
      </c>
      <c r="J1686" s="31">
        <v>65</v>
      </c>
      <c r="K1686" s="60">
        <f>J1686/2056*100</f>
        <v>3.1614785992217898</v>
      </c>
    </row>
    <row r="1687" spans="1:11" x14ac:dyDescent="0.25">
      <c r="A1687" s="36" t="s">
        <v>1156</v>
      </c>
      <c r="B1687" s="36" t="s">
        <v>1157</v>
      </c>
      <c r="C1687" s="41">
        <v>8215009</v>
      </c>
      <c r="D1687" s="37">
        <v>8300</v>
      </c>
      <c r="E1687" s="38">
        <v>1000</v>
      </c>
      <c r="F1687" s="59">
        <f>E1687*1000/D1687</f>
        <v>120.48192771084338</v>
      </c>
      <c r="G1687" s="31">
        <v>434</v>
      </c>
      <c r="H1687" s="31">
        <f>G1687/2486*100</f>
        <v>17.457763475462588</v>
      </c>
      <c r="I1687" s="31">
        <v>4</v>
      </c>
      <c r="J1687" s="31">
        <v>4</v>
      </c>
      <c r="K1687" s="60">
        <f>J1687/2056*100</f>
        <v>0.19455252918287938</v>
      </c>
    </row>
    <row r="1688" spans="1:11" x14ac:dyDescent="0.25">
      <c r="A1688" s="36" t="s">
        <v>3766</v>
      </c>
      <c r="B1688" s="36" t="s">
        <v>3767</v>
      </c>
      <c r="C1688" s="41">
        <v>5762008</v>
      </c>
      <c r="D1688" s="37">
        <v>8295</v>
      </c>
      <c r="E1688" s="38">
        <v>945</v>
      </c>
      <c r="F1688" s="59">
        <f>E1688*1000/D1688</f>
        <v>113.92405063291139</v>
      </c>
      <c r="G1688" s="31">
        <v>371</v>
      </c>
      <c r="H1688" s="31">
        <f>G1688/2486*100</f>
        <v>14.923572003218021</v>
      </c>
    </row>
    <row r="1689" spans="1:11" x14ac:dyDescent="0.25">
      <c r="A1689" s="36" t="s">
        <v>5011</v>
      </c>
      <c r="B1689" s="36" t="s">
        <v>5012</v>
      </c>
      <c r="C1689" s="41" t="s">
        <v>5971</v>
      </c>
      <c r="D1689" s="37">
        <v>8293</v>
      </c>
      <c r="E1689" s="38">
        <v>1605</v>
      </c>
      <c r="F1689" s="59">
        <f>E1689*1000/D1689</f>
        <v>193.53671771373448</v>
      </c>
      <c r="G1689" s="31">
        <v>1015</v>
      </c>
      <c r="H1689" s="31">
        <f>G1689/2486*100</f>
        <v>40.828640386162512</v>
      </c>
      <c r="I1689" s="31">
        <v>585</v>
      </c>
      <c r="J1689" s="31">
        <v>585</v>
      </c>
      <c r="K1689" s="60">
        <f>J1689/2056*100</f>
        <v>28.453307392996109</v>
      </c>
    </row>
    <row r="1690" spans="1:11" x14ac:dyDescent="0.25">
      <c r="A1690" s="36" t="s">
        <v>4983</v>
      </c>
      <c r="B1690" s="36" t="s">
        <v>4984</v>
      </c>
      <c r="C1690" s="41" t="s">
        <v>5965</v>
      </c>
      <c r="D1690" s="37">
        <v>8290</v>
      </c>
      <c r="E1690" s="38">
        <v>1197</v>
      </c>
      <c r="F1690" s="59">
        <f>E1690*1000/D1690</f>
        <v>144.39083232810614</v>
      </c>
      <c r="G1690" s="31">
        <v>662</v>
      </c>
      <c r="H1690" s="31">
        <f>G1690/2486*100</f>
        <v>26.629123089300084</v>
      </c>
      <c r="I1690" s="31">
        <v>232</v>
      </c>
      <c r="J1690" s="31">
        <v>232</v>
      </c>
      <c r="K1690" s="60">
        <f>J1690/2056*100</f>
        <v>11.284046692607005</v>
      </c>
    </row>
    <row r="1691" spans="1:11" x14ac:dyDescent="0.25">
      <c r="A1691" s="36" t="s">
        <v>1524</v>
      </c>
      <c r="B1691" s="36" t="s">
        <v>1525</v>
      </c>
      <c r="C1691" s="41">
        <v>8337126</v>
      </c>
      <c r="D1691" s="37">
        <v>8287</v>
      </c>
      <c r="E1691" s="38">
        <v>1225</v>
      </c>
      <c r="F1691" s="59">
        <f>E1691*1000/D1691</f>
        <v>147.82188970676964</v>
      </c>
      <c r="G1691" s="31">
        <v>697</v>
      </c>
      <c r="H1691" s="31">
        <f>G1691/2486*100</f>
        <v>28.037007240547062</v>
      </c>
      <c r="I1691" s="31">
        <v>267</v>
      </c>
      <c r="J1691" s="31">
        <v>267</v>
      </c>
      <c r="K1691" s="60">
        <f>J1691/2056*100</f>
        <v>12.9863813229572</v>
      </c>
    </row>
    <row r="1692" spans="1:11" x14ac:dyDescent="0.25">
      <c r="A1692" s="36" t="s">
        <v>4641</v>
      </c>
      <c r="B1692" s="36" t="s">
        <v>4642</v>
      </c>
      <c r="C1692" s="41">
        <v>7337005</v>
      </c>
      <c r="D1692" s="37">
        <v>8249</v>
      </c>
      <c r="E1692" s="38">
        <v>1910</v>
      </c>
      <c r="F1692" s="59">
        <f>E1692*1000/D1692</f>
        <v>231.54321735967997</v>
      </c>
      <c r="G1692" s="31">
        <v>1217</v>
      </c>
      <c r="H1692" s="31">
        <f>G1692/2486*100</f>
        <v>48.954143201930812</v>
      </c>
      <c r="I1692" s="31">
        <v>787</v>
      </c>
      <c r="J1692" s="31">
        <v>787</v>
      </c>
      <c r="K1692" s="60">
        <f>J1692/2056*100</f>
        <v>38.278210116731515</v>
      </c>
    </row>
    <row r="1693" spans="1:11" x14ac:dyDescent="0.25">
      <c r="A1693" s="36" t="s">
        <v>3982</v>
      </c>
      <c r="B1693" s="36" t="s">
        <v>3983</v>
      </c>
      <c r="C1693" s="41">
        <v>5766060</v>
      </c>
      <c r="D1693" s="37">
        <v>8241</v>
      </c>
      <c r="E1693" s="38">
        <v>1125</v>
      </c>
      <c r="F1693" s="59">
        <f>E1693*1000/D1693</f>
        <v>136.51255915544229</v>
      </c>
      <c r="G1693" s="31">
        <v>585</v>
      </c>
      <c r="H1693" s="31">
        <f>G1693/2486*100</f>
        <v>23.531777956556716</v>
      </c>
      <c r="I1693" s="31">
        <v>155</v>
      </c>
      <c r="J1693" s="31">
        <v>155</v>
      </c>
      <c r="K1693" s="60">
        <f>J1693/2056*100</f>
        <v>7.5389105058365757</v>
      </c>
    </row>
    <row r="1694" spans="1:11" x14ac:dyDescent="0.25">
      <c r="A1694" s="36" t="s">
        <v>1422</v>
      </c>
      <c r="B1694" s="36" t="s">
        <v>1423</v>
      </c>
      <c r="C1694" s="41">
        <v>8317141</v>
      </c>
      <c r="D1694" s="37">
        <v>8240</v>
      </c>
      <c r="E1694" s="38">
        <v>1648</v>
      </c>
      <c r="F1694" s="59">
        <f>E1694*1000/D1694</f>
        <v>200</v>
      </c>
      <c r="G1694" s="31">
        <v>1045</v>
      </c>
      <c r="H1694" s="31">
        <f>G1694/2486*100</f>
        <v>42.035398230088497</v>
      </c>
      <c r="I1694" s="31">
        <v>615</v>
      </c>
      <c r="J1694" s="31">
        <v>615</v>
      </c>
      <c r="K1694" s="60">
        <f>J1694/2056*100</f>
        <v>29.912451361867703</v>
      </c>
    </row>
    <row r="1695" spans="1:11" x14ac:dyDescent="0.25">
      <c r="A1695" s="39" t="s">
        <v>3098</v>
      </c>
      <c r="B1695" s="39" t="s">
        <v>3099</v>
      </c>
      <c r="C1695" s="41">
        <v>6436008</v>
      </c>
      <c r="D1695" s="37">
        <v>8235</v>
      </c>
      <c r="E1695" s="45">
        <v>1198</v>
      </c>
      <c r="F1695" s="59">
        <f>E1695*1000/D1695</f>
        <v>145.47662416514876</v>
      </c>
      <c r="G1695" s="31">
        <v>665</v>
      </c>
      <c r="H1695" s="31">
        <f>G1695/2486*100</f>
        <v>26.749798873692683</v>
      </c>
      <c r="I1695" s="31">
        <v>235</v>
      </c>
      <c r="J1695" s="31">
        <v>235</v>
      </c>
      <c r="K1695" s="60">
        <f>J1695/2056*100</f>
        <v>11.429961089494164</v>
      </c>
    </row>
    <row r="1696" spans="1:11" ht="24" x14ac:dyDescent="0.25">
      <c r="A1696" s="36" t="s">
        <v>1340</v>
      </c>
      <c r="B1696" s="36" t="s">
        <v>1341</v>
      </c>
      <c r="C1696" s="41" t="s">
        <v>1790</v>
      </c>
      <c r="D1696" s="37">
        <v>8219</v>
      </c>
      <c r="E1696" s="38">
        <v>1644</v>
      </c>
      <c r="F1696" s="59">
        <f>E1696*1000/D1696</f>
        <v>200.02433386056697</v>
      </c>
      <c r="G1696" s="31">
        <v>1039</v>
      </c>
      <c r="H1696" s="31">
        <f>G1696/2486*100</f>
        <v>41.794046661303298</v>
      </c>
      <c r="I1696" s="31">
        <v>609</v>
      </c>
      <c r="J1696" s="31">
        <v>609</v>
      </c>
      <c r="K1696" s="60">
        <f>J1696/2056*100</f>
        <v>29.620622568093385</v>
      </c>
    </row>
    <row r="1697" spans="1:11" x14ac:dyDescent="0.25">
      <c r="A1697" s="36" t="s">
        <v>5221</v>
      </c>
      <c r="B1697" s="36" t="s">
        <v>5222</v>
      </c>
      <c r="C1697" s="41" t="s">
        <v>6004</v>
      </c>
      <c r="D1697" s="37">
        <v>8210</v>
      </c>
      <c r="E1697" s="38">
        <v>1803</v>
      </c>
      <c r="F1697" s="59">
        <f>E1697*1000/D1697</f>
        <v>219.61023142509134</v>
      </c>
      <c r="G1697" s="31">
        <v>1138</v>
      </c>
      <c r="H1697" s="31">
        <f>G1697/2486*100</f>
        <v>45.776347546259046</v>
      </c>
      <c r="I1697" s="31">
        <v>708</v>
      </c>
      <c r="J1697" s="31">
        <v>708</v>
      </c>
      <c r="K1697" s="60">
        <f>J1697/2056*100</f>
        <v>34.435797665369648</v>
      </c>
    </row>
    <row r="1698" spans="1:11" x14ac:dyDescent="0.25">
      <c r="A1698" s="36" t="s">
        <v>5665</v>
      </c>
      <c r="B1698" s="36" t="s">
        <v>5666</v>
      </c>
      <c r="C1698" s="41">
        <v>9671114</v>
      </c>
      <c r="D1698" s="37">
        <v>8201</v>
      </c>
      <c r="E1698" s="38">
        <v>1150</v>
      </c>
      <c r="F1698" s="59">
        <f>E1698*1000/D1698</f>
        <v>140.2268016095598</v>
      </c>
      <c r="G1698" s="31">
        <v>613</v>
      </c>
      <c r="H1698" s="31">
        <f>G1698/2486*100</f>
        <v>24.658085277554303</v>
      </c>
      <c r="I1698" s="31">
        <v>183</v>
      </c>
      <c r="J1698" s="31">
        <v>183</v>
      </c>
      <c r="K1698" s="60">
        <f>J1698/2056*100</f>
        <v>8.9007782101167319</v>
      </c>
    </row>
    <row r="1699" spans="1:11" x14ac:dyDescent="0.25">
      <c r="A1699" s="36" t="s">
        <v>914</v>
      </c>
      <c r="B1699" s="36" t="s">
        <v>915</v>
      </c>
      <c r="C1699" s="41">
        <v>8118021</v>
      </c>
      <c r="D1699" s="37">
        <v>8200</v>
      </c>
      <c r="E1699" s="38">
        <v>1036</v>
      </c>
      <c r="F1699" s="59">
        <f>E1699*1000/D1699</f>
        <v>126.34146341463415</v>
      </c>
      <c r="G1699" s="31">
        <v>482</v>
      </c>
      <c r="H1699" s="31">
        <f>G1699/2486*100</f>
        <v>19.388576025744168</v>
      </c>
      <c r="I1699" s="31">
        <v>52</v>
      </c>
      <c r="J1699" s="31">
        <v>52</v>
      </c>
      <c r="K1699" s="60">
        <f>J1699/2056*100</f>
        <v>2.5291828793774318</v>
      </c>
    </row>
    <row r="1700" spans="1:11" x14ac:dyDescent="0.25">
      <c r="A1700" s="36" t="s">
        <v>5131</v>
      </c>
      <c r="B1700" s="36" t="s">
        <v>5132</v>
      </c>
      <c r="C1700" s="41">
        <v>9184141</v>
      </c>
      <c r="D1700" s="37">
        <v>8194</v>
      </c>
      <c r="E1700" s="38">
        <v>1036</v>
      </c>
      <c r="F1700" s="59">
        <f>E1700*1000/D1700</f>
        <v>126.43397608005859</v>
      </c>
      <c r="G1700" s="31">
        <v>481</v>
      </c>
      <c r="H1700" s="31">
        <f>G1700/2486*100</f>
        <v>19.348350764279967</v>
      </c>
      <c r="I1700" s="31">
        <v>51</v>
      </c>
      <c r="J1700" s="31">
        <v>51</v>
      </c>
      <c r="K1700" s="60">
        <f>J1700/2056*100</f>
        <v>2.4805447470817121</v>
      </c>
    </row>
    <row r="1701" spans="1:11" x14ac:dyDescent="0.25">
      <c r="A1701" s="36" t="s">
        <v>5527</v>
      </c>
      <c r="B1701" s="36" t="s">
        <v>5528</v>
      </c>
      <c r="C1701" s="41">
        <v>9474154</v>
      </c>
      <c r="D1701" s="37">
        <v>8184</v>
      </c>
      <c r="E1701" s="38">
        <v>1194</v>
      </c>
      <c r="F1701" s="59">
        <f>E1701*1000/D1701</f>
        <v>145.89442815249268</v>
      </c>
      <c r="G1701" s="31">
        <v>659</v>
      </c>
      <c r="H1701" s="31">
        <f>G1701/2486*100</f>
        <v>26.508447304907484</v>
      </c>
      <c r="I1701" s="31">
        <v>229</v>
      </c>
      <c r="J1701" s="31">
        <v>229</v>
      </c>
      <c r="K1701" s="60">
        <f>J1701/2056*100</f>
        <v>11.138132295719846</v>
      </c>
    </row>
    <row r="1702" spans="1:11" x14ac:dyDescent="0.25">
      <c r="A1702" s="39" t="s">
        <v>5842</v>
      </c>
      <c r="B1702" s="39" t="s">
        <v>5843</v>
      </c>
      <c r="C1702" s="41">
        <v>9777159</v>
      </c>
      <c r="D1702" s="37">
        <v>8179</v>
      </c>
      <c r="E1702" s="40">
        <v>2269</v>
      </c>
      <c r="F1702" s="59">
        <f>E1702*1000/D1702</f>
        <v>277.41777723438071</v>
      </c>
      <c r="G1702" s="31">
        <v>1392</v>
      </c>
      <c r="H1702" s="31">
        <f>G1702/2486*100</f>
        <v>55.993563958165723</v>
      </c>
      <c r="I1702" s="31">
        <v>138</v>
      </c>
      <c r="J1702" s="31">
        <v>962</v>
      </c>
      <c r="K1702" s="60">
        <f>J1702/2056*100</f>
        <v>46.789883268482491</v>
      </c>
    </row>
    <row r="1703" spans="1:11" x14ac:dyDescent="0.25">
      <c r="A1703" s="36" t="s">
        <v>1008</v>
      </c>
      <c r="B1703" s="36" t="s">
        <v>1009</v>
      </c>
      <c r="C1703" s="41">
        <v>8125063</v>
      </c>
      <c r="D1703" s="37">
        <v>8173</v>
      </c>
      <c r="E1703" s="38">
        <v>1315</v>
      </c>
      <c r="F1703" s="59">
        <f>E1703*1000/D1703</f>
        <v>160.89563195888903</v>
      </c>
      <c r="G1703" s="31">
        <v>791</v>
      </c>
      <c r="H1703" s="31">
        <f>G1703/2486*100</f>
        <v>31.818181818181817</v>
      </c>
      <c r="I1703" s="31">
        <v>361</v>
      </c>
      <c r="J1703" s="31">
        <v>361</v>
      </c>
      <c r="K1703" s="60">
        <f>J1703/2056*100</f>
        <v>17.558365758754864</v>
      </c>
    </row>
    <row r="1704" spans="1:11" x14ac:dyDescent="0.25">
      <c r="A1704" s="36" t="s">
        <v>5667</v>
      </c>
      <c r="B1704" s="36" t="s">
        <v>5668</v>
      </c>
      <c r="C1704" s="41">
        <v>9671136</v>
      </c>
      <c r="D1704" s="37">
        <v>8164</v>
      </c>
      <c r="E1704" s="38">
        <v>1875</v>
      </c>
      <c r="F1704" s="59">
        <f>E1704*1000/D1704</f>
        <v>229.66682998530132</v>
      </c>
      <c r="G1704" s="31">
        <v>1189</v>
      </c>
      <c r="H1704" s="31">
        <f>G1704/2486*100</f>
        <v>47.827835880933229</v>
      </c>
      <c r="I1704" s="31">
        <v>759</v>
      </c>
      <c r="J1704" s="31">
        <v>759</v>
      </c>
      <c r="K1704" s="60">
        <f>J1704/2056*100</f>
        <v>36.916342412451364</v>
      </c>
    </row>
    <row r="1705" spans="1:11" x14ac:dyDescent="0.25">
      <c r="A1705" s="36" t="s">
        <v>5663</v>
      </c>
      <c r="B1705" s="36" t="s">
        <v>5664</v>
      </c>
      <c r="C1705" s="41">
        <v>9671134</v>
      </c>
      <c r="D1705" s="37">
        <v>8141</v>
      </c>
      <c r="E1705" s="38">
        <v>1225</v>
      </c>
      <c r="F1705" s="59">
        <f>E1705*1000/D1705</f>
        <v>150.47291487532243</v>
      </c>
      <c r="G1705" s="31">
        <v>696</v>
      </c>
      <c r="H1705" s="31">
        <f>G1705/2486*100</f>
        <v>27.996781979082861</v>
      </c>
      <c r="I1705" s="31">
        <v>266</v>
      </c>
      <c r="J1705" s="31">
        <v>266</v>
      </c>
      <c r="K1705" s="60">
        <f>J1705/2056*100</f>
        <v>12.937743190661481</v>
      </c>
    </row>
    <row r="1706" spans="1:11" x14ac:dyDescent="0.25">
      <c r="A1706" s="36" t="s">
        <v>4607</v>
      </c>
      <c r="B1706" s="36" t="s">
        <v>4608</v>
      </c>
      <c r="C1706" s="41" t="s">
        <v>4812</v>
      </c>
      <c r="D1706" s="37">
        <v>8129</v>
      </c>
      <c r="E1706" s="38">
        <v>914</v>
      </c>
      <c r="F1706" s="59">
        <f>E1706*1000/D1706</f>
        <v>112.43695411489728</v>
      </c>
      <c r="G1706" s="31">
        <v>342</v>
      </c>
      <c r="H1706" s="31">
        <f>G1706/2486*100</f>
        <v>13.757039420756234</v>
      </c>
    </row>
    <row r="1707" spans="1:11" x14ac:dyDescent="0.25">
      <c r="A1707" s="36" t="s">
        <v>5547</v>
      </c>
      <c r="B1707" s="36" t="s">
        <v>5548</v>
      </c>
      <c r="C1707" s="41">
        <v>9475168</v>
      </c>
      <c r="D1707" s="37">
        <v>8124</v>
      </c>
      <c r="E1707" s="38">
        <v>2312</v>
      </c>
      <c r="F1707" s="59">
        <f>E1707*1000/D1707</f>
        <v>284.58887247661249</v>
      </c>
      <c r="G1707" s="31">
        <v>1411</v>
      </c>
      <c r="H1707" s="31">
        <f>G1707/2486*100</f>
        <v>56.757843925985519</v>
      </c>
      <c r="I1707" s="31">
        <v>157</v>
      </c>
      <c r="J1707" s="31">
        <v>981</v>
      </c>
      <c r="K1707" s="60">
        <f>J1707/2056*100</f>
        <v>47.71400778210117</v>
      </c>
    </row>
    <row r="1708" spans="1:11" ht="84" x14ac:dyDescent="0.25">
      <c r="A1708" s="36" t="s">
        <v>3269</v>
      </c>
      <c r="B1708" s="36" t="s">
        <v>3270</v>
      </c>
      <c r="C1708" s="51" t="s">
        <v>3463</v>
      </c>
      <c r="D1708" s="46">
        <v>8113</v>
      </c>
      <c r="E1708" s="38">
        <v>1361</v>
      </c>
      <c r="F1708" s="59">
        <f>E1708*1000/D1708</f>
        <v>167.75545420929373</v>
      </c>
      <c r="G1708" s="31">
        <v>825</v>
      </c>
      <c r="H1708" s="31">
        <f>G1708/2486*100</f>
        <v>33.185840707964601</v>
      </c>
      <c r="I1708" s="31">
        <v>395</v>
      </c>
      <c r="J1708" s="31">
        <v>395</v>
      </c>
      <c r="K1708" s="60">
        <f>J1708/2056*100</f>
        <v>19.21206225680934</v>
      </c>
    </row>
    <row r="1709" spans="1:11" x14ac:dyDescent="0.25">
      <c r="A1709" s="39" t="s">
        <v>3360</v>
      </c>
      <c r="B1709" s="39" t="s">
        <v>3361</v>
      </c>
      <c r="C1709" s="51">
        <v>13073075</v>
      </c>
      <c r="D1709" s="37">
        <v>8111</v>
      </c>
      <c r="E1709" s="38">
        <v>672.79</v>
      </c>
      <c r="F1709" s="59">
        <f>E1709*1000/D1709</f>
        <v>82.947848600665765</v>
      </c>
      <c r="G1709" s="31">
        <v>108</v>
      </c>
      <c r="H1709" s="31">
        <f>G1709/2486*100</f>
        <v>4.3443282381335475</v>
      </c>
    </row>
    <row r="1710" spans="1:11" x14ac:dyDescent="0.25">
      <c r="A1710" s="39" t="s">
        <v>1696</v>
      </c>
      <c r="B1710" s="39" t="s">
        <v>1697</v>
      </c>
      <c r="C1710" s="41">
        <v>8436082</v>
      </c>
      <c r="D1710" s="37">
        <v>8100</v>
      </c>
      <c r="E1710" s="40">
        <v>1620</v>
      </c>
      <c r="F1710" s="59">
        <f>E1710*1000/D1710</f>
        <v>200</v>
      </c>
      <c r="G1710" s="31">
        <v>1028</v>
      </c>
      <c r="H1710" s="31">
        <f>G1710/2486*100</f>
        <v>41.351568785197102</v>
      </c>
      <c r="I1710" s="31">
        <v>598</v>
      </c>
      <c r="J1710" s="31">
        <v>598</v>
      </c>
      <c r="K1710" s="60">
        <f>J1710/2056*100</f>
        <v>29.08560311284047</v>
      </c>
    </row>
    <row r="1711" spans="1:11" x14ac:dyDescent="0.25">
      <c r="A1711" s="36" t="s">
        <v>1006</v>
      </c>
      <c r="B1711" s="36" t="s">
        <v>1007</v>
      </c>
      <c r="C1711" s="41">
        <v>8125065</v>
      </c>
      <c r="D1711" s="37">
        <v>8100</v>
      </c>
      <c r="E1711" s="38">
        <v>1115</v>
      </c>
      <c r="F1711" s="59">
        <f>E1711*1000/D1711</f>
        <v>137.65432098765433</v>
      </c>
      <c r="G1711" s="31">
        <v>580</v>
      </c>
      <c r="H1711" s="31">
        <f>G1711/2486*100</f>
        <v>23.330651649235719</v>
      </c>
      <c r="I1711" s="31">
        <v>150</v>
      </c>
      <c r="J1711" s="31">
        <v>150</v>
      </c>
      <c r="K1711" s="60">
        <f>J1711/2056*100</f>
        <v>7.2957198443579774</v>
      </c>
    </row>
    <row r="1712" spans="1:11" ht="60" x14ac:dyDescent="0.25">
      <c r="A1712" s="36" t="s">
        <v>4519</v>
      </c>
      <c r="B1712" s="36" t="s">
        <v>4520</v>
      </c>
      <c r="C1712" s="41" t="s">
        <v>4778</v>
      </c>
      <c r="D1712" s="37">
        <v>8080</v>
      </c>
      <c r="E1712" s="38">
        <v>978</v>
      </c>
      <c r="F1712" s="59">
        <f>E1712*1000/D1712</f>
        <v>121.03960396039604</v>
      </c>
      <c r="G1712" s="31">
        <v>406</v>
      </c>
      <c r="H1712" s="31">
        <f>G1712/2486*100</f>
        <v>16.331456154465005</v>
      </c>
    </row>
    <row r="1713" spans="1:11" x14ac:dyDescent="0.25">
      <c r="A1713" s="36" t="s">
        <v>78</v>
      </c>
      <c r="B1713" s="36" t="s">
        <v>79</v>
      </c>
      <c r="C1713" s="51">
        <v>6435006</v>
      </c>
      <c r="D1713" s="43">
        <v>8062</v>
      </c>
      <c r="E1713" s="38">
        <v>912</v>
      </c>
      <c r="F1713" s="59">
        <f>E1713*1000/D1713</f>
        <v>113.12329446787398</v>
      </c>
      <c r="G1713" s="31">
        <v>340</v>
      </c>
      <c r="H1713" s="31">
        <f>G1713/2486*100</f>
        <v>13.676588897827834</v>
      </c>
    </row>
    <row r="1714" spans="1:11" x14ac:dyDescent="0.25">
      <c r="A1714" s="36" t="s">
        <v>2598</v>
      </c>
      <c r="B1714" s="36" t="s">
        <v>2599</v>
      </c>
      <c r="C1714" s="41" t="s">
        <v>2708</v>
      </c>
      <c r="D1714" s="37">
        <v>8057</v>
      </c>
      <c r="E1714" s="38">
        <v>889</v>
      </c>
      <c r="F1714" s="59">
        <f>E1714*1000/D1714</f>
        <v>110.3388357949609</v>
      </c>
      <c r="G1714" s="31">
        <v>316</v>
      </c>
      <c r="H1714" s="31">
        <f>G1714/2486*100</f>
        <v>12.711182622687048</v>
      </c>
    </row>
    <row r="1715" spans="1:11" ht="36" x14ac:dyDescent="0.25">
      <c r="A1715" s="36" t="s">
        <v>349</v>
      </c>
      <c r="B1715" s="36" t="s">
        <v>350</v>
      </c>
      <c r="C1715" s="51" t="s">
        <v>633</v>
      </c>
      <c r="D1715" s="46">
        <v>8050</v>
      </c>
      <c r="E1715" s="38">
        <v>1800</v>
      </c>
      <c r="F1715" s="59">
        <f>E1715*1000/D1715</f>
        <v>223.6024844720497</v>
      </c>
      <c r="G1715" s="31">
        <v>1131</v>
      </c>
      <c r="H1715" s="31">
        <f>G1715/2486*100</f>
        <v>45.494770716009654</v>
      </c>
      <c r="I1715" s="31">
        <v>701</v>
      </c>
      <c r="J1715" s="31">
        <v>701</v>
      </c>
      <c r="K1715" s="60">
        <f>J1715/2056*100</f>
        <v>34.095330739299612</v>
      </c>
    </row>
    <row r="1716" spans="1:11" ht="24" x14ac:dyDescent="0.25">
      <c r="A1716" s="36" t="s">
        <v>818</v>
      </c>
      <c r="B1716" s="36" t="s">
        <v>819</v>
      </c>
      <c r="C1716" s="41">
        <v>8115045</v>
      </c>
      <c r="D1716" s="37">
        <v>8050</v>
      </c>
      <c r="E1716" s="38">
        <v>1610</v>
      </c>
      <c r="F1716" s="59">
        <f>E1716*1000/D1716</f>
        <v>200</v>
      </c>
      <c r="G1716" s="31">
        <v>1022</v>
      </c>
      <c r="H1716" s="31">
        <f>G1716/2486*100</f>
        <v>41.110217216411904</v>
      </c>
      <c r="I1716" s="31">
        <v>592</v>
      </c>
      <c r="J1716" s="31">
        <v>592</v>
      </c>
      <c r="K1716" s="60">
        <f>J1716/2056*100</f>
        <v>28.793774319066145</v>
      </c>
    </row>
    <row r="1717" spans="1:11" ht="60" x14ac:dyDescent="0.25">
      <c r="A1717" s="36" t="s">
        <v>4693</v>
      </c>
      <c r="B1717" s="36" t="s">
        <v>4694</v>
      </c>
      <c r="C1717" s="41" t="s">
        <v>4845</v>
      </c>
      <c r="D1717" s="37">
        <v>8030</v>
      </c>
      <c r="E1717" s="38">
        <v>1520</v>
      </c>
      <c r="F1717" s="59">
        <f>E1717*1000/D1717</f>
        <v>189.29016189290161</v>
      </c>
      <c r="G1717" s="31">
        <v>962</v>
      </c>
      <c r="H1717" s="31">
        <f>G1717/2486*100</f>
        <v>38.696701528559935</v>
      </c>
      <c r="I1717" s="31">
        <v>532</v>
      </c>
      <c r="J1717" s="31">
        <v>532</v>
      </c>
      <c r="K1717" s="60">
        <f>J1717/2056*100</f>
        <v>25.875486381322961</v>
      </c>
    </row>
    <row r="1718" spans="1:11" ht="24" x14ac:dyDescent="0.25">
      <c r="A1718" s="39" t="s">
        <v>192</v>
      </c>
      <c r="B1718" s="39" t="s">
        <v>193</v>
      </c>
      <c r="C1718" s="41">
        <v>6533007</v>
      </c>
      <c r="D1718" s="37">
        <v>8028</v>
      </c>
      <c r="E1718" s="45">
        <v>1107</v>
      </c>
      <c r="F1718" s="59">
        <f>E1718*1000/D1718</f>
        <v>137.89237668161434</v>
      </c>
      <c r="G1718" s="31">
        <v>571</v>
      </c>
      <c r="H1718" s="31">
        <f>G1718/2486*100</f>
        <v>22.968624296057925</v>
      </c>
      <c r="I1718" s="31">
        <v>141</v>
      </c>
      <c r="J1718" s="31">
        <v>141</v>
      </c>
      <c r="K1718" s="60">
        <f>J1718/2056*100</f>
        <v>6.8579766536964986</v>
      </c>
    </row>
    <row r="1719" spans="1:11" x14ac:dyDescent="0.25">
      <c r="A1719" s="39" t="s">
        <v>3150</v>
      </c>
      <c r="B1719" s="39" t="s">
        <v>3151</v>
      </c>
      <c r="C1719" s="41">
        <v>6531007</v>
      </c>
      <c r="D1719" s="37">
        <v>8020</v>
      </c>
      <c r="E1719" s="45">
        <v>1354</v>
      </c>
      <c r="F1719" s="59">
        <f>E1719*1000/D1719</f>
        <v>168.82793017456359</v>
      </c>
      <c r="G1719" s="31">
        <v>818</v>
      </c>
      <c r="H1719" s="31">
        <f>G1719/2486*100</f>
        <v>32.904263877715209</v>
      </c>
      <c r="I1719" s="31">
        <v>388</v>
      </c>
      <c r="J1719" s="31">
        <v>388</v>
      </c>
      <c r="K1719" s="60">
        <f>J1719/2056*100</f>
        <v>18.8715953307393</v>
      </c>
    </row>
    <row r="1720" spans="1:11" ht="24" x14ac:dyDescent="0.25">
      <c r="A1720" s="36" t="s">
        <v>5487</v>
      </c>
      <c r="B1720" s="36" t="s">
        <v>5488</v>
      </c>
      <c r="C1720" s="41" t="s">
        <v>6052</v>
      </c>
      <c r="D1720" s="37">
        <v>8016</v>
      </c>
      <c r="E1720" s="38">
        <v>1051</v>
      </c>
      <c r="F1720" s="59">
        <f>E1720*1000/D1720</f>
        <v>131.11277445109781</v>
      </c>
      <c r="G1720" s="31">
        <v>503</v>
      </c>
      <c r="H1720" s="31">
        <f>G1720/2486*100</f>
        <v>20.233306516492359</v>
      </c>
      <c r="I1720" s="31">
        <v>73</v>
      </c>
      <c r="J1720" s="31">
        <v>73</v>
      </c>
      <c r="K1720" s="60">
        <f>J1720/2056*100</f>
        <v>3.5505836575875485</v>
      </c>
    </row>
    <row r="1721" spans="1:11" x14ac:dyDescent="0.25">
      <c r="A1721" s="36" t="s">
        <v>5009</v>
      </c>
      <c r="B1721" s="36" t="s">
        <v>5010</v>
      </c>
      <c r="C1721" s="41">
        <v>9176139</v>
      </c>
      <c r="D1721" s="37">
        <v>8015</v>
      </c>
      <c r="E1721" s="38">
        <v>1839</v>
      </c>
      <c r="F1721" s="59">
        <f>E1721*1000/D1721</f>
        <v>229.44479101684342</v>
      </c>
      <c r="G1721" s="31">
        <v>1161</v>
      </c>
      <c r="H1721" s="31">
        <f>G1721/2486*100</f>
        <v>46.701528559935639</v>
      </c>
      <c r="I1721" s="31">
        <v>731</v>
      </c>
      <c r="J1721" s="31">
        <v>731</v>
      </c>
      <c r="K1721" s="60">
        <f>J1721/2056*100</f>
        <v>35.554474708171206</v>
      </c>
    </row>
    <row r="1722" spans="1:11" x14ac:dyDescent="0.25">
      <c r="A1722" s="36" t="s">
        <v>4395</v>
      </c>
      <c r="B1722" s="36" t="s">
        <v>4396</v>
      </c>
      <c r="C1722" s="41">
        <v>7335003</v>
      </c>
      <c r="D1722" s="37">
        <v>8007</v>
      </c>
      <c r="E1722" s="38">
        <v>1233</v>
      </c>
      <c r="F1722" s="59">
        <f>E1722*1000/D1722</f>
        <v>153.99025852379168</v>
      </c>
      <c r="G1722" s="31">
        <v>708</v>
      </c>
      <c r="H1722" s="31">
        <f>G1722/2486*100</f>
        <v>28.479485116653258</v>
      </c>
      <c r="I1722" s="31">
        <v>278</v>
      </c>
      <c r="J1722" s="31">
        <v>278</v>
      </c>
      <c r="K1722" s="60">
        <f>J1722/2056*100</f>
        <v>13.521400778210117</v>
      </c>
    </row>
    <row r="1723" spans="1:11" x14ac:dyDescent="0.25">
      <c r="A1723" s="36" t="s">
        <v>860</v>
      </c>
      <c r="B1723" s="36" t="s">
        <v>861</v>
      </c>
      <c r="C1723" s="41">
        <v>8117024</v>
      </c>
      <c r="D1723" s="37">
        <v>8000</v>
      </c>
      <c r="E1723" s="38">
        <v>1600</v>
      </c>
      <c r="F1723" s="59">
        <f>E1723*1000/D1723</f>
        <v>200</v>
      </c>
      <c r="G1723" s="31">
        <v>1004</v>
      </c>
      <c r="H1723" s="31">
        <f>G1723/2486*100</f>
        <v>40.386162510056316</v>
      </c>
      <c r="I1723" s="31">
        <v>574</v>
      </c>
      <c r="J1723" s="31">
        <v>574</v>
      </c>
      <c r="K1723" s="60">
        <f>J1723/2056*100</f>
        <v>27.918287937743191</v>
      </c>
    </row>
    <row r="1724" spans="1:11" x14ac:dyDescent="0.25">
      <c r="A1724" s="36" t="s">
        <v>1288</v>
      </c>
      <c r="B1724" s="36" t="s">
        <v>1289</v>
      </c>
      <c r="C1724" s="41">
        <v>8235006</v>
      </c>
      <c r="D1724" s="37">
        <v>8000</v>
      </c>
      <c r="E1724" s="38">
        <v>1600</v>
      </c>
      <c r="F1724" s="59">
        <f>E1724*1000/D1724</f>
        <v>200</v>
      </c>
      <c r="G1724" s="31">
        <v>1005</v>
      </c>
      <c r="H1724" s="31">
        <f>G1724/2486*100</f>
        <v>40.426387771520517</v>
      </c>
      <c r="I1724" s="31">
        <v>575</v>
      </c>
      <c r="J1724" s="31">
        <v>575</v>
      </c>
      <c r="K1724" s="60">
        <f>J1724/2056*100</f>
        <v>27.966926070038912</v>
      </c>
    </row>
    <row r="1725" spans="1:11" x14ac:dyDescent="0.25">
      <c r="A1725" s="36" t="s">
        <v>1426</v>
      </c>
      <c r="B1725" s="36" t="s">
        <v>1427</v>
      </c>
      <c r="C1725" s="41">
        <v>8317151</v>
      </c>
      <c r="D1725" s="37">
        <v>8000</v>
      </c>
      <c r="E1725" s="38">
        <v>1600</v>
      </c>
      <c r="F1725" s="59">
        <f>E1725*1000/D1725</f>
        <v>200</v>
      </c>
      <c r="G1725" s="31">
        <v>1006</v>
      </c>
      <c r="H1725" s="31">
        <f>G1725/2486*100</f>
        <v>40.466613032984718</v>
      </c>
      <c r="I1725" s="31">
        <v>576</v>
      </c>
      <c r="J1725" s="31">
        <v>576</v>
      </c>
      <c r="K1725" s="60">
        <f>J1725/2056*100</f>
        <v>28.01556420233463</v>
      </c>
    </row>
    <row r="1726" spans="1:11" ht="24" x14ac:dyDescent="0.25">
      <c r="A1726" s="36" t="s">
        <v>1520</v>
      </c>
      <c r="B1726" s="36" t="s">
        <v>1521</v>
      </c>
      <c r="C1726" s="41">
        <v>8337116</v>
      </c>
      <c r="D1726" s="37">
        <v>8000</v>
      </c>
      <c r="E1726" s="38">
        <v>1581</v>
      </c>
      <c r="F1726" s="59">
        <f>E1726*1000/D1726</f>
        <v>197.625</v>
      </c>
      <c r="G1726" s="31">
        <v>990</v>
      </c>
      <c r="H1726" s="31">
        <f>G1726/2486*100</f>
        <v>39.823008849557525</v>
      </c>
      <c r="I1726" s="31">
        <v>560</v>
      </c>
      <c r="J1726" s="31">
        <v>560</v>
      </c>
      <c r="K1726" s="60">
        <f>J1726/2056*100</f>
        <v>27.237354085603112</v>
      </c>
    </row>
    <row r="1727" spans="1:11" ht="24" x14ac:dyDescent="0.25">
      <c r="A1727" s="36">
        <v>270</v>
      </c>
      <c r="B1727" s="36" t="s">
        <v>560</v>
      </c>
      <c r="C1727" s="39" t="s">
        <v>722</v>
      </c>
      <c r="D1727" s="37">
        <v>8000</v>
      </c>
      <c r="E1727" s="38">
        <v>1411</v>
      </c>
      <c r="F1727" s="59">
        <f>E1727*1000/D1727</f>
        <v>176.375</v>
      </c>
      <c r="G1727" s="31">
        <v>877</v>
      </c>
      <c r="H1727" s="31">
        <f>G1727/2486*100</f>
        <v>35.277554304102978</v>
      </c>
      <c r="I1727" s="31">
        <v>447</v>
      </c>
      <c r="J1727" s="31">
        <v>447</v>
      </c>
      <c r="K1727" s="60">
        <f>J1727/2056*100</f>
        <v>21.74124513618677</v>
      </c>
    </row>
    <row r="1728" spans="1:11" x14ac:dyDescent="0.25">
      <c r="A1728" s="36" t="s">
        <v>384</v>
      </c>
      <c r="B1728" s="36" t="s">
        <v>385</v>
      </c>
      <c r="C1728" s="51">
        <v>1061049</v>
      </c>
      <c r="D1728" s="46">
        <v>8000</v>
      </c>
      <c r="E1728" s="38">
        <v>1400</v>
      </c>
      <c r="F1728" s="59">
        <f>E1728*1000/D1728</f>
        <v>175</v>
      </c>
      <c r="G1728" s="31">
        <v>866</v>
      </c>
      <c r="H1728" s="31">
        <f>G1728/2486*100</f>
        <v>34.835076427996782</v>
      </c>
      <c r="I1728" s="31">
        <v>436</v>
      </c>
      <c r="J1728" s="31">
        <v>436</v>
      </c>
      <c r="K1728" s="60">
        <f>J1728/2056*100</f>
        <v>21.206225680933851</v>
      </c>
    </row>
    <row r="1729" spans="1:11" ht="24" x14ac:dyDescent="0.25">
      <c r="A1729" s="36" t="s">
        <v>1644</v>
      </c>
      <c r="B1729" s="36" t="s">
        <v>1645</v>
      </c>
      <c r="C1729" s="41" t="s">
        <v>1836</v>
      </c>
      <c r="D1729" s="37">
        <v>8000</v>
      </c>
      <c r="E1729" s="38">
        <v>1288</v>
      </c>
      <c r="F1729" s="59">
        <f>E1729*1000/D1729</f>
        <v>161</v>
      </c>
      <c r="G1729" s="31">
        <v>756</v>
      </c>
      <c r="H1729" s="31">
        <f>G1729/2486*100</f>
        <v>30.410297666934831</v>
      </c>
      <c r="I1729" s="31">
        <v>326</v>
      </c>
      <c r="J1729" s="31">
        <v>326</v>
      </c>
      <c r="K1729" s="60">
        <f>J1729/2056*100</f>
        <v>15.856031128404668</v>
      </c>
    </row>
    <row r="1730" spans="1:11" x14ac:dyDescent="0.25">
      <c r="A1730" s="36" t="s">
        <v>301</v>
      </c>
      <c r="B1730" s="36" t="s">
        <v>302</v>
      </c>
      <c r="C1730" s="51" t="s">
        <v>615</v>
      </c>
      <c r="D1730" s="46">
        <v>8000</v>
      </c>
      <c r="E1730" s="38">
        <v>1190</v>
      </c>
      <c r="F1730" s="59">
        <f>E1730*1000/D1730</f>
        <v>148.75</v>
      </c>
      <c r="G1730" s="31">
        <v>656</v>
      </c>
      <c r="H1730" s="31">
        <f>G1730/2486*100</f>
        <v>26.387771520514885</v>
      </c>
      <c r="I1730" s="31">
        <v>226</v>
      </c>
      <c r="J1730" s="31">
        <v>226</v>
      </c>
      <c r="K1730" s="60">
        <f>J1730/2056*100</f>
        <v>10.992217898832685</v>
      </c>
    </row>
    <row r="1731" spans="1:11" ht="24" x14ac:dyDescent="0.25">
      <c r="A1731" s="36" t="s">
        <v>1654</v>
      </c>
      <c r="B1731" s="36" t="s">
        <v>1655</v>
      </c>
      <c r="C1731" s="41">
        <v>8435066</v>
      </c>
      <c r="D1731" s="37">
        <v>8000</v>
      </c>
      <c r="E1731" s="38">
        <v>1118</v>
      </c>
      <c r="F1731" s="59">
        <f>E1731*1000/D1731</f>
        <v>139.75</v>
      </c>
      <c r="G1731" s="31">
        <v>581</v>
      </c>
      <c r="H1731" s="31">
        <f>G1731/2486*100</f>
        <v>23.37087691069992</v>
      </c>
      <c r="I1731" s="31">
        <v>151</v>
      </c>
      <c r="J1731" s="31">
        <v>151</v>
      </c>
      <c r="K1731" s="60">
        <f>J1731/2056*100</f>
        <v>7.3443579766536971</v>
      </c>
    </row>
    <row r="1732" spans="1:11" x14ac:dyDescent="0.25">
      <c r="A1732" s="36">
        <v>290</v>
      </c>
      <c r="B1732" s="36" t="s">
        <v>562</v>
      </c>
      <c r="C1732" s="39" t="s">
        <v>723</v>
      </c>
      <c r="D1732" s="37">
        <v>8000</v>
      </c>
      <c r="E1732" s="38">
        <v>967</v>
      </c>
      <c r="F1732" s="59">
        <f>E1732*1000/D1732</f>
        <v>120.875</v>
      </c>
      <c r="G1732" s="31">
        <v>395</v>
      </c>
      <c r="H1732" s="31">
        <f>G1732/2486*100</f>
        <v>15.88897827835881</v>
      </c>
    </row>
    <row r="1733" spans="1:11" x14ac:dyDescent="0.25">
      <c r="A1733" s="36" t="s">
        <v>2308</v>
      </c>
      <c r="B1733" s="36" t="s">
        <v>2309</v>
      </c>
      <c r="C1733" s="41">
        <v>3459017</v>
      </c>
      <c r="D1733" s="37">
        <v>8000</v>
      </c>
      <c r="E1733" s="38">
        <v>773</v>
      </c>
      <c r="F1733" s="59">
        <f>E1733*1000/D1733</f>
        <v>96.625</v>
      </c>
      <c r="G1733" s="31">
        <v>204</v>
      </c>
      <c r="H1733" s="31">
        <f>G1733/2486*100</f>
        <v>8.2059533386967018</v>
      </c>
    </row>
    <row r="1734" spans="1:11" x14ac:dyDescent="0.25">
      <c r="A1734" s="36" t="s">
        <v>4505</v>
      </c>
      <c r="B1734" s="36" t="s">
        <v>4506</v>
      </c>
      <c r="C1734" s="41" t="s">
        <v>4771</v>
      </c>
      <c r="D1734" s="37">
        <v>8000</v>
      </c>
      <c r="E1734" s="38">
        <v>685</v>
      </c>
      <c r="F1734" s="59">
        <f>E1734*1000/D1734</f>
        <v>85.625</v>
      </c>
      <c r="G1734" s="31">
        <v>121</v>
      </c>
      <c r="H1734" s="31">
        <f>G1734/2486*100</f>
        <v>4.8672566371681416</v>
      </c>
    </row>
    <row r="1735" spans="1:11" ht="24" x14ac:dyDescent="0.25">
      <c r="A1735" s="39" t="s">
        <v>3308</v>
      </c>
      <c r="B1735" s="39" t="s">
        <v>3309</v>
      </c>
      <c r="C1735" s="51" t="s">
        <v>3481</v>
      </c>
      <c r="D1735" s="37">
        <v>7990</v>
      </c>
      <c r="E1735" s="38">
        <v>1490</v>
      </c>
      <c r="F1735" s="59">
        <f>E1735*1000/D1735</f>
        <v>186.48310387984981</v>
      </c>
      <c r="G1735" s="31">
        <v>936</v>
      </c>
      <c r="H1735" s="31">
        <f>G1735/2486*100</f>
        <v>37.650844730490746</v>
      </c>
      <c r="I1735" s="31">
        <v>506</v>
      </c>
      <c r="J1735" s="31">
        <v>506</v>
      </c>
      <c r="K1735" s="60">
        <f>J1735/2056*100</f>
        <v>24.610894941634243</v>
      </c>
    </row>
    <row r="1736" spans="1:11" x14ac:dyDescent="0.25">
      <c r="A1736" s="36" t="s">
        <v>5673</v>
      </c>
      <c r="B1736" s="36" t="s">
        <v>5674</v>
      </c>
      <c r="C1736" s="41">
        <v>9671155</v>
      </c>
      <c r="D1736" s="37">
        <v>7990</v>
      </c>
      <c r="E1736" s="38">
        <v>1394</v>
      </c>
      <c r="F1736" s="59">
        <f>E1736*1000/D1736</f>
        <v>174.46808510638297</v>
      </c>
      <c r="G1736" s="31">
        <v>855</v>
      </c>
      <c r="H1736" s="31">
        <f>G1736/2486*100</f>
        <v>34.392598551890586</v>
      </c>
      <c r="I1736" s="31">
        <v>425</v>
      </c>
      <c r="J1736" s="31">
        <v>425</v>
      </c>
      <c r="K1736" s="60">
        <f>J1736/2056*100</f>
        <v>20.671206225680933</v>
      </c>
    </row>
    <row r="1737" spans="1:11" ht="36" x14ac:dyDescent="0.25">
      <c r="A1737" s="36" t="s">
        <v>4665</v>
      </c>
      <c r="B1737" s="36" t="s">
        <v>4666</v>
      </c>
      <c r="C1737" s="41" t="s">
        <v>4835</v>
      </c>
      <c r="D1737" s="37">
        <v>7990</v>
      </c>
      <c r="E1737" s="38">
        <v>989</v>
      </c>
      <c r="F1737" s="59">
        <f>E1737*1000/D1737</f>
        <v>123.77972465581978</v>
      </c>
      <c r="G1737" s="31">
        <v>417</v>
      </c>
      <c r="H1737" s="31">
        <f>G1737/2486*100</f>
        <v>16.773934030571201</v>
      </c>
    </row>
    <row r="1738" spans="1:11" x14ac:dyDescent="0.25">
      <c r="A1738" s="36" t="s">
        <v>2296</v>
      </c>
      <c r="B1738" s="36" t="s">
        <v>2297</v>
      </c>
      <c r="C1738" s="41">
        <v>3459020</v>
      </c>
      <c r="D1738" s="37">
        <v>7975</v>
      </c>
      <c r="E1738" s="38">
        <v>560</v>
      </c>
      <c r="F1738" s="59">
        <f>E1738*1000/D1738</f>
        <v>70.219435736677113</v>
      </c>
      <c r="G1738" s="31">
        <v>39</v>
      </c>
      <c r="H1738" s="31">
        <f>G1738/2486*100</f>
        <v>1.5687851971037812</v>
      </c>
    </row>
    <row r="1739" spans="1:11" ht="24" x14ac:dyDescent="0.25">
      <c r="A1739" s="36" t="s">
        <v>4645</v>
      </c>
      <c r="B1739" s="36" t="s">
        <v>4646</v>
      </c>
      <c r="C1739" s="41" t="s">
        <v>4826</v>
      </c>
      <c r="D1739" s="37">
        <v>7959</v>
      </c>
      <c r="E1739" s="38">
        <v>950</v>
      </c>
      <c r="F1739" s="59">
        <f>E1739*1000/D1739</f>
        <v>119.3617288604096</v>
      </c>
      <c r="G1739" s="31">
        <v>378</v>
      </c>
      <c r="H1739" s="31">
        <f>G1739/2486*100</f>
        <v>15.205148833467415</v>
      </c>
    </row>
    <row r="1740" spans="1:11" x14ac:dyDescent="0.25">
      <c r="A1740" s="36" t="s">
        <v>804</v>
      </c>
      <c r="B1740" s="36" t="s">
        <v>805</v>
      </c>
      <c r="C1740" s="41">
        <v>8115013</v>
      </c>
      <c r="D1740" s="37">
        <v>7950</v>
      </c>
      <c r="E1740" s="38">
        <v>1058</v>
      </c>
      <c r="F1740" s="59">
        <f>E1740*1000/D1740</f>
        <v>133.0817610062893</v>
      </c>
      <c r="G1740" s="31">
        <v>510</v>
      </c>
      <c r="H1740" s="31">
        <f>G1740/2486*100</f>
        <v>20.514883346741755</v>
      </c>
      <c r="I1740" s="31">
        <v>80</v>
      </c>
      <c r="J1740" s="31">
        <v>80</v>
      </c>
      <c r="K1740" s="60">
        <f>J1740/2056*100</f>
        <v>3.8910505836575875</v>
      </c>
    </row>
    <row r="1741" spans="1:11" ht="36" x14ac:dyDescent="0.25">
      <c r="A1741" s="36" t="s">
        <v>4611</v>
      </c>
      <c r="B1741" s="36" t="s">
        <v>4612</v>
      </c>
      <c r="C1741" s="41" t="s">
        <v>4814</v>
      </c>
      <c r="D1741" s="37">
        <v>7950</v>
      </c>
      <c r="E1741" s="38">
        <v>1020</v>
      </c>
      <c r="F1741" s="59">
        <f>E1741*1000/D1741</f>
        <v>128.30188679245282</v>
      </c>
      <c r="G1741" s="31">
        <v>461</v>
      </c>
      <c r="H1741" s="31">
        <f>G1741/2486*100</f>
        <v>18.543845534995977</v>
      </c>
      <c r="I1741" s="31">
        <v>31</v>
      </c>
      <c r="J1741" s="31">
        <v>31</v>
      </c>
      <c r="K1741" s="60">
        <f>J1741/2056*100</f>
        <v>1.5077821011673151</v>
      </c>
    </row>
    <row r="1742" spans="1:11" x14ac:dyDescent="0.25">
      <c r="A1742" s="36" t="s">
        <v>5471</v>
      </c>
      <c r="B1742" s="36" t="s">
        <v>5472</v>
      </c>
      <c r="C1742" s="41">
        <v>9376170</v>
      </c>
      <c r="D1742" s="37">
        <v>7950</v>
      </c>
      <c r="E1742" s="38">
        <v>970</v>
      </c>
      <c r="F1742" s="59">
        <f>E1742*1000/D1742</f>
        <v>122.0125786163522</v>
      </c>
      <c r="G1742" s="31">
        <v>398</v>
      </c>
      <c r="H1742" s="31">
        <f>G1742/2486*100</f>
        <v>16.009654062751409</v>
      </c>
    </row>
    <row r="1743" spans="1:11" x14ac:dyDescent="0.25">
      <c r="A1743" s="36" t="s">
        <v>4198</v>
      </c>
      <c r="B1743" s="36" t="s">
        <v>4199</v>
      </c>
      <c r="C1743" s="41">
        <v>12061540</v>
      </c>
      <c r="D1743" s="37">
        <v>7940</v>
      </c>
      <c r="E1743" s="38">
        <v>745</v>
      </c>
      <c r="F1743" s="59">
        <f>E1743*1000/D1743</f>
        <v>93.82871536523929</v>
      </c>
      <c r="G1743" s="31">
        <v>172</v>
      </c>
      <c r="H1743" s="31">
        <f>G1743/2486*100</f>
        <v>6.9187449718423171</v>
      </c>
    </row>
    <row r="1744" spans="1:11" x14ac:dyDescent="0.25">
      <c r="A1744" s="36" t="s">
        <v>4977</v>
      </c>
      <c r="B1744" s="36" t="s">
        <v>4978</v>
      </c>
      <c r="C1744" s="41" t="s">
        <v>5964</v>
      </c>
      <c r="D1744" s="37">
        <v>7938</v>
      </c>
      <c r="E1744" s="38">
        <v>1433.1</v>
      </c>
      <c r="F1744" s="59">
        <f>E1744*1000/D1744</f>
        <v>180.53665910808769</v>
      </c>
      <c r="G1744" s="31">
        <v>892</v>
      </c>
      <c r="H1744" s="31">
        <f>G1744/2486*100</f>
        <v>35.88093322606597</v>
      </c>
      <c r="I1744" s="31">
        <v>462</v>
      </c>
      <c r="J1744" s="31">
        <v>462</v>
      </c>
      <c r="K1744" s="60">
        <f>J1744/2056*100</f>
        <v>22.47081712062257</v>
      </c>
    </row>
    <row r="1745" spans="1:11" ht="36" x14ac:dyDescent="0.25">
      <c r="A1745" s="36" t="s">
        <v>1534</v>
      </c>
      <c r="B1745" s="36" t="s">
        <v>1535</v>
      </c>
      <c r="C1745" s="41" t="s">
        <v>1816</v>
      </c>
      <c r="D1745" s="37">
        <v>7919</v>
      </c>
      <c r="E1745" s="38">
        <v>247</v>
      </c>
      <c r="F1745" s="59">
        <f>E1745*1000/D1745</f>
        <v>31.190806920065665</v>
      </c>
      <c r="G1745" s="31">
        <v>7</v>
      </c>
      <c r="H1745" s="31">
        <f>G1745/2486*100</f>
        <v>0.28157683024939661</v>
      </c>
    </row>
    <row r="1746" spans="1:11" x14ac:dyDescent="0.25">
      <c r="A1746" s="39" t="s">
        <v>1684</v>
      </c>
      <c r="B1746" s="39" t="s">
        <v>1685</v>
      </c>
      <c r="C1746" s="41">
        <v>8436052</v>
      </c>
      <c r="D1746" s="37">
        <v>7900</v>
      </c>
      <c r="E1746" s="40">
        <v>945</v>
      </c>
      <c r="F1746" s="59">
        <f>E1746*1000/D1746</f>
        <v>119.62025316455696</v>
      </c>
      <c r="G1746" s="31">
        <v>370</v>
      </c>
      <c r="H1746" s="31">
        <f>G1746/2486*100</f>
        <v>14.883346741753822</v>
      </c>
    </row>
    <row r="1747" spans="1:11" x14ac:dyDescent="0.25">
      <c r="A1747" s="36" t="s">
        <v>5724</v>
      </c>
      <c r="B1747" s="36" t="s">
        <v>5725</v>
      </c>
      <c r="C1747" s="41">
        <v>9677114</v>
      </c>
      <c r="D1747" s="37">
        <v>7892</v>
      </c>
      <c r="E1747" s="38">
        <v>931</v>
      </c>
      <c r="F1747" s="59">
        <f>E1747*1000/D1747</f>
        <v>117.96756208819058</v>
      </c>
      <c r="G1747" s="31">
        <v>355</v>
      </c>
      <c r="H1747" s="31">
        <f>G1747/2486*100</f>
        <v>14.279967819790828</v>
      </c>
    </row>
    <row r="1748" spans="1:11" x14ac:dyDescent="0.25">
      <c r="A1748" s="36" t="s">
        <v>2290</v>
      </c>
      <c r="B1748" s="36" t="s">
        <v>2291</v>
      </c>
      <c r="C1748" s="41">
        <v>3459015</v>
      </c>
      <c r="D1748" s="37">
        <v>7888</v>
      </c>
      <c r="E1748" s="38">
        <v>1695</v>
      </c>
      <c r="F1748" s="59">
        <f>E1748*1000/D1748</f>
        <v>214.88336713995943</v>
      </c>
      <c r="G1748" s="31">
        <v>1071</v>
      </c>
      <c r="H1748" s="31">
        <f>G1748/2486*100</f>
        <v>43.081255028157685</v>
      </c>
      <c r="I1748" s="31">
        <v>641</v>
      </c>
      <c r="J1748" s="31">
        <v>641</v>
      </c>
      <c r="K1748" s="60">
        <f>J1748/2056*100</f>
        <v>31.177042801556421</v>
      </c>
    </row>
    <row r="1749" spans="1:11" ht="36" x14ac:dyDescent="0.25">
      <c r="A1749" s="36" t="s">
        <v>4507</v>
      </c>
      <c r="B1749" s="36" t="s">
        <v>4508</v>
      </c>
      <c r="C1749" s="41" t="s">
        <v>4772</v>
      </c>
      <c r="D1749" s="37">
        <v>7880</v>
      </c>
      <c r="E1749" s="38">
        <v>1056</v>
      </c>
      <c r="F1749" s="59">
        <f>E1749*1000/D1749</f>
        <v>134.01015228426397</v>
      </c>
      <c r="G1749" s="31">
        <v>506</v>
      </c>
      <c r="H1749" s="31">
        <f>G1749/2486*100</f>
        <v>20.353982300884958</v>
      </c>
      <c r="I1749" s="31">
        <v>76</v>
      </c>
      <c r="J1749" s="31">
        <v>76</v>
      </c>
      <c r="K1749" s="60">
        <f>J1749/2056*100</f>
        <v>3.6964980544747084</v>
      </c>
    </row>
    <row r="1750" spans="1:11" x14ac:dyDescent="0.25">
      <c r="A1750" s="39" t="s">
        <v>3126</v>
      </c>
      <c r="B1750" s="39" t="s">
        <v>3127</v>
      </c>
      <c r="C1750" s="41">
        <v>6636011</v>
      </c>
      <c r="D1750" s="37">
        <v>7859</v>
      </c>
      <c r="E1750" s="45">
        <v>1108</v>
      </c>
      <c r="F1750" s="59">
        <f>E1750*1000/D1750</f>
        <v>140.98485812444332</v>
      </c>
      <c r="G1750" s="31">
        <v>572</v>
      </c>
      <c r="H1750" s="31">
        <f>G1750/2486*100</f>
        <v>23.008849557522122</v>
      </c>
      <c r="I1750" s="31">
        <v>142</v>
      </c>
      <c r="J1750" s="31">
        <v>142</v>
      </c>
      <c r="K1750" s="60">
        <f>J1750/2056*100</f>
        <v>6.9066147859922182</v>
      </c>
    </row>
    <row r="1751" spans="1:11" x14ac:dyDescent="0.25">
      <c r="A1751" s="36" t="s">
        <v>2042</v>
      </c>
      <c r="B1751" s="36" t="s">
        <v>2043</v>
      </c>
      <c r="C1751" s="41" t="s">
        <v>2438</v>
      </c>
      <c r="D1751" s="37">
        <v>7858</v>
      </c>
      <c r="E1751" s="38">
        <v>1024</v>
      </c>
      <c r="F1751" s="59">
        <f>E1751*1000/D1751</f>
        <v>130.31305675744466</v>
      </c>
      <c r="G1751" s="31">
        <v>466</v>
      </c>
      <c r="H1751" s="31">
        <f>G1751/2486*100</f>
        <v>18.744971842316975</v>
      </c>
      <c r="I1751" s="31">
        <v>36</v>
      </c>
      <c r="J1751" s="31">
        <v>36</v>
      </c>
      <c r="K1751" s="60">
        <f>J1751/2056*100</f>
        <v>1.7509727626459144</v>
      </c>
    </row>
    <row r="1752" spans="1:11" x14ac:dyDescent="0.25">
      <c r="A1752" s="36" t="s">
        <v>3992</v>
      </c>
      <c r="B1752" s="36" t="s">
        <v>3993</v>
      </c>
      <c r="C1752" s="41">
        <v>5958028</v>
      </c>
      <c r="D1752" s="37">
        <v>7850</v>
      </c>
      <c r="E1752" s="38">
        <v>1177.5</v>
      </c>
      <c r="F1752" s="59">
        <f>E1752*1000/D1752</f>
        <v>150</v>
      </c>
      <c r="G1752" s="31">
        <v>648</v>
      </c>
      <c r="H1752" s="31">
        <f>G1752/2486*100</f>
        <v>26.065969428801289</v>
      </c>
      <c r="I1752" s="31">
        <v>218</v>
      </c>
      <c r="J1752" s="31">
        <v>218</v>
      </c>
      <c r="K1752" s="60">
        <f>J1752/2056*100</f>
        <v>10.603112840466926</v>
      </c>
    </row>
    <row r="1753" spans="1:11" x14ac:dyDescent="0.25">
      <c r="A1753" s="36" t="s">
        <v>2774</v>
      </c>
      <c r="B1753" s="36" t="s">
        <v>2775</v>
      </c>
      <c r="C1753" s="41" t="s">
        <v>2886</v>
      </c>
      <c r="D1753" s="37">
        <v>7849</v>
      </c>
      <c r="E1753" s="38">
        <v>796.12</v>
      </c>
      <c r="F1753" s="59">
        <f>E1753*1000/D1753</f>
        <v>101.4294814626067</v>
      </c>
      <c r="G1753" s="31">
        <v>224</v>
      </c>
      <c r="H1753" s="31">
        <f>G1753/2486*100</f>
        <v>9.0104585679806917</v>
      </c>
    </row>
    <row r="1754" spans="1:11" x14ac:dyDescent="0.25">
      <c r="A1754" s="39" t="s">
        <v>5890</v>
      </c>
      <c r="B1754" s="39" t="s">
        <v>5891</v>
      </c>
      <c r="C1754" s="41">
        <v>9780119</v>
      </c>
      <c r="D1754" s="37">
        <v>7825</v>
      </c>
      <c r="E1754" s="40">
        <v>1474</v>
      </c>
      <c r="F1754" s="59">
        <f>E1754*1000/D1754</f>
        <v>188.37060702875399</v>
      </c>
      <c r="G1754" s="31">
        <v>923</v>
      </c>
      <c r="H1754" s="31">
        <f>G1754/2486*100</f>
        <v>37.127916331456156</v>
      </c>
      <c r="I1754" s="31">
        <v>493</v>
      </c>
      <c r="J1754" s="31">
        <v>493</v>
      </c>
      <c r="K1754" s="60">
        <f>J1754/2056*100</f>
        <v>23.978599221789885</v>
      </c>
    </row>
    <row r="1755" spans="1:11" x14ac:dyDescent="0.25">
      <c r="A1755" s="36" t="s">
        <v>4951</v>
      </c>
      <c r="B1755" s="36" t="s">
        <v>4952</v>
      </c>
      <c r="C1755" s="41" t="s">
        <v>5956</v>
      </c>
      <c r="D1755" s="37">
        <v>7810</v>
      </c>
      <c r="E1755" s="38">
        <v>2016</v>
      </c>
      <c r="F1755" s="59">
        <f>E1755*1000/D1755</f>
        <v>258.1306017925736</v>
      </c>
      <c r="G1755" s="31">
        <v>1279</v>
      </c>
      <c r="H1755" s="31">
        <f>G1755/2486*100</f>
        <v>51.448109412711183</v>
      </c>
      <c r="I1755" s="31">
        <v>25</v>
      </c>
      <c r="J1755" s="31">
        <v>849</v>
      </c>
      <c r="K1755" s="60">
        <f>J1755/2056*100</f>
        <v>41.293774319066145</v>
      </c>
    </row>
    <row r="1756" spans="1:11" x14ac:dyDescent="0.25">
      <c r="A1756" s="36" t="s">
        <v>1302</v>
      </c>
      <c r="B1756" s="36" t="s">
        <v>1303</v>
      </c>
      <c r="C1756" s="41">
        <v>8236004</v>
      </c>
      <c r="D1756" s="37">
        <v>7800</v>
      </c>
      <c r="E1756" s="38">
        <v>1560</v>
      </c>
      <c r="F1756" s="59">
        <f>E1756*1000/D1756</f>
        <v>200</v>
      </c>
      <c r="G1756" s="31">
        <v>979</v>
      </c>
      <c r="H1756" s="31">
        <f>G1756/2486*100</f>
        <v>39.380530973451329</v>
      </c>
      <c r="I1756" s="31">
        <v>549</v>
      </c>
      <c r="J1756" s="31">
        <v>549</v>
      </c>
      <c r="K1756" s="60">
        <f>J1756/2056*100</f>
        <v>26.702334630350194</v>
      </c>
    </row>
    <row r="1757" spans="1:11" x14ac:dyDescent="0.25">
      <c r="A1757" s="36" t="s">
        <v>1424</v>
      </c>
      <c r="B1757" s="36" t="s">
        <v>1425</v>
      </c>
      <c r="C1757" s="41">
        <v>8317146</v>
      </c>
      <c r="D1757" s="37">
        <v>7800</v>
      </c>
      <c r="E1757" s="38">
        <v>1560</v>
      </c>
      <c r="F1757" s="59">
        <f>E1757*1000/D1757</f>
        <v>200</v>
      </c>
      <c r="G1757" s="31">
        <v>980</v>
      </c>
      <c r="H1757" s="31">
        <f>G1757/2486*100</f>
        <v>39.42075623491553</v>
      </c>
      <c r="I1757" s="31">
        <v>550</v>
      </c>
      <c r="J1757" s="31">
        <v>550</v>
      </c>
      <c r="K1757" s="60">
        <f>J1757/2056*100</f>
        <v>26.750972762645915</v>
      </c>
    </row>
    <row r="1758" spans="1:11" x14ac:dyDescent="0.25">
      <c r="A1758" s="36" t="s">
        <v>522</v>
      </c>
      <c r="B1758" s="36" t="s">
        <v>523</v>
      </c>
      <c r="C1758" s="51">
        <v>10044116</v>
      </c>
      <c r="D1758" s="46">
        <v>7800</v>
      </c>
      <c r="E1758" s="38">
        <v>1173</v>
      </c>
      <c r="F1758" s="59">
        <f>E1758*1000/D1758</f>
        <v>150.38461538461539</v>
      </c>
      <c r="G1758" s="31">
        <v>643</v>
      </c>
      <c r="H1758" s="31">
        <f>G1758/2486*100</f>
        <v>25.864843121480291</v>
      </c>
      <c r="I1758" s="31">
        <v>213</v>
      </c>
      <c r="J1758" s="31">
        <v>213</v>
      </c>
      <c r="K1758" s="60">
        <f>J1758/2056*100</f>
        <v>10.359922178988327</v>
      </c>
    </row>
    <row r="1759" spans="1:11" ht="36" x14ac:dyDescent="0.25">
      <c r="A1759" s="36" t="s">
        <v>2082</v>
      </c>
      <c r="B1759" s="36" t="s">
        <v>2083</v>
      </c>
      <c r="C1759" s="41" t="s">
        <v>2452</v>
      </c>
      <c r="D1759" s="37">
        <v>7745</v>
      </c>
      <c r="E1759" s="38">
        <v>1389</v>
      </c>
      <c r="F1759" s="59">
        <f>E1759*1000/D1759</f>
        <v>179.34151065203358</v>
      </c>
      <c r="G1759" s="31">
        <v>853</v>
      </c>
      <c r="H1759" s="31">
        <f>G1759/2486*100</f>
        <v>34.312148028962184</v>
      </c>
      <c r="I1759" s="31">
        <v>423</v>
      </c>
      <c r="J1759" s="31">
        <v>423</v>
      </c>
      <c r="K1759" s="60">
        <f>J1759/2056*100</f>
        <v>20.573929961089494</v>
      </c>
    </row>
    <row r="1760" spans="1:11" ht="24" x14ac:dyDescent="0.25">
      <c r="A1760" s="36" t="s">
        <v>5515</v>
      </c>
      <c r="B1760" s="36" t="s">
        <v>5516</v>
      </c>
      <c r="C1760" s="41" t="s">
        <v>6056</v>
      </c>
      <c r="D1760" s="37">
        <v>7733</v>
      </c>
      <c r="E1760" s="38">
        <v>1093</v>
      </c>
      <c r="F1760" s="59">
        <f>E1760*1000/D1760</f>
        <v>141.34229923703609</v>
      </c>
      <c r="G1760" s="31">
        <v>546</v>
      </c>
      <c r="H1760" s="31">
        <f>G1760/2486*100</f>
        <v>21.962992759452938</v>
      </c>
      <c r="I1760" s="31">
        <v>116</v>
      </c>
      <c r="J1760" s="31">
        <v>116</v>
      </c>
      <c r="K1760" s="60">
        <f>J1760/2056*100</f>
        <v>5.6420233463035023</v>
      </c>
    </row>
    <row r="1761" spans="1:11" x14ac:dyDescent="0.25">
      <c r="A1761" s="36" t="s">
        <v>5333</v>
      </c>
      <c r="B1761" s="36" t="s">
        <v>5334</v>
      </c>
      <c r="C1761" s="41">
        <v>9276148</v>
      </c>
      <c r="D1761" s="37">
        <v>7721</v>
      </c>
      <c r="E1761" s="38">
        <v>1214.9000000000001</v>
      </c>
      <c r="F1761" s="59">
        <f>E1761*1000/D1761</f>
        <v>157.35008418598628</v>
      </c>
      <c r="G1761" s="31">
        <v>687</v>
      </c>
      <c r="H1761" s="31">
        <f>G1761/2486*100</f>
        <v>27.634754625905067</v>
      </c>
      <c r="I1761" s="31">
        <v>257</v>
      </c>
      <c r="J1761" s="31">
        <v>257</v>
      </c>
      <c r="K1761" s="60">
        <f>J1761/2056*100</f>
        <v>12.5</v>
      </c>
    </row>
    <row r="1762" spans="1:11" x14ac:dyDescent="0.25">
      <c r="A1762" s="36" t="s">
        <v>5203</v>
      </c>
      <c r="B1762" s="36" t="s">
        <v>5204</v>
      </c>
      <c r="C1762" s="41">
        <v>9187128</v>
      </c>
      <c r="D1762" s="37">
        <v>7705</v>
      </c>
      <c r="E1762" s="38">
        <v>1487.7</v>
      </c>
      <c r="F1762" s="59">
        <f>E1762*1000/D1762</f>
        <v>193.08241401687215</v>
      </c>
      <c r="G1762" s="31">
        <v>933</v>
      </c>
      <c r="H1762" s="31">
        <f>G1762/2486*100</f>
        <v>37.530168946098144</v>
      </c>
      <c r="I1762" s="31">
        <v>503</v>
      </c>
      <c r="J1762" s="31">
        <v>503</v>
      </c>
      <c r="K1762" s="60">
        <f>J1762/2056*100</f>
        <v>24.464980544747082</v>
      </c>
    </row>
    <row r="1763" spans="1:11" x14ac:dyDescent="0.25">
      <c r="A1763" s="36" t="s">
        <v>1428</v>
      </c>
      <c r="B1763" s="36" t="s">
        <v>1429</v>
      </c>
      <c r="C1763" s="41">
        <v>8317152</v>
      </c>
      <c r="D1763" s="37">
        <v>7700</v>
      </c>
      <c r="E1763" s="38">
        <v>1540</v>
      </c>
      <c r="F1763" s="59">
        <f>E1763*1000/D1763</f>
        <v>200</v>
      </c>
      <c r="G1763" s="31">
        <v>970</v>
      </c>
      <c r="H1763" s="31">
        <f>G1763/2486*100</f>
        <v>39.018503620273535</v>
      </c>
      <c r="I1763" s="31">
        <v>540</v>
      </c>
      <c r="J1763" s="31">
        <v>540</v>
      </c>
      <c r="K1763" s="60">
        <f>J1763/2056*100</f>
        <v>26.264591439688719</v>
      </c>
    </row>
    <row r="1764" spans="1:11" x14ac:dyDescent="0.25">
      <c r="A1764" s="36" t="s">
        <v>1646</v>
      </c>
      <c r="B1764" s="36" t="s">
        <v>1647</v>
      </c>
      <c r="C1764" s="41" t="s">
        <v>1837</v>
      </c>
      <c r="D1764" s="37">
        <v>7700</v>
      </c>
      <c r="E1764" s="38">
        <v>1233</v>
      </c>
      <c r="F1764" s="59">
        <f>E1764*1000/D1764</f>
        <v>160.12987012987014</v>
      </c>
      <c r="G1764" s="31">
        <v>707</v>
      </c>
      <c r="H1764" s="31">
        <f>G1764/2486*100</f>
        <v>28.439259855189057</v>
      </c>
      <c r="I1764" s="31">
        <v>277</v>
      </c>
      <c r="J1764" s="31">
        <v>277</v>
      </c>
      <c r="K1764" s="60">
        <f>J1764/2056*100</f>
        <v>13.472762645914397</v>
      </c>
    </row>
    <row r="1765" spans="1:11" x14ac:dyDescent="0.25">
      <c r="A1765" s="36" t="s">
        <v>4285</v>
      </c>
      <c r="B1765" s="36" t="s">
        <v>4286</v>
      </c>
      <c r="C1765" s="41">
        <v>12069017</v>
      </c>
      <c r="D1765" s="37">
        <v>7698</v>
      </c>
      <c r="E1765" s="38">
        <v>1378</v>
      </c>
      <c r="F1765" s="59">
        <f>E1765*1000/D1765</f>
        <v>179.00753442452586</v>
      </c>
      <c r="G1765" s="31">
        <v>844</v>
      </c>
      <c r="H1765" s="31">
        <f>G1765/2486*100</f>
        <v>33.95012067578439</v>
      </c>
      <c r="I1765" s="31">
        <v>414</v>
      </c>
      <c r="J1765" s="31">
        <v>414</v>
      </c>
      <c r="K1765" s="60">
        <f>J1765/2056*100</f>
        <v>20.136186770428015</v>
      </c>
    </row>
    <row r="1766" spans="1:11" x14ac:dyDescent="0.25">
      <c r="A1766" s="36" t="s">
        <v>3962</v>
      </c>
      <c r="B1766" s="36" t="s">
        <v>3963</v>
      </c>
      <c r="C1766" s="41">
        <v>5766024</v>
      </c>
      <c r="D1766" s="37">
        <v>7692</v>
      </c>
      <c r="E1766" s="38">
        <v>1069</v>
      </c>
      <c r="F1766" s="59">
        <f>E1766*1000/D1766</f>
        <v>138.9755590223609</v>
      </c>
      <c r="G1766" s="31">
        <v>525</v>
      </c>
      <c r="H1766" s="31">
        <f>G1766/2486*100</f>
        <v>21.118262268704747</v>
      </c>
      <c r="I1766" s="31">
        <v>95</v>
      </c>
      <c r="J1766" s="31">
        <v>95</v>
      </c>
      <c r="K1766" s="60">
        <f>J1766/2056*100</f>
        <v>4.6206225680933857</v>
      </c>
    </row>
    <row r="1767" spans="1:11" ht="24" x14ac:dyDescent="0.25">
      <c r="A1767" s="36" t="s">
        <v>4475</v>
      </c>
      <c r="B1767" s="36" t="s">
        <v>4476</v>
      </c>
      <c r="C1767" s="41" t="s">
        <v>4759</v>
      </c>
      <c r="D1767" s="37">
        <v>7685</v>
      </c>
      <c r="E1767" s="38">
        <v>873</v>
      </c>
      <c r="F1767" s="59">
        <f>E1767*1000/D1767</f>
        <v>113.59791802212102</v>
      </c>
      <c r="G1767" s="31">
        <v>299</v>
      </c>
      <c r="H1767" s="31">
        <f>G1767/2486*100</f>
        <v>12.027353177795657</v>
      </c>
    </row>
    <row r="1768" spans="1:11" ht="24" x14ac:dyDescent="0.25">
      <c r="A1768" s="36" t="s">
        <v>4481</v>
      </c>
      <c r="B1768" s="36" t="s">
        <v>4482</v>
      </c>
      <c r="C1768" s="41" t="s">
        <v>4762</v>
      </c>
      <c r="D1768" s="37">
        <v>7675</v>
      </c>
      <c r="E1768" s="38">
        <v>1036</v>
      </c>
      <c r="F1768" s="59">
        <f>E1768*1000/D1768</f>
        <v>134.98371335504885</v>
      </c>
      <c r="G1768" s="31">
        <v>480</v>
      </c>
      <c r="H1768" s="31">
        <f>G1768/2486*100</f>
        <v>19.308125502815766</v>
      </c>
      <c r="I1768" s="31">
        <v>50</v>
      </c>
      <c r="J1768" s="31">
        <v>50</v>
      </c>
      <c r="K1768" s="60">
        <f>J1768/2056*100</f>
        <v>2.4319066147859925</v>
      </c>
    </row>
    <row r="1769" spans="1:11" x14ac:dyDescent="0.25">
      <c r="A1769" s="36" t="s">
        <v>5804</v>
      </c>
      <c r="B1769" s="36" t="s">
        <v>5805</v>
      </c>
      <c r="C1769" s="41">
        <v>9773144</v>
      </c>
      <c r="D1769" s="37">
        <v>7674</v>
      </c>
      <c r="E1769" s="38">
        <v>1404.6</v>
      </c>
      <c r="F1769" s="59">
        <f>E1769*1000/D1769</f>
        <v>183.03362001563721</v>
      </c>
      <c r="G1769" s="31">
        <v>872</v>
      </c>
      <c r="H1769" s="31">
        <f>G1769/2486*100</f>
        <v>35.07642799678198</v>
      </c>
      <c r="I1769" s="31">
        <v>442</v>
      </c>
      <c r="J1769" s="31">
        <v>442</v>
      </c>
      <c r="K1769" s="60">
        <f>J1769/2056*100</f>
        <v>21.498054474708173</v>
      </c>
    </row>
    <row r="1770" spans="1:11" x14ac:dyDescent="0.25">
      <c r="A1770" s="36" t="s">
        <v>2178</v>
      </c>
      <c r="B1770" s="36" t="s">
        <v>2179</v>
      </c>
      <c r="C1770" s="41" t="s">
        <v>2483</v>
      </c>
      <c r="D1770" s="37">
        <v>7665</v>
      </c>
      <c r="E1770" s="38">
        <v>1244</v>
      </c>
      <c r="F1770" s="59">
        <f>E1770*1000/D1770</f>
        <v>162.29615133724724</v>
      </c>
      <c r="G1770" s="31">
        <v>721</v>
      </c>
      <c r="H1770" s="31">
        <f>G1770/2486*100</f>
        <v>29.002413515687852</v>
      </c>
      <c r="I1770" s="31">
        <v>291</v>
      </c>
      <c r="J1770" s="31">
        <v>291</v>
      </c>
      <c r="K1770" s="60">
        <f>J1770/2056*100</f>
        <v>14.153696498054474</v>
      </c>
    </row>
    <row r="1771" spans="1:11" x14ac:dyDescent="0.25">
      <c r="A1771" s="36" t="s">
        <v>984</v>
      </c>
      <c r="B1771" s="36" t="s">
        <v>985</v>
      </c>
      <c r="C1771" s="41" t="s">
        <v>1749</v>
      </c>
      <c r="D1771" s="37">
        <v>7650</v>
      </c>
      <c r="E1771" s="38">
        <v>1166</v>
      </c>
      <c r="F1771" s="59">
        <f>E1771*1000/D1771</f>
        <v>152.41830065359477</v>
      </c>
      <c r="G1771" s="31">
        <v>636</v>
      </c>
      <c r="H1771" s="31">
        <f>G1771/2486*100</f>
        <v>25.583266291230895</v>
      </c>
      <c r="I1771" s="31">
        <v>206</v>
      </c>
      <c r="J1771" s="31">
        <v>206</v>
      </c>
      <c r="K1771" s="60">
        <f>J1771/2056*100</f>
        <v>10.019455252918288</v>
      </c>
    </row>
    <row r="1772" spans="1:11" x14ac:dyDescent="0.25">
      <c r="A1772" s="36" t="s">
        <v>5683</v>
      </c>
      <c r="B1772" s="36" t="s">
        <v>5684</v>
      </c>
      <c r="C1772" s="41">
        <v>9672135</v>
      </c>
      <c r="D1772" s="37">
        <v>7634</v>
      </c>
      <c r="E1772" s="38">
        <v>915</v>
      </c>
      <c r="F1772" s="59">
        <f>E1772*1000/D1772</f>
        <v>119.85852763950747</v>
      </c>
      <c r="G1772" s="31">
        <v>344</v>
      </c>
      <c r="H1772" s="31">
        <f>G1772/2486*100</f>
        <v>13.837489943684634</v>
      </c>
    </row>
    <row r="1773" spans="1:11" x14ac:dyDescent="0.25">
      <c r="A1773" s="36" t="s">
        <v>4000</v>
      </c>
      <c r="B1773" s="36" t="s">
        <v>4001</v>
      </c>
      <c r="C1773" s="41">
        <v>5958044</v>
      </c>
      <c r="D1773" s="37">
        <v>7624</v>
      </c>
      <c r="E1773" s="38">
        <v>1144</v>
      </c>
      <c r="F1773" s="59">
        <f>E1773*1000/D1773</f>
        <v>150.05246589716685</v>
      </c>
      <c r="G1773" s="31">
        <v>606</v>
      </c>
      <c r="H1773" s="31">
        <f>G1773/2486*100</f>
        <v>24.376508447304907</v>
      </c>
      <c r="I1773" s="31">
        <v>176</v>
      </c>
      <c r="J1773" s="31">
        <v>176</v>
      </c>
      <c r="K1773" s="60">
        <f>J1773/2056*100</f>
        <v>8.5603112840466924</v>
      </c>
    </row>
    <row r="1774" spans="1:11" x14ac:dyDescent="0.25">
      <c r="A1774" s="36" t="s">
        <v>48</v>
      </c>
      <c r="B1774" s="36" t="s">
        <v>49</v>
      </c>
      <c r="C1774" s="51">
        <v>6435011</v>
      </c>
      <c r="D1774" s="43">
        <v>7614</v>
      </c>
      <c r="E1774" s="38">
        <v>945</v>
      </c>
      <c r="F1774" s="59">
        <f>E1774*1000/D1774</f>
        <v>124.11347517730496</v>
      </c>
      <c r="G1774" s="31">
        <v>369</v>
      </c>
      <c r="H1774" s="31">
        <f>G1774/2486*100</f>
        <v>14.843121480289623</v>
      </c>
    </row>
    <row r="1775" spans="1:11" ht="60" x14ac:dyDescent="0.25">
      <c r="A1775" s="39" t="s">
        <v>3343</v>
      </c>
      <c r="B1775" s="39" t="s">
        <v>3344</v>
      </c>
      <c r="C1775" s="51" t="s">
        <v>3492</v>
      </c>
      <c r="D1775" s="37">
        <v>7604</v>
      </c>
      <c r="E1775" s="38">
        <v>1292.8800000000001</v>
      </c>
      <c r="F1775" s="59">
        <f>E1775*1000/D1775</f>
        <v>170.02630194634403</v>
      </c>
      <c r="G1775" s="31">
        <v>759</v>
      </c>
      <c r="H1775" s="31">
        <f>G1775/2486*100</f>
        <v>30.53097345132743</v>
      </c>
      <c r="I1775" s="31">
        <v>329</v>
      </c>
      <c r="J1775" s="31">
        <v>329</v>
      </c>
      <c r="K1775" s="60">
        <f>J1775/2056*100</f>
        <v>16.001945525291827</v>
      </c>
    </row>
    <row r="1776" spans="1:11" x14ac:dyDescent="0.25">
      <c r="A1776" s="36" t="s">
        <v>1016</v>
      </c>
      <c r="B1776" s="36" t="s">
        <v>1017</v>
      </c>
      <c r="C1776" s="41" t="s">
        <v>1754</v>
      </c>
      <c r="D1776" s="37">
        <v>7600</v>
      </c>
      <c r="E1776" s="38">
        <v>1523</v>
      </c>
      <c r="F1776" s="59">
        <f>E1776*1000/D1776</f>
        <v>200.39473684210526</v>
      </c>
      <c r="G1776" s="31">
        <v>964</v>
      </c>
      <c r="H1776" s="31">
        <f>G1776/2486*100</f>
        <v>38.777152051488336</v>
      </c>
      <c r="I1776" s="31">
        <v>534</v>
      </c>
      <c r="J1776" s="31">
        <v>534</v>
      </c>
      <c r="K1776" s="60">
        <f>J1776/2056*100</f>
        <v>25.972762645914401</v>
      </c>
    </row>
    <row r="1777" spans="1:11" x14ac:dyDescent="0.25">
      <c r="A1777" s="36">
        <v>2210</v>
      </c>
      <c r="B1777" s="36" t="s">
        <v>603</v>
      </c>
      <c r="C1777" s="39" t="s">
        <v>757</v>
      </c>
      <c r="D1777" s="37">
        <v>7600</v>
      </c>
      <c r="E1777" s="38">
        <v>510</v>
      </c>
      <c r="F1777" s="59">
        <f>E1777*1000/D1777</f>
        <v>67.10526315789474</v>
      </c>
      <c r="G1777" s="31">
        <v>27</v>
      </c>
      <c r="H1777" s="31">
        <f>G1777/2486*100</f>
        <v>1.0860820595333869</v>
      </c>
    </row>
    <row r="1778" spans="1:11" x14ac:dyDescent="0.25">
      <c r="A1778" s="36" t="s">
        <v>5585</v>
      </c>
      <c r="B1778" s="36" t="s">
        <v>5586</v>
      </c>
      <c r="C1778" s="41">
        <v>9571180</v>
      </c>
      <c r="D1778" s="37">
        <v>7585</v>
      </c>
      <c r="E1778" s="38">
        <v>1270</v>
      </c>
      <c r="F1778" s="59">
        <f>E1778*1000/D1778</f>
        <v>167.43572841133818</v>
      </c>
      <c r="G1778" s="31">
        <v>746</v>
      </c>
      <c r="H1778" s="31">
        <f>G1778/2486*100</f>
        <v>30.008045052292843</v>
      </c>
      <c r="I1778" s="31">
        <v>316</v>
      </c>
      <c r="J1778" s="31">
        <v>316</v>
      </c>
      <c r="K1778" s="60">
        <f>J1778/2056*100</f>
        <v>15.369649805447471</v>
      </c>
    </row>
    <row r="1779" spans="1:11" ht="24" x14ac:dyDescent="0.25">
      <c r="A1779" s="36" t="s">
        <v>5005</v>
      </c>
      <c r="B1779" s="36" t="s">
        <v>5006</v>
      </c>
      <c r="C1779" s="41" t="s">
        <v>5970</v>
      </c>
      <c r="D1779" s="37">
        <v>7574</v>
      </c>
      <c r="E1779" s="38">
        <v>1219</v>
      </c>
      <c r="F1779" s="59">
        <f>E1779*1000/D1779</f>
        <v>160.94533931872195</v>
      </c>
      <c r="G1779" s="31">
        <v>692</v>
      </c>
      <c r="H1779" s="31">
        <f>G1779/2486*100</f>
        <v>27.835880933226065</v>
      </c>
      <c r="I1779" s="31">
        <v>262</v>
      </c>
      <c r="J1779" s="31">
        <v>262</v>
      </c>
      <c r="K1779" s="60">
        <f>J1779/2056*100</f>
        <v>12.743190661478598</v>
      </c>
    </row>
    <row r="1780" spans="1:11" x14ac:dyDescent="0.25">
      <c r="A1780" s="36" t="s">
        <v>1458</v>
      </c>
      <c r="B1780" s="36" t="s">
        <v>1459</v>
      </c>
      <c r="C1780" s="41">
        <v>8326027</v>
      </c>
      <c r="D1780" s="37">
        <v>7572</v>
      </c>
      <c r="E1780" s="38">
        <v>1038</v>
      </c>
      <c r="F1780" s="59">
        <f>E1780*1000/D1780</f>
        <v>137.08399366085578</v>
      </c>
      <c r="G1780" s="31">
        <v>484</v>
      </c>
      <c r="H1780" s="31">
        <f>G1780/2486*100</f>
        <v>19.469026548672566</v>
      </c>
      <c r="I1780" s="31">
        <v>54</v>
      </c>
      <c r="J1780" s="31">
        <v>54</v>
      </c>
      <c r="K1780" s="60">
        <f>J1780/2056*100</f>
        <v>2.6264591439688716</v>
      </c>
    </row>
    <row r="1781" spans="1:11" x14ac:dyDescent="0.25">
      <c r="A1781" s="36" t="s">
        <v>5167</v>
      </c>
      <c r="B1781" s="36" t="s">
        <v>5168</v>
      </c>
      <c r="C1781" s="41" t="s">
        <v>5998</v>
      </c>
      <c r="D1781" s="37">
        <v>7570</v>
      </c>
      <c r="E1781" s="38">
        <v>1184</v>
      </c>
      <c r="F1781" s="59">
        <f>E1781*1000/D1781</f>
        <v>156.40686922060766</v>
      </c>
      <c r="G1781" s="31">
        <v>654</v>
      </c>
      <c r="H1781" s="31">
        <f>G1781/2486*100</f>
        <v>26.307320997586487</v>
      </c>
      <c r="I1781" s="31">
        <v>224</v>
      </c>
      <c r="J1781" s="31">
        <v>224</v>
      </c>
      <c r="K1781" s="60">
        <f>J1781/2056*100</f>
        <v>10.894941634241246</v>
      </c>
    </row>
    <row r="1782" spans="1:11" x14ac:dyDescent="0.25">
      <c r="A1782" s="36" t="s">
        <v>1012</v>
      </c>
      <c r="B1782" s="36" t="s">
        <v>1013</v>
      </c>
      <c r="C1782" s="41">
        <v>8125069</v>
      </c>
      <c r="D1782" s="37">
        <v>7568</v>
      </c>
      <c r="E1782" s="38">
        <v>899</v>
      </c>
      <c r="F1782" s="59">
        <f>E1782*1000/D1782</f>
        <v>118.78964059196618</v>
      </c>
      <c r="G1782" s="31">
        <v>328</v>
      </c>
      <c r="H1782" s="31">
        <f>G1782/2486*100</f>
        <v>13.193885760257443</v>
      </c>
    </row>
    <row r="1783" spans="1:11" ht="24" x14ac:dyDescent="0.25">
      <c r="A1783" s="39" t="s">
        <v>3402</v>
      </c>
      <c r="B1783" s="39" t="s">
        <v>3403</v>
      </c>
      <c r="C1783" s="51" t="s">
        <v>3509</v>
      </c>
      <c r="D1783" s="37">
        <v>7560</v>
      </c>
      <c r="E1783" s="38">
        <v>1175</v>
      </c>
      <c r="F1783" s="59">
        <f>E1783*1000/D1783</f>
        <v>155.42328042328043</v>
      </c>
      <c r="G1783" s="31">
        <v>646</v>
      </c>
      <c r="H1783" s="31">
        <f>G1783/2486*100</f>
        <v>25.98551890587289</v>
      </c>
      <c r="I1783" s="31">
        <v>216</v>
      </c>
      <c r="J1783" s="31">
        <v>216</v>
      </c>
      <c r="K1783" s="60">
        <f>J1783/2056*100</f>
        <v>10.505836575875486</v>
      </c>
    </row>
    <row r="1784" spans="1:11" x14ac:dyDescent="0.25">
      <c r="A1784" s="36" t="s">
        <v>1474</v>
      </c>
      <c r="B1784" s="36" t="s">
        <v>1475</v>
      </c>
      <c r="C1784" s="41">
        <v>8327002</v>
      </c>
      <c r="D1784" s="37">
        <v>7553</v>
      </c>
      <c r="E1784" s="38">
        <v>1511</v>
      </c>
      <c r="F1784" s="59">
        <f>E1784*1000/D1784</f>
        <v>200.05295908910367</v>
      </c>
      <c r="G1784" s="31">
        <v>955</v>
      </c>
      <c r="H1784" s="31">
        <f>G1784/2486*100</f>
        <v>38.415124698310535</v>
      </c>
      <c r="I1784" s="31">
        <v>525</v>
      </c>
      <c r="J1784" s="31">
        <v>525</v>
      </c>
      <c r="K1784" s="60">
        <f>J1784/2056*100</f>
        <v>25.535019455252915</v>
      </c>
    </row>
    <row r="1785" spans="1:11" x14ac:dyDescent="0.25">
      <c r="A1785" s="36" t="s">
        <v>1370</v>
      </c>
      <c r="B1785" s="36" t="s">
        <v>1371</v>
      </c>
      <c r="C1785" s="41">
        <v>8315108</v>
      </c>
      <c r="D1785" s="37">
        <v>7551</v>
      </c>
      <c r="E1785" s="38">
        <v>1001</v>
      </c>
      <c r="F1785" s="59">
        <f>E1785*1000/D1785</f>
        <v>132.56522314925175</v>
      </c>
      <c r="G1785" s="31">
        <v>438</v>
      </c>
      <c r="H1785" s="31">
        <f>G1785/2486*100</f>
        <v>17.618664521319388</v>
      </c>
      <c r="I1785" s="31">
        <v>8</v>
      </c>
      <c r="J1785" s="31">
        <v>8</v>
      </c>
      <c r="K1785" s="60">
        <f>J1785/2056*100</f>
        <v>0.38910505836575876</v>
      </c>
    </row>
    <row r="1786" spans="1:11" ht="24" x14ac:dyDescent="0.25">
      <c r="A1786" s="36" t="s">
        <v>1662</v>
      </c>
      <c r="B1786" s="36" t="s">
        <v>1663</v>
      </c>
      <c r="C1786" s="41">
        <v>8435030</v>
      </c>
      <c r="D1786" s="37">
        <v>7550</v>
      </c>
      <c r="E1786" s="38">
        <v>1452</v>
      </c>
      <c r="F1786" s="59">
        <f>E1786*1000/D1786</f>
        <v>192.31788079470198</v>
      </c>
      <c r="G1786" s="31">
        <v>908</v>
      </c>
      <c r="H1786" s="31">
        <f>G1786/2486*100</f>
        <v>36.524537409493163</v>
      </c>
      <c r="I1786" s="31">
        <v>478</v>
      </c>
      <c r="J1786" s="31">
        <v>478</v>
      </c>
      <c r="K1786" s="60">
        <f>J1786/2056*100</f>
        <v>23.249027237354085</v>
      </c>
    </row>
    <row r="1787" spans="1:11" x14ac:dyDescent="0.25">
      <c r="A1787" s="36" t="s">
        <v>2318</v>
      </c>
      <c r="B1787" s="36" t="s">
        <v>2319</v>
      </c>
      <c r="C1787" s="41">
        <v>3459012</v>
      </c>
      <c r="D1787" s="37">
        <v>7544</v>
      </c>
      <c r="E1787" s="38">
        <v>1421</v>
      </c>
      <c r="F1787" s="59">
        <f>E1787*1000/D1787</f>
        <v>188.36161187698835</v>
      </c>
      <c r="G1787" s="31">
        <v>883</v>
      </c>
      <c r="H1787" s="31">
        <f>G1787/2486*100</f>
        <v>35.518905872888176</v>
      </c>
      <c r="I1787" s="31">
        <v>453</v>
      </c>
      <c r="J1787" s="31">
        <v>453</v>
      </c>
      <c r="K1787" s="60">
        <f>J1787/2056*100</f>
        <v>22.033073929961088</v>
      </c>
    </row>
    <row r="1788" spans="1:11" x14ac:dyDescent="0.25">
      <c r="A1788" s="36" t="s">
        <v>1298</v>
      </c>
      <c r="B1788" s="36" t="s">
        <v>1299</v>
      </c>
      <c r="C1788" s="41">
        <v>8235065</v>
      </c>
      <c r="D1788" s="37">
        <v>7540</v>
      </c>
      <c r="E1788" s="38">
        <v>1508</v>
      </c>
      <c r="F1788" s="59">
        <f>E1788*1000/D1788</f>
        <v>200</v>
      </c>
      <c r="G1788" s="31">
        <v>954</v>
      </c>
      <c r="H1788" s="31">
        <f>G1788/2486*100</f>
        <v>38.374899436846341</v>
      </c>
      <c r="I1788" s="31">
        <v>524</v>
      </c>
      <c r="J1788" s="31">
        <v>524</v>
      </c>
      <c r="K1788" s="60">
        <f>J1788/2056*100</f>
        <v>25.486381322957197</v>
      </c>
    </row>
    <row r="1789" spans="1:11" x14ac:dyDescent="0.25">
      <c r="A1789" s="36" t="s">
        <v>4391</v>
      </c>
      <c r="B1789" s="36" t="s">
        <v>4392</v>
      </c>
      <c r="C1789" s="41">
        <v>7332002</v>
      </c>
      <c r="D1789" s="37">
        <v>7539</v>
      </c>
      <c r="E1789" s="38">
        <v>1090</v>
      </c>
      <c r="F1789" s="59">
        <f>E1789*1000/D1789</f>
        <v>144.58150948401644</v>
      </c>
      <c r="G1789" s="31">
        <v>544</v>
      </c>
      <c r="H1789" s="31">
        <f>G1789/2486*100</f>
        <v>21.882542236524539</v>
      </c>
      <c r="I1789" s="31">
        <v>114</v>
      </c>
      <c r="J1789" s="31">
        <v>114</v>
      </c>
      <c r="K1789" s="60">
        <f>J1789/2056*100</f>
        <v>5.5447470817120621</v>
      </c>
    </row>
    <row r="1790" spans="1:11" x14ac:dyDescent="0.25">
      <c r="A1790" s="36" t="s">
        <v>3215</v>
      </c>
      <c r="B1790" s="36" t="s">
        <v>3216</v>
      </c>
      <c r="C1790" s="41">
        <v>8215105</v>
      </c>
      <c r="D1790" s="37">
        <v>7534</v>
      </c>
      <c r="E1790" s="38">
        <v>1507</v>
      </c>
      <c r="F1790" s="59">
        <f>E1790*1000/D1790</f>
        <v>200.02654632333423</v>
      </c>
      <c r="G1790" s="31">
        <v>952</v>
      </c>
      <c r="H1790" s="31">
        <f>G1790/2486*100</f>
        <v>38.29444891391794</v>
      </c>
      <c r="I1790" s="31">
        <v>522</v>
      </c>
      <c r="J1790" s="31">
        <v>522</v>
      </c>
      <c r="K1790" s="60">
        <f>J1790/2056*100</f>
        <v>25.389105058365757</v>
      </c>
    </row>
    <row r="1791" spans="1:11" x14ac:dyDescent="0.25">
      <c r="A1791" s="36" t="s">
        <v>4155</v>
      </c>
      <c r="B1791" s="36" t="s">
        <v>4156</v>
      </c>
      <c r="C1791" s="41" t="s">
        <v>4320</v>
      </c>
      <c r="D1791" s="37">
        <v>7530</v>
      </c>
      <c r="E1791" s="38">
        <v>1148</v>
      </c>
      <c r="F1791" s="59">
        <f>E1791*1000/D1791</f>
        <v>152.45683930942894</v>
      </c>
      <c r="G1791" s="31">
        <v>608</v>
      </c>
      <c r="H1791" s="31">
        <f>G1791/2486*100</f>
        <v>24.456958970233305</v>
      </c>
      <c r="I1791" s="31">
        <v>178</v>
      </c>
      <c r="J1791" s="31">
        <v>178</v>
      </c>
      <c r="K1791" s="60">
        <f>J1791/2056*100</f>
        <v>8.6575875486381317</v>
      </c>
    </row>
    <row r="1792" spans="1:11" x14ac:dyDescent="0.25">
      <c r="A1792" s="36" t="s">
        <v>4132</v>
      </c>
      <c r="B1792" s="36" t="s">
        <v>4133</v>
      </c>
      <c r="C1792" s="41">
        <v>12068353</v>
      </c>
      <c r="D1792" s="37">
        <v>7530</v>
      </c>
      <c r="E1792" s="38">
        <v>1016.8</v>
      </c>
      <c r="F1792" s="59">
        <f>E1792*1000/D1792</f>
        <v>135.03320053120851</v>
      </c>
      <c r="G1792" s="31">
        <v>454</v>
      </c>
      <c r="H1792" s="31">
        <f>G1792/2486*100</f>
        <v>18.262268704746582</v>
      </c>
      <c r="I1792" s="31">
        <v>24</v>
      </c>
      <c r="J1792" s="31">
        <v>24</v>
      </c>
      <c r="K1792" s="60">
        <f>J1792/2056*100</f>
        <v>1.1673151750972763</v>
      </c>
    </row>
    <row r="1793" spans="1:11" ht="24" x14ac:dyDescent="0.25">
      <c r="A1793" s="36" t="s">
        <v>4491</v>
      </c>
      <c r="B1793" s="36" t="s">
        <v>4492</v>
      </c>
      <c r="C1793" s="41" t="s">
        <v>4765</v>
      </c>
      <c r="D1793" s="37">
        <v>7526</v>
      </c>
      <c r="E1793" s="38">
        <v>1110</v>
      </c>
      <c r="F1793" s="59">
        <f>E1793*1000/D1793</f>
        <v>147.48870581982462</v>
      </c>
      <c r="G1793" s="31">
        <v>575</v>
      </c>
      <c r="H1793" s="31">
        <f>G1793/2486*100</f>
        <v>23.129525341914722</v>
      </c>
      <c r="I1793" s="31">
        <v>145</v>
      </c>
      <c r="J1793" s="31">
        <v>145</v>
      </c>
      <c r="K1793" s="60">
        <f>J1793/2056*100</f>
        <v>7.0525291828793772</v>
      </c>
    </row>
    <row r="1794" spans="1:11" x14ac:dyDescent="0.25">
      <c r="A1794" s="36" t="s">
        <v>2122</v>
      </c>
      <c r="B1794" s="36" t="s">
        <v>2123</v>
      </c>
      <c r="C1794" s="41">
        <v>3256032</v>
      </c>
      <c r="D1794" s="37">
        <v>7525</v>
      </c>
      <c r="E1794" s="38">
        <v>1044</v>
      </c>
      <c r="F1794" s="59">
        <f>E1794*1000/D1794</f>
        <v>138.73754152823921</v>
      </c>
      <c r="G1794" s="31">
        <v>493</v>
      </c>
      <c r="H1794" s="31">
        <f>G1794/2486*100</f>
        <v>19.831053901850364</v>
      </c>
      <c r="I1794" s="31">
        <v>63</v>
      </c>
      <c r="J1794" s="31">
        <v>63</v>
      </c>
      <c r="K1794" s="60">
        <f>J1794/2056*100</f>
        <v>3.06420233463035</v>
      </c>
    </row>
    <row r="1795" spans="1:11" x14ac:dyDescent="0.25">
      <c r="A1795" s="36" t="s">
        <v>5569</v>
      </c>
      <c r="B1795" s="36" t="s">
        <v>5570</v>
      </c>
      <c r="C1795" s="41" t="s">
        <v>6066</v>
      </c>
      <c r="D1795" s="37">
        <v>7524</v>
      </c>
      <c r="E1795" s="38">
        <v>1656.4</v>
      </c>
      <c r="F1795" s="59">
        <f>E1795*1000/D1795</f>
        <v>220.14885699096226</v>
      </c>
      <c r="G1795" s="31">
        <v>1053</v>
      </c>
      <c r="H1795" s="31">
        <f>G1795/2486*100</f>
        <v>42.35720032180209</v>
      </c>
      <c r="I1795" s="31">
        <v>623</v>
      </c>
      <c r="J1795" s="31">
        <v>623</v>
      </c>
      <c r="K1795" s="60">
        <f>J1795/2056*100</f>
        <v>30.30155642023346</v>
      </c>
    </row>
    <row r="1796" spans="1:11" ht="48" x14ac:dyDescent="0.25">
      <c r="A1796" s="36" t="s">
        <v>2662</v>
      </c>
      <c r="B1796" s="36" t="s">
        <v>2663</v>
      </c>
      <c r="C1796" s="41" t="s">
        <v>2736</v>
      </c>
      <c r="D1796" s="37">
        <v>7519</v>
      </c>
      <c r="E1796" s="38">
        <v>668</v>
      </c>
      <c r="F1796" s="59">
        <f>E1796*1000/D1796</f>
        <v>88.84160127676553</v>
      </c>
      <c r="G1796" s="31">
        <v>105</v>
      </c>
      <c r="H1796" s="31">
        <f>G1796/2486*100</f>
        <v>4.2236524537409492</v>
      </c>
    </row>
    <row r="1797" spans="1:11" x14ac:dyDescent="0.25">
      <c r="A1797" s="39" t="s">
        <v>3084</v>
      </c>
      <c r="B1797" s="39" t="s">
        <v>3085</v>
      </c>
      <c r="C1797" s="41">
        <v>6436003</v>
      </c>
      <c r="D1797" s="37">
        <v>7505</v>
      </c>
      <c r="E1797" s="45">
        <v>1002</v>
      </c>
      <c r="F1797" s="59">
        <f>E1797*1000/D1797</f>
        <v>133.51099267155229</v>
      </c>
      <c r="G1797" s="31">
        <v>439</v>
      </c>
      <c r="H1797" s="31">
        <f>G1797/2486*100</f>
        <v>17.658889782783589</v>
      </c>
      <c r="I1797" s="31">
        <v>9</v>
      </c>
      <c r="J1797" s="31">
        <v>9</v>
      </c>
      <c r="K1797" s="60">
        <f>J1797/2056*100</f>
        <v>0.4377431906614786</v>
      </c>
    </row>
    <row r="1798" spans="1:11" x14ac:dyDescent="0.25">
      <c r="A1798" s="36" t="s">
        <v>5285</v>
      </c>
      <c r="B1798" s="36" t="s">
        <v>5286</v>
      </c>
      <c r="C1798" s="41">
        <v>9273152</v>
      </c>
      <c r="D1798" s="37">
        <v>7500</v>
      </c>
      <c r="E1798" s="38">
        <v>2137</v>
      </c>
      <c r="F1798" s="59">
        <f>E1798*1000/D1798</f>
        <v>284.93333333333334</v>
      </c>
      <c r="G1798" s="31">
        <v>1330</v>
      </c>
      <c r="H1798" s="31">
        <f>G1798/2486*100</f>
        <v>53.499597747385366</v>
      </c>
      <c r="I1798" s="31">
        <v>76</v>
      </c>
      <c r="J1798" s="31">
        <v>900</v>
      </c>
      <c r="K1798" s="60">
        <f>J1798/2056*100</f>
        <v>43.774319066147861</v>
      </c>
    </row>
    <row r="1799" spans="1:11" ht="24" x14ac:dyDescent="0.25">
      <c r="A1799" s="36" t="s">
        <v>964</v>
      </c>
      <c r="B1799" s="36" t="s">
        <v>965</v>
      </c>
      <c r="C1799" s="41">
        <v>8119044</v>
      </c>
      <c r="D1799" s="37">
        <v>7500</v>
      </c>
      <c r="E1799" s="38">
        <v>1500</v>
      </c>
      <c r="F1799" s="59">
        <f>E1799*1000/D1799</f>
        <v>200</v>
      </c>
      <c r="G1799" s="31">
        <v>944</v>
      </c>
      <c r="H1799" s="31">
        <f>G1799/2486*100</f>
        <v>37.972646822204339</v>
      </c>
      <c r="I1799" s="31">
        <v>514</v>
      </c>
      <c r="J1799" s="31">
        <v>514</v>
      </c>
      <c r="K1799" s="60">
        <f>J1799/2056*100</f>
        <v>25</v>
      </c>
    </row>
    <row r="1800" spans="1:11" x14ac:dyDescent="0.25">
      <c r="A1800" s="36" t="s">
        <v>1252</v>
      </c>
      <c r="B1800" s="36" t="s">
        <v>1253</v>
      </c>
      <c r="C1800" s="41" t="s">
        <v>1779</v>
      </c>
      <c r="D1800" s="37">
        <v>7500</v>
      </c>
      <c r="E1800" s="38">
        <v>1500</v>
      </c>
      <c r="F1800" s="59">
        <f>E1800*1000/D1800</f>
        <v>200</v>
      </c>
      <c r="G1800" s="31">
        <v>945</v>
      </c>
      <c r="H1800" s="31">
        <f>G1800/2486*100</f>
        <v>38.01287208366854</v>
      </c>
      <c r="I1800" s="31">
        <v>515</v>
      </c>
      <c r="J1800" s="31">
        <v>515</v>
      </c>
      <c r="K1800" s="60">
        <f>J1800/2056*100</f>
        <v>25.048638132295721</v>
      </c>
    </row>
    <row r="1801" spans="1:11" x14ac:dyDescent="0.25">
      <c r="A1801" s="36" t="s">
        <v>1450</v>
      </c>
      <c r="B1801" s="36" t="s">
        <v>1451</v>
      </c>
      <c r="C1801" s="41">
        <v>8325049</v>
      </c>
      <c r="D1801" s="37">
        <v>7500</v>
      </c>
      <c r="E1801" s="38">
        <v>1500</v>
      </c>
      <c r="F1801" s="59">
        <f>E1801*1000/D1801</f>
        <v>200</v>
      </c>
      <c r="G1801" s="31">
        <v>946</v>
      </c>
      <c r="H1801" s="31">
        <f>G1801/2486*100</f>
        <v>38.053097345132741</v>
      </c>
      <c r="I1801" s="31">
        <v>516</v>
      </c>
      <c r="J1801" s="31">
        <v>516</v>
      </c>
      <c r="K1801" s="60">
        <f>J1801/2056*100</f>
        <v>25.097276264591439</v>
      </c>
    </row>
    <row r="1802" spans="1:11" x14ac:dyDescent="0.25">
      <c r="A1802" s="36" t="s">
        <v>1338</v>
      </c>
      <c r="B1802" s="36" t="s">
        <v>1339</v>
      </c>
      <c r="C1802" s="41"/>
      <c r="D1802" s="37">
        <v>7500</v>
      </c>
      <c r="E1802" s="38">
        <v>1370</v>
      </c>
      <c r="F1802" s="59">
        <f>E1802*1000/D1802</f>
        <v>182.66666666666666</v>
      </c>
      <c r="G1802" s="31">
        <v>836</v>
      </c>
      <c r="H1802" s="31">
        <f>G1802/2486*100</f>
        <v>33.628318584070797</v>
      </c>
      <c r="I1802" s="31">
        <v>406</v>
      </c>
      <c r="J1802" s="31">
        <v>406</v>
      </c>
      <c r="K1802" s="60">
        <f>J1802/2056*100</f>
        <v>19.747081712062258</v>
      </c>
    </row>
    <row r="1803" spans="1:11" x14ac:dyDescent="0.25">
      <c r="A1803" s="36" t="s">
        <v>844</v>
      </c>
      <c r="B1803" s="36" t="s">
        <v>845</v>
      </c>
      <c r="C1803" s="41">
        <v>8116072</v>
      </c>
      <c r="D1803" s="37">
        <v>7500</v>
      </c>
      <c r="E1803" s="38">
        <v>1342</v>
      </c>
      <c r="F1803" s="59">
        <f>E1803*1000/D1803</f>
        <v>178.93333333333334</v>
      </c>
      <c r="G1803" s="31">
        <v>811</v>
      </c>
      <c r="H1803" s="31">
        <f>G1803/2486*100</f>
        <v>32.62268704746581</v>
      </c>
      <c r="I1803" s="31">
        <v>381</v>
      </c>
      <c r="J1803" s="31">
        <v>381</v>
      </c>
      <c r="K1803" s="60">
        <f>J1803/2056*100</f>
        <v>18.531128404669261</v>
      </c>
    </row>
    <row r="1804" spans="1:11" x14ac:dyDescent="0.25">
      <c r="A1804" s="36" t="s">
        <v>5776</v>
      </c>
      <c r="B1804" s="36" t="s">
        <v>5777</v>
      </c>
      <c r="C1804" s="41">
        <v>9772171</v>
      </c>
      <c r="D1804" s="37">
        <v>7500</v>
      </c>
      <c r="E1804" s="38">
        <v>1179</v>
      </c>
      <c r="F1804" s="59">
        <f>E1804*1000/D1804</f>
        <v>157.19999999999999</v>
      </c>
      <c r="G1804" s="31">
        <v>650</v>
      </c>
      <c r="H1804" s="31">
        <f>G1804/2486*100</f>
        <v>26.146419951729687</v>
      </c>
      <c r="I1804" s="31">
        <v>220</v>
      </c>
      <c r="J1804" s="31">
        <v>220</v>
      </c>
      <c r="K1804" s="60">
        <f>J1804/2056*100</f>
        <v>10.700389105058365</v>
      </c>
    </row>
    <row r="1805" spans="1:11" x14ac:dyDescent="0.25">
      <c r="A1805" s="36" t="s">
        <v>1490</v>
      </c>
      <c r="B1805" s="36" t="s">
        <v>1491</v>
      </c>
      <c r="C1805" s="41">
        <v>8335028</v>
      </c>
      <c r="D1805" s="37">
        <v>7500</v>
      </c>
      <c r="E1805" s="38">
        <v>1027</v>
      </c>
      <c r="F1805" s="59">
        <f>E1805*1000/D1805</f>
        <v>136.93333333333334</v>
      </c>
      <c r="G1805" s="31">
        <v>468</v>
      </c>
      <c r="H1805" s="31">
        <f>G1805/2486*100</f>
        <v>18.825422365245373</v>
      </c>
      <c r="I1805" s="31">
        <v>38</v>
      </c>
      <c r="J1805" s="31">
        <v>38</v>
      </c>
      <c r="K1805" s="60">
        <f>J1805/2056*100</f>
        <v>1.8482490272373542</v>
      </c>
    </row>
    <row r="1806" spans="1:11" x14ac:dyDescent="0.25">
      <c r="A1806" s="36" t="s">
        <v>2996</v>
      </c>
      <c r="B1806" s="36" t="s">
        <v>2997</v>
      </c>
      <c r="C1806" s="51">
        <v>6437004</v>
      </c>
      <c r="D1806" s="43">
        <v>7485</v>
      </c>
      <c r="E1806" s="38">
        <v>801</v>
      </c>
      <c r="F1806" s="59">
        <f>E1806*1000/D1806</f>
        <v>107.01402805611222</v>
      </c>
      <c r="G1806" s="31">
        <v>230</v>
      </c>
      <c r="H1806" s="31">
        <f>G1806/2486*100</f>
        <v>9.25181013676589</v>
      </c>
    </row>
    <row r="1807" spans="1:11" x14ac:dyDescent="0.25">
      <c r="A1807" s="36" t="s">
        <v>5397</v>
      </c>
      <c r="B1807" s="36" t="s">
        <v>5398</v>
      </c>
      <c r="C1807" s="41">
        <v>9372137</v>
      </c>
      <c r="D1807" s="37">
        <v>7478</v>
      </c>
      <c r="E1807" s="38">
        <v>1369</v>
      </c>
      <c r="F1807" s="59">
        <f>E1807*1000/D1807</f>
        <v>183.07033966301151</v>
      </c>
      <c r="G1807" s="31">
        <v>833</v>
      </c>
      <c r="H1807" s="31">
        <f>G1807/2486*100</f>
        <v>33.507642799678202</v>
      </c>
      <c r="I1807" s="31">
        <v>403</v>
      </c>
      <c r="J1807" s="31">
        <v>403</v>
      </c>
      <c r="K1807" s="60">
        <f>J1807/2056*100</f>
        <v>19.601167315175097</v>
      </c>
    </row>
    <row r="1808" spans="1:11" ht="24" x14ac:dyDescent="0.25">
      <c r="A1808" s="36" t="s">
        <v>5417</v>
      </c>
      <c r="B1808" s="36" t="s">
        <v>5418</v>
      </c>
      <c r="C1808" s="41">
        <v>9373159</v>
      </c>
      <c r="D1808" s="37">
        <v>7457</v>
      </c>
      <c r="E1808" s="38">
        <v>1093</v>
      </c>
      <c r="F1808" s="59">
        <f>E1808*1000/D1808</f>
        <v>146.57368915113315</v>
      </c>
      <c r="G1808" s="31">
        <v>545</v>
      </c>
      <c r="H1808" s="31">
        <f>G1808/2486*100</f>
        <v>21.922767497988737</v>
      </c>
      <c r="I1808" s="31">
        <v>115</v>
      </c>
      <c r="J1808" s="31">
        <v>115</v>
      </c>
      <c r="K1808" s="60">
        <f>J1808/2056*100</f>
        <v>5.5933852140077827</v>
      </c>
    </row>
    <row r="1809" spans="1:11" ht="36" x14ac:dyDescent="0.25">
      <c r="A1809" s="36" t="s">
        <v>2852</v>
      </c>
      <c r="B1809" s="36" t="s">
        <v>2853</v>
      </c>
      <c r="C1809" s="41" t="s">
        <v>2910</v>
      </c>
      <c r="D1809" s="37">
        <v>7455</v>
      </c>
      <c r="E1809" s="38">
        <v>791.35</v>
      </c>
      <c r="F1809" s="59">
        <f>E1809*1000/D1809</f>
        <v>106.15023474178403</v>
      </c>
      <c r="G1809" s="31">
        <v>216</v>
      </c>
      <c r="H1809" s="31">
        <f>G1809/2486*100</f>
        <v>8.688656476267095</v>
      </c>
    </row>
    <row r="1810" spans="1:11" x14ac:dyDescent="0.25">
      <c r="A1810" s="36" t="s">
        <v>5235</v>
      </c>
      <c r="B1810" s="36" t="s">
        <v>5236</v>
      </c>
      <c r="C1810" s="41">
        <v>9188132</v>
      </c>
      <c r="D1810" s="37">
        <v>7439</v>
      </c>
      <c r="E1810" s="38">
        <v>1138</v>
      </c>
      <c r="F1810" s="59">
        <f>E1810*1000/D1810</f>
        <v>152.97755074606803</v>
      </c>
      <c r="G1810" s="31">
        <v>598</v>
      </c>
      <c r="H1810" s="31">
        <f>G1810/2486*100</f>
        <v>24.054706355591314</v>
      </c>
      <c r="I1810" s="31">
        <v>168</v>
      </c>
      <c r="J1810" s="31">
        <v>168</v>
      </c>
      <c r="K1810" s="60">
        <f>J1810/2056*100</f>
        <v>8.1712062256809332</v>
      </c>
    </row>
    <row r="1811" spans="1:11" x14ac:dyDescent="0.25">
      <c r="A1811" s="36" t="s">
        <v>472</v>
      </c>
      <c r="B1811" s="36" t="s">
        <v>473</v>
      </c>
      <c r="C1811" s="51">
        <v>10042114</v>
      </c>
      <c r="D1811" s="46">
        <v>7425</v>
      </c>
      <c r="E1811" s="38">
        <v>1039</v>
      </c>
      <c r="F1811" s="59">
        <f>E1811*1000/D1811</f>
        <v>139.93265993265993</v>
      </c>
      <c r="G1811" s="31">
        <v>485</v>
      </c>
      <c r="H1811" s="31">
        <f>G1811/2486*100</f>
        <v>19.509251810136767</v>
      </c>
      <c r="I1811" s="31">
        <v>55</v>
      </c>
      <c r="J1811" s="31">
        <v>55</v>
      </c>
      <c r="K1811" s="60">
        <f>J1811/2056*100</f>
        <v>2.6750972762645913</v>
      </c>
    </row>
    <row r="1812" spans="1:11" x14ac:dyDescent="0.25">
      <c r="A1812" s="36" t="s">
        <v>2828</v>
      </c>
      <c r="B1812" s="36" t="s">
        <v>2829</v>
      </c>
      <c r="C1812" s="41">
        <v>15088205</v>
      </c>
      <c r="D1812" s="37">
        <v>7410</v>
      </c>
      <c r="E1812" s="38">
        <v>1058.5999999999999</v>
      </c>
      <c r="F1812" s="59">
        <f>E1812*1000/D1812</f>
        <v>142.86099865047234</v>
      </c>
      <c r="G1812" s="31">
        <v>512</v>
      </c>
      <c r="H1812" s="31">
        <f>G1812/2486*100</f>
        <v>20.595333869670153</v>
      </c>
      <c r="I1812" s="31">
        <v>82</v>
      </c>
      <c r="J1812" s="31">
        <v>82</v>
      </c>
      <c r="K1812" s="60">
        <f>J1812/2056*100</f>
        <v>3.9883268482490268</v>
      </c>
    </row>
    <row r="1813" spans="1:11" x14ac:dyDescent="0.25">
      <c r="A1813" s="36" t="s">
        <v>4943</v>
      </c>
      <c r="B1813" s="36" t="s">
        <v>4944</v>
      </c>
      <c r="C1813" s="41">
        <v>9172117</v>
      </c>
      <c r="D1813" s="37">
        <v>7400</v>
      </c>
      <c r="E1813" s="38">
        <v>1099</v>
      </c>
      <c r="F1813" s="59">
        <f>E1813*1000/D1813</f>
        <v>148.51351351351352</v>
      </c>
      <c r="G1813" s="31">
        <v>555</v>
      </c>
      <c r="H1813" s="31">
        <f>G1813/2486*100</f>
        <v>22.325020112630732</v>
      </c>
      <c r="I1813" s="31">
        <v>125</v>
      </c>
      <c r="J1813" s="31">
        <v>125</v>
      </c>
      <c r="K1813" s="60">
        <f>J1813/2056*100</f>
        <v>6.0797665369649803</v>
      </c>
    </row>
    <row r="1814" spans="1:11" x14ac:dyDescent="0.25">
      <c r="A1814" s="36" t="s">
        <v>5571</v>
      </c>
      <c r="B1814" s="36" t="s">
        <v>5572</v>
      </c>
      <c r="C1814" s="41">
        <v>9479152</v>
      </c>
      <c r="D1814" s="37">
        <v>7399</v>
      </c>
      <c r="E1814" s="38">
        <v>1327.5</v>
      </c>
      <c r="F1814" s="59">
        <f>E1814*1000/D1814</f>
        <v>179.41613731585349</v>
      </c>
      <c r="G1814" s="31">
        <v>805</v>
      </c>
      <c r="H1814" s="31">
        <f>G1814/2486*100</f>
        <v>32.381335478680612</v>
      </c>
      <c r="I1814" s="31">
        <v>375</v>
      </c>
      <c r="J1814" s="31">
        <v>375</v>
      </c>
      <c r="K1814" s="60">
        <f>J1814/2056*100</f>
        <v>18.239299610894939</v>
      </c>
    </row>
    <row r="1815" spans="1:11" ht="24" x14ac:dyDescent="0.25">
      <c r="A1815" s="36" t="s">
        <v>4923</v>
      </c>
      <c r="B1815" s="36" t="s">
        <v>4924</v>
      </c>
      <c r="C1815" s="41" t="s">
        <v>5951</v>
      </c>
      <c r="D1815" s="37">
        <v>7399</v>
      </c>
      <c r="E1815" s="38">
        <v>1272</v>
      </c>
      <c r="F1815" s="59">
        <f>E1815*1000/D1815</f>
        <v>171.91512366536017</v>
      </c>
      <c r="G1815" s="31">
        <v>747</v>
      </c>
      <c r="H1815" s="31">
        <f>G1815/2486*100</f>
        <v>30.04827031375704</v>
      </c>
      <c r="I1815" s="31">
        <v>317</v>
      </c>
      <c r="J1815" s="31">
        <v>317</v>
      </c>
      <c r="K1815" s="60">
        <f>J1815/2056*100</f>
        <v>15.418287937743191</v>
      </c>
    </row>
    <row r="1816" spans="1:11" ht="24" x14ac:dyDescent="0.25">
      <c r="A1816" s="36" t="s">
        <v>808</v>
      </c>
      <c r="B1816" s="36" t="s">
        <v>809</v>
      </c>
      <c r="C1816" s="41">
        <v>8115028</v>
      </c>
      <c r="D1816" s="37">
        <v>7397</v>
      </c>
      <c r="E1816" s="38">
        <v>1479</v>
      </c>
      <c r="F1816" s="59">
        <f>E1816*1000/D1816</f>
        <v>199.94592402325267</v>
      </c>
      <c r="G1816" s="31">
        <v>927</v>
      </c>
      <c r="H1816" s="31">
        <f>G1816/2486*100</f>
        <v>37.288817377312952</v>
      </c>
      <c r="I1816" s="31">
        <v>497</v>
      </c>
      <c r="J1816" s="31">
        <v>497</v>
      </c>
      <c r="K1816" s="60">
        <f>J1816/2056*100</f>
        <v>24.173151750972764</v>
      </c>
    </row>
    <row r="1817" spans="1:11" x14ac:dyDescent="0.25">
      <c r="A1817" s="36" t="s">
        <v>3183</v>
      </c>
      <c r="B1817" s="36" t="s">
        <v>3184</v>
      </c>
      <c r="C1817" s="41">
        <v>8116076</v>
      </c>
      <c r="D1817" s="37">
        <v>7395</v>
      </c>
      <c r="E1817" s="38">
        <v>967</v>
      </c>
      <c r="F1817" s="59">
        <f>E1817*1000/D1817</f>
        <v>130.76402974983097</v>
      </c>
      <c r="G1817" s="31">
        <v>394</v>
      </c>
      <c r="H1817" s="31">
        <f>G1817/2486*100</f>
        <v>15.848753016894609</v>
      </c>
    </row>
    <row r="1818" spans="1:11" x14ac:dyDescent="0.25">
      <c r="A1818" s="36" t="s">
        <v>4433</v>
      </c>
      <c r="B1818" s="36" t="s">
        <v>4434</v>
      </c>
      <c r="C1818" s="41">
        <v>7338001</v>
      </c>
      <c r="D1818" s="37">
        <v>7395</v>
      </c>
      <c r="E1818" s="38">
        <v>950</v>
      </c>
      <c r="F1818" s="59">
        <f>E1818*1000/D1818</f>
        <v>128.46517917511832</v>
      </c>
      <c r="G1818" s="31">
        <v>377</v>
      </c>
      <c r="H1818" s="31">
        <f>G1818/2486*100</f>
        <v>15.16492357200322</v>
      </c>
    </row>
    <row r="1819" spans="1:11" x14ac:dyDescent="0.25">
      <c r="A1819" s="36" t="s">
        <v>1228</v>
      </c>
      <c r="B1819" s="36" t="s">
        <v>1229</v>
      </c>
      <c r="C1819" s="41">
        <v>8225058</v>
      </c>
      <c r="D1819" s="37">
        <v>7350</v>
      </c>
      <c r="E1819" s="38">
        <v>1470</v>
      </c>
      <c r="F1819" s="59">
        <f>E1819*1000/D1819</f>
        <v>200</v>
      </c>
      <c r="G1819" s="31">
        <v>920</v>
      </c>
      <c r="H1819" s="31">
        <f>G1819/2486*100</f>
        <v>37.00724054706356</v>
      </c>
      <c r="I1819" s="31">
        <v>490</v>
      </c>
      <c r="J1819" s="31">
        <v>490</v>
      </c>
      <c r="K1819" s="60">
        <f>J1819/2056*100</f>
        <v>23.832684824902724</v>
      </c>
    </row>
    <row r="1820" spans="1:11" ht="24" x14ac:dyDescent="0.25">
      <c r="A1820" s="36" t="s">
        <v>4689</v>
      </c>
      <c r="B1820" s="36" t="s">
        <v>4690</v>
      </c>
      <c r="C1820" s="41" t="s">
        <v>4844</v>
      </c>
      <c r="D1820" s="37">
        <v>7341</v>
      </c>
      <c r="E1820" s="38">
        <v>1130</v>
      </c>
      <c r="F1820" s="59">
        <f>E1820*1000/D1820</f>
        <v>153.92998229124098</v>
      </c>
      <c r="G1820" s="31">
        <v>591</v>
      </c>
      <c r="H1820" s="31">
        <f>G1820/2486*100</f>
        <v>23.773129525341915</v>
      </c>
      <c r="I1820" s="31">
        <v>161</v>
      </c>
      <c r="J1820" s="31">
        <v>161</v>
      </c>
      <c r="K1820" s="60">
        <f>J1820/2056*100</f>
        <v>7.8307392996108947</v>
      </c>
    </row>
    <row r="1821" spans="1:11" x14ac:dyDescent="0.25">
      <c r="A1821" s="39" t="s">
        <v>5888</v>
      </c>
      <c r="B1821" s="39" t="s">
        <v>5889</v>
      </c>
      <c r="C1821" s="41">
        <v>9780132</v>
      </c>
      <c r="D1821" s="37">
        <v>7339</v>
      </c>
      <c r="E1821" s="40">
        <v>1741</v>
      </c>
      <c r="F1821" s="59">
        <f>E1821*1000/D1821</f>
        <v>237.22578007902985</v>
      </c>
      <c r="G1821" s="31">
        <v>1097</v>
      </c>
      <c r="H1821" s="31">
        <f>G1821/2486*100</f>
        <v>44.127111826226873</v>
      </c>
      <c r="I1821" s="31">
        <v>667</v>
      </c>
      <c r="J1821" s="31">
        <v>667</v>
      </c>
      <c r="K1821" s="60">
        <f>J1821/2056*100</f>
        <v>32.44163424124514</v>
      </c>
    </row>
    <row r="1822" spans="1:11" x14ac:dyDescent="0.25">
      <c r="A1822" s="36" t="s">
        <v>2094</v>
      </c>
      <c r="B1822" s="36" t="s">
        <v>2095</v>
      </c>
      <c r="C1822" s="41" t="s">
        <v>2457</v>
      </c>
      <c r="D1822" s="37">
        <v>7339</v>
      </c>
      <c r="E1822" s="38">
        <v>678</v>
      </c>
      <c r="F1822" s="59">
        <f>E1822*1000/D1822</f>
        <v>92.383158468456188</v>
      </c>
      <c r="G1822" s="31">
        <v>111</v>
      </c>
      <c r="H1822" s="31">
        <f>G1822/2486*100</f>
        <v>4.4650040225261467</v>
      </c>
    </row>
    <row r="1823" spans="1:11" x14ac:dyDescent="0.25">
      <c r="A1823" s="39" t="s">
        <v>5856</v>
      </c>
      <c r="B1823" s="39" t="s">
        <v>5857</v>
      </c>
      <c r="C1823" s="41">
        <v>9778203</v>
      </c>
      <c r="D1823" s="37">
        <v>7329</v>
      </c>
      <c r="E1823" s="40">
        <v>1100</v>
      </c>
      <c r="F1823" s="59">
        <f>E1823*1000/D1823</f>
        <v>150.08868877063719</v>
      </c>
      <c r="G1823" s="31">
        <v>564</v>
      </c>
      <c r="H1823" s="31">
        <f>G1823/2486*100</f>
        <v>22.687047465808526</v>
      </c>
      <c r="I1823" s="31">
        <v>134</v>
      </c>
      <c r="J1823" s="31">
        <v>134</v>
      </c>
      <c r="K1823" s="60">
        <f>J1823/2056*100</f>
        <v>6.51750972762646</v>
      </c>
    </row>
    <row r="1824" spans="1:11" x14ac:dyDescent="0.25">
      <c r="A1824" s="36" t="s">
        <v>5065</v>
      </c>
      <c r="B1824" s="36" t="s">
        <v>5066</v>
      </c>
      <c r="C1824" s="41">
        <v>9180123</v>
      </c>
      <c r="D1824" s="37">
        <v>7327</v>
      </c>
      <c r="E1824" s="38">
        <v>1274</v>
      </c>
      <c r="F1824" s="59">
        <f>E1824*1000/D1824</f>
        <v>173.87743960693325</v>
      </c>
      <c r="G1824" s="31">
        <v>748</v>
      </c>
      <c r="H1824" s="31">
        <f>G1824/2486*100</f>
        <v>30.088495575221241</v>
      </c>
      <c r="I1824" s="31">
        <v>318</v>
      </c>
      <c r="J1824" s="31">
        <v>318</v>
      </c>
      <c r="K1824" s="60">
        <f>J1824/2056*100</f>
        <v>15.466926070038911</v>
      </c>
    </row>
    <row r="1825" spans="1:11" ht="72" x14ac:dyDescent="0.25">
      <c r="A1825" s="36" t="s">
        <v>4523</v>
      </c>
      <c r="B1825" s="36" t="s">
        <v>4524</v>
      </c>
      <c r="C1825" s="41" t="s">
        <v>4780</v>
      </c>
      <c r="D1825" s="37">
        <v>7317</v>
      </c>
      <c r="E1825" s="38">
        <v>779</v>
      </c>
      <c r="F1825" s="59">
        <f>E1825*1000/D1825</f>
        <v>106.46439797731311</v>
      </c>
      <c r="G1825" s="31">
        <v>207</v>
      </c>
      <c r="H1825" s="31">
        <f>G1825/2486*100</f>
        <v>8.326629123089301</v>
      </c>
    </row>
    <row r="1826" spans="1:11" ht="24" x14ac:dyDescent="0.25">
      <c r="A1826" s="36" t="s">
        <v>2572</v>
      </c>
      <c r="B1826" s="36" t="s">
        <v>2573</v>
      </c>
      <c r="C1826" s="41" t="s">
        <v>2698</v>
      </c>
      <c r="D1826" s="37">
        <v>7314</v>
      </c>
      <c r="E1826" s="38">
        <v>1389</v>
      </c>
      <c r="F1826" s="59">
        <f>E1826*1000/D1826</f>
        <v>189.90976210008205</v>
      </c>
      <c r="G1826" s="31">
        <v>852</v>
      </c>
      <c r="H1826" s="31">
        <f>G1826/2486*100</f>
        <v>34.271922767497983</v>
      </c>
      <c r="I1826" s="31">
        <v>422</v>
      </c>
      <c r="J1826" s="31">
        <v>422</v>
      </c>
      <c r="K1826" s="60">
        <f>J1826/2056*100</f>
        <v>20.525291828793772</v>
      </c>
    </row>
    <row r="1827" spans="1:11" x14ac:dyDescent="0.25">
      <c r="A1827" s="36" t="s">
        <v>5165</v>
      </c>
      <c r="B1827" s="36" t="s">
        <v>5166</v>
      </c>
      <c r="C1827" s="41">
        <v>9186162</v>
      </c>
      <c r="D1827" s="37">
        <v>7313</v>
      </c>
      <c r="E1827" s="38">
        <v>946.7</v>
      </c>
      <c r="F1827" s="59">
        <f>E1827*1000/D1827</f>
        <v>129.4543962805962</v>
      </c>
      <c r="G1827" s="31">
        <v>373</v>
      </c>
      <c r="H1827" s="31">
        <f>G1827/2486*100</f>
        <v>15.004022526146422</v>
      </c>
    </row>
    <row r="1828" spans="1:11" ht="24" x14ac:dyDescent="0.25">
      <c r="A1828" s="36" t="s">
        <v>5689</v>
      </c>
      <c r="B1828" s="36" t="s">
        <v>5690</v>
      </c>
      <c r="C1828" s="41" t="s">
        <v>6080</v>
      </c>
      <c r="D1828" s="37">
        <v>7311</v>
      </c>
      <c r="E1828" s="38">
        <v>1856</v>
      </c>
      <c r="F1828" s="59">
        <f>E1828*1000/D1828</f>
        <v>253.86404048693748</v>
      </c>
      <c r="G1828" s="31">
        <v>1174</v>
      </c>
      <c r="H1828" s="31">
        <f>G1828/2486*100</f>
        <v>47.224456958970237</v>
      </c>
      <c r="I1828" s="31">
        <v>744</v>
      </c>
      <c r="J1828" s="31">
        <v>744</v>
      </c>
      <c r="K1828" s="60">
        <f>J1828/2056*100</f>
        <v>36.186770428015564</v>
      </c>
    </row>
    <row r="1829" spans="1:11" ht="24" x14ac:dyDescent="0.25">
      <c r="A1829" s="36" t="s">
        <v>4653</v>
      </c>
      <c r="B1829" s="36" t="s">
        <v>4654</v>
      </c>
      <c r="C1829" s="41" t="s">
        <v>4830</v>
      </c>
      <c r="D1829" s="37">
        <v>7310</v>
      </c>
      <c r="E1829" s="38">
        <v>796</v>
      </c>
      <c r="F1829" s="59">
        <f>E1829*1000/D1829</f>
        <v>108.89192886456908</v>
      </c>
      <c r="G1829" s="31">
        <v>223</v>
      </c>
      <c r="H1829" s="31">
        <f>G1829/2486*100</f>
        <v>8.9702333065164925</v>
      </c>
    </row>
    <row r="1830" spans="1:11" x14ac:dyDescent="0.25">
      <c r="A1830" s="39" t="s">
        <v>5926</v>
      </c>
      <c r="B1830" s="39" t="s">
        <v>5927</v>
      </c>
      <c r="C1830" s="41">
        <v>9774155</v>
      </c>
      <c r="D1830" s="37">
        <v>7307</v>
      </c>
      <c r="E1830" s="40">
        <v>1804</v>
      </c>
      <c r="F1830" s="59">
        <f>E1830*1000/D1830</f>
        <v>246.88654714657179</v>
      </c>
      <c r="G1830" s="31">
        <v>1139</v>
      </c>
      <c r="H1830" s="31">
        <f>G1830/2486*100</f>
        <v>45.816572807723247</v>
      </c>
      <c r="I1830" s="31">
        <v>709</v>
      </c>
      <c r="J1830" s="31">
        <v>709</v>
      </c>
      <c r="K1830" s="60">
        <f>J1830/2056*100</f>
        <v>34.48443579766537</v>
      </c>
    </row>
    <row r="1831" spans="1:11" x14ac:dyDescent="0.25">
      <c r="A1831" s="36" t="s">
        <v>5499</v>
      </c>
      <c r="B1831" s="36" t="s">
        <v>5500</v>
      </c>
      <c r="C1831" s="41">
        <v>9471185</v>
      </c>
      <c r="D1831" s="37">
        <v>7306</v>
      </c>
      <c r="E1831" s="38">
        <v>1308</v>
      </c>
      <c r="F1831" s="59">
        <f>E1831*1000/D1831</f>
        <v>179.03093347933205</v>
      </c>
      <c r="G1831" s="31">
        <v>785</v>
      </c>
      <c r="H1831" s="31">
        <f>G1831/2486*100</f>
        <v>31.576830249396622</v>
      </c>
      <c r="I1831" s="31">
        <v>355</v>
      </c>
      <c r="J1831" s="31">
        <v>355</v>
      </c>
      <c r="K1831" s="60">
        <f>J1831/2056*100</f>
        <v>17.266536964980546</v>
      </c>
    </row>
    <row r="1832" spans="1:11" x14ac:dyDescent="0.25">
      <c r="A1832" s="36" t="s">
        <v>5323</v>
      </c>
      <c r="B1832" s="36" t="s">
        <v>5324</v>
      </c>
      <c r="C1832" s="41">
        <v>9275126</v>
      </c>
      <c r="D1832" s="37">
        <v>7300</v>
      </c>
      <c r="E1832" s="38">
        <v>2206</v>
      </c>
      <c r="F1832" s="59">
        <f>E1832*1000/D1832</f>
        <v>302.1917808219178</v>
      </c>
      <c r="G1832" s="31">
        <v>1364</v>
      </c>
      <c r="H1832" s="31">
        <f>G1832/2486*100</f>
        <v>54.86725663716814</v>
      </c>
      <c r="I1832" s="31">
        <v>110</v>
      </c>
      <c r="J1832" s="31">
        <v>934</v>
      </c>
      <c r="K1832" s="60">
        <f>J1832/2056*100</f>
        <v>45.428015564202333</v>
      </c>
    </row>
    <row r="1833" spans="1:11" x14ac:dyDescent="0.25">
      <c r="A1833" s="36" t="s">
        <v>2272</v>
      </c>
      <c r="B1833" s="36" t="s">
        <v>2273</v>
      </c>
      <c r="C1833" s="41" t="s">
        <v>2510</v>
      </c>
      <c r="D1833" s="37">
        <v>7300</v>
      </c>
      <c r="E1833" s="38">
        <v>1438</v>
      </c>
      <c r="F1833" s="59">
        <f>E1833*1000/D1833</f>
        <v>196.98630136986301</v>
      </c>
      <c r="G1833" s="31">
        <v>897</v>
      </c>
      <c r="H1833" s="31">
        <f>G1833/2486*100</f>
        <v>36.082059533386968</v>
      </c>
      <c r="I1833" s="31">
        <v>467</v>
      </c>
      <c r="J1833" s="31">
        <v>467</v>
      </c>
      <c r="K1833" s="60">
        <f>J1833/2056*100</f>
        <v>22.714007782101167</v>
      </c>
    </row>
    <row r="1834" spans="1:11" ht="24" x14ac:dyDescent="0.25">
      <c r="A1834" s="39" t="s">
        <v>1676</v>
      </c>
      <c r="B1834" s="39" t="s">
        <v>1677</v>
      </c>
      <c r="C1834" s="41">
        <v>8436010</v>
      </c>
      <c r="D1834" s="37">
        <v>7300</v>
      </c>
      <c r="E1834" s="40">
        <v>1082</v>
      </c>
      <c r="F1834" s="59">
        <f>E1834*1000/D1834</f>
        <v>148.21917808219177</v>
      </c>
      <c r="G1834" s="31">
        <v>538</v>
      </c>
      <c r="H1834" s="31">
        <f>G1834/2486*100</f>
        <v>21.641190667739341</v>
      </c>
      <c r="I1834" s="31">
        <v>108</v>
      </c>
      <c r="J1834" s="31">
        <v>108</v>
      </c>
      <c r="K1834" s="60">
        <f>J1834/2056*100</f>
        <v>5.2529182879377432</v>
      </c>
    </row>
    <row r="1835" spans="1:11" x14ac:dyDescent="0.25">
      <c r="A1835" s="36" t="s">
        <v>4681</v>
      </c>
      <c r="B1835" s="36" t="s">
        <v>4682</v>
      </c>
      <c r="C1835" s="41">
        <v>7339027</v>
      </c>
      <c r="D1835" s="37">
        <v>7300</v>
      </c>
      <c r="E1835" s="38">
        <v>900</v>
      </c>
      <c r="F1835" s="59">
        <f>E1835*1000/D1835</f>
        <v>123.28767123287672</v>
      </c>
      <c r="G1835" s="31">
        <v>330</v>
      </c>
      <c r="H1835" s="31">
        <f>G1835/2486*100</f>
        <v>13.274336283185843</v>
      </c>
    </row>
    <row r="1836" spans="1:11" x14ac:dyDescent="0.25">
      <c r="A1836" s="36" t="s">
        <v>22</v>
      </c>
      <c r="B1836" s="36" t="s">
        <v>23</v>
      </c>
      <c r="C1836" s="51">
        <v>6532012</v>
      </c>
      <c r="D1836" s="43">
        <v>7296</v>
      </c>
      <c r="E1836" s="38">
        <v>984</v>
      </c>
      <c r="F1836" s="59">
        <f>E1836*1000/D1836</f>
        <v>134.86842105263159</v>
      </c>
      <c r="G1836" s="31">
        <v>414</v>
      </c>
      <c r="H1836" s="31">
        <f>G1836/2486*100</f>
        <v>16.653258246178602</v>
      </c>
    </row>
    <row r="1837" spans="1:11" ht="24" x14ac:dyDescent="0.25">
      <c r="A1837" s="36" t="s">
        <v>2751</v>
      </c>
      <c r="B1837" s="36" t="s">
        <v>2752</v>
      </c>
      <c r="C1837" s="41" t="s">
        <v>2878</v>
      </c>
      <c r="D1837" s="37">
        <v>7295</v>
      </c>
      <c r="E1837" s="38">
        <v>926</v>
      </c>
      <c r="F1837" s="59">
        <f>E1837*1000/D1837</f>
        <v>126.9362577107608</v>
      </c>
      <c r="G1837" s="31">
        <v>352</v>
      </c>
      <c r="H1837" s="31">
        <f>G1837/2486*100</f>
        <v>14.159292035398231</v>
      </c>
    </row>
    <row r="1838" spans="1:11" x14ac:dyDescent="0.25">
      <c r="A1838" s="36" t="s">
        <v>4232</v>
      </c>
      <c r="B1838" s="36" t="s">
        <v>4233</v>
      </c>
      <c r="C1838" s="41" t="s">
        <v>4336</v>
      </c>
      <c r="D1838" s="37">
        <v>7295</v>
      </c>
      <c r="E1838" s="38">
        <v>774.6</v>
      </c>
      <c r="F1838" s="59">
        <f>E1838*1000/D1838</f>
        <v>106.18231665524331</v>
      </c>
      <c r="G1838" s="31">
        <v>205</v>
      </c>
      <c r="H1838" s="31">
        <f>G1838/2486*100</f>
        <v>8.246178600160901</v>
      </c>
    </row>
    <row r="1839" spans="1:11" x14ac:dyDescent="0.25">
      <c r="A1839" s="36" t="s">
        <v>5691</v>
      </c>
      <c r="B1839" s="36" t="s">
        <v>5692</v>
      </c>
      <c r="C1839" s="41">
        <v>9674130</v>
      </c>
      <c r="D1839" s="37">
        <v>7292</v>
      </c>
      <c r="E1839" s="38">
        <v>883</v>
      </c>
      <c r="F1839" s="59">
        <f>E1839*1000/D1839</f>
        <v>121.09160724081185</v>
      </c>
      <c r="G1839" s="31">
        <v>312</v>
      </c>
      <c r="H1839" s="31">
        <f>G1839/2486*100</f>
        <v>12.550281576830249</v>
      </c>
    </row>
    <row r="1840" spans="1:11" x14ac:dyDescent="0.25">
      <c r="A1840" s="36" t="s">
        <v>1522</v>
      </c>
      <c r="B1840" s="36" t="s">
        <v>1523</v>
      </c>
      <c r="C1840" s="41">
        <v>8337126</v>
      </c>
      <c r="D1840" s="37">
        <v>7288</v>
      </c>
      <c r="E1840" s="38">
        <v>1318</v>
      </c>
      <c r="F1840" s="59">
        <f>E1840*1000/D1840</f>
        <v>180.84522502744238</v>
      </c>
      <c r="G1840" s="31">
        <v>794</v>
      </c>
      <c r="H1840" s="31">
        <f>G1840/2486*100</f>
        <v>31.938857602574416</v>
      </c>
      <c r="I1840" s="31">
        <v>364</v>
      </c>
      <c r="J1840" s="31">
        <v>364</v>
      </c>
      <c r="K1840" s="60">
        <f>J1840/2056*100</f>
        <v>17.704280155642024</v>
      </c>
    </row>
    <row r="1841" spans="1:11" x14ac:dyDescent="0.25">
      <c r="A1841" s="36" t="s">
        <v>50</v>
      </c>
      <c r="B1841" s="36" t="s">
        <v>51</v>
      </c>
      <c r="C1841" s="51">
        <v>6435025</v>
      </c>
      <c r="D1841" s="43">
        <v>7254</v>
      </c>
      <c r="E1841" s="38">
        <v>739</v>
      </c>
      <c r="F1841" s="59">
        <f>E1841*1000/D1841</f>
        <v>101.8748276812793</v>
      </c>
      <c r="G1841" s="31">
        <v>166</v>
      </c>
      <c r="H1841" s="31">
        <f>G1841/2486*100</f>
        <v>6.6773934030571205</v>
      </c>
    </row>
    <row r="1842" spans="1:11" ht="36" x14ac:dyDescent="0.25">
      <c r="A1842" s="36" t="s">
        <v>5643</v>
      </c>
      <c r="B1842" s="36" t="s">
        <v>5644</v>
      </c>
      <c r="C1842" s="41" t="s">
        <v>6073</v>
      </c>
      <c r="D1842" s="37">
        <v>7245</v>
      </c>
      <c r="E1842" s="38">
        <v>1360</v>
      </c>
      <c r="F1842" s="59">
        <f>E1842*1000/D1842</f>
        <v>187.71566597653555</v>
      </c>
      <c r="G1842" s="31">
        <v>823</v>
      </c>
      <c r="H1842" s="31">
        <f>G1842/2486*100</f>
        <v>33.105390185036207</v>
      </c>
      <c r="I1842" s="31">
        <v>393</v>
      </c>
      <c r="J1842" s="31">
        <v>393</v>
      </c>
      <c r="K1842" s="60">
        <f>J1842/2056*100</f>
        <v>19.114785992217897</v>
      </c>
    </row>
    <row r="1843" spans="1:11" ht="24" x14ac:dyDescent="0.25">
      <c r="A1843" s="36" t="s">
        <v>4715</v>
      </c>
      <c r="B1843" s="36" t="s">
        <v>4716</v>
      </c>
      <c r="C1843" s="41" t="s">
        <v>4854</v>
      </c>
      <c r="D1843" s="37">
        <v>7244</v>
      </c>
      <c r="E1843" s="38">
        <v>895</v>
      </c>
      <c r="F1843" s="59">
        <f>E1843*1000/D1843</f>
        <v>123.55052457205963</v>
      </c>
      <c r="G1843" s="31">
        <v>326</v>
      </c>
      <c r="H1843" s="31">
        <f>G1843/2486*100</f>
        <v>13.113435237329044</v>
      </c>
    </row>
    <row r="1844" spans="1:11" ht="24" x14ac:dyDescent="0.25">
      <c r="A1844" s="36" t="s">
        <v>5311</v>
      </c>
      <c r="B1844" s="36" t="s">
        <v>5312</v>
      </c>
      <c r="C1844" s="41" t="s">
        <v>6021</v>
      </c>
      <c r="D1844" s="37">
        <v>7243</v>
      </c>
      <c r="E1844" s="38">
        <v>1194</v>
      </c>
      <c r="F1844" s="59">
        <f>E1844*1000/D1844</f>
        <v>164.84881954991025</v>
      </c>
      <c r="G1844" s="31">
        <v>658</v>
      </c>
      <c r="H1844" s="31">
        <f>G1844/2486*100</f>
        <v>26.468222043443284</v>
      </c>
      <c r="I1844" s="31">
        <v>228</v>
      </c>
      <c r="J1844" s="31">
        <v>228</v>
      </c>
      <c r="K1844" s="60">
        <f>J1844/2056*100</f>
        <v>11.089494163424124</v>
      </c>
    </row>
    <row r="1845" spans="1:11" ht="24" x14ac:dyDescent="0.25">
      <c r="A1845" s="39" t="s">
        <v>3040</v>
      </c>
      <c r="B1845" s="39" t="s">
        <v>3041</v>
      </c>
      <c r="C1845" s="41">
        <v>6440024</v>
      </c>
      <c r="D1845" s="37">
        <v>7240</v>
      </c>
      <c r="E1845" s="45">
        <v>855.9</v>
      </c>
      <c r="F1845" s="59">
        <f>E1845*1000/D1845</f>
        <v>118.2182320441989</v>
      </c>
      <c r="G1845" s="31">
        <v>287</v>
      </c>
      <c r="H1845" s="31">
        <f>G1845/2486*100</f>
        <v>11.544650040225262</v>
      </c>
    </row>
    <row r="1846" spans="1:11" ht="24" x14ac:dyDescent="0.25">
      <c r="A1846" s="36" t="s">
        <v>1942</v>
      </c>
      <c r="B1846" s="36" t="s">
        <v>1943</v>
      </c>
      <c r="C1846" s="41" t="s">
        <v>2404</v>
      </c>
      <c r="D1846" s="37">
        <v>7240</v>
      </c>
      <c r="E1846" s="38">
        <v>853</v>
      </c>
      <c r="F1846" s="59">
        <f>E1846*1000/D1846</f>
        <v>117.81767955801105</v>
      </c>
      <c r="G1846" s="31">
        <v>281</v>
      </c>
      <c r="H1846" s="31">
        <f>G1846/2486*100</f>
        <v>11.303298471440064</v>
      </c>
    </row>
    <row r="1847" spans="1:11" x14ac:dyDescent="0.25">
      <c r="A1847" s="36" t="s">
        <v>2942</v>
      </c>
      <c r="B1847" s="36" t="s">
        <v>2943</v>
      </c>
      <c r="C1847" s="51">
        <v>6634007</v>
      </c>
      <c r="D1847" s="43">
        <v>7234</v>
      </c>
      <c r="E1847" s="38">
        <v>998</v>
      </c>
      <c r="F1847" s="59">
        <f>E1847*1000/D1847</f>
        <v>137.9596350566768</v>
      </c>
      <c r="G1847" s="31">
        <v>429</v>
      </c>
      <c r="H1847" s="31">
        <f>G1847/2486*100</f>
        <v>17.256637168141591</v>
      </c>
    </row>
    <row r="1848" spans="1:11" x14ac:dyDescent="0.25">
      <c r="A1848" s="36" t="s">
        <v>3108</v>
      </c>
      <c r="B1848" s="36" t="s">
        <v>5721</v>
      </c>
      <c r="C1848" s="41">
        <v>9676160</v>
      </c>
      <c r="D1848" s="37">
        <v>7230</v>
      </c>
      <c r="E1848" s="38">
        <v>877</v>
      </c>
      <c r="F1848" s="59">
        <f>E1848*1000/D1848</f>
        <v>121.30013831258644</v>
      </c>
      <c r="G1848" s="31">
        <v>307</v>
      </c>
      <c r="H1848" s="31">
        <f>G1848/2486*100</f>
        <v>12.349155269509252</v>
      </c>
    </row>
    <row r="1849" spans="1:11" x14ac:dyDescent="0.25">
      <c r="A1849" s="36" t="s">
        <v>1382</v>
      </c>
      <c r="B1849" s="36" t="s">
        <v>1383</v>
      </c>
      <c r="C1849" s="41">
        <v>8316017</v>
      </c>
      <c r="D1849" s="37">
        <v>7227</v>
      </c>
      <c r="E1849" s="38">
        <v>1294</v>
      </c>
      <c r="F1849" s="59">
        <f>E1849*1000/D1849</f>
        <v>179.05078179050781</v>
      </c>
      <c r="G1849" s="31">
        <v>760</v>
      </c>
      <c r="H1849" s="31">
        <f>G1849/2486*100</f>
        <v>30.571198712791631</v>
      </c>
      <c r="I1849" s="31">
        <v>330</v>
      </c>
      <c r="J1849" s="31">
        <v>330</v>
      </c>
      <c r="K1849" s="60">
        <f>J1849/2056*100</f>
        <v>16.050583657587548</v>
      </c>
    </row>
    <row r="1850" spans="1:11" x14ac:dyDescent="0.25">
      <c r="A1850" s="36" t="s">
        <v>2554</v>
      </c>
      <c r="B1850" s="36" t="s">
        <v>2555</v>
      </c>
      <c r="C1850" s="41">
        <v>16061115</v>
      </c>
      <c r="D1850" s="37">
        <v>7224</v>
      </c>
      <c r="E1850" s="38">
        <v>1577</v>
      </c>
      <c r="F1850" s="59">
        <f>E1850*1000/D1850</f>
        <v>218.3001107419712</v>
      </c>
      <c r="G1850" s="31">
        <v>988</v>
      </c>
      <c r="H1850" s="31">
        <f>G1850/2486*100</f>
        <v>39.742558326629123</v>
      </c>
      <c r="I1850" s="31">
        <v>558</v>
      </c>
      <c r="J1850" s="31">
        <v>558</v>
      </c>
      <c r="K1850" s="60">
        <f>J1850/2056*100</f>
        <v>27.140077821011673</v>
      </c>
    </row>
    <row r="1851" spans="1:11" x14ac:dyDescent="0.25">
      <c r="A1851" s="36" t="s">
        <v>3002</v>
      </c>
      <c r="B1851" s="36" t="s">
        <v>3003</v>
      </c>
      <c r="C1851" s="51">
        <v>6437010</v>
      </c>
      <c r="D1851" s="43">
        <v>7221</v>
      </c>
      <c r="E1851" s="38">
        <v>880</v>
      </c>
      <c r="F1851" s="59">
        <f>E1851*1000/D1851</f>
        <v>121.86677745464617</v>
      </c>
      <c r="G1851" s="31">
        <v>308</v>
      </c>
      <c r="H1851" s="31">
        <f>G1851/2486*100</f>
        <v>12.389380530973451</v>
      </c>
    </row>
    <row r="1852" spans="1:11" x14ac:dyDescent="0.25">
      <c r="A1852" s="36" t="s">
        <v>1642</v>
      </c>
      <c r="B1852" s="36" t="s">
        <v>1643</v>
      </c>
      <c r="C1852" s="41">
        <v>8426134</v>
      </c>
      <c r="D1852" s="37">
        <v>7200</v>
      </c>
      <c r="E1852" s="38">
        <v>1211</v>
      </c>
      <c r="F1852" s="59">
        <f>E1852*1000/D1852</f>
        <v>168.19444444444446</v>
      </c>
      <c r="G1852" s="31">
        <v>685</v>
      </c>
      <c r="H1852" s="31">
        <f>G1852/2486*100</f>
        <v>27.554304102976669</v>
      </c>
      <c r="I1852" s="31">
        <v>255</v>
      </c>
      <c r="J1852" s="31">
        <v>255</v>
      </c>
      <c r="K1852" s="60">
        <f>J1852/2056*100</f>
        <v>12.402723735408561</v>
      </c>
    </row>
    <row r="1853" spans="1:11" x14ac:dyDescent="0.25">
      <c r="A1853" s="36" t="s">
        <v>4985</v>
      </c>
      <c r="B1853" s="36" t="s">
        <v>4986</v>
      </c>
      <c r="C1853" s="41">
        <v>9175132</v>
      </c>
      <c r="D1853" s="37">
        <v>7200</v>
      </c>
      <c r="E1853" s="38">
        <v>1143.0999999999999</v>
      </c>
      <c r="F1853" s="59">
        <f>E1853*1000/D1853</f>
        <v>158.76388888888889</v>
      </c>
      <c r="G1853" s="31">
        <v>605</v>
      </c>
      <c r="H1853" s="31">
        <f>G1853/2486*100</f>
        <v>24.336283185840706</v>
      </c>
      <c r="I1853" s="31">
        <v>175</v>
      </c>
      <c r="J1853" s="31">
        <v>175</v>
      </c>
      <c r="K1853" s="60">
        <f>J1853/2056*100</f>
        <v>8.5116731517509727</v>
      </c>
    </row>
    <row r="1854" spans="1:11" x14ac:dyDescent="0.25">
      <c r="A1854" s="36" t="s">
        <v>5653</v>
      </c>
      <c r="B1854" s="36" t="s">
        <v>5654</v>
      </c>
      <c r="C1854" s="41">
        <v>9576137</v>
      </c>
      <c r="D1854" s="37">
        <v>7200</v>
      </c>
      <c r="E1854" s="38">
        <v>1030</v>
      </c>
      <c r="F1854" s="59">
        <f>E1854*1000/D1854</f>
        <v>143.05555555555554</v>
      </c>
      <c r="G1854" s="31">
        <v>472</v>
      </c>
      <c r="H1854" s="31">
        <f>G1854/2486*100</f>
        <v>18.98632341110217</v>
      </c>
      <c r="I1854" s="31">
        <v>42</v>
      </c>
      <c r="J1854" s="31">
        <v>42</v>
      </c>
      <c r="K1854" s="60">
        <f>J1854/2056*100</f>
        <v>2.0428015564202333</v>
      </c>
    </row>
    <row r="1855" spans="1:11" x14ac:dyDescent="0.25">
      <c r="A1855" s="36" t="s">
        <v>1592</v>
      </c>
      <c r="B1855" s="36" t="s">
        <v>1593</v>
      </c>
      <c r="C1855" s="41">
        <v>8417008</v>
      </c>
      <c r="D1855" s="37">
        <v>7200</v>
      </c>
      <c r="E1855" s="38">
        <v>932</v>
      </c>
      <c r="F1855" s="59">
        <f>E1855*1000/D1855</f>
        <v>129.44444444444446</v>
      </c>
      <c r="G1855" s="31">
        <v>360</v>
      </c>
      <c r="H1855" s="31">
        <f>G1855/2486*100</f>
        <v>14.481094127111827</v>
      </c>
    </row>
    <row r="1856" spans="1:11" x14ac:dyDescent="0.25">
      <c r="A1856" s="39" t="s">
        <v>3100</v>
      </c>
      <c r="B1856" s="39" t="s">
        <v>3101</v>
      </c>
      <c r="C1856" s="41">
        <v>6436008</v>
      </c>
      <c r="D1856" s="37">
        <v>7195</v>
      </c>
      <c r="E1856" s="45">
        <v>722</v>
      </c>
      <c r="F1856" s="59">
        <f>E1856*1000/D1856</f>
        <v>100.34746351633079</v>
      </c>
      <c r="G1856" s="31">
        <v>152</v>
      </c>
      <c r="H1856" s="31">
        <f>G1856/2486*100</f>
        <v>6.1142397425583264</v>
      </c>
    </row>
    <row r="1857" spans="1:11" x14ac:dyDescent="0.25">
      <c r="A1857" s="36" t="s">
        <v>5187</v>
      </c>
      <c r="B1857" s="36" t="s">
        <v>5188</v>
      </c>
      <c r="C1857" s="41">
        <v>9187179</v>
      </c>
      <c r="D1857" s="37">
        <v>7185</v>
      </c>
      <c r="E1857" s="38">
        <v>884.8</v>
      </c>
      <c r="F1857" s="59">
        <f>E1857*1000/D1857</f>
        <v>123.1454418928323</v>
      </c>
      <c r="G1857" s="31">
        <v>314</v>
      </c>
      <c r="H1857" s="31">
        <f>G1857/2486*100</f>
        <v>12.630732099758649</v>
      </c>
    </row>
    <row r="1858" spans="1:11" x14ac:dyDescent="0.25">
      <c r="A1858" s="36" t="s">
        <v>972</v>
      </c>
      <c r="B1858" s="36" t="s">
        <v>973</v>
      </c>
      <c r="C1858" s="41">
        <v>8119055</v>
      </c>
      <c r="D1858" s="37">
        <v>7184</v>
      </c>
      <c r="E1858" s="38">
        <v>1437</v>
      </c>
      <c r="F1858" s="59">
        <f>E1858*1000/D1858</f>
        <v>200.02783964365256</v>
      </c>
      <c r="G1858" s="31">
        <v>896</v>
      </c>
      <c r="H1858" s="31">
        <f>G1858/2486*100</f>
        <v>36.041834271922767</v>
      </c>
      <c r="I1858" s="31">
        <v>466</v>
      </c>
      <c r="J1858" s="31">
        <v>466</v>
      </c>
      <c r="K1858" s="60">
        <f>J1858/2056*100</f>
        <v>22.665369649805449</v>
      </c>
    </row>
    <row r="1859" spans="1:11" x14ac:dyDescent="0.25">
      <c r="A1859" s="36" t="s">
        <v>5089</v>
      </c>
      <c r="B1859" s="36" t="s">
        <v>5090</v>
      </c>
      <c r="C1859" s="41">
        <v>9182131</v>
      </c>
      <c r="D1859" s="37">
        <v>7170</v>
      </c>
      <c r="E1859" s="38">
        <v>2405</v>
      </c>
      <c r="F1859" s="59">
        <f>E1859*1000/D1859</f>
        <v>335.42538354253833</v>
      </c>
      <c r="G1859" s="31">
        <v>1445</v>
      </c>
      <c r="H1859" s="31">
        <f>G1859/2486*100</f>
        <v>58.125502815768307</v>
      </c>
      <c r="I1859" s="31">
        <v>191</v>
      </c>
      <c r="J1859" s="31">
        <v>1015</v>
      </c>
      <c r="K1859" s="60">
        <f>J1859/2056*100</f>
        <v>49.367704280155642</v>
      </c>
    </row>
    <row r="1860" spans="1:11" x14ac:dyDescent="0.25">
      <c r="A1860" s="39" t="s">
        <v>3092</v>
      </c>
      <c r="B1860" s="39" t="s">
        <v>3093</v>
      </c>
      <c r="C1860" s="41">
        <v>6436007</v>
      </c>
      <c r="D1860" s="37">
        <v>7158</v>
      </c>
      <c r="E1860" s="45">
        <v>1257</v>
      </c>
      <c r="F1860" s="59">
        <f>E1860*1000/D1860</f>
        <v>175.60771165129924</v>
      </c>
      <c r="G1860" s="31">
        <v>735</v>
      </c>
      <c r="H1860" s="31">
        <f>G1860/2486*100</f>
        <v>29.565567176186647</v>
      </c>
      <c r="I1860" s="31">
        <v>305</v>
      </c>
      <c r="J1860" s="31">
        <v>305</v>
      </c>
      <c r="K1860" s="60">
        <f>J1860/2056*100</f>
        <v>14.834630350194553</v>
      </c>
    </row>
    <row r="1861" spans="1:11" ht="24" x14ac:dyDescent="0.25">
      <c r="A1861" s="36" t="s">
        <v>1432</v>
      </c>
      <c r="B1861" s="36" t="s">
        <v>1433</v>
      </c>
      <c r="C1861" s="41">
        <v>8317153</v>
      </c>
      <c r="D1861" s="37">
        <v>7157</v>
      </c>
      <c r="E1861" s="38">
        <v>1431</v>
      </c>
      <c r="F1861" s="59">
        <f>E1861*1000/D1861</f>
        <v>199.94411066089143</v>
      </c>
      <c r="G1861" s="31">
        <v>890</v>
      </c>
      <c r="H1861" s="31">
        <f>G1861/2486*100</f>
        <v>35.800482703137568</v>
      </c>
      <c r="I1861" s="31">
        <v>460</v>
      </c>
      <c r="J1861" s="31">
        <v>460</v>
      </c>
      <c r="K1861" s="60">
        <f>J1861/2056*100</f>
        <v>22.373540856031131</v>
      </c>
    </row>
    <row r="1862" spans="1:11" x14ac:dyDescent="0.25">
      <c r="A1862" s="36" t="s">
        <v>359</v>
      </c>
      <c r="B1862" s="36" t="s">
        <v>360</v>
      </c>
      <c r="C1862" s="51" t="s">
        <v>638</v>
      </c>
      <c r="D1862" s="46">
        <v>7145</v>
      </c>
      <c r="E1862" s="38">
        <v>1429</v>
      </c>
      <c r="F1862" s="59">
        <f>E1862*1000/D1862</f>
        <v>200</v>
      </c>
      <c r="G1862" s="31">
        <v>889</v>
      </c>
      <c r="H1862" s="31">
        <f>G1862/2486*100</f>
        <v>35.760257441673375</v>
      </c>
      <c r="I1862" s="31">
        <v>459</v>
      </c>
      <c r="J1862" s="31">
        <v>459</v>
      </c>
      <c r="K1862" s="60">
        <f>J1862/2056*100</f>
        <v>22.324902723735409</v>
      </c>
    </row>
    <row r="1863" spans="1:11" ht="24" x14ac:dyDescent="0.25">
      <c r="A1863" s="36" t="s">
        <v>2638</v>
      </c>
      <c r="B1863" s="36" t="s">
        <v>2639</v>
      </c>
      <c r="C1863" s="41" t="s">
        <v>2724</v>
      </c>
      <c r="D1863" s="37">
        <v>7145</v>
      </c>
      <c r="E1863" s="38">
        <v>369</v>
      </c>
      <c r="F1863" s="59">
        <f>E1863*1000/D1863</f>
        <v>51.644506648005596</v>
      </c>
      <c r="G1863" s="31">
        <v>15</v>
      </c>
      <c r="H1863" s="31">
        <f>G1863/2486*100</f>
        <v>0.6033789219629927</v>
      </c>
    </row>
    <row r="1864" spans="1:11" ht="24" x14ac:dyDescent="0.25">
      <c r="A1864" s="39" t="s">
        <v>5922</v>
      </c>
      <c r="B1864" s="39" t="s">
        <v>5923</v>
      </c>
      <c r="C1864" s="41">
        <v>9774144</v>
      </c>
      <c r="D1864" s="37">
        <v>7131</v>
      </c>
      <c r="E1864" s="40">
        <v>1129</v>
      </c>
      <c r="F1864" s="59">
        <f>E1864*1000/D1864</f>
        <v>158.32281587435142</v>
      </c>
      <c r="G1864" s="31">
        <v>588</v>
      </c>
      <c r="H1864" s="31">
        <f>G1864/2486*100</f>
        <v>23.652453740949316</v>
      </c>
      <c r="I1864" s="31">
        <v>158</v>
      </c>
      <c r="J1864" s="31">
        <v>158</v>
      </c>
      <c r="K1864" s="60">
        <f>J1864/2056*100</f>
        <v>7.6848249027237356</v>
      </c>
    </row>
    <row r="1865" spans="1:11" ht="36" x14ac:dyDescent="0.25">
      <c r="A1865" s="39" t="s">
        <v>3034</v>
      </c>
      <c r="B1865" s="39" t="s">
        <v>3035</v>
      </c>
      <c r="C1865" s="41">
        <v>6440019</v>
      </c>
      <c r="D1865" s="37">
        <v>7130</v>
      </c>
      <c r="E1865" s="45">
        <v>938.9</v>
      </c>
      <c r="F1865" s="59">
        <f>E1865*1000/D1865</f>
        <v>131.68302945301542</v>
      </c>
      <c r="G1865" s="31">
        <v>364</v>
      </c>
      <c r="H1865" s="31">
        <f>G1865/2486*100</f>
        <v>14.641995172968624</v>
      </c>
    </row>
    <row r="1866" spans="1:11" x14ac:dyDescent="0.25">
      <c r="A1866" s="36" t="s">
        <v>5103</v>
      </c>
      <c r="B1866" s="36" t="s">
        <v>5104</v>
      </c>
      <c r="C1866" s="41">
        <v>9183112</v>
      </c>
      <c r="D1866" s="37">
        <v>7126</v>
      </c>
      <c r="E1866" s="38">
        <v>1769.2</v>
      </c>
      <c r="F1866" s="59">
        <f>E1866*1000/D1866</f>
        <v>248.27392646646084</v>
      </c>
      <c r="G1866" s="31">
        <v>1111</v>
      </c>
      <c r="H1866" s="31">
        <f>G1866/2486*100</f>
        <v>44.690265486725664</v>
      </c>
      <c r="I1866" s="31">
        <v>681</v>
      </c>
      <c r="J1866" s="31">
        <v>681</v>
      </c>
      <c r="K1866" s="60">
        <f>J1866/2056*100</f>
        <v>33.122568093385212</v>
      </c>
    </row>
    <row r="1867" spans="1:11" x14ac:dyDescent="0.25">
      <c r="A1867" s="36" t="s">
        <v>4947</v>
      </c>
      <c r="B1867" s="36" t="s">
        <v>4948</v>
      </c>
      <c r="C1867" s="41" t="s">
        <v>5954</v>
      </c>
      <c r="D1867" s="37">
        <v>7126</v>
      </c>
      <c r="E1867" s="38">
        <v>1164</v>
      </c>
      <c r="F1867" s="59">
        <f>E1867*1000/D1867</f>
        <v>163.34549536907102</v>
      </c>
      <c r="G1867" s="31">
        <v>635</v>
      </c>
      <c r="H1867" s="31">
        <f>G1867/2486*100</f>
        <v>25.543041029766695</v>
      </c>
      <c r="I1867" s="31">
        <v>205</v>
      </c>
      <c r="J1867" s="31">
        <v>205</v>
      </c>
      <c r="K1867" s="60">
        <f>J1867/2056*100</f>
        <v>9.9708171206225682</v>
      </c>
    </row>
    <row r="1868" spans="1:11" x14ac:dyDescent="0.25">
      <c r="A1868" s="36" t="s">
        <v>2930</v>
      </c>
      <c r="B1868" s="36" t="s">
        <v>2931</v>
      </c>
      <c r="C1868" s="51">
        <v>6439013</v>
      </c>
      <c r="D1868" s="43">
        <v>7125</v>
      </c>
      <c r="E1868" s="38">
        <v>1408.8</v>
      </c>
      <c r="F1868" s="59">
        <f>E1868*1000/D1868</f>
        <v>197.72631578947369</v>
      </c>
      <c r="G1868" s="31">
        <v>875</v>
      </c>
      <c r="H1868" s="31">
        <f>G1868/2486*100</f>
        <v>35.197103781174576</v>
      </c>
      <c r="I1868" s="31">
        <v>445</v>
      </c>
      <c r="J1868" s="31">
        <v>445</v>
      </c>
      <c r="K1868" s="60">
        <f>J1868/2056*100</f>
        <v>21.64396887159533</v>
      </c>
    </row>
    <row r="1869" spans="1:11" x14ac:dyDescent="0.25">
      <c r="A1869" s="36" t="s">
        <v>874</v>
      </c>
      <c r="B1869" s="36" t="s">
        <v>875</v>
      </c>
      <c r="C1869" s="41"/>
      <c r="D1869" s="37">
        <v>7121</v>
      </c>
      <c r="E1869" s="38">
        <v>1424</v>
      </c>
      <c r="F1869" s="59">
        <f>E1869*1000/D1869</f>
        <v>199.97191405701446</v>
      </c>
      <c r="G1869" s="31">
        <v>884</v>
      </c>
      <c r="H1869" s="31">
        <f>G1869/2486*100</f>
        <v>35.55913113435237</v>
      </c>
      <c r="I1869" s="31">
        <v>454</v>
      </c>
      <c r="J1869" s="31">
        <v>454</v>
      </c>
      <c r="K1869" s="60">
        <f>J1869/2056*100</f>
        <v>22.081712062256809</v>
      </c>
    </row>
    <row r="1870" spans="1:11" x14ac:dyDescent="0.25">
      <c r="A1870" s="36" t="s">
        <v>5738</v>
      </c>
      <c r="B1870" s="36" t="s">
        <v>5739</v>
      </c>
      <c r="C1870" s="41">
        <v>9677157</v>
      </c>
      <c r="D1870" s="37">
        <v>7112</v>
      </c>
      <c r="E1870" s="38">
        <v>840</v>
      </c>
      <c r="F1870" s="59">
        <f>E1870*1000/D1870</f>
        <v>118.11023622047244</v>
      </c>
      <c r="G1870" s="31">
        <v>264</v>
      </c>
      <c r="H1870" s="31">
        <f>G1870/2486*100</f>
        <v>10.619469026548673</v>
      </c>
    </row>
    <row r="1871" spans="1:11" x14ac:dyDescent="0.25">
      <c r="A1871" s="36" t="s">
        <v>1652</v>
      </c>
      <c r="B1871" s="36" t="s">
        <v>1653</v>
      </c>
      <c r="C1871" s="41">
        <v>8435035</v>
      </c>
      <c r="D1871" s="37">
        <v>7108</v>
      </c>
      <c r="E1871" s="38">
        <v>821</v>
      </c>
      <c r="F1871" s="59">
        <f>E1871*1000/D1871</f>
        <v>115.50365785030951</v>
      </c>
      <c r="G1871" s="31">
        <v>244</v>
      </c>
      <c r="H1871" s="31">
        <f>G1871/2486*100</f>
        <v>9.8149637972646815</v>
      </c>
    </row>
    <row r="1872" spans="1:11" ht="24" x14ac:dyDescent="0.25">
      <c r="A1872" s="36" t="s">
        <v>5722</v>
      </c>
      <c r="B1872" s="36" t="s">
        <v>5723</v>
      </c>
      <c r="C1872" s="41" t="s">
        <v>6088</v>
      </c>
      <c r="D1872" s="37">
        <v>7105</v>
      </c>
      <c r="E1872" s="38">
        <v>812</v>
      </c>
      <c r="F1872" s="59">
        <f>E1872*1000/D1872</f>
        <v>114.28571428571429</v>
      </c>
      <c r="G1872" s="31">
        <v>240</v>
      </c>
      <c r="H1872" s="31">
        <f>G1872/2486*100</f>
        <v>9.6540627514078832</v>
      </c>
    </row>
    <row r="1873" spans="1:11" ht="36" x14ac:dyDescent="0.25">
      <c r="A1873" s="36" t="s">
        <v>120</v>
      </c>
      <c r="B1873" s="36" t="s">
        <v>121</v>
      </c>
      <c r="C1873" s="51" t="s">
        <v>3176</v>
      </c>
      <c r="D1873" s="43">
        <v>7100</v>
      </c>
      <c r="E1873" s="38">
        <v>970</v>
      </c>
      <c r="F1873" s="59">
        <f>E1873*1000/D1873</f>
        <v>136.61971830985917</v>
      </c>
      <c r="G1873" s="31">
        <v>397</v>
      </c>
      <c r="H1873" s="31">
        <f>G1873/2486*100</f>
        <v>15.969428801287208</v>
      </c>
    </row>
    <row r="1874" spans="1:11" x14ac:dyDescent="0.25">
      <c r="A1874" s="36" t="s">
        <v>788</v>
      </c>
      <c r="B1874" s="36" t="s">
        <v>789</v>
      </c>
      <c r="C1874" s="41" t="s">
        <v>1731</v>
      </c>
      <c r="D1874" s="37">
        <v>7100</v>
      </c>
      <c r="E1874" s="38">
        <v>841</v>
      </c>
      <c r="F1874" s="59">
        <f>E1874*1000/D1874</f>
        <v>118.45070422535211</v>
      </c>
      <c r="G1874" s="31">
        <v>267</v>
      </c>
      <c r="H1874" s="31">
        <f>G1874/2486*100</f>
        <v>10.74014481094127</v>
      </c>
    </row>
    <row r="1875" spans="1:11" ht="24" x14ac:dyDescent="0.25">
      <c r="A1875" s="36" t="s">
        <v>1108</v>
      </c>
      <c r="B1875" s="36" t="s">
        <v>1109</v>
      </c>
      <c r="C1875" s="41">
        <v>8136065</v>
      </c>
      <c r="D1875" s="37">
        <v>7100</v>
      </c>
      <c r="E1875" s="38">
        <v>795</v>
      </c>
      <c r="F1875" s="59">
        <f>E1875*1000/D1875</f>
        <v>111.97183098591549</v>
      </c>
      <c r="G1875" s="31">
        <v>219</v>
      </c>
      <c r="H1875" s="31">
        <f>G1875/2486*100</f>
        <v>8.8093322606596942</v>
      </c>
    </row>
    <row r="1876" spans="1:11" x14ac:dyDescent="0.25">
      <c r="A1876" s="36" t="s">
        <v>4581</v>
      </c>
      <c r="B1876" s="36" t="s">
        <v>4582</v>
      </c>
      <c r="C1876" s="41" t="s">
        <v>4803</v>
      </c>
      <c r="D1876" s="37">
        <v>7098</v>
      </c>
      <c r="E1876" s="38">
        <v>1126</v>
      </c>
      <c r="F1876" s="59">
        <f>E1876*1000/D1876</f>
        <v>158.6362355593125</v>
      </c>
      <c r="G1876" s="31">
        <v>586</v>
      </c>
      <c r="H1876" s="31">
        <f>G1876/2486*100</f>
        <v>23.572003218020917</v>
      </c>
      <c r="I1876" s="31">
        <v>156</v>
      </c>
      <c r="J1876" s="31">
        <v>156</v>
      </c>
      <c r="K1876" s="60">
        <f>J1876/2056*100</f>
        <v>7.5875486381322954</v>
      </c>
    </row>
    <row r="1877" spans="1:11" x14ac:dyDescent="0.25">
      <c r="A1877" s="36" t="s">
        <v>2938</v>
      </c>
      <c r="B1877" s="36" t="s">
        <v>2939</v>
      </c>
      <c r="C1877" s="51">
        <v>6439015</v>
      </c>
      <c r="D1877" s="43">
        <v>7082</v>
      </c>
      <c r="E1877" s="38">
        <v>860.4</v>
      </c>
      <c r="F1877" s="59">
        <f>E1877*1000/D1877</f>
        <v>121.4911042078509</v>
      </c>
      <c r="G1877" s="31">
        <v>290</v>
      </c>
      <c r="H1877" s="31">
        <f>G1877/2486*100</f>
        <v>11.665325824617859</v>
      </c>
    </row>
    <row r="1878" spans="1:11" ht="48" x14ac:dyDescent="0.25">
      <c r="A1878" s="36" t="s">
        <v>4361</v>
      </c>
      <c r="B1878" s="36" t="s">
        <v>4362</v>
      </c>
      <c r="C1878" s="41" t="s">
        <v>4718</v>
      </c>
      <c r="D1878" s="37">
        <v>7080</v>
      </c>
      <c r="E1878" s="38">
        <v>734.7</v>
      </c>
      <c r="F1878" s="59">
        <f>E1878*1000/D1878</f>
        <v>103.77118644067797</v>
      </c>
      <c r="G1878" s="31">
        <v>162</v>
      </c>
      <c r="H1878" s="31">
        <f>G1878/2486*100</f>
        <v>6.5164923572003222</v>
      </c>
    </row>
    <row r="1879" spans="1:11" ht="24" x14ac:dyDescent="0.25">
      <c r="A1879" s="39" t="s">
        <v>3417</v>
      </c>
      <c r="B1879" s="39" t="s">
        <v>3418</v>
      </c>
      <c r="C1879" s="51" t="s">
        <v>3515</v>
      </c>
      <c r="D1879" s="37">
        <v>7058</v>
      </c>
      <c r="E1879" s="38">
        <v>1824</v>
      </c>
      <c r="F1879" s="59">
        <f>E1879*1000/D1879</f>
        <v>258.43015018418816</v>
      </c>
      <c r="G1879" s="31">
        <v>1149</v>
      </c>
      <c r="H1879" s="31">
        <f>G1879/2486*100</f>
        <v>46.218825422365242</v>
      </c>
      <c r="I1879" s="31">
        <v>719</v>
      </c>
      <c r="J1879" s="31">
        <v>719</v>
      </c>
      <c r="K1879" s="60">
        <f>J1879/2056*100</f>
        <v>34.970817120622563</v>
      </c>
    </row>
    <row r="1880" spans="1:11" ht="36" x14ac:dyDescent="0.25">
      <c r="A1880" s="36" t="s">
        <v>1294</v>
      </c>
      <c r="B1880" s="36" t="s">
        <v>1295</v>
      </c>
      <c r="C1880" s="41" t="s">
        <v>1786</v>
      </c>
      <c r="D1880" s="37">
        <v>7040</v>
      </c>
      <c r="E1880" s="38">
        <v>1408</v>
      </c>
      <c r="F1880" s="59">
        <f>E1880*1000/D1880</f>
        <v>200</v>
      </c>
      <c r="G1880" s="31">
        <v>874</v>
      </c>
      <c r="H1880" s="31">
        <f>G1880/2486*100</f>
        <v>35.156878519710375</v>
      </c>
      <c r="I1880" s="31">
        <v>444</v>
      </c>
      <c r="J1880" s="31">
        <v>444</v>
      </c>
      <c r="K1880" s="60">
        <f>J1880/2056*100</f>
        <v>21.595330739299612</v>
      </c>
    </row>
    <row r="1881" spans="1:11" x14ac:dyDescent="0.25">
      <c r="A1881" s="36" t="s">
        <v>1528</v>
      </c>
      <c r="B1881" s="36" t="s">
        <v>1529</v>
      </c>
      <c r="C1881" s="41" t="s">
        <v>1814</v>
      </c>
      <c r="D1881" s="37">
        <v>7034</v>
      </c>
      <c r="E1881" s="38">
        <v>1033</v>
      </c>
      <c r="F1881" s="59">
        <f>E1881*1000/D1881</f>
        <v>146.85811771396075</v>
      </c>
      <c r="G1881" s="31">
        <v>478</v>
      </c>
      <c r="H1881" s="31">
        <f>G1881/2486*100</f>
        <v>19.227674979887368</v>
      </c>
      <c r="I1881" s="31">
        <v>48</v>
      </c>
      <c r="J1881" s="31">
        <v>48</v>
      </c>
      <c r="K1881" s="60">
        <f>J1881/2056*100</f>
        <v>2.3346303501945527</v>
      </c>
    </row>
    <row r="1882" spans="1:11" ht="36" x14ac:dyDescent="0.25">
      <c r="A1882" s="39" t="s">
        <v>3319</v>
      </c>
      <c r="B1882" s="39" t="s">
        <v>3320</v>
      </c>
      <c r="C1882" s="51" t="s">
        <v>3485</v>
      </c>
      <c r="D1882" s="37">
        <v>7016</v>
      </c>
      <c r="E1882" s="38">
        <v>962.88</v>
      </c>
      <c r="F1882" s="59">
        <f>E1882*1000/D1882</f>
        <v>137.24059293044471</v>
      </c>
      <c r="G1882" s="31">
        <v>391</v>
      </c>
      <c r="H1882" s="31">
        <f>G1882/2486*100</f>
        <v>15.728077232502011</v>
      </c>
    </row>
    <row r="1883" spans="1:11" x14ac:dyDescent="0.25">
      <c r="A1883" s="36" t="s">
        <v>4211</v>
      </c>
      <c r="B1883" s="36" t="s">
        <v>4212</v>
      </c>
      <c r="C1883" s="41">
        <v>12060280</v>
      </c>
      <c r="D1883" s="37">
        <v>7010</v>
      </c>
      <c r="E1883" s="38">
        <v>987</v>
      </c>
      <c r="F1883" s="59">
        <f>E1883*1000/D1883</f>
        <v>140.79885877318117</v>
      </c>
      <c r="G1883" s="31">
        <v>416</v>
      </c>
      <c r="H1883" s="31">
        <f>G1883/2486*100</f>
        <v>16.733708769107</v>
      </c>
    </row>
    <row r="1884" spans="1:11" x14ac:dyDescent="0.25">
      <c r="A1884" s="36" t="s">
        <v>4447</v>
      </c>
      <c r="B1884" s="36" t="s">
        <v>4448</v>
      </c>
      <c r="C1884" s="41" t="s">
        <v>4751</v>
      </c>
      <c r="D1884" s="37">
        <v>7010</v>
      </c>
      <c r="E1884" s="38">
        <v>780</v>
      </c>
      <c r="F1884" s="59">
        <f>E1884*1000/D1884</f>
        <v>111.26961483594864</v>
      </c>
      <c r="G1884" s="31">
        <v>208</v>
      </c>
      <c r="H1884" s="31">
        <f>G1884/2486*100</f>
        <v>8.3668543845535002</v>
      </c>
    </row>
    <row r="1885" spans="1:11" x14ac:dyDescent="0.25">
      <c r="A1885" s="36" t="s">
        <v>2869</v>
      </c>
      <c r="B1885" s="36" t="s">
        <v>2870</v>
      </c>
      <c r="C1885" s="41" t="s">
        <v>2913</v>
      </c>
      <c r="D1885" s="37">
        <v>7008</v>
      </c>
      <c r="E1885" s="38">
        <v>881.3</v>
      </c>
      <c r="F1885" s="59">
        <f>E1885*1000/D1885</f>
        <v>125.75627853881278</v>
      </c>
      <c r="G1885" s="31">
        <v>310</v>
      </c>
      <c r="H1885" s="31">
        <f>G1885/2486*100</f>
        <v>12.469831053901851</v>
      </c>
    </row>
    <row r="1886" spans="1:11" x14ac:dyDescent="0.25">
      <c r="A1886" s="36" t="s">
        <v>1484</v>
      </c>
      <c r="B1886" s="36" t="s">
        <v>1485</v>
      </c>
      <c r="C1886" s="41">
        <v>8335079</v>
      </c>
      <c r="D1886" s="37">
        <v>7000</v>
      </c>
      <c r="E1886" s="38">
        <v>1753</v>
      </c>
      <c r="F1886" s="59">
        <f>E1886*1000/D1886</f>
        <v>250.42857142857142</v>
      </c>
      <c r="G1886" s="31">
        <v>1102</v>
      </c>
      <c r="H1886" s="31">
        <f>G1886/2486*100</f>
        <v>44.32823813354787</v>
      </c>
      <c r="I1886" s="31">
        <v>672</v>
      </c>
      <c r="J1886" s="31">
        <v>672</v>
      </c>
      <c r="K1886" s="60">
        <f>J1886/2056*100</f>
        <v>32.684824902723733</v>
      </c>
    </row>
    <row r="1887" spans="1:11" ht="24" x14ac:dyDescent="0.25">
      <c r="A1887" s="36" t="s">
        <v>1059</v>
      </c>
      <c r="B1887" s="36" t="s">
        <v>1060</v>
      </c>
      <c r="C1887" s="41">
        <v>8127076</v>
      </c>
      <c r="D1887" s="37">
        <v>7000</v>
      </c>
      <c r="E1887" s="38">
        <v>1618</v>
      </c>
      <c r="F1887" s="59">
        <f>E1887*1000/D1887</f>
        <v>231.14285714285714</v>
      </c>
      <c r="G1887" s="31">
        <v>1027</v>
      </c>
      <c r="H1887" s="31">
        <f>G1887/2486*100</f>
        <v>41.311343523732901</v>
      </c>
      <c r="I1887" s="31">
        <v>597</v>
      </c>
      <c r="J1887" s="31">
        <v>597</v>
      </c>
      <c r="K1887" s="60">
        <f>J1887/2056*100</f>
        <v>29.036964980544749</v>
      </c>
    </row>
    <row r="1888" spans="1:11" x14ac:dyDescent="0.25">
      <c r="A1888" s="39" t="s">
        <v>5872</v>
      </c>
      <c r="B1888" s="39" t="s">
        <v>5873</v>
      </c>
      <c r="C1888" s="41">
        <v>9780112</v>
      </c>
      <c r="D1888" s="37">
        <v>7000</v>
      </c>
      <c r="E1888" s="40">
        <v>1534</v>
      </c>
      <c r="F1888" s="59">
        <f>E1888*1000/D1888</f>
        <v>219.14285714285714</v>
      </c>
      <c r="G1888" s="31">
        <v>966</v>
      </c>
      <c r="H1888" s="31">
        <f>G1888/2486*100</f>
        <v>38.857602574416731</v>
      </c>
      <c r="I1888" s="31">
        <v>536</v>
      </c>
      <c r="J1888" s="31">
        <v>536</v>
      </c>
      <c r="K1888" s="60">
        <f>J1888/2056*100</f>
        <v>26.07003891050584</v>
      </c>
    </row>
    <row r="1889" spans="1:11" x14ac:dyDescent="0.25">
      <c r="A1889" s="36" t="s">
        <v>956</v>
      </c>
      <c r="B1889" s="36" t="s">
        <v>957</v>
      </c>
      <c r="C1889" s="41" t="s">
        <v>1748</v>
      </c>
      <c r="D1889" s="37">
        <v>7000</v>
      </c>
      <c r="E1889" s="38">
        <v>1400</v>
      </c>
      <c r="F1889" s="59">
        <f>E1889*1000/D1889</f>
        <v>200</v>
      </c>
      <c r="G1889" s="31">
        <v>862</v>
      </c>
      <c r="H1889" s="31">
        <f>G1889/2486*100</f>
        <v>34.674175382139985</v>
      </c>
      <c r="I1889" s="31">
        <v>432</v>
      </c>
      <c r="J1889" s="31">
        <v>432</v>
      </c>
      <c r="K1889" s="60">
        <f>J1889/2056*100</f>
        <v>21.011673151750973</v>
      </c>
    </row>
    <row r="1890" spans="1:11" x14ac:dyDescent="0.25">
      <c r="A1890" s="36" t="s">
        <v>1182</v>
      </c>
      <c r="B1890" s="36" t="s">
        <v>1183</v>
      </c>
      <c r="C1890" s="41">
        <v>8215097</v>
      </c>
      <c r="D1890" s="37">
        <v>7000</v>
      </c>
      <c r="E1890" s="38">
        <v>1400</v>
      </c>
      <c r="F1890" s="59">
        <f>E1890*1000/D1890</f>
        <v>200</v>
      </c>
      <c r="G1890" s="31">
        <v>863</v>
      </c>
      <c r="H1890" s="31">
        <f>G1890/2486*100</f>
        <v>34.714400643604179</v>
      </c>
      <c r="I1890" s="31">
        <v>433</v>
      </c>
      <c r="J1890" s="31">
        <v>433</v>
      </c>
      <c r="K1890" s="60">
        <f>J1890/2056*100</f>
        <v>21.060311284046694</v>
      </c>
    </row>
    <row r="1891" spans="1:11" x14ac:dyDescent="0.25">
      <c r="A1891" s="36" t="s">
        <v>1304</v>
      </c>
      <c r="B1891" s="36" t="s">
        <v>1305</v>
      </c>
      <c r="C1891" s="41" t="s">
        <v>1788</v>
      </c>
      <c r="D1891" s="37">
        <v>7000</v>
      </c>
      <c r="E1891" s="38">
        <v>1400</v>
      </c>
      <c r="F1891" s="59">
        <f>E1891*1000/D1891</f>
        <v>200</v>
      </c>
      <c r="G1891" s="31">
        <v>864</v>
      </c>
      <c r="H1891" s="31">
        <f>G1891/2486*100</f>
        <v>34.75462590506838</v>
      </c>
      <c r="I1891" s="31">
        <v>434</v>
      </c>
      <c r="J1891" s="31">
        <v>434</v>
      </c>
      <c r="K1891" s="60">
        <f>J1891/2056*100</f>
        <v>21.108949416342412</v>
      </c>
    </row>
    <row r="1892" spans="1:11" ht="24" x14ac:dyDescent="0.25">
      <c r="A1892" s="36" t="s">
        <v>1416</v>
      </c>
      <c r="B1892" s="36" t="s">
        <v>1417</v>
      </c>
      <c r="C1892" s="41">
        <v>8317114</v>
      </c>
      <c r="D1892" s="37">
        <v>7000</v>
      </c>
      <c r="E1892" s="38">
        <v>1400</v>
      </c>
      <c r="F1892" s="59">
        <f>E1892*1000/D1892</f>
        <v>200</v>
      </c>
      <c r="G1892" s="31">
        <v>865</v>
      </c>
      <c r="H1892" s="31">
        <f>G1892/2486*100</f>
        <v>34.794851166532581</v>
      </c>
      <c r="I1892" s="31">
        <v>435</v>
      </c>
      <c r="J1892" s="31">
        <v>435</v>
      </c>
      <c r="K1892" s="60">
        <f>J1892/2056*100</f>
        <v>21.157587548638134</v>
      </c>
    </row>
    <row r="1893" spans="1:11" ht="24" x14ac:dyDescent="0.25">
      <c r="A1893" s="36" t="s">
        <v>1544</v>
      </c>
      <c r="B1893" s="36" t="s">
        <v>1545</v>
      </c>
      <c r="C1893" s="41">
        <v>8415014</v>
      </c>
      <c r="D1893" s="37">
        <v>7000</v>
      </c>
      <c r="E1893" s="38">
        <v>1325</v>
      </c>
      <c r="F1893" s="59">
        <f>E1893*1000/D1893</f>
        <v>189.28571428571428</v>
      </c>
      <c r="G1893" s="31">
        <v>801</v>
      </c>
      <c r="H1893" s="31">
        <f>G1893/2486*100</f>
        <v>32.220434432823815</v>
      </c>
      <c r="I1893" s="31">
        <v>371</v>
      </c>
      <c r="J1893" s="31">
        <v>371</v>
      </c>
      <c r="K1893" s="60">
        <f>J1893/2056*100</f>
        <v>18.04474708171206</v>
      </c>
    </row>
    <row r="1894" spans="1:11" ht="24" x14ac:dyDescent="0.25">
      <c r="A1894" s="36" t="s">
        <v>1640</v>
      </c>
      <c r="B1894" s="36" t="s">
        <v>1641</v>
      </c>
      <c r="C1894" s="41" t="s">
        <v>1835</v>
      </c>
      <c r="D1894" s="37">
        <v>7000</v>
      </c>
      <c r="E1894" s="38">
        <v>1205</v>
      </c>
      <c r="F1894" s="59">
        <f>E1894*1000/D1894</f>
        <v>172.14285714285714</v>
      </c>
      <c r="G1894" s="31">
        <v>679</v>
      </c>
      <c r="H1894" s="31">
        <f>G1894/2486*100</f>
        <v>27.312952534191471</v>
      </c>
      <c r="I1894" s="31">
        <v>249</v>
      </c>
      <c r="J1894" s="31">
        <v>249</v>
      </c>
      <c r="K1894" s="60">
        <f>J1894/2056*100</f>
        <v>12.110894941634241</v>
      </c>
    </row>
    <row r="1895" spans="1:11" x14ac:dyDescent="0.25">
      <c r="A1895" s="36" t="s">
        <v>4431</v>
      </c>
      <c r="B1895" s="36" t="s">
        <v>4432</v>
      </c>
      <c r="C1895" s="41" t="s">
        <v>4745</v>
      </c>
      <c r="D1895" s="37">
        <v>7000</v>
      </c>
      <c r="E1895" s="38">
        <v>1200</v>
      </c>
      <c r="F1895" s="59">
        <f>E1895*1000/D1895</f>
        <v>171.42857142857142</v>
      </c>
      <c r="G1895" s="31">
        <v>672</v>
      </c>
      <c r="H1895" s="31">
        <f>G1895/2486*100</f>
        <v>27.031375703942075</v>
      </c>
      <c r="I1895" s="31">
        <v>242</v>
      </c>
      <c r="J1895" s="31">
        <v>242</v>
      </c>
      <c r="K1895" s="60">
        <f>J1895/2056*100</f>
        <v>11.770428015564201</v>
      </c>
    </row>
    <row r="1896" spans="1:11" x14ac:dyDescent="0.25">
      <c r="A1896" s="36" t="s">
        <v>4667</v>
      </c>
      <c r="B1896" s="36" t="s">
        <v>4668</v>
      </c>
      <c r="C1896" s="41" t="s">
        <v>4836</v>
      </c>
      <c r="D1896" s="37">
        <v>7000</v>
      </c>
      <c r="E1896" s="38">
        <v>1100</v>
      </c>
      <c r="F1896" s="59">
        <f>E1896*1000/D1896</f>
        <v>157.14285714285714</v>
      </c>
      <c r="G1896" s="31">
        <v>563</v>
      </c>
      <c r="H1896" s="31">
        <f>G1896/2486*100</f>
        <v>22.646822204344328</v>
      </c>
      <c r="I1896" s="31">
        <v>133</v>
      </c>
      <c r="J1896" s="31">
        <v>133</v>
      </c>
      <c r="K1896" s="60">
        <f>J1896/2056*100</f>
        <v>6.4688715953307403</v>
      </c>
    </row>
    <row r="1897" spans="1:11" x14ac:dyDescent="0.25">
      <c r="A1897" s="39" t="s">
        <v>1664</v>
      </c>
      <c r="B1897" s="39" t="s">
        <v>1665</v>
      </c>
      <c r="C1897" s="41"/>
      <c r="D1897" s="37">
        <v>7000</v>
      </c>
      <c r="E1897" s="40">
        <v>1014</v>
      </c>
      <c r="F1897" s="59">
        <f>E1897*1000/D1897</f>
        <v>144.85714285714286</v>
      </c>
      <c r="G1897" s="31">
        <v>452</v>
      </c>
      <c r="H1897" s="31">
        <f>G1897/2486*100</f>
        <v>18.181818181818183</v>
      </c>
      <c r="I1897" s="31">
        <v>22</v>
      </c>
      <c r="J1897" s="31">
        <v>22</v>
      </c>
      <c r="K1897" s="60">
        <f>J1897/2056*100</f>
        <v>1.0700389105058365</v>
      </c>
    </row>
    <row r="1898" spans="1:11" ht="24" x14ac:dyDescent="0.25">
      <c r="A1898" s="39" t="s">
        <v>1670</v>
      </c>
      <c r="B1898" s="39" t="s">
        <v>1671</v>
      </c>
      <c r="C1898" s="41">
        <v>8435057</v>
      </c>
      <c r="D1898" s="37">
        <v>7000</v>
      </c>
      <c r="E1898" s="40">
        <v>959</v>
      </c>
      <c r="F1898" s="59">
        <f>E1898*1000/D1898</f>
        <v>137</v>
      </c>
      <c r="G1898" s="31">
        <v>386</v>
      </c>
      <c r="H1898" s="31">
        <f>G1898/2486*100</f>
        <v>15.526950925181012</v>
      </c>
    </row>
    <row r="1899" spans="1:11" x14ac:dyDescent="0.25">
      <c r="A1899" s="36" t="s">
        <v>1364</v>
      </c>
      <c r="B1899" s="36" t="s">
        <v>1365</v>
      </c>
      <c r="C1899" s="41">
        <v>8315064</v>
      </c>
      <c r="D1899" s="37">
        <v>7000</v>
      </c>
      <c r="E1899" s="38">
        <v>926</v>
      </c>
      <c r="F1899" s="59">
        <f>E1899*1000/D1899</f>
        <v>132.28571428571428</v>
      </c>
      <c r="G1899" s="31">
        <v>351</v>
      </c>
      <c r="H1899" s="31">
        <f>G1899/2486*100</f>
        <v>14.11906677393403</v>
      </c>
    </row>
    <row r="1900" spans="1:11" ht="24" x14ac:dyDescent="0.25">
      <c r="A1900" s="36" t="s">
        <v>1492</v>
      </c>
      <c r="B1900" s="36" t="s">
        <v>1493</v>
      </c>
      <c r="C1900" s="41">
        <v>8335002</v>
      </c>
      <c r="D1900" s="37">
        <v>7000</v>
      </c>
      <c r="E1900" s="38">
        <v>877</v>
      </c>
      <c r="F1900" s="59">
        <f>E1900*1000/D1900</f>
        <v>125.28571428571429</v>
      </c>
      <c r="G1900" s="31">
        <v>306</v>
      </c>
      <c r="H1900" s="31">
        <f>G1900/2486*100</f>
        <v>12.308930008045053</v>
      </c>
    </row>
    <row r="1901" spans="1:11" x14ac:dyDescent="0.25">
      <c r="A1901" s="36" t="s">
        <v>878</v>
      </c>
      <c r="B1901" s="36" t="s">
        <v>879</v>
      </c>
      <c r="C1901" s="41">
        <v>8118011</v>
      </c>
      <c r="D1901" s="37">
        <v>7000</v>
      </c>
      <c r="E1901" s="38">
        <v>833</v>
      </c>
      <c r="F1901" s="59">
        <f>E1901*1000/D1901</f>
        <v>119</v>
      </c>
      <c r="G1901" s="31">
        <v>257</v>
      </c>
      <c r="H1901" s="31">
        <f>G1901/2486*100</f>
        <v>10.337892196299276</v>
      </c>
    </row>
    <row r="1902" spans="1:11" x14ac:dyDescent="0.25">
      <c r="A1902" s="36" t="s">
        <v>876</v>
      </c>
      <c r="B1902" s="36" t="s">
        <v>877</v>
      </c>
      <c r="C1902" s="41">
        <v>8118011</v>
      </c>
      <c r="D1902" s="37">
        <v>7000</v>
      </c>
      <c r="E1902" s="38">
        <v>825</v>
      </c>
      <c r="F1902" s="59">
        <f>E1902*1000/D1902</f>
        <v>117.85714285714286</v>
      </c>
      <c r="G1902" s="31">
        <v>252</v>
      </c>
      <c r="H1902" s="31">
        <f>G1902/2486*100</f>
        <v>10.136765888978278</v>
      </c>
    </row>
    <row r="1903" spans="1:11" ht="24" x14ac:dyDescent="0.25">
      <c r="A1903" s="36" t="s">
        <v>4399</v>
      </c>
      <c r="B1903" s="36" t="s">
        <v>4400</v>
      </c>
      <c r="C1903" s="41" t="s">
        <v>4733</v>
      </c>
      <c r="D1903" s="37">
        <v>7000</v>
      </c>
      <c r="E1903" s="38">
        <v>811</v>
      </c>
      <c r="F1903" s="59">
        <f>E1903*1000/D1903</f>
        <v>115.85714285714286</v>
      </c>
      <c r="G1903" s="31">
        <v>239</v>
      </c>
      <c r="H1903" s="31">
        <f>G1903/2486*100</f>
        <v>9.613837489943684</v>
      </c>
    </row>
    <row r="1904" spans="1:11" x14ac:dyDescent="0.25">
      <c r="A1904" s="36" t="s">
        <v>2540</v>
      </c>
      <c r="B1904" s="36" t="s">
        <v>2541</v>
      </c>
      <c r="C1904" s="41">
        <v>16061045</v>
      </c>
      <c r="D1904" s="37">
        <v>7000</v>
      </c>
      <c r="E1904" s="38">
        <v>710</v>
      </c>
      <c r="F1904" s="59">
        <f>E1904*1000/D1904</f>
        <v>101.42857142857143</v>
      </c>
      <c r="G1904" s="31">
        <v>141</v>
      </c>
      <c r="H1904" s="31">
        <f>G1904/2486*100</f>
        <v>5.6717618664521314</v>
      </c>
    </row>
    <row r="1905" spans="1:11" x14ac:dyDescent="0.25">
      <c r="A1905" s="36" t="s">
        <v>2668</v>
      </c>
      <c r="B1905" s="36" t="s">
        <v>2669</v>
      </c>
      <c r="C1905" s="41">
        <v>16076022</v>
      </c>
      <c r="D1905" s="37">
        <v>7000</v>
      </c>
      <c r="E1905" s="38">
        <v>650</v>
      </c>
      <c r="F1905" s="59">
        <f>E1905*1000/D1905</f>
        <v>92.857142857142861</v>
      </c>
      <c r="G1905" s="31">
        <v>85</v>
      </c>
      <c r="H1905" s="31">
        <f>G1905/2486*100</f>
        <v>3.4191472244569585</v>
      </c>
    </row>
    <row r="1906" spans="1:11" ht="36" x14ac:dyDescent="0.25">
      <c r="A1906" s="36" t="s">
        <v>2546</v>
      </c>
      <c r="B1906" s="36" t="s">
        <v>2547</v>
      </c>
      <c r="C1906" s="41" t="s">
        <v>2687</v>
      </c>
      <c r="D1906" s="37">
        <v>6996</v>
      </c>
      <c r="E1906" s="38">
        <v>960</v>
      </c>
      <c r="F1906" s="59">
        <f>E1906*1000/D1906</f>
        <v>137.22126929674099</v>
      </c>
      <c r="G1906" s="31">
        <v>387</v>
      </c>
      <c r="H1906" s="31">
        <f>G1906/2486*100</f>
        <v>15.567176186645213</v>
      </c>
    </row>
    <row r="1907" spans="1:11" ht="24" x14ac:dyDescent="0.25">
      <c r="A1907" s="36" t="s">
        <v>790</v>
      </c>
      <c r="B1907" s="36" t="s">
        <v>791</v>
      </c>
      <c r="C1907" s="41" t="s">
        <v>1732</v>
      </c>
      <c r="D1907" s="37">
        <v>6986</v>
      </c>
      <c r="E1907" s="38">
        <v>855</v>
      </c>
      <c r="F1907" s="59">
        <f>E1907*1000/D1907</f>
        <v>122.38763240767248</v>
      </c>
      <c r="G1907" s="31">
        <v>286</v>
      </c>
      <c r="H1907" s="31">
        <f>G1907/2486*100</f>
        <v>11.504424778761061</v>
      </c>
    </row>
    <row r="1908" spans="1:11" x14ac:dyDescent="0.25">
      <c r="A1908" s="36" t="s">
        <v>5509</v>
      </c>
      <c r="B1908" s="36" t="s">
        <v>5510</v>
      </c>
      <c r="C1908" s="41">
        <v>9471195</v>
      </c>
      <c r="D1908" s="37">
        <v>6981</v>
      </c>
      <c r="E1908" s="38">
        <v>1067</v>
      </c>
      <c r="F1908" s="59">
        <f>E1908*1000/D1908</f>
        <v>152.84343217304112</v>
      </c>
      <c r="G1908" s="31">
        <v>522</v>
      </c>
      <c r="H1908" s="31">
        <f>G1908/2486*100</f>
        <v>20.997586484312148</v>
      </c>
      <c r="I1908" s="31">
        <v>92</v>
      </c>
      <c r="J1908" s="31">
        <v>92</v>
      </c>
      <c r="K1908" s="60">
        <f>J1908/2056*100</f>
        <v>4.4747081712062258</v>
      </c>
    </row>
    <row r="1909" spans="1:11" ht="24" x14ac:dyDescent="0.25">
      <c r="A1909" s="36" t="s">
        <v>5209</v>
      </c>
      <c r="B1909" s="36" t="s">
        <v>5210</v>
      </c>
      <c r="C1909" s="41">
        <v>9187148</v>
      </c>
      <c r="D1909" s="37">
        <v>6976</v>
      </c>
      <c r="E1909" s="38">
        <v>1057.5</v>
      </c>
      <c r="F1909" s="59">
        <f>E1909*1000/D1909</f>
        <v>151.59116972477065</v>
      </c>
      <c r="G1909" s="31">
        <v>508</v>
      </c>
      <c r="H1909" s="31">
        <f>G1909/2486*100</f>
        <v>20.434432823813356</v>
      </c>
      <c r="I1909" s="31">
        <v>78</v>
      </c>
      <c r="J1909" s="31">
        <v>78</v>
      </c>
      <c r="K1909" s="60">
        <f>J1909/2056*100</f>
        <v>3.7937743190661477</v>
      </c>
    </row>
    <row r="1910" spans="1:11" x14ac:dyDescent="0.25">
      <c r="A1910" s="36" t="s">
        <v>2940</v>
      </c>
      <c r="B1910" s="36" t="s">
        <v>2941</v>
      </c>
      <c r="C1910" s="51">
        <v>6634001</v>
      </c>
      <c r="D1910" s="43">
        <v>6975</v>
      </c>
      <c r="E1910" s="38">
        <v>990</v>
      </c>
      <c r="F1910" s="59">
        <f>E1910*1000/D1910</f>
        <v>141.93548387096774</v>
      </c>
      <c r="G1910" s="31">
        <v>422</v>
      </c>
      <c r="H1910" s="31">
        <f>G1910/2486*100</f>
        <v>16.975060337892195</v>
      </c>
    </row>
    <row r="1911" spans="1:11" ht="48" x14ac:dyDescent="0.25">
      <c r="A1911" s="39" t="s">
        <v>3349</v>
      </c>
      <c r="B1911" s="39" t="s">
        <v>3350</v>
      </c>
      <c r="C1911" s="51" t="s">
        <v>3494</v>
      </c>
      <c r="D1911" s="37">
        <v>6957</v>
      </c>
      <c r="E1911" s="38">
        <v>3847.3</v>
      </c>
      <c r="F1911" s="59">
        <f>E1911*1000/D1911</f>
        <v>553.01135546931152</v>
      </c>
      <c r="G1911" s="31">
        <v>1820</v>
      </c>
      <c r="H1911" s="31">
        <f>G1911/2486*100</f>
        <v>73.20997586484313</v>
      </c>
      <c r="I1911" s="31">
        <v>186</v>
      </c>
      <c r="J1911" s="31">
        <v>1390</v>
      </c>
      <c r="K1911" s="60">
        <f>J1911/2056*100</f>
        <v>67.607003891050582</v>
      </c>
    </row>
    <row r="1912" spans="1:11" x14ac:dyDescent="0.25">
      <c r="A1912" s="36" t="s">
        <v>5740</v>
      </c>
      <c r="B1912" s="36" t="s">
        <v>5741</v>
      </c>
      <c r="C1912" s="41">
        <v>9678134</v>
      </c>
      <c r="D1912" s="37">
        <v>6925</v>
      </c>
      <c r="E1912" s="38">
        <v>1036</v>
      </c>
      <c r="F1912" s="59">
        <f>E1912*1000/D1912</f>
        <v>149.60288808664259</v>
      </c>
      <c r="G1912" s="31">
        <v>479</v>
      </c>
      <c r="H1912" s="31">
        <f>G1912/2486*100</f>
        <v>19.267900241351569</v>
      </c>
      <c r="I1912" s="31">
        <v>49</v>
      </c>
      <c r="J1912" s="31">
        <v>49</v>
      </c>
      <c r="K1912" s="60">
        <f>J1912/2056*100</f>
        <v>2.3832684824902723</v>
      </c>
    </row>
    <row r="1913" spans="1:11" ht="12" customHeight="1" x14ac:dyDescent="0.25">
      <c r="A1913" s="36" t="s">
        <v>3652</v>
      </c>
      <c r="B1913" s="36" t="s">
        <v>3653</v>
      </c>
      <c r="C1913" s="41">
        <v>5358056</v>
      </c>
      <c r="D1913" s="37">
        <v>6920</v>
      </c>
      <c r="E1913" s="38">
        <v>915</v>
      </c>
      <c r="F1913" s="59">
        <f>E1913*1000/D1913</f>
        <v>132.22543352601156</v>
      </c>
      <c r="G1913" s="31">
        <v>343</v>
      </c>
      <c r="H1913" s="31">
        <f>G1913/2486*100</f>
        <v>13.797264682220433</v>
      </c>
    </row>
    <row r="1914" spans="1:11" ht="24" x14ac:dyDescent="0.25">
      <c r="A1914" s="39" t="s">
        <v>3374</v>
      </c>
      <c r="B1914" s="39" t="s">
        <v>3375</v>
      </c>
      <c r="C1914" s="51" t="s">
        <v>3500</v>
      </c>
      <c r="D1914" s="37">
        <v>6909</v>
      </c>
      <c r="E1914" s="38">
        <v>809</v>
      </c>
      <c r="F1914" s="59">
        <f>E1914*1000/D1914</f>
        <v>117.09364596902591</v>
      </c>
      <c r="G1914" s="31">
        <v>238</v>
      </c>
      <c r="H1914" s="31">
        <f>G1914/2486*100</f>
        <v>9.5736122284794849</v>
      </c>
    </row>
    <row r="1915" spans="1:11" x14ac:dyDescent="0.25">
      <c r="A1915" s="36" t="s">
        <v>5123</v>
      </c>
      <c r="B1915" s="36" t="s">
        <v>5124</v>
      </c>
      <c r="C1915" s="41">
        <v>9184121</v>
      </c>
      <c r="D1915" s="37">
        <v>6904</v>
      </c>
      <c r="E1915" s="38">
        <v>1238</v>
      </c>
      <c r="F1915" s="59">
        <f>E1915*1000/D1915</f>
        <v>179.31633835457706</v>
      </c>
      <c r="G1915" s="31">
        <v>712</v>
      </c>
      <c r="H1915" s="31">
        <f>G1915/2486*100</f>
        <v>28.640386162510055</v>
      </c>
      <c r="I1915" s="31">
        <v>282</v>
      </c>
      <c r="J1915" s="31">
        <v>282</v>
      </c>
      <c r="K1915" s="60">
        <f>J1915/2056*100</f>
        <v>13.715953307392997</v>
      </c>
    </row>
    <row r="1916" spans="1:11" x14ac:dyDescent="0.25">
      <c r="A1916" s="39" t="s">
        <v>3078</v>
      </c>
      <c r="B1916" s="39" t="s">
        <v>3079</v>
      </c>
      <c r="C1916" s="41">
        <v>6436001</v>
      </c>
      <c r="D1916" s="37">
        <v>6901</v>
      </c>
      <c r="E1916" s="45">
        <v>992</v>
      </c>
      <c r="F1916" s="59">
        <f>E1916*1000/D1916</f>
        <v>143.7472830024634</v>
      </c>
      <c r="G1916" s="31">
        <v>425</v>
      </c>
      <c r="H1916" s="31">
        <f>G1916/2486*100</f>
        <v>17.095736122284794</v>
      </c>
    </row>
    <row r="1917" spans="1:11" ht="24" x14ac:dyDescent="0.25">
      <c r="A1917" s="36" t="s">
        <v>1420</v>
      </c>
      <c r="B1917" s="36" t="s">
        <v>1421</v>
      </c>
      <c r="C1917" s="41">
        <v>8317122</v>
      </c>
      <c r="D1917" s="37">
        <v>6900</v>
      </c>
      <c r="E1917" s="38">
        <v>1380</v>
      </c>
      <c r="F1917" s="59">
        <f>E1917*1000/D1917</f>
        <v>200</v>
      </c>
      <c r="G1917" s="31">
        <v>845</v>
      </c>
      <c r="H1917" s="31">
        <f>G1917/2486*100</f>
        <v>33.990345937248591</v>
      </c>
      <c r="I1917" s="31">
        <v>415</v>
      </c>
      <c r="J1917" s="31">
        <v>415</v>
      </c>
      <c r="K1917" s="60">
        <f>J1917/2056*100</f>
        <v>20.184824902723737</v>
      </c>
    </row>
    <row r="1918" spans="1:11" x14ac:dyDescent="0.25">
      <c r="A1918" s="39" t="s">
        <v>3076</v>
      </c>
      <c r="B1918" s="39" t="s">
        <v>3077</v>
      </c>
      <c r="C1918" s="41">
        <v>6436001</v>
      </c>
      <c r="D1918" s="37">
        <v>6899</v>
      </c>
      <c r="E1918" s="45">
        <v>1250</v>
      </c>
      <c r="F1918" s="59">
        <f>E1918*1000/D1918</f>
        <v>181.18567908392521</v>
      </c>
      <c r="G1918" s="31">
        <v>727</v>
      </c>
      <c r="H1918" s="31">
        <f>G1918/2486*100</f>
        <v>29.243765084473051</v>
      </c>
      <c r="I1918" s="31">
        <v>297</v>
      </c>
      <c r="J1918" s="31">
        <v>297</v>
      </c>
      <c r="K1918" s="60">
        <f>J1918/2056*100</f>
        <v>14.445525291828792</v>
      </c>
    </row>
    <row r="1919" spans="1:11" ht="36" x14ac:dyDescent="0.25">
      <c r="A1919" s="39" t="s">
        <v>3431</v>
      </c>
      <c r="B1919" s="39" t="s">
        <v>3432</v>
      </c>
      <c r="C1919" s="51" t="s">
        <v>3520</v>
      </c>
      <c r="D1919" s="37">
        <v>6884</v>
      </c>
      <c r="E1919" s="38">
        <v>697</v>
      </c>
      <c r="F1919" s="59">
        <f>E1919*1000/D1919</f>
        <v>101.24927367809413</v>
      </c>
      <c r="G1919" s="31">
        <v>131</v>
      </c>
      <c r="H1919" s="31">
        <f>G1919/2486*100</f>
        <v>5.2695092518101365</v>
      </c>
    </row>
    <row r="1920" spans="1:11" x14ac:dyDescent="0.25">
      <c r="A1920" s="36" t="s">
        <v>1614</v>
      </c>
      <c r="B1920" s="36" t="s">
        <v>1615</v>
      </c>
      <c r="C1920" s="41">
        <v>8425108</v>
      </c>
      <c r="D1920" s="37">
        <v>6871</v>
      </c>
      <c r="E1920" s="38">
        <v>545</v>
      </c>
      <c r="F1920" s="59">
        <f>E1920*1000/D1920</f>
        <v>79.318876437199819</v>
      </c>
      <c r="G1920" s="31">
        <v>35</v>
      </c>
      <c r="H1920" s="31">
        <f>G1920/2486*100</f>
        <v>1.4078841512469831</v>
      </c>
    </row>
    <row r="1921" spans="1:11" x14ac:dyDescent="0.25">
      <c r="A1921" s="36" t="s">
        <v>5155</v>
      </c>
      <c r="B1921" s="36" t="s">
        <v>5156</v>
      </c>
      <c r="C1921" s="41">
        <v>9185153</v>
      </c>
      <c r="D1921" s="37">
        <v>6863</v>
      </c>
      <c r="E1921" s="38">
        <v>1054</v>
      </c>
      <c r="F1921" s="59">
        <f>E1921*1000/D1921</f>
        <v>153.57715284860848</v>
      </c>
      <c r="G1921" s="31">
        <v>505</v>
      </c>
      <c r="H1921" s="31">
        <f>G1921/2486*100</f>
        <v>20.313757039420757</v>
      </c>
      <c r="I1921" s="31">
        <v>75</v>
      </c>
      <c r="J1921" s="31">
        <v>75</v>
      </c>
      <c r="K1921" s="60">
        <f>J1921/2056*100</f>
        <v>3.6478599221789887</v>
      </c>
    </row>
    <row r="1922" spans="1:11" ht="24" x14ac:dyDescent="0.25">
      <c r="A1922" s="36" t="s">
        <v>5449</v>
      </c>
      <c r="B1922" s="36" t="s">
        <v>5450</v>
      </c>
      <c r="C1922" s="41" t="s">
        <v>6047</v>
      </c>
      <c r="D1922" s="37">
        <v>6861</v>
      </c>
      <c r="E1922" s="38">
        <v>908</v>
      </c>
      <c r="F1922" s="59">
        <f>E1922*1000/D1922</f>
        <v>132.34222416557353</v>
      </c>
      <c r="G1922" s="31">
        <v>338</v>
      </c>
      <c r="H1922" s="31">
        <f>G1922/2486*100</f>
        <v>13.596138374899436</v>
      </c>
    </row>
    <row r="1923" spans="1:11" ht="24" x14ac:dyDescent="0.25">
      <c r="A1923" s="39" t="s">
        <v>3382</v>
      </c>
      <c r="B1923" s="39" t="s">
        <v>3383</v>
      </c>
      <c r="C1923" s="51" t="s">
        <v>3501</v>
      </c>
      <c r="D1923" s="37">
        <v>6842</v>
      </c>
      <c r="E1923" s="38">
        <v>873</v>
      </c>
      <c r="F1923" s="59">
        <f>E1923*1000/D1923</f>
        <v>127.59427068108739</v>
      </c>
      <c r="G1923" s="31">
        <v>298</v>
      </c>
      <c r="H1923" s="31">
        <f>G1923/2486*100</f>
        <v>11.987127916331456</v>
      </c>
    </row>
    <row r="1924" spans="1:11" x14ac:dyDescent="0.25">
      <c r="A1924" s="36" t="s">
        <v>2781</v>
      </c>
      <c r="B1924" s="36" t="s">
        <v>2782</v>
      </c>
      <c r="C1924" s="41" t="s">
        <v>2889</v>
      </c>
      <c r="D1924" s="37">
        <v>6840</v>
      </c>
      <c r="E1924" s="38">
        <v>845</v>
      </c>
      <c r="F1924" s="59">
        <f>E1924*1000/D1924</f>
        <v>123.53801169590643</v>
      </c>
      <c r="G1924" s="31">
        <v>270</v>
      </c>
      <c r="H1924" s="31">
        <f>G1924/2486*100</f>
        <v>10.86082059533387</v>
      </c>
    </row>
    <row r="1925" spans="1:11" ht="36" x14ac:dyDescent="0.25">
      <c r="A1925" s="39" t="s">
        <v>3022</v>
      </c>
      <c r="B1925" s="39" t="s">
        <v>3023</v>
      </c>
      <c r="C1925" s="41">
        <v>6440005</v>
      </c>
      <c r="D1925" s="37">
        <v>6837</v>
      </c>
      <c r="E1925" s="45">
        <v>770.2</v>
      </c>
      <c r="F1925" s="59">
        <f>E1925*1000/D1925</f>
        <v>112.65174784262103</v>
      </c>
      <c r="G1925" s="31">
        <v>201</v>
      </c>
      <c r="H1925" s="31">
        <f>G1925/2486*100</f>
        <v>8.0852775543041027</v>
      </c>
    </row>
    <row r="1926" spans="1:11" x14ac:dyDescent="0.25">
      <c r="A1926" s="36" t="s">
        <v>2966</v>
      </c>
      <c r="B1926" s="36" t="s">
        <v>2967</v>
      </c>
      <c r="C1926" s="51">
        <v>6633005</v>
      </c>
      <c r="D1926" s="43">
        <v>6832</v>
      </c>
      <c r="E1926" s="38">
        <v>1232</v>
      </c>
      <c r="F1926" s="59">
        <f>E1926*1000/D1926</f>
        <v>180.32786885245901</v>
      </c>
      <c r="G1926" s="31">
        <v>702</v>
      </c>
      <c r="H1926" s="31">
        <f>G1926/2486*100</f>
        <v>28.23813354786806</v>
      </c>
      <c r="I1926" s="31">
        <v>272</v>
      </c>
      <c r="J1926" s="31">
        <v>272</v>
      </c>
      <c r="K1926" s="60">
        <f>J1926/2056*100</f>
        <v>13.229571984435799</v>
      </c>
    </row>
    <row r="1927" spans="1:11" ht="24" x14ac:dyDescent="0.25">
      <c r="A1927" s="36" t="s">
        <v>36</v>
      </c>
      <c r="B1927" s="36" t="s">
        <v>37</v>
      </c>
      <c r="C1927" s="51">
        <v>6532001</v>
      </c>
      <c r="D1927" s="43">
        <v>6827</v>
      </c>
      <c r="E1927" s="38">
        <v>901</v>
      </c>
      <c r="F1927" s="59">
        <f>E1927*1000/D1927</f>
        <v>131.97597773546212</v>
      </c>
      <c r="G1927" s="31">
        <v>333</v>
      </c>
      <c r="H1927" s="31">
        <f>G1927/2486*100</f>
        <v>13.395012067578438</v>
      </c>
    </row>
    <row r="1928" spans="1:11" x14ac:dyDescent="0.25">
      <c r="A1928" s="36" t="s">
        <v>2236</v>
      </c>
      <c r="B1928" s="36" t="s">
        <v>2237</v>
      </c>
      <c r="C1928" s="41" t="s">
        <v>2503</v>
      </c>
      <c r="D1928" s="37">
        <v>6817</v>
      </c>
      <c r="E1928" s="38">
        <v>1151</v>
      </c>
      <c r="F1928" s="59">
        <f>E1928*1000/D1928</f>
        <v>168.8425993838932</v>
      </c>
      <c r="G1928" s="31">
        <v>615</v>
      </c>
      <c r="H1928" s="31">
        <f>G1928/2486*100</f>
        <v>24.738535800482701</v>
      </c>
      <c r="I1928" s="31">
        <v>185</v>
      </c>
      <c r="J1928" s="31">
        <v>185</v>
      </c>
      <c r="K1928" s="60">
        <f>J1928/2056*100</f>
        <v>8.9980544747081712</v>
      </c>
    </row>
    <row r="1929" spans="1:11" x14ac:dyDescent="0.25">
      <c r="A1929" s="36" t="s">
        <v>3185</v>
      </c>
      <c r="B1929" s="36" t="s">
        <v>3186</v>
      </c>
      <c r="C1929" s="41">
        <v>8116015</v>
      </c>
      <c r="D1929" s="37">
        <v>6810</v>
      </c>
      <c r="E1929" s="38">
        <v>919</v>
      </c>
      <c r="F1929" s="59">
        <f>E1929*1000/D1929</f>
        <v>134.94860499265786</v>
      </c>
      <c r="G1929" s="31">
        <v>347</v>
      </c>
      <c r="H1929" s="31">
        <f>G1929/2486*100</f>
        <v>13.958165728077232</v>
      </c>
    </row>
    <row r="1930" spans="1:11" x14ac:dyDescent="0.25">
      <c r="A1930" s="36" t="s">
        <v>343</v>
      </c>
      <c r="B1930" s="36" t="s">
        <v>344</v>
      </c>
      <c r="C1930" s="51" t="s">
        <v>630</v>
      </c>
      <c r="D1930" s="46">
        <v>6805</v>
      </c>
      <c r="E1930" s="38">
        <v>1100</v>
      </c>
      <c r="F1930" s="59">
        <f>E1930*1000/D1930</f>
        <v>161.64584864070537</v>
      </c>
      <c r="G1930" s="31">
        <v>562</v>
      </c>
      <c r="H1930" s="31">
        <f>G1930/2486*100</f>
        <v>22.606596942880127</v>
      </c>
      <c r="I1930" s="31">
        <v>132</v>
      </c>
      <c r="J1930" s="31">
        <v>132</v>
      </c>
      <c r="K1930" s="60">
        <f>J1930/2056*100</f>
        <v>6.4202334630350189</v>
      </c>
    </row>
    <row r="1931" spans="1:11" ht="24" x14ac:dyDescent="0.25">
      <c r="A1931" s="36" t="s">
        <v>1154</v>
      </c>
      <c r="B1931" s="36" t="s">
        <v>1155</v>
      </c>
      <c r="C1931" s="41">
        <v>8215009</v>
      </c>
      <c r="D1931" s="37">
        <v>6800</v>
      </c>
      <c r="E1931" s="38">
        <v>1360</v>
      </c>
      <c r="F1931" s="59">
        <f>E1931*1000/D1931</f>
        <v>200</v>
      </c>
      <c r="G1931" s="31">
        <v>821</v>
      </c>
      <c r="H1931" s="31">
        <f>G1931/2486*100</f>
        <v>33.024939662107805</v>
      </c>
      <c r="I1931" s="31">
        <v>391</v>
      </c>
      <c r="J1931" s="31">
        <v>391</v>
      </c>
      <c r="K1931" s="60">
        <f>J1931/2056*100</f>
        <v>19.017509727626457</v>
      </c>
    </row>
    <row r="1932" spans="1:11" x14ac:dyDescent="0.25">
      <c r="A1932" s="36" t="s">
        <v>1314</v>
      </c>
      <c r="B1932" s="36" t="s">
        <v>1315</v>
      </c>
      <c r="C1932" s="41">
        <v>8236038</v>
      </c>
      <c r="D1932" s="37">
        <v>6800</v>
      </c>
      <c r="E1932" s="38">
        <v>1360</v>
      </c>
      <c r="F1932" s="59">
        <f>E1932*1000/D1932</f>
        <v>200</v>
      </c>
      <c r="G1932" s="31">
        <v>822</v>
      </c>
      <c r="H1932" s="31">
        <f>G1932/2486*100</f>
        <v>33.065164923572006</v>
      </c>
      <c r="I1932" s="31">
        <v>392</v>
      </c>
      <c r="J1932" s="31">
        <v>392</v>
      </c>
      <c r="K1932" s="60">
        <f>J1932/2056*100</f>
        <v>19.066147859922179</v>
      </c>
    </row>
    <row r="1933" spans="1:11" ht="36" x14ac:dyDescent="0.25">
      <c r="A1933" s="36" t="s">
        <v>4631</v>
      </c>
      <c r="B1933" s="36" t="s">
        <v>4632</v>
      </c>
      <c r="C1933" s="41" t="s">
        <v>4820</v>
      </c>
      <c r="D1933" s="37">
        <v>6800</v>
      </c>
      <c r="E1933" s="38">
        <v>1350</v>
      </c>
      <c r="F1933" s="59">
        <f>E1933*1000/D1933</f>
        <v>198.52941176470588</v>
      </c>
      <c r="G1933" s="31">
        <v>814</v>
      </c>
      <c r="H1933" s="31">
        <f>G1933/2486*100</f>
        <v>32.743362831858406</v>
      </c>
      <c r="I1933" s="31">
        <v>384</v>
      </c>
      <c r="J1933" s="31">
        <v>384</v>
      </c>
      <c r="K1933" s="60">
        <f>J1933/2056*100</f>
        <v>18.677042801556421</v>
      </c>
    </row>
    <row r="1934" spans="1:11" x14ac:dyDescent="0.25">
      <c r="A1934" s="36" t="s">
        <v>1590</v>
      </c>
      <c r="B1934" s="36" t="s">
        <v>1591</v>
      </c>
      <c r="C1934" s="41">
        <v>8417031</v>
      </c>
      <c r="D1934" s="37">
        <v>6800</v>
      </c>
      <c r="E1934" s="38">
        <v>822</v>
      </c>
      <c r="F1934" s="59">
        <f>E1934*1000/D1934</f>
        <v>120.88235294117646</v>
      </c>
      <c r="G1934" s="31">
        <v>248</v>
      </c>
      <c r="H1934" s="31">
        <f>G1934/2486*100</f>
        <v>9.9758648431214798</v>
      </c>
    </row>
    <row r="1935" spans="1:11" ht="24" x14ac:dyDescent="0.25">
      <c r="A1935" s="36" t="s">
        <v>928</v>
      </c>
      <c r="B1935" s="36" t="s">
        <v>929</v>
      </c>
      <c r="C1935" s="41">
        <v>8118051</v>
      </c>
      <c r="D1935" s="37">
        <v>6800</v>
      </c>
      <c r="E1935" s="38">
        <v>726</v>
      </c>
      <c r="F1935" s="59">
        <f>E1935*1000/D1935</f>
        <v>106.76470588235294</v>
      </c>
      <c r="G1935" s="31">
        <v>155</v>
      </c>
      <c r="H1935" s="31">
        <f>G1935/2486*100</f>
        <v>6.2349155269509255</v>
      </c>
    </row>
    <row r="1936" spans="1:11" x14ac:dyDescent="0.25">
      <c r="A1936" s="36" t="s">
        <v>992</v>
      </c>
      <c r="B1936" s="36" t="s">
        <v>993</v>
      </c>
      <c r="C1936" s="41">
        <v>8125007</v>
      </c>
      <c r="D1936" s="37">
        <v>6790</v>
      </c>
      <c r="E1936" s="38">
        <v>1493</v>
      </c>
      <c r="F1936" s="59">
        <f>E1936*1000/D1936</f>
        <v>219.88217967599411</v>
      </c>
      <c r="G1936" s="31">
        <v>939</v>
      </c>
      <c r="H1936" s="31">
        <f>G1936/2486*100</f>
        <v>37.771520514883342</v>
      </c>
      <c r="I1936" s="31">
        <v>509</v>
      </c>
      <c r="J1936" s="31">
        <v>509</v>
      </c>
      <c r="K1936" s="60">
        <f>J1936/2056*100</f>
        <v>24.7568093385214</v>
      </c>
    </row>
    <row r="1937" spans="1:11" ht="24" x14ac:dyDescent="0.25">
      <c r="A1937" s="39" t="s">
        <v>3334</v>
      </c>
      <c r="B1937" s="39" t="s">
        <v>3335</v>
      </c>
      <c r="C1937" s="51" t="s">
        <v>3490</v>
      </c>
      <c r="D1937" s="37">
        <v>6785</v>
      </c>
      <c r="E1937" s="38">
        <v>1951.44</v>
      </c>
      <c r="F1937" s="59">
        <f>E1937*1000/D1937</f>
        <v>287.6109064112012</v>
      </c>
      <c r="G1937" s="31">
        <v>1236</v>
      </c>
      <c r="H1937" s="31">
        <f>G1937/2486*100</f>
        <v>49.718423169750601</v>
      </c>
      <c r="I1937" s="31">
        <v>806</v>
      </c>
      <c r="J1937" s="31">
        <v>806</v>
      </c>
      <c r="K1937" s="60">
        <f>J1937/2056*100</f>
        <v>39.202334630350194</v>
      </c>
    </row>
    <row r="1938" spans="1:11" ht="36" x14ac:dyDescent="0.25">
      <c r="A1938" s="36" t="s">
        <v>4503</v>
      </c>
      <c r="B1938" s="36" t="s">
        <v>4504</v>
      </c>
      <c r="C1938" s="41" t="s">
        <v>4770</v>
      </c>
      <c r="D1938" s="37">
        <v>6785</v>
      </c>
      <c r="E1938" s="38">
        <v>1180</v>
      </c>
      <c r="F1938" s="59">
        <f>E1938*1000/D1938</f>
        <v>173.91304347826087</v>
      </c>
      <c r="G1938" s="31">
        <v>652</v>
      </c>
      <c r="H1938" s="31">
        <f>G1938/2486*100</f>
        <v>26.226870474658089</v>
      </c>
      <c r="I1938" s="31">
        <v>222</v>
      </c>
      <c r="J1938" s="31">
        <v>222</v>
      </c>
      <c r="K1938" s="60">
        <f>J1938/2056*100</f>
        <v>10.797665369649806</v>
      </c>
    </row>
    <row r="1939" spans="1:11" x14ac:dyDescent="0.25">
      <c r="A1939" s="36" t="s">
        <v>1600</v>
      </c>
      <c r="B1939" s="36" t="s">
        <v>1601</v>
      </c>
      <c r="C1939" s="41">
        <v>8425028</v>
      </c>
      <c r="D1939" s="37">
        <v>6785</v>
      </c>
      <c r="E1939" s="38">
        <v>520</v>
      </c>
      <c r="F1939" s="59">
        <f>E1939*1000/D1939</f>
        <v>76.639646278555631</v>
      </c>
      <c r="G1939" s="31">
        <v>29</v>
      </c>
      <c r="H1939" s="31">
        <f>G1939/2486*100</f>
        <v>1.166532582461786</v>
      </c>
    </row>
    <row r="1940" spans="1:11" ht="24" x14ac:dyDescent="0.25">
      <c r="A1940" s="36" t="s">
        <v>2570</v>
      </c>
      <c r="B1940" s="36" t="s">
        <v>2571</v>
      </c>
      <c r="C1940" s="41" t="s">
        <v>2697</v>
      </c>
      <c r="D1940" s="37">
        <v>6784</v>
      </c>
      <c r="E1940" s="38">
        <v>657</v>
      </c>
      <c r="F1940" s="59">
        <f>E1940*1000/D1940</f>
        <v>96.845518867924525</v>
      </c>
      <c r="G1940" s="31">
        <v>95</v>
      </c>
      <c r="H1940" s="31">
        <f>G1940/2486*100</f>
        <v>3.8213998390989539</v>
      </c>
    </row>
    <row r="1941" spans="1:11" x14ac:dyDescent="0.25">
      <c r="A1941" s="36" t="s">
        <v>5025</v>
      </c>
      <c r="B1941" s="36" t="s">
        <v>5026</v>
      </c>
      <c r="C1941" s="41" t="s">
        <v>5975</v>
      </c>
      <c r="D1941" s="37">
        <v>6777</v>
      </c>
      <c r="E1941" s="38">
        <v>1522</v>
      </c>
      <c r="F1941" s="59">
        <f>E1941*1000/D1941</f>
        <v>224.58314888593773</v>
      </c>
      <c r="G1941" s="31">
        <v>963</v>
      </c>
      <c r="H1941" s="31">
        <f>G1941/2486*100</f>
        <v>38.736926790024135</v>
      </c>
      <c r="I1941" s="31">
        <v>533</v>
      </c>
      <c r="J1941" s="31">
        <v>533</v>
      </c>
      <c r="K1941" s="60">
        <f>J1941/2056*100</f>
        <v>25.924124513618679</v>
      </c>
    </row>
    <row r="1942" spans="1:11" x14ac:dyDescent="0.25">
      <c r="A1942" s="36" t="s">
        <v>5732</v>
      </c>
      <c r="B1942" s="36" t="s">
        <v>5733</v>
      </c>
      <c r="C1942" s="41">
        <v>9677166</v>
      </c>
      <c r="D1942" s="37">
        <v>6773</v>
      </c>
      <c r="E1942" s="38">
        <v>655</v>
      </c>
      <c r="F1942" s="59">
        <f>E1942*1000/D1942</f>
        <v>96.707515133618784</v>
      </c>
      <c r="G1942" s="31">
        <v>93</v>
      </c>
      <c r="H1942" s="31">
        <f>G1942/2486*100</f>
        <v>3.7409493161705552</v>
      </c>
    </row>
    <row r="1943" spans="1:11" x14ac:dyDescent="0.25">
      <c r="A1943" s="39" t="s">
        <v>226</v>
      </c>
      <c r="B1943" s="39" t="s">
        <v>227</v>
      </c>
      <c r="C1943" s="41">
        <v>6431019</v>
      </c>
      <c r="D1943" s="37">
        <v>6751</v>
      </c>
      <c r="E1943" s="45">
        <v>758</v>
      </c>
      <c r="F1943" s="59">
        <f>E1943*1000/D1943</f>
        <v>112.27966227225596</v>
      </c>
      <c r="G1943" s="31">
        <v>182</v>
      </c>
      <c r="H1943" s="31">
        <f>G1943/2486*100</f>
        <v>7.320997586484312</v>
      </c>
    </row>
    <row r="1944" spans="1:11" ht="24" x14ac:dyDescent="0.25">
      <c r="A1944" s="36" t="s">
        <v>1114</v>
      </c>
      <c r="B1944" s="36" t="s">
        <v>1115</v>
      </c>
      <c r="C1944" s="41">
        <v>8136044</v>
      </c>
      <c r="D1944" s="37">
        <v>6750</v>
      </c>
      <c r="E1944" s="38">
        <v>932</v>
      </c>
      <c r="F1944" s="59">
        <f>E1944*1000/D1944</f>
        <v>138.07407407407408</v>
      </c>
      <c r="G1944" s="31">
        <v>359</v>
      </c>
      <c r="H1944" s="31">
        <f>G1944/2486*100</f>
        <v>14.440868865647627</v>
      </c>
    </row>
    <row r="1945" spans="1:11" x14ac:dyDescent="0.25">
      <c r="A1945" s="36" t="s">
        <v>5756</v>
      </c>
      <c r="B1945" s="36" t="s">
        <v>5757</v>
      </c>
      <c r="C1945" s="41">
        <v>9771156</v>
      </c>
      <c r="D1945" s="37">
        <v>6746</v>
      </c>
      <c r="E1945" s="38">
        <v>520</v>
      </c>
      <c r="F1945" s="59">
        <f>E1945*1000/D1945</f>
        <v>77.082715683367923</v>
      </c>
      <c r="G1945" s="31">
        <v>28</v>
      </c>
      <c r="H1945" s="31">
        <f>G1945/2486*100</f>
        <v>1.1263073209975865</v>
      </c>
    </row>
    <row r="1946" spans="1:11" ht="36" x14ac:dyDescent="0.25">
      <c r="A1946" s="36" t="s">
        <v>4403</v>
      </c>
      <c r="B1946" s="36" t="s">
        <v>4404</v>
      </c>
      <c r="C1946" s="41" t="s">
        <v>4734</v>
      </c>
      <c r="D1946" s="37">
        <v>6738</v>
      </c>
      <c r="E1946" s="38">
        <v>851</v>
      </c>
      <c r="F1946" s="59">
        <f>E1946*1000/D1946</f>
        <v>126.29860492727812</v>
      </c>
      <c r="G1946" s="31">
        <v>279</v>
      </c>
      <c r="H1946" s="31">
        <f>G1946/2486*100</f>
        <v>11.222847948511665</v>
      </c>
    </row>
    <row r="1947" spans="1:11" ht="36" x14ac:dyDescent="0.25">
      <c r="A1947" s="36" t="s">
        <v>4371</v>
      </c>
      <c r="B1947" s="36" t="s">
        <v>4372</v>
      </c>
      <c r="C1947" s="41" t="s">
        <v>4723</v>
      </c>
      <c r="D1947" s="37">
        <v>6731</v>
      </c>
      <c r="E1947" s="38">
        <v>1009</v>
      </c>
      <c r="F1947" s="59">
        <f>E1947*1000/D1947</f>
        <v>149.90343188233547</v>
      </c>
      <c r="G1947" s="31">
        <v>446</v>
      </c>
      <c r="H1947" s="31">
        <f>G1947/2486*100</f>
        <v>17.940466613032985</v>
      </c>
      <c r="I1947" s="31">
        <v>16</v>
      </c>
      <c r="J1947" s="31">
        <v>16</v>
      </c>
      <c r="K1947" s="60">
        <f>J1947/2056*100</f>
        <v>0.77821011673151752</v>
      </c>
    </row>
    <row r="1948" spans="1:11" x14ac:dyDescent="0.25">
      <c r="A1948" s="36" t="s">
        <v>3193</v>
      </c>
      <c r="B1948" s="36" t="s">
        <v>3194</v>
      </c>
      <c r="C1948" s="41">
        <v>8116014</v>
      </c>
      <c r="D1948" s="37">
        <v>6730</v>
      </c>
      <c r="E1948" s="38">
        <v>1488</v>
      </c>
      <c r="F1948" s="59">
        <f>E1948*1000/D1948</f>
        <v>221.0995542347697</v>
      </c>
      <c r="G1948" s="31">
        <v>935</v>
      </c>
      <c r="H1948" s="31">
        <f>G1948/2486*100</f>
        <v>37.610619469026545</v>
      </c>
      <c r="I1948" s="31">
        <v>505</v>
      </c>
      <c r="J1948" s="31">
        <v>505</v>
      </c>
      <c r="K1948" s="60">
        <f>J1948/2056*100</f>
        <v>24.562256809338521</v>
      </c>
    </row>
    <row r="1949" spans="1:11" x14ac:dyDescent="0.25">
      <c r="A1949" s="36" t="s">
        <v>5049</v>
      </c>
      <c r="B1949" s="36" t="s">
        <v>5050</v>
      </c>
      <c r="C1949" s="41">
        <v>9179119</v>
      </c>
      <c r="D1949" s="37">
        <v>6729</v>
      </c>
      <c r="E1949" s="38">
        <v>974</v>
      </c>
      <c r="F1949" s="59">
        <f>E1949*1000/D1949</f>
        <v>144.74661911130926</v>
      </c>
      <c r="G1949" s="31">
        <v>404</v>
      </c>
      <c r="H1949" s="31">
        <f>G1949/2486*100</f>
        <v>16.251005631536604</v>
      </c>
    </row>
    <row r="1950" spans="1:11" x14ac:dyDescent="0.25">
      <c r="A1950" s="36" t="s">
        <v>4252</v>
      </c>
      <c r="B1950" s="36" t="s">
        <v>4253</v>
      </c>
      <c r="C1950" s="41">
        <v>12072426</v>
      </c>
      <c r="D1950" s="37">
        <v>6729</v>
      </c>
      <c r="E1950" s="38">
        <v>767</v>
      </c>
      <c r="F1950" s="59">
        <f>E1950*1000/D1950</f>
        <v>113.98424728785852</v>
      </c>
      <c r="G1950" s="31">
        <v>196</v>
      </c>
      <c r="H1950" s="31">
        <f>G1950/2486*100</f>
        <v>7.8841512469831052</v>
      </c>
    </row>
    <row r="1951" spans="1:11" ht="48" x14ac:dyDescent="0.25">
      <c r="A1951" s="36" t="s">
        <v>4527</v>
      </c>
      <c r="B1951" s="36" t="s">
        <v>4528</v>
      </c>
      <c r="C1951" s="41" t="s">
        <v>4782</v>
      </c>
      <c r="D1951" s="37">
        <v>6725</v>
      </c>
      <c r="E1951" s="38">
        <v>959</v>
      </c>
      <c r="F1951" s="59">
        <f>E1951*1000/D1951</f>
        <v>142.60223048327137</v>
      </c>
      <c r="G1951" s="31">
        <v>385</v>
      </c>
      <c r="H1951" s="31">
        <f>G1951/2486*100</f>
        <v>15.486725663716813</v>
      </c>
    </row>
    <row r="1952" spans="1:11" x14ac:dyDescent="0.25">
      <c r="A1952" s="36">
        <v>1120</v>
      </c>
      <c r="B1952" s="36" t="s">
        <v>578</v>
      </c>
      <c r="C1952" s="51">
        <v>14521460</v>
      </c>
      <c r="D1952" s="37">
        <v>6720</v>
      </c>
      <c r="E1952" s="38">
        <v>1060</v>
      </c>
      <c r="F1952" s="59">
        <f>E1952*1000/D1952</f>
        <v>157.73809523809524</v>
      </c>
      <c r="G1952" s="31">
        <v>516</v>
      </c>
      <c r="H1952" s="31">
        <f>G1952/2486*100</f>
        <v>20.756234915526949</v>
      </c>
      <c r="I1952" s="31">
        <v>86</v>
      </c>
      <c r="J1952" s="31">
        <v>86</v>
      </c>
      <c r="K1952" s="60">
        <f>J1952/2056*100</f>
        <v>4.182879377431906</v>
      </c>
    </row>
    <row r="1953" spans="1:11" x14ac:dyDescent="0.25">
      <c r="A1953" s="36" t="s">
        <v>5393</v>
      </c>
      <c r="B1953" s="36" t="s">
        <v>5394</v>
      </c>
      <c r="C1953" s="41">
        <v>9372171</v>
      </c>
      <c r="D1953" s="37">
        <v>6716</v>
      </c>
      <c r="E1953" s="38">
        <v>1441</v>
      </c>
      <c r="F1953" s="59">
        <f>E1953*1000/D1953</f>
        <v>214.56223942823109</v>
      </c>
      <c r="G1953" s="31">
        <v>901</v>
      </c>
      <c r="H1953" s="31">
        <f>G1953/2486*100</f>
        <v>36.242960579243764</v>
      </c>
      <c r="I1953" s="31">
        <v>471</v>
      </c>
      <c r="J1953" s="31">
        <v>471</v>
      </c>
      <c r="K1953" s="60">
        <f>J1953/2056*100</f>
        <v>22.908560311284045</v>
      </c>
    </row>
    <row r="1954" spans="1:11" x14ac:dyDescent="0.25">
      <c r="A1954" s="39" t="s">
        <v>3144</v>
      </c>
      <c r="B1954" s="39" t="s">
        <v>3145</v>
      </c>
      <c r="C1954" s="41">
        <v>6534016</v>
      </c>
      <c r="D1954" s="37">
        <v>6716</v>
      </c>
      <c r="E1954" s="45">
        <v>708.1</v>
      </c>
      <c r="F1954" s="59">
        <f>E1954*1000/D1954</f>
        <v>105.43478260869566</v>
      </c>
      <c r="G1954" s="31">
        <v>140</v>
      </c>
      <c r="H1954" s="31">
        <f>G1954/2486*100</f>
        <v>5.6315366049879323</v>
      </c>
    </row>
    <row r="1955" spans="1:11" ht="24" x14ac:dyDescent="0.25">
      <c r="A1955" s="36" t="s">
        <v>4577</v>
      </c>
      <c r="B1955" s="36" t="s">
        <v>4578</v>
      </c>
      <c r="C1955" s="41" t="s">
        <v>4802</v>
      </c>
      <c r="D1955" s="37">
        <v>6702</v>
      </c>
      <c r="E1955" s="38">
        <v>1051</v>
      </c>
      <c r="F1955" s="59">
        <f>E1955*1000/D1955</f>
        <v>156.81886004177858</v>
      </c>
      <c r="G1955" s="31">
        <v>502</v>
      </c>
      <c r="H1955" s="31">
        <f>G1955/2486*100</f>
        <v>20.193081255028158</v>
      </c>
      <c r="I1955" s="31">
        <v>72</v>
      </c>
      <c r="J1955" s="31">
        <v>72</v>
      </c>
      <c r="K1955" s="60">
        <f>J1955/2056*100</f>
        <v>3.5019455252918288</v>
      </c>
    </row>
    <row r="1956" spans="1:11" ht="24" x14ac:dyDescent="0.25">
      <c r="A1956" s="36" t="s">
        <v>1051</v>
      </c>
      <c r="B1956" s="36" t="s">
        <v>1052</v>
      </c>
      <c r="C1956" s="41" t="s">
        <v>1757</v>
      </c>
      <c r="D1956" s="37">
        <v>6700</v>
      </c>
      <c r="E1956" s="38">
        <v>3399</v>
      </c>
      <c r="F1956" s="59">
        <f>E1956*1000/D1956</f>
        <v>507.31343283582089</v>
      </c>
      <c r="G1956" s="31">
        <v>1726</v>
      </c>
      <c r="H1956" s="31">
        <f>G1956/2486*100</f>
        <v>69.428801287208358</v>
      </c>
      <c r="I1956" s="31">
        <v>92</v>
      </c>
      <c r="J1956" s="31">
        <v>1296</v>
      </c>
      <c r="K1956" s="60">
        <f>J1956/2056*100</f>
        <v>63.035019455252915</v>
      </c>
    </row>
    <row r="1957" spans="1:11" x14ac:dyDescent="0.25">
      <c r="A1957" s="36" t="s">
        <v>5367</v>
      </c>
      <c r="B1957" s="36" t="s">
        <v>5368</v>
      </c>
      <c r="C1957" s="41">
        <v>9279113</v>
      </c>
      <c r="D1957" s="37">
        <v>6700</v>
      </c>
      <c r="E1957" s="38">
        <v>962</v>
      </c>
      <c r="F1957" s="59">
        <f>E1957*1000/D1957</f>
        <v>143.58208955223881</v>
      </c>
      <c r="G1957" s="31">
        <v>390</v>
      </c>
      <c r="H1957" s="31">
        <f>G1957/2486*100</f>
        <v>15.68785197103781</v>
      </c>
    </row>
    <row r="1958" spans="1:11" x14ac:dyDescent="0.25">
      <c r="A1958" s="36" t="s">
        <v>894</v>
      </c>
      <c r="B1958" s="36" t="s">
        <v>895</v>
      </c>
      <c r="C1958" s="41">
        <v>8118073</v>
      </c>
      <c r="D1958" s="37">
        <v>6700</v>
      </c>
      <c r="E1958" s="38">
        <v>918</v>
      </c>
      <c r="F1958" s="59">
        <f>E1958*1000/D1958</f>
        <v>137.01492537313433</v>
      </c>
      <c r="G1958" s="31">
        <v>345</v>
      </c>
      <c r="H1958" s="31">
        <f>G1958/2486*100</f>
        <v>13.877715205148833</v>
      </c>
    </row>
    <row r="1959" spans="1:11" x14ac:dyDescent="0.25">
      <c r="A1959" s="36" t="s">
        <v>5129</v>
      </c>
      <c r="B1959" s="36" t="s">
        <v>5130</v>
      </c>
      <c r="C1959" s="41">
        <v>9184140</v>
      </c>
      <c r="D1959" s="37">
        <v>6687</v>
      </c>
      <c r="E1959" s="38">
        <v>1138</v>
      </c>
      <c r="F1959" s="59">
        <f>E1959*1000/D1959</f>
        <v>170.18094810826977</v>
      </c>
      <c r="G1959" s="31">
        <v>597</v>
      </c>
      <c r="H1959" s="31">
        <f>G1959/2486*100</f>
        <v>24.014481094127113</v>
      </c>
      <c r="I1959" s="31">
        <v>167</v>
      </c>
      <c r="J1959" s="31">
        <v>167</v>
      </c>
      <c r="K1959" s="60">
        <f>J1959/2056*100</f>
        <v>8.1225680933852136</v>
      </c>
    </row>
    <row r="1960" spans="1:11" x14ac:dyDescent="0.25">
      <c r="A1960" s="36" t="s">
        <v>5814</v>
      </c>
      <c r="B1960" s="36" t="s">
        <v>5815</v>
      </c>
      <c r="C1960" s="41" t="s">
        <v>6101</v>
      </c>
      <c r="D1960" s="37">
        <v>6687</v>
      </c>
      <c r="E1960" s="38">
        <v>1027.4000000000001</v>
      </c>
      <c r="F1960" s="59">
        <f>E1960*1000/D1960</f>
        <v>153.64139374906537</v>
      </c>
      <c r="G1960" s="31">
        <v>469</v>
      </c>
      <c r="H1960" s="31">
        <f>G1960/2486*100</f>
        <v>18.865647626709574</v>
      </c>
      <c r="I1960" s="31">
        <v>39</v>
      </c>
      <c r="J1960" s="31">
        <v>39</v>
      </c>
      <c r="K1960" s="60">
        <f>J1960/2056*100</f>
        <v>1.8968871595330739</v>
      </c>
    </row>
    <row r="1961" spans="1:11" x14ac:dyDescent="0.25">
      <c r="A1961" s="39" t="s">
        <v>3048</v>
      </c>
      <c r="B1961" s="39" t="s">
        <v>3049</v>
      </c>
      <c r="C1961" s="41">
        <v>6531009</v>
      </c>
      <c r="D1961" s="37">
        <v>6674</v>
      </c>
      <c r="E1961" s="45">
        <v>803</v>
      </c>
      <c r="F1961" s="59">
        <f>E1961*1000/D1961</f>
        <v>120.31765058435721</v>
      </c>
      <c r="G1961" s="31">
        <v>233</v>
      </c>
      <c r="H1961" s="31">
        <f>G1961/2486*100</f>
        <v>9.3724859211584874</v>
      </c>
    </row>
    <row r="1962" spans="1:11" x14ac:dyDescent="0.25">
      <c r="A1962" s="36" t="s">
        <v>1384</v>
      </c>
      <c r="B1962" s="36" t="s">
        <v>1385</v>
      </c>
      <c r="C1962" s="41">
        <v>8316020</v>
      </c>
      <c r="D1962" s="37">
        <v>6672</v>
      </c>
      <c r="E1962" s="38">
        <v>1130</v>
      </c>
      <c r="F1962" s="59">
        <f>E1962*1000/D1962</f>
        <v>169.36450839328538</v>
      </c>
      <c r="G1962" s="31">
        <v>590</v>
      </c>
      <c r="H1962" s="31">
        <f>G1962/2486*100</f>
        <v>23.732904263877717</v>
      </c>
      <c r="I1962" s="31">
        <v>160</v>
      </c>
      <c r="J1962" s="31">
        <v>160</v>
      </c>
      <c r="K1962" s="60">
        <f>J1962/2056*100</f>
        <v>7.782101167315175</v>
      </c>
    </row>
    <row r="1963" spans="1:11" ht="36" x14ac:dyDescent="0.25">
      <c r="A1963" s="36" t="s">
        <v>4501</v>
      </c>
      <c r="B1963" s="36" t="s">
        <v>4502</v>
      </c>
      <c r="C1963" s="41" t="s">
        <v>4769</v>
      </c>
      <c r="D1963" s="37">
        <v>6659</v>
      </c>
      <c r="E1963" s="38">
        <v>1050</v>
      </c>
      <c r="F1963" s="59">
        <f>E1963*1000/D1963</f>
        <v>157.68133353356359</v>
      </c>
      <c r="G1963" s="31">
        <v>500</v>
      </c>
      <c r="H1963" s="31">
        <f>G1963/2486*100</f>
        <v>20.11263073209976</v>
      </c>
      <c r="I1963" s="31">
        <v>70</v>
      </c>
      <c r="J1963" s="31">
        <v>70</v>
      </c>
      <c r="K1963" s="60">
        <f>J1963/2056*100</f>
        <v>3.404669260700389</v>
      </c>
    </row>
    <row r="1964" spans="1:11" ht="36" x14ac:dyDescent="0.25">
      <c r="A1964" s="36" t="s">
        <v>3010</v>
      </c>
      <c r="B1964" s="36" t="s">
        <v>3011</v>
      </c>
      <c r="C1964" s="51">
        <v>6440002</v>
      </c>
      <c r="D1964" s="43">
        <v>6610</v>
      </c>
      <c r="E1964" s="38">
        <v>1327</v>
      </c>
      <c r="F1964" s="59">
        <f>E1964*1000/D1964</f>
        <v>200.75642965204236</v>
      </c>
      <c r="G1964" s="31">
        <v>804</v>
      </c>
      <c r="H1964" s="31">
        <f>G1964/2486*100</f>
        <v>32.341110217216411</v>
      </c>
      <c r="I1964" s="31">
        <v>374</v>
      </c>
      <c r="J1964" s="31">
        <v>374</v>
      </c>
      <c r="K1964" s="60">
        <f>J1964/2056*100</f>
        <v>18.190661478599221</v>
      </c>
    </row>
    <row r="1965" spans="1:11" x14ac:dyDescent="0.25">
      <c r="A1965" s="36" t="s">
        <v>5195</v>
      </c>
      <c r="B1965" s="36" t="s">
        <v>5196</v>
      </c>
      <c r="C1965" s="41">
        <v>9187118</v>
      </c>
      <c r="D1965" s="37">
        <v>6610</v>
      </c>
      <c r="E1965" s="38">
        <v>1228.4000000000001</v>
      </c>
      <c r="F1965" s="59">
        <f>E1965*1000/D1965</f>
        <v>185.83963691376701</v>
      </c>
      <c r="G1965" s="31">
        <v>699</v>
      </c>
      <c r="H1965" s="31">
        <f>G1965/2486*100</f>
        <v>28.117457763475461</v>
      </c>
      <c r="I1965" s="31">
        <v>269</v>
      </c>
      <c r="J1965" s="31">
        <v>269</v>
      </c>
      <c r="K1965" s="60">
        <f>J1965/2056*100</f>
        <v>13.08365758754864</v>
      </c>
    </row>
    <row r="1966" spans="1:11" x14ac:dyDescent="0.25">
      <c r="A1966" s="36" t="s">
        <v>2172</v>
      </c>
      <c r="B1966" s="36" t="s">
        <v>2173</v>
      </c>
      <c r="C1966" s="41">
        <v>3353032</v>
      </c>
      <c r="D1966" s="37">
        <v>6610</v>
      </c>
      <c r="E1966" s="38">
        <v>997</v>
      </c>
      <c r="F1966" s="59">
        <f>E1966*1000/D1966</f>
        <v>150.83207261724661</v>
      </c>
      <c r="G1966" s="31">
        <v>427</v>
      </c>
      <c r="H1966" s="31">
        <f>G1966/2486*100</f>
        <v>17.176186645213193</v>
      </c>
    </row>
    <row r="1967" spans="1:11" ht="24" x14ac:dyDescent="0.25">
      <c r="A1967" s="36" t="s">
        <v>1040</v>
      </c>
      <c r="B1967" s="36" t="s">
        <v>1041</v>
      </c>
      <c r="C1967" s="41">
        <v>8126011</v>
      </c>
      <c r="D1967" s="37">
        <v>6600</v>
      </c>
      <c r="E1967" s="38">
        <v>1320</v>
      </c>
      <c r="F1967" s="59">
        <f>E1967*1000/D1967</f>
        <v>200</v>
      </c>
      <c r="G1967" s="31">
        <v>796</v>
      </c>
      <c r="H1967" s="31">
        <f>G1967/2486*100</f>
        <v>32.019308125502818</v>
      </c>
      <c r="I1967" s="31">
        <v>366</v>
      </c>
      <c r="J1967" s="31">
        <v>366</v>
      </c>
      <c r="K1967" s="60">
        <f>J1967/2056*100</f>
        <v>17.801556420233464</v>
      </c>
    </row>
    <row r="1968" spans="1:11" x14ac:dyDescent="0.25">
      <c r="A1968" s="36" t="s">
        <v>1326</v>
      </c>
      <c r="B1968" s="36" t="s">
        <v>1327</v>
      </c>
      <c r="C1968" s="41"/>
      <c r="D1968" s="37">
        <v>6600</v>
      </c>
      <c r="E1968" s="38">
        <v>1320</v>
      </c>
      <c r="F1968" s="59">
        <f>E1968*1000/D1968</f>
        <v>200</v>
      </c>
      <c r="G1968" s="31">
        <v>797</v>
      </c>
      <c r="H1968" s="31">
        <f>G1968/2486*100</f>
        <v>32.059533386967018</v>
      </c>
      <c r="I1968" s="31">
        <v>367</v>
      </c>
      <c r="J1968" s="31">
        <v>367</v>
      </c>
      <c r="K1968" s="60">
        <f>J1968/2056*100</f>
        <v>17.850194552529182</v>
      </c>
    </row>
    <row r="1969" spans="1:11" ht="24" x14ac:dyDescent="0.25">
      <c r="A1969" s="39" t="s">
        <v>5840</v>
      </c>
      <c r="B1969" s="39" t="s">
        <v>5841</v>
      </c>
      <c r="C1969" s="41" t="s">
        <v>6109</v>
      </c>
      <c r="D1969" s="37">
        <v>6600</v>
      </c>
      <c r="E1969" s="40">
        <v>1111</v>
      </c>
      <c r="F1969" s="59">
        <f>E1969*1000/D1969</f>
        <v>168.33333333333334</v>
      </c>
      <c r="G1969" s="31">
        <v>577</v>
      </c>
      <c r="H1969" s="31">
        <f>G1969/2486*100</f>
        <v>23.20997586484312</v>
      </c>
      <c r="I1969" s="31">
        <v>147</v>
      </c>
      <c r="J1969" s="31">
        <v>147</v>
      </c>
      <c r="K1969" s="60">
        <f>J1969/2056*100</f>
        <v>7.1498054474708166</v>
      </c>
    </row>
    <row r="1970" spans="1:11" x14ac:dyDescent="0.25">
      <c r="A1970" s="36" t="s">
        <v>3201</v>
      </c>
      <c r="B1970" s="36" t="s">
        <v>3202</v>
      </c>
      <c r="C1970" s="41"/>
      <c r="D1970" s="37">
        <v>6600</v>
      </c>
      <c r="E1970" s="38">
        <v>1022</v>
      </c>
      <c r="F1970" s="59">
        <f>E1970*1000/D1970</f>
        <v>154.84848484848484</v>
      </c>
      <c r="G1970" s="31">
        <v>464</v>
      </c>
      <c r="H1970" s="31">
        <f>G1970/2486*100</f>
        <v>18.664521319388577</v>
      </c>
      <c r="I1970" s="31">
        <v>34</v>
      </c>
      <c r="J1970" s="31">
        <v>34</v>
      </c>
      <c r="K1970" s="60">
        <f>J1970/2056*100</f>
        <v>1.6536964980544748</v>
      </c>
    </row>
    <row r="1971" spans="1:11" x14ac:dyDescent="0.25">
      <c r="A1971" s="36">
        <v>240</v>
      </c>
      <c r="B1971" s="36" t="s">
        <v>557</v>
      </c>
      <c r="C1971" s="39" t="s">
        <v>719</v>
      </c>
      <c r="D1971" s="37">
        <v>6600</v>
      </c>
      <c r="E1971" s="38">
        <v>890</v>
      </c>
      <c r="F1971" s="59">
        <f>E1971*1000/D1971</f>
        <v>134.84848484848484</v>
      </c>
      <c r="G1971" s="31">
        <v>321</v>
      </c>
      <c r="H1971" s="31">
        <f>G1971/2486*100</f>
        <v>12.912308930008045</v>
      </c>
    </row>
    <row r="1972" spans="1:11" ht="36" x14ac:dyDescent="0.25">
      <c r="A1972" s="36" t="s">
        <v>1061</v>
      </c>
      <c r="B1972" s="36" t="s">
        <v>1062</v>
      </c>
      <c r="C1972" s="41"/>
      <c r="D1972" s="37">
        <v>6600</v>
      </c>
      <c r="E1972" s="38">
        <v>658</v>
      </c>
      <c r="F1972" s="59">
        <f>E1972*1000/D1972</f>
        <v>99.696969696969703</v>
      </c>
      <c r="G1972" s="31">
        <v>97</v>
      </c>
      <c r="H1972" s="31">
        <f>G1972/2486*100</f>
        <v>3.901850362027353</v>
      </c>
    </row>
    <row r="1973" spans="1:11" x14ac:dyDescent="0.25">
      <c r="A1973" s="36" t="s">
        <v>5479</v>
      </c>
      <c r="B1973" s="36" t="s">
        <v>5480</v>
      </c>
      <c r="C1973" s="41">
        <v>9377141</v>
      </c>
      <c r="D1973" s="37">
        <v>6596</v>
      </c>
      <c r="E1973" s="38">
        <v>1163</v>
      </c>
      <c r="F1973" s="59">
        <f>E1973*1000/D1973</f>
        <v>176.31898120072771</v>
      </c>
      <c r="G1973" s="31">
        <v>633</v>
      </c>
      <c r="H1973" s="31">
        <f>G1973/2486*100</f>
        <v>25.462590506838296</v>
      </c>
      <c r="I1973" s="31">
        <v>203</v>
      </c>
      <c r="J1973" s="31">
        <v>203</v>
      </c>
      <c r="K1973" s="60">
        <f>J1973/2056*100</f>
        <v>9.8735408560311289</v>
      </c>
    </row>
    <row r="1974" spans="1:11" x14ac:dyDescent="0.25">
      <c r="A1974" s="39" t="s">
        <v>3042</v>
      </c>
      <c r="B1974" s="39" t="s">
        <v>3043</v>
      </c>
      <c r="C1974" s="41">
        <v>6440025</v>
      </c>
      <c r="D1974" s="37">
        <v>6580</v>
      </c>
      <c r="E1974" s="45">
        <v>796</v>
      </c>
      <c r="F1974" s="59">
        <f>E1974*1000/D1974</f>
        <v>120.97264437689969</v>
      </c>
      <c r="G1974" s="31">
        <v>222</v>
      </c>
      <c r="H1974" s="31">
        <f>G1974/2486*100</f>
        <v>8.9300080450522934</v>
      </c>
    </row>
    <row r="1975" spans="1:11" ht="24" x14ac:dyDescent="0.25">
      <c r="A1975" s="36" t="s">
        <v>2012</v>
      </c>
      <c r="B1975" s="36" t="s">
        <v>2013</v>
      </c>
      <c r="C1975" s="41" t="s">
        <v>2424</v>
      </c>
      <c r="D1975" s="37">
        <v>6577</v>
      </c>
      <c r="E1975" s="38">
        <v>981</v>
      </c>
      <c r="F1975" s="59">
        <f>E1975*1000/D1975</f>
        <v>149.15615022046526</v>
      </c>
      <c r="G1975" s="31">
        <v>412</v>
      </c>
      <c r="H1975" s="31">
        <f>G1975/2486*100</f>
        <v>16.5728077232502</v>
      </c>
    </row>
    <row r="1976" spans="1:11" x14ac:dyDescent="0.25">
      <c r="A1976" s="36" t="s">
        <v>4206</v>
      </c>
      <c r="B1976" s="36" t="s">
        <v>4207</v>
      </c>
      <c r="C1976" s="41">
        <v>12069632</v>
      </c>
      <c r="D1976" s="37">
        <v>6576</v>
      </c>
      <c r="E1976" s="38">
        <v>796</v>
      </c>
      <c r="F1976" s="59">
        <f>E1976*1000/D1976</f>
        <v>121.04622871046229</v>
      </c>
      <c r="G1976" s="31">
        <v>221</v>
      </c>
      <c r="H1976" s="31">
        <f>G1976/2486*100</f>
        <v>8.8897827835880925</v>
      </c>
    </row>
    <row r="1977" spans="1:11" ht="24" x14ac:dyDescent="0.25">
      <c r="A1977" s="36" t="s">
        <v>2566</v>
      </c>
      <c r="B1977" s="36" t="s">
        <v>2567</v>
      </c>
      <c r="C1977" s="41">
        <v>16063099</v>
      </c>
      <c r="D1977" s="37">
        <v>6566</v>
      </c>
      <c r="E1977" s="38">
        <v>1327</v>
      </c>
      <c r="F1977" s="59">
        <f>E1977*1000/D1977</f>
        <v>202.1017362168748</v>
      </c>
      <c r="G1977" s="31">
        <v>803</v>
      </c>
      <c r="H1977" s="31">
        <f>G1977/2486*100</f>
        <v>32.30088495575221</v>
      </c>
      <c r="I1977" s="31">
        <v>373</v>
      </c>
      <c r="J1977" s="31">
        <v>373</v>
      </c>
      <c r="K1977" s="60">
        <f>J1977/2056*100</f>
        <v>18.1420233463035</v>
      </c>
    </row>
    <row r="1978" spans="1:11" ht="24" x14ac:dyDescent="0.25">
      <c r="A1978" s="36" t="s">
        <v>2846</v>
      </c>
      <c r="B1978" s="36" t="s">
        <v>2847</v>
      </c>
      <c r="C1978" s="41" t="s">
        <v>2908</v>
      </c>
      <c r="D1978" s="37">
        <v>6562</v>
      </c>
      <c r="E1978" s="38">
        <v>889.23</v>
      </c>
      <c r="F1978" s="59">
        <f>E1978*1000/D1978</f>
        <v>135.51203901249619</v>
      </c>
      <c r="G1978" s="31">
        <v>317</v>
      </c>
      <c r="H1978" s="31">
        <f>G1978/2486*100</f>
        <v>12.751407884151247</v>
      </c>
    </row>
    <row r="1979" spans="1:11" x14ac:dyDescent="0.25">
      <c r="A1979" s="39" t="s">
        <v>3132</v>
      </c>
      <c r="B1979" s="39" t="s">
        <v>3133</v>
      </c>
      <c r="C1979" s="41">
        <v>6440012</v>
      </c>
      <c r="D1979" s="37">
        <v>6561</v>
      </c>
      <c r="E1979" s="45">
        <v>840.1</v>
      </c>
      <c r="F1979" s="59">
        <f>E1979*1000/D1979</f>
        <v>128.04450541076056</v>
      </c>
      <c r="G1979" s="31">
        <v>266</v>
      </c>
      <c r="H1979" s="31">
        <f>G1979/2486*100</f>
        <v>10.699919549477071</v>
      </c>
    </row>
    <row r="1980" spans="1:11" x14ac:dyDescent="0.25">
      <c r="A1980" s="36" t="s">
        <v>2972</v>
      </c>
      <c r="B1980" s="36" t="s">
        <v>2973</v>
      </c>
      <c r="C1980" s="51">
        <v>6633029</v>
      </c>
      <c r="D1980" s="43">
        <v>6560</v>
      </c>
      <c r="E1980" s="38">
        <v>768</v>
      </c>
      <c r="F1980" s="59">
        <f>E1980*1000/D1980</f>
        <v>117.07317073170732</v>
      </c>
      <c r="G1980" s="31">
        <v>197</v>
      </c>
      <c r="H1980" s="31">
        <f>G1980/2486*100</f>
        <v>7.9243765084473043</v>
      </c>
    </row>
    <row r="1981" spans="1:11" x14ac:dyDescent="0.25">
      <c r="A1981" s="36" t="s">
        <v>4705</v>
      </c>
      <c r="B1981" s="36" t="s">
        <v>4706</v>
      </c>
      <c r="C1981" s="41" t="s">
        <v>4850</v>
      </c>
      <c r="D1981" s="37">
        <v>6558</v>
      </c>
      <c r="E1981" s="38">
        <v>1354.9</v>
      </c>
      <c r="F1981" s="59">
        <f>E1981*1000/D1981</f>
        <v>206.60262275083866</v>
      </c>
      <c r="G1981" s="31">
        <v>819</v>
      </c>
      <c r="H1981" s="31">
        <f>G1981/2486*100</f>
        <v>32.944489139179403</v>
      </c>
      <c r="I1981" s="31">
        <v>389</v>
      </c>
      <c r="J1981" s="31">
        <v>389</v>
      </c>
      <c r="K1981" s="60">
        <f>J1981/2056*100</f>
        <v>18.920233463035018</v>
      </c>
    </row>
    <row r="1982" spans="1:11" x14ac:dyDescent="0.25">
      <c r="A1982" s="36" t="s">
        <v>5433</v>
      </c>
      <c r="B1982" s="36" t="s">
        <v>5434</v>
      </c>
      <c r="C1982" s="41">
        <v>9375179</v>
      </c>
      <c r="D1982" s="37">
        <v>6558</v>
      </c>
      <c r="E1982" s="38">
        <v>1007</v>
      </c>
      <c r="F1982" s="59">
        <f>E1982*1000/D1982</f>
        <v>153.55291247331505</v>
      </c>
      <c r="G1982" s="31">
        <v>444</v>
      </c>
      <c r="H1982" s="31">
        <f>G1982/2486*100</f>
        <v>17.860016090104587</v>
      </c>
      <c r="I1982" s="31">
        <v>14</v>
      </c>
      <c r="J1982" s="31">
        <v>14</v>
      </c>
      <c r="K1982" s="60">
        <f>J1982/2056*100</f>
        <v>0.68093385214007784</v>
      </c>
    </row>
    <row r="1983" spans="1:11" x14ac:dyDescent="0.25">
      <c r="A1983" s="36" t="s">
        <v>5423</v>
      </c>
      <c r="B1983" s="36" t="s">
        <v>5424</v>
      </c>
      <c r="C1983" s="41">
        <v>9374134</v>
      </c>
      <c r="D1983" s="37">
        <v>6558</v>
      </c>
      <c r="E1983" s="38">
        <v>850</v>
      </c>
      <c r="F1983" s="59">
        <f>E1983*1000/D1983</f>
        <v>129.6126867947545</v>
      </c>
      <c r="G1983" s="31">
        <v>278</v>
      </c>
      <c r="H1983" s="31">
        <f>G1983/2486*100</f>
        <v>11.182622687047465</v>
      </c>
    </row>
    <row r="1984" spans="1:11" x14ac:dyDescent="0.25">
      <c r="A1984" s="36" t="s">
        <v>5415</v>
      </c>
      <c r="B1984" s="36" t="s">
        <v>5416</v>
      </c>
      <c r="C1984" s="41">
        <v>9373155</v>
      </c>
      <c r="D1984" s="37">
        <v>6548</v>
      </c>
      <c r="E1984" s="38">
        <v>1032</v>
      </c>
      <c r="F1984" s="59">
        <f>E1984*1000/D1984</f>
        <v>157.60537568723274</v>
      </c>
      <c r="G1984" s="31">
        <v>476</v>
      </c>
      <c r="H1984" s="31">
        <f>G1984/2486*100</f>
        <v>19.14722445695897</v>
      </c>
      <c r="I1984" s="31">
        <v>46</v>
      </c>
      <c r="J1984" s="31">
        <v>46</v>
      </c>
      <c r="K1984" s="60">
        <f>J1984/2056*100</f>
        <v>2.2373540856031129</v>
      </c>
    </row>
    <row r="1985" spans="1:11" ht="36" x14ac:dyDescent="0.25">
      <c r="A1985" s="36" t="s">
        <v>76</v>
      </c>
      <c r="B1985" s="36" t="s">
        <v>77</v>
      </c>
      <c r="C1985" s="51">
        <v>6435021</v>
      </c>
      <c r="D1985" s="43">
        <v>6546</v>
      </c>
      <c r="E1985" s="38">
        <v>716</v>
      </c>
      <c r="F1985" s="59">
        <f>E1985*1000/D1985</f>
        <v>109.37977390772991</v>
      </c>
      <c r="G1985" s="31">
        <v>147</v>
      </c>
      <c r="H1985" s="31">
        <f>G1985/2486*100</f>
        <v>5.9131134352373289</v>
      </c>
    </row>
    <row r="1986" spans="1:11" x14ac:dyDescent="0.25">
      <c r="A1986" s="39" t="s">
        <v>3146</v>
      </c>
      <c r="B1986" s="39" t="s">
        <v>3147</v>
      </c>
      <c r="C1986" s="41">
        <v>6534020</v>
      </c>
      <c r="D1986" s="37">
        <v>6537</v>
      </c>
      <c r="E1986" s="45">
        <v>725.7</v>
      </c>
      <c r="F1986" s="59">
        <f>E1986*1000/D1986</f>
        <v>111.01422670949977</v>
      </c>
      <c r="G1986" s="31">
        <v>154</v>
      </c>
      <c r="H1986" s="31">
        <f>G1986/2486*100</f>
        <v>6.1946902654867255</v>
      </c>
    </row>
    <row r="1987" spans="1:11" ht="36" x14ac:dyDescent="0.25">
      <c r="A1987" s="36" t="s">
        <v>2960</v>
      </c>
      <c r="B1987" s="36" t="s">
        <v>2961</v>
      </c>
      <c r="C1987" s="51" t="s">
        <v>3177</v>
      </c>
      <c r="D1987" s="43">
        <v>6532</v>
      </c>
      <c r="E1987" s="38">
        <v>836</v>
      </c>
      <c r="F1987" s="59">
        <f>E1987*1000/D1987</f>
        <v>127.98530312308634</v>
      </c>
      <c r="G1987" s="31">
        <v>261</v>
      </c>
      <c r="H1987" s="31">
        <f>G1987/2486*100</f>
        <v>10.498793242156074</v>
      </c>
    </row>
    <row r="1988" spans="1:11" x14ac:dyDescent="0.25">
      <c r="A1988" s="36" t="s">
        <v>2992</v>
      </c>
      <c r="B1988" s="36" t="s">
        <v>2993</v>
      </c>
      <c r="C1988" s="51">
        <v>6437002</v>
      </c>
      <c r="D1988" s="43">
        <v>6520</v>
      </c>
      <c r="E1988" s="38">
        <v>803</v>
      </c>
      <c r="F1988" s="59">
        <f>E1988*1000/D1988</f>
        <v>123.15950920245399</v>
      </c>
      <c r="G1988" s="31">
        <v>232</v>
      </c>
      <c r="H1988" s="31">
        <f>G1988/2486*100</f>
        <v>9.3322606596942883</v>
      </c>
    </row>
    <row r="1989" spans="1:11" ht="36" x14ac:dyDescent="0.25">
      <c r="A1989" s="36" t="s">
        <v>4713</v>
      </c>
      <c r="B1989" s="36" t="s">
        <v>4714</v>
      </c>
      <c r="C1989" s="41" t="s">
        <v>4853</v>
      </c>
      <c r="D1989" s="37">
        <v>6513</v>
      </c>
      <c r="E1989" s="38">
        <v>824</v>
      </c>
      <c r="F1989" s="59">
        <f>E1989*1000/D1989</f>
        <v>126.5161983724858</v>
      </c>
      <c r="G1989" s="31">
        <v>251</v>
      </c>
      <c r="H1989" s="31">
        <f>G1989/2486*100</f>
        <v>10.096540627514079</v>
      </c>
    </row>
    <row r="1990" spans="1:11" x14ac:dyDescent="0.25">
      <c r="A1990" s="36" t="s">
        <v>40</v>
      </c>
      <c r="B1990" s="36" t="s">
        <v>41</v>
      </c>
      <c r="C1990" s="51">
        <v>6532020</v>
      </c>
      <c r="D1990" s="43">
        <v>6505</v>
      </c>
      <c r="E1990" s="38">
        <v>759</v>
      </c>
      <c r="F1990" s="59">
        <f>E1990*1000/D1990</f>
        <v>116.67947732513451</v>
      </c>
      <c r="G1990" s="31">
        <v>185</v>
      </c>
      <c r="H1990" s="31">
        <f>G1990/2486*100</f>
        <v>7.4416733708769112</v>
      </c>
    </row>
    <row r="1991" spans="1:11" ht="24" x14ac:dyDescent="0.25">
      <c r="A1991" s="36" t="s">
        <v>4633</v>
      </c>
      <c r="B1991" s="36" t="s">
        <v>4634</v>
      </c>
      <c r="C1991" s="41" t="s">
        <v>4821</v>
      </c>
      <c r="D1991" s="37">
        <v>6501</v>
      </c>
      <c r="E1991" s="38">
        <v>951</v>
      </c>
      <c r="F1991" s="59">
        <f>E1991*1000/D1991</f>
        <v>146.28518689432394</v>
      </c>
      <c r="G1991" s="31">
        <v>381</v>
      </c>
      <c r="H1991" s="31">
        <f>G1991/2486*100</f>
        <v>15.325824617860015</v>
      </c>
    </row>
    <row r="1992" spans="1:11" x14ac:dyDescent="0.25">
      <c r="A1992" s="36" t="s">
        <v>5782</v>
      </c>
      <c r="B1992" s="36" t="s">
        <v>5783</v>
      </c>
      <c r="C1992" s="41">
        <v>9772131</v>
      </c>
      <c r="D1992" s="37">
        <v>6500</v>
      </c>
      <c r="E1992" s="38">
        <v>1572</v>
      </c>
      <c r="F1992" s="59">
        <f>E1992*1000/D1992</f>
        <v>241.84615384615384</v>
      </c>
      <c r="G1992" s="31">
        <v>986</v>
      </c>
      <c r="H1992" s="31">
        <f>G1992/2486*100</f>
        <v>39.662107803700728</v>
      </c>
      <c r="I1992" s="31">
        <v>556</v>
      </c>
      <c r="J1992" s="31">
        <v>556</v>
      </c>
      <c r="K1992" s="60">
        <f>J1992/2056*100</f>
        <v>27.042801556420233</v>
      </c>
    </row>
    <row r="1993" spans="1:11" x14ac:dyDescent="0.25">
      <c r="A1993" s="36" t="s">
        <v>5784</v>
      </c>
      <c r="B1993" s="36" t="s">
        <v>5785</v>
      </c>
      <c r="C1993" s="41">
        <v>9772223</v>
      </c>
      <c r="D1993" s="37">
        <v>6500</v>
      </c>
      <c r="E1993" s="38">
        <v>1338</v>
      </c>
      <c r="F1993" s="59">
        <f>E1993*1000/D1993</f>
        <v>205.84615384615384</v>
      </c>
      <c r="G1993" s="31">
        <v>809</v>
      </c>
      <c r="H1993" s="31">
        <f>G1993/2486*100</f>
        <v>32.542236524537408</v>
      </c>
      <c r="I1993" s="31">
        <v>379</v>
      </c>
      <c r="J1993" s="31">
        <v>379</v>
      </c>
      <c r="K1993" s="60">
        <f>J1993/2056*100</f>
        <v>18.433852140077821</v>
      </c>
    </row>
    <row r="1994" spans="1:11" x14ac:dyDescent="0.25">
      <c r="A1994" s="36" t="s">
        <v>950</v>
      </c>
      <c r="B1994" s="36" t="s">
        <v>951</v>
      </c>
      <c r="C1994" s="41">
        <v>8119093</v>
      </c>
      <c r="D1994" s="37">
        <v>6500</v>
      </c>
      <c r="E1994" s="38">
        <v>1300</v>
      </c>
      <c r="F1994" s="59">
        <f>E1994*1000/D1994</f>
        <v>200</v>
      </c>
      <c r="G1994" s="31">
        <v>766</v>
      </c>
      <c r="H1994" s="31">
        <f>G1994/2486*100</f>
        <v>30.812550281576829</v>
      </c>
      <c r="I1994" s="31">
        <v>336</v>
      </c>
      <c r="J1994" s="31">
        <v>336</v>
      </c>
      <c r="K1994" s="60">
        <f>J1994/2056*100</f>
        <v>16.342412451361866</v>
      </c>
    </row>
    <row r="1995" spans="1:11" x14ac:dyDescent="0.25">
      <c r="A1995" s="36" t="s">
        <v>1158</v>
      </c>
      <c r="B1995" s="36" t="s">
        <v>1159</v>
      </c>
      <c r="C1995" s="41">
        <v>8215111</v>
      </c>
      <c r="D1995" s="37">
        <v>6500</v>
      </c>
      <c r="E1995" s="38">
        <v>1300</v>
      </c>
      <c r="F1995" s="59">
        <f>E1995*1000/D1995</f>
        <v>200</v>
      </c>
      <c r="G1995" s="31">
        <v>767</v>
      </c>
      <c r="H1995" s="31">
        <f>G1995/2486*100</f>
        <v>30.852775543041027</v>
      </c>
      <c r="I1995" s="31">
        <v>337</v>
      </c>
      <c r="J1995" s="31">
        <v>337</v>
      </c>
      <c r="K1995" s="60">
        <f>J1995/2056*100</f>
        <v>16.391050583657588</v>
      </c>
    </row>
    <row r="1996" spans="1:11" x14ac:dyDescent="0.25">
      <c r="A1996" s="36" t="s">
        <v>1318</v>
      </c>
      <c r="B1996" s="36" t="s">
        <v>1319</v>
      </c>
      <c r="C1996" s="41">
        <v>8236065</v>
      </c>
      <c r="D1996" s="37">
        <v>6500</v>
      </c>
      <c r="E1996" s="38">
        <v>1300</v>
      </c>
      <c r="F1996" s="59">
        <f>E1996*1000/D1996</f>
        <v>200</v>
      </c>
      <c r="G1996" s="31">
        <v>768</v>
      </c>
      <c r="H1996" s="31">
        <f>G1996/2486*100</f>
        <v>30.893000804505228</v>
      </c>
      <c r="I1996" s="31">
        <v>338</v>
      </c>
      <c r="J1996" s="31">
        <v>338</v>
      </c>
      <c r="K1996" s="60">
        <f>J1996/2056*100</f>
        <v>16.439688715953306</v>
      </c>
    </row>
    <row r="1997" spans="1:11" ht="24" x14ac:dyDescent="0.25">
      <c r="A1997" s="36" t="s">
        <v>1398</v>
      </c>
      <c r="B1997" s="36" t="s">
        <v>1399</v>
      </c>
      <c r="C1997" s="41">
        <v>8317040</v>
      </c>
      <c r="D1997" s="37">
        <v>6500</v>
      </c>
      <c r="E1997" s="38">
        <v>1300</v>
      </c>
      <c r="F1997" s="59">
        <f>E1997*1000/D1997</f>
        <v>200</v>
      </c>
      <c r="G1997" s="31">
        <v>769</v>
      </c>
      <c r="H1997" s="31">
        <f>G1997/2486*100</f>
        <v>30.933226065969428</v>
      </c>
      <c r="I1997" s="31">
        <v>339</v>
      </c>
      <c r="J1997" s="31">
        <v>339</v>
      </c>
      <c r="K1997" s="60">
        <f>J1997/2056*100</f>
        <v>16.488326848249027</v>
      </c>
    </row>
    <row r="1998" spans="1:11" x14ac:dyDescent="0.25">
      <c r="A1998" s="36" t="s">
        <v>1466</v>
      </c>
      <c r="B1998" s="36" t="s">
        <v>1467</v>
      </c>
      <c r="C1998" s="41">
        <v>8326005</v>
      </c>
      <c r="D1998" s="37">
        <v>6500</v>
      </c>
      <c r="E1998" s="38">
        <v>1300</v>
      </c>
      <c r="F1998" s="59">
        <f>E1998*1000/D1998</f>
        <v>200</v>
      </c>
      <c r="G1998" s="31">
        <v>770</v>
      </c>
      <c r="H1998" s="31">
        <f>G1998/2486*100</f>
        <v>30.973451327433626</v>
      </c>
      <c r="I1998" s="31">
        <v>340</v>
      </c>
      <c r="J1998" s="31">
        <v>340</v>
      </c>
      <c r="K1998" s="60">
        <f>J1998/2056*100</f>
        <v>16.536964980544745</v>
      </c>
    </row>
    <row r="1999" spans="1:11" ht="24" x14ac:dyDescent="0.25">
      <c r="A1999" s="36" t="s">
        <v>5293</v>
      </c>
      <c r="B1999" s="36" t="s">
        <v>5294</v>
      </c>
      <c r="C1999" s="41" t="s">
        <v>6015</v>
      </c>
      <c r="D1999" s="37">
        <v>6500</v>
      </c>
      <c r="E1999" s="38">
        <v>1300</v>
      </c>
      <c r="F1999" s="59">
        <f>E1999*1000/D1999</f>
        <v>200</v>
      </c>
      <c r="G1999" s="31">
        <v>771</v>
      </c>
      <c r="H1999" s="31">
        <f>G1999/2486*100</f>
        <v>31.013676588897827</v>
      </c>
      <c r="I1999" s="31">
        <v>341</v>
      </c>
      <c r="J1999" s="31">
        <v>341</v>
      </c>
      <c r="K1999" s="60">
        <f>J1999/2056*100</f>
        <v>16.585603112840467</v>
      </c>
    </row>
    <row r="2000" spans="1:11" x14ac:dyDescent="0.25">
      <c r="A2000" s="36" t="s">
        <v>5575</v>
      </c>
      <c r="B2000" s="36" t="s">
        <v>5576</v>
      </c>
      <c r="C2000" s="41">
        <v>9479169</v>
      </c>
      <c r="D2000" s="37">
        <v>6500</v>
      </c>
      <c r="E2000" s="38">
        <v>1041</v>
      </c>
      <c r="F2000" s="59">
        <f>E2000*1000/D2000</f>
        <v>160.15384615384616</v>
      </c>
      <c r="G2000" s="31">
        <v>490</v>
      </c>
      <c r="H2000" s="31">
        <f>G2000/2486*100</f>
        <v>19.710378117457765</v>
      </c>
      <c r="I2000" s="31">
        <v>60</v>
      </c>
      <c r="J2000" s="31">
        <v>60</v>
      </c>
      <c r="K2000" s="60">
        <f>J2000/2056*100</f>
        <v>2.9182879377431905</v>
      </c>
    </row>
    <row r="2001" spans="1:11" x14ac:dyDescent="0.25">
      <c r="A2001" s="36" t="s">
        <v>1010</v>
      </c>
      <c r="B2001" s="36" t="s">
        <v>1011</v>
      </c>
      <c r="C2001" s="41" t="s">
        <v>1752</v>
      </c>
      <c r="D2001" s="37">
        <v>6500</v>
      </c>
      <c r="E2001" s="38">
        <v>890</v>
      </c>
      <c r="F2001" s="59">
        <f>E2001*1000/D2001</f>
        <v>136.92307692307693</v>
      </c>
      <c r="G2001" s="31">
        <v>320</v>
      </c>
      <c r="H2001" s="31">
        <f>G2001/2486*100</f>
        <v>12.872083668543846</v>
      </c>
    </row>
    <row r="2002" spans="1:11" x14ac:dyDescent="0.25">
      <c r="A2002" s="36" t="s">
        <v>1456</v>
      </c>
      <c r="B2002" s="36" t="s">
        <v>1457</v>
      </c>
      <c r="C2002" s="41">
        <v>8326017</v>
      </c>
      <c r="D2002" s="37">
        <v>6500</v>
      </c>
      <c r="E2002" s="38">
        <v>855</v>
      </c>
      <c r="F2002" s="59">
        <f>E2002*1000/D2002</f>
        <v>131.53846153846155</v>
      </c>
      <c r="G2002" s="31">
        <v>285</v>
      </c>
      <c r="H2002" s="31">
        <f>G2002/2486*100</f>
        <v>11.464199517296862</v>
      </c>
    </row>
    <row r="2003" spans="1:11" x14ac:dyDescent="0.25">
      <c r="A2003" s="36" t="s">
        <v>2292</v>
      </c>
      <c r="B2003" s="36" t="s">
        <v>2293</v>
      </c>
      <c r="C2003" s="41">
        <v>3459022</v>
      </c>
      <c r="D2003" s="37">
        <v>6500</v>
      </c>
      <c r="E2003" s="38">
        <v>824</v>
      </c>
      <c r="F2003" s="59">
        <f>E2003*1000/D2003</f>
        <v>126.76923076923077</v>
      </c>
      <c r="G2003" s="31">
        <v>250</v>
      </c>
      <c r="H2003" s="31">
        <f>G2003/2486*100</f>
        <v>10.05631536604988</v>
      </c>
    </row>
    <row r="2004" spans="1:11" x14ac:dyDescent="0.25">
      <c r="A2004" s="36" t="s">
        <v>1034</v>
      </c>
      <c r="B2004" s="36" t="s">
        <v>1035</v>
      </c>
      <c r="C2004" s="41">
        <v>8126045</v>
      </c>
      <c r="D2004" s="37">
        <v>6500</v>
      </c>
      <c r="E2004" s="38">
        <v>685</v>
      </c>
      <c r="F2004" s="59">
        <f>E2004*1000/D2004</f>
        <v>105.38461538461539</v>
      </c>
      <c r="G2004" s="31">
        <v>120</v>
      </c>
      <c r="H2004" s="31">
        <f>G2004/2486*100</f>
        <v>4.8270313757039416</v>
      </c>
    </row>
    <row r="2005" spans="1:11" x14ac:dyDescent="0.25">
      <c r="A2005" s="36" t="s">
        <v>938</v>
      </c>
      <c r="B2005" s="36" t="s">
        <v>939</v>
      </c>
      <c r="C2005" s="41">
        <v>8118048</v>
      </c>
      <c r="D2005" s="37">
        <v>6500</v>
      </c>
      <c r="E2005" s="38">
        <v>422</v>
      </c>
      <c r="F2005" s="59">
        <f>E2005*1000/D2005</f>
        <v>64.92307692307692</v>
      </c>
      <c r="G2005" s="31">
        <v>20</v>
      </c>
      <c r="H2005" s="31">
        <f>G2005/2486*100</f>
        <v>0.80450522928399038</v>
      </c>
    </row>
    <row r="2006" spans="1:11" x14ac:dyDescent="0.25">
      <c r="A2006" s="36" t="s">
        <v>3626</v>
      </c>
      <c r="B2006" s="36" t="s">
        <v>3627</v>
      </c>
      <c r="C2006" s="41">
        <v>5154060</v>
      </c>
      <c r="D2006" s="37">
        <v>6500</v>
      </c>
      <c r="E2006" s="38">
        <v>380</v>
      </c>
      <c r="F2006" s="59">
        <f>E2006*1000/D2006</f>
        <v>58.46153846153846</v>
      </c>
      <c r="G2006" s="31">
        <v>16</v>
      </c>
      <c r="H2006" s="31">
        <f>G2006/2486*100</f>
        <v>0.64360418342719228</v>
      </c>
    </row>
    <row r="2007" spans="1:11" x14ac:dyDescent="0.25">
      <c r="A2007" s="39" t="s">
        <v>5914</v>
      </c>
      <c r="B2007" s="39" t="s">
        <v>5915</v>
      </c>
      <c r="C2007" s="41">
        <v>9477136</v>
      </c>
      <c r="D2007" s="37">
        <v>6489</v>
      </c>
      <c r="E2007" s="40">
        <v>924</v>
      </c>
      <c r="F2007" s="59">
        <f>E2007*1000/D2007</f>
        <v>142.39482200647248</v>
      </c>
      <c r="G2007" s="31">
        <v>350</v>
      </c>
      <c r="H2007" s="31">
        <f>G2007/2486*100</f>
        <v>14.078841512469831</v>
      </c>
    </row>
    <row r="2008" spans="1:11" x14ac:dyDescent="0.25">
      <c r="A2008" s="39" t="s">
        <v>168</v>
      </c>
      <c r="B2008" s="39" t="s">
        <v>169</v>
      </c>
      <c r="C2008" s="41">
        <v>6434013</v>
      </c>
      <c r="D2008" s="37">
        <v>6483</v>
      </c>
      <c r="E2008" s="45">
        <v>703</v>
      </c>
      <c r="F2008" s="59">
        <f>E2008*1000/D2008</f>
        <v>108.43745179700755</v>
      </c>
      <c r="G2008" s="31">
        <v>135</v>
      </c>
      <c r="H2008" s="31">
        <f>G2008/2486*100</f>
        <v>5.4304102976669348</v>
      </c>
    </row>
    <row r="2009" spans="1:11" x14ac:dyDescent="0.25">
      <c r="A2009" s="36" t="s">
        <v>1072</v>
      </c>
      <c r="B2009" s="36" t="s">
        <v>1073</v>
      </c>
      <c r="C2009" s="41"/>
      <c r="D2009" s="37">
        <v>6482</v>
      </c>
      <c r="E2009" s="38">
        <v>796</v>
      </c>
      <c r="F2009" s="59">
        <f>E2009*1000/D2009</f>
        <v>122.80160444307313</v>
      </c>
      <c r="G2009" s="31">
        <v>220</v>
      </c>
      <c r="H2009" s="31">
        <f>G2009/2486*100</f>
        <v>8.8495575221238933</v>
      </c>
    </row>
    <row r="2010" spans="1:11" ht="24" x14ac:dyDescent="0.25">
      <c r="A2010" s="36" t="s">
        <v>2624</v>
      </c>
      <c r="B2010" s="36" t="s">
        <v>2625</v>
      </c>
      <c r="C2010" s="41" t="s">
        <v>2718</v>
      </c>
      <c r="D2010" s="37">
        <v>6472</v>
      </c>
      <c r="E2010" s="38">
        <v>633</v>
      </c>
      <c r="F2010" s="59">
        <f>E2010*1000/D2010</f>
        <v>97.805933250927069</v>
      </c>
      <c r="G2010" s="31">
        <v>75</v>
      </c>
      <c r="H2010" s="31">
        <f>G2010/2486*100</f>
        <v>3.0168946098149636</v>
      </c>
    </row>
    <row r="2011" spans="1:11" x14ac:dyDescent="0.25">
      <c r="A2011" s="39" t="s">
        <v>1708</v>
      </c>
      <c r="B2011" s="39" t="s">
        <v>1709</v>
      </c>
      <c r="C2011" s="41">
        <v>8437088</v>
      </c>
      <c r="D2011" s="37">
        <v>6464</v>
      </c>
      <c r="E2011" s="40">
        <v>2543</v>
      </c>
      <c r="F2011" s="59">
        <f>E2011*1000/D2011</f>
        <v>393.40965346534654</v>
      </c>
      <c r="G2011" s="31">
        <v>1504</v>
      </c>
      <c r="H2011" s="31">
        <f>G2011/2486*100</f>
        <v>60.498793242156083</v>
      </c>
      <c r="I2011" s="31">
        <v>250</v>
      </c>
      <c r="J2011" s="31">
        <v>1074</v>
      </c>
      <c r="K2011" s="60">
        <f>J2011/2056*100</f>
        <v>52.237354085603116</v>
      </c>
    </row>
    <row r="2012" spans="1:11" x14ac:dyDescent="0.25">
      <c r="A2012" s="36" t="s">
        <v>5615</v>
      </c>
      <c r="B2012" s="36" t="s">
        <v>5616</v>
      </c>
      <c r="C2012" s="41">
        <v>9572164</v>
      </c>
      <c r="D2012" s="37">
        <v>6461</v>
      </c>
      <c r="E2012" s="38">
        <v>701.3</v>
      </c>
      <c r="F2012" s="59">
        <f>E2012*1000/D2012</f>
        <v>108.54356910694939</v>
      </c>
      <c r="G2012" s="31">
        <v>133</v>
      </c>
      <c r="H2012" s="31">
        <f>G2012/2486*100</f>
        <v>5.3499597747385357</v>
      </c>
    </row>
    <row r="2013" spans="1:11" ht="24" x14ac:dyDescent="0.25">
      <c r="A2013" s="36" t="s">
        <v>1380</v>
      </c>
      <c r="B2013" s="36" t="s">
        <v>1381</v>
      </c>
      <c r="C2013" s="41" t="s">
        <v>1801</v>
      </c>
      <c r="D2013" s="37">
        <v>6458</v>
      </c>
      <c r="E2013" s="38">
        <v>951</v>
      </c>
      <c r="F2013" s="59">
        <f>E2013*1000/D2013</f>
        <v>147.25921337875502</v>
      </c>
      <c r="G2013" s="31">
        <v>380</v>
      </c>
      <c r="H2013" s="31">
        <f>G2013/2486*100</f>
        <v>15.285599356395815</v>
      </c>
    </row>
    <row r="2014" spans="1:11" x14ac:dyDescent="0.25">
      <c r="A2014" s="36" t="s">
        <v>5483</v>
      </c>
      <c r="B2014" s="36" t="s">
        <v>5484</v>
      </c>
      <c r="C2014" s="41">
        <v>9377158</v>
      </c>
      <c r="D2014" s="37">
        <v>6452</v>
      </c>
      <c r="E2014" s="38">
        <v>873</v>
      </c>
      <c r="F2014" s="59">
        <f>E2014*1000/D2014</f>
        <v>135.30688158710478</v>
      </c>
      <c r="G2014" s="31">
        <v>297</v>
      </c>
      <c r="H2014" s="31">
        <f>G2014/2486*100</f>
        <v>11.946902654867257</v>
      </c>
    </row>
    <row r="2015" spans="1:11" x14ac:dyDescent="0.25">
      <c r="A2015" s="36" t="s">
        <v>5107</v>
      </c>
      <c r="B2015" s="36" t="s">
        <v>5108</v>
      </c>
      <c r="C2015" s="41">
        <v>9183119</v>
      </c>
      <c r="D2015" s="37">
        <v>6450</v>
      </c>
      <c r="E2015" s="38">
        <v>991.8</v>
      </c>
      <c r="F2015" s="59">
        <f>E2015*1000/D2015</f>
        <v>153.76744186046511</v>
      </c>
      <c r="G2015" s="31">
        <v>424</v>
      </c>
      <c r="H2015" s="31">
        <f>G2015/2486*100</f>
        <v>17.055510860820593</v>
      </c>
    </row>
    <row r="2016" spans="1:11" x14ac:dyDescent="0.25">
      <c r="A2016" s="36" t="s">
        <v>1932</v>
      </c>
      <c r="B2016" s="36" t="s">
        <v>1933</v>
      </c>
      <c r="C2016" s="41">
        <v>3159001</v>
      </c>
      <c r="D2016" s="37">
        <v>6448</v>
      </c>
      <c r="E2016" s="38">
        <v>782</v>
      </c>
      <c r="F2016" s="59">
        <f>E2016*1000/D2016</f>
        <v>121.27791563275434</v>
      </c>
      <c r="G2016" s="31">
        <v>212</v>
      </c>
      <c r="H2016" s="31">
        <f>G2016/2486*100</f>
        <v>8.5277554304102967</v>
      </c>
    </row>
    <row r="2017" spans="1:11" ht="24" x14ac:dyDescent="0.25">
      <c r="A2017" s="36" t="s">
        <v>5405</v>
      </c>
      <c r="B2017" s="36" t="s">
        <v>5406</v>
      </c>
      <c r="C2017" s="41">
        <v>9373112</v>
      </c>
      <c r="D2017" s="37">
        <v>6433</v>
      </c>
      <c r="E2017" s="38">
        <v>1279</v>
      </c>
      <c r="F2017" s="59">
        <f>E2017*1000/D2017</f>
        <v>198.81859163687238</v>
      </c>
      <c r="G2017" s="31">
        <v>753</v>
      </c>
      <c r="H2017" s="31">
        <f>G2017/2486*100</f>
        <v>30.289621882542239</v>
      </c>
      <c r="I2017" s="31">
        <v>323</v>
      </c>
      <c r="J2017" s="31">
        <v>323</v>
      </c>
      <c r="K2017" s="60">
        <f>J2017/2056*100</f>
        <v>15.710116731517509</v>
      </c>
    </row>
    <row r="2018" spans="1:11" ht="24" x14ac:dyDescent="0.25">
      <c r="A2018" s="39" t="s">
        <v>3112</v>
      </c>
      <c r="B2018" s="39" t="s">
        <v>3113</v>
      </c>
      <c r="C2018" s="41">
        <v>6535009</v>
      </c>
      <c r="D2018" s="37">
        <v>6429</v>
      </c>
      <c r="E2018" s="45">
        <v>990</v>
      </c>
      <c r="F2018" s="59">
        <f>E2018*1000/D2018</f>
        <v>153.98973401773216</v>
      </c>
      <c r="G2018" s="31">
        <v>421</v>
      </c>
      <c r="H2018" s="31">
        <f>G2018/2486*100</f>
        <v>16.934835076427998</v>
      </c>
    </row>
    <row r="2019" spans="1:11" x14ac:dyDescent="0.25">
      <c r="A2019" s="36" t="s">
        <v>4969</v>
      </c>
      <c r="B2019" s="36" t="s">
        <v>4970</v>
      </c>
      <c r="C2019" s="41">
        <v>9174136</v>
      </c>
      <c r="D2019" s="37">
        <v>6429</v>
      </c>
      <c r="E2019" s="38">
        <v>865.8</v>
      </c>
      <c r="F2019" s="59">
        <f>E2019*1000/D2019</f>
        <v>134.67102193187119</v>
      </c>
      <c r="G2019" s="31">
        <v>293</v>
      </c>
      <c r="H2019" s="31">
        <f>G2019/2486*100</f>
        <v>11.786001609010459</v>
      </c>
    </row>
    <row r="2020" spans="1:11" x14ac:dyDescent="0.25">
      <c r="A2020" s="36" t="s">
        <v>5407</v>
      </c>
      <c r="B2020" s="36" t="s">
        <v>5408</v>
      </c>
      <c r="C2020" s="41">
        <v>9373126</v>
      </c>
      <c r="D2020" s="37">
        <v>6427</v>
      </c>
      <c r="E2020" s="38">
        <v>907</v>
      </c>
      <c r="F2020" s="59">
        <f>E2020*1000/D2020</f>
        <v>141.12338571650847</v>
      </c>
      <c r="G2020" s="31">
        <v>336</v>
      </c>
      <c r="H2020" s="31">
        <f>G2020/2486*100</f>
        <v>13.515687851971038</v>
      </c>
    </row>
    <row r="2021" spans="1:11" x14ac:dyDescent="0.25">
      <c r="A2021" s="36" t="s">
        <v>1026</v>
      </c>
      <c r="B2021" s="36" t="s">
        <v>1027</v>
      </c>
      <c r="C2021" s="41">
        <v>8125030</v>
      </c>
      <c r="D2021" s="37">
        <v>6420</v>
      </c>
      <c r="E2021" s="38">
        <v>1280</v>
      </c>
      <c r="F2021" s="59">
        <f>E2021*1000/D2021</f>
        <v>199.37694704049844</v>
      </c>
      <c r="G2021" s="31">
        <v>755</v>
      </c>
      <c r="H2021" s="31">
        <f>G2021/2486*100</f>
        <v>30.370072405470633</v>
      </c>
      <c r="I2021" s="31">
        <v>325</v>
      </c>
      <c r="J2021" s="31">
        <v>325</v>
      </c>
      <c r="K2021" s="60">
        <f>J2021/2056*100</f>
        <v>15.807392996108948</v>
      </c>
    </row>
    <row r="2022" spans="1:11" x14ac:dyDescent="0.25">
      <c r="A2022" s="39" t="s">
        <v>3412</v>
      </c>
      <c r="B2022" s="39" t="s">
        <v>3413</v>
      </c>
      <c r="C2022" s="51" t="s">
        <v>3513</v>
      </c>
      <c r="D2022" s="37">
        <v>6419</v>
      </c>
      <c r="E2022" s="38">
        <v>1003.7</v>
      </c>
      <c r="F2022" s="59">
        <f>E2022*1000/D2022</f>
        <v>156.363919613647</v>
      </c>
      <c r="G2022" s="31">
        <v>441</v>
      </c>
      <c r="H2022" s="31">
        <f>G2022/2486*100</f>
        <v>17.739340305711988</v>
      </c>
      <c r="I2022" s="31">
        <v>11</v>
      </c>
      <c r="J2022" s="31">
        <v>11</v>
      </c>
      <c r="K2022" s="60">
        <f>J2022/2056*100</f>
        <v>0.53501945525291827</v>
      </c>
    </row>
    <row r="2023" spans="1:11" x14ac:dyDescent="0.25">
      <c r="A2023" s="36" t="s">
        <v>5677</v>
      </c>
      <c r="B2023" s="36" t="s">
        <v>5678</v>
      </c>
      <c r="C2023" s="41">
        <v>9672113</v>
      </c>
      <c r="D2023" s="37">
        <v>6415</v>
      </c>
      <c r="E2023" s="38">
        <v>1135</v>
      </c>
      <c r="F2023" s="59">
        <f>E2023*1000/D2023</f>
        <v>176.9290724863601</v>
      </c>
      <c r="G2023" s="31">
        <v>594</v>
      </c>
      <c r="H2023" s="31">
        <f>G2023/2486*100</f>
        <v>23.893805309734514</v>
      </c>
      <c r="I2023" s="31">
        <v>164</v>
      </c>
      <c r="J2023" s="31">
        <v>164</v>
      </c>
      <c r="K2023" s="60">
        <f>J2023/2056*100</f>
        <v>7.9766536964980537</v>
      </c>
    </row>
    <row r="2024" spans="1:11" x14ac:dyDescent="0.25">
      <c r="A2024" s="36">
        <v>2135</v>
      </c>
      <c r="B2024" s="36" t="s">
        <v>596</v>
      </c>
      <c r="C2024" s="51">
        <v>14729050</v>
      </c>
      <c r="D2024" s="37">
        <v>6407</v>
      </c>
      <c r="E2024" s="38">
        <v>1784</v>
      </c>
      <c r="F2024" s="59">
        <f>E2024*1000/D2024</f>
        <v>278.44545028874666</v>
      </c>
      <c r="G2024" s="31">
        <v>1123</v>
      </c>
      <c r="H2024" s="31">
        <f>G2024/2486*100</f>
        <v>45.172968624296054</v>
      </c>
      <c r="I2024" s="31">
        <v>693</v>
      </c>
      <c r="J2024" s="31">
        <v>693</v>
      </c>
      <c r="K2024" s="60">
        <f>J2024/2056*100</f>
        <v>33.706225680933855</v>
      </c>
    </row>
    <row r="2025" spans="1:11" x14ac:dyDescent="0.25">
      <c r="A2025" s="36" t="s">
        <v>2928</v>
      </c>
      <c r="B2025" s="36" t="s">
        <v>2929</v>
      </c>
      <c r="C2025" s="51">
        <v>6439004</v>
      </c>
      <c r="D2025" s="43">
        <v>6407</v>
      </c>
      <c r="E2025" s="38">
        <v>892</v>
      </c>
      <c r="F2025" s="59">
        <f>E2025*1000/D2025</f>
        <v>139.22272514437333</v>
      </c>
      <c r="G2025" s="31">
        <v>323</v>
      </c>
      <c r="H2025" s="31">
        <f>G2025/2486*100</f>
        <v>12.992759452936445</v>
      </c>
    </row>
    <row r="2026" spans="1:11" x14ac:dyDescent="0.25">
      <c r="A2026" s="36" t="s">
        <v>114</v>
      </c>
      <c r="B2026" s="36" t="s">
        <v>115</v>
      </c>
      <c r="C2026" s="51">
        <v>6631016</v>
      </c>
      <c r="D2026" s="43">
        <v>6405</v>
      </c>
      <c r="E2026" s="38">
        <v>963</v>
      </c>
      <c r="F2026" s="59">
        <f>E2026*1000/D2026</f>
        <v>150.3512880562061</v>
      </c>
      <c r="G2026" s="31">
        <v>392</v>
      </c>
      <c r="H2026" s="31">
        <f>G2026/2486*100</f>
        <v>15.76830249396621</v>
      </c>
    </row>
    <row r="2027" spans="1:11" x14ac:dyDescent="0.25">
      <c r="A2027" s="36" t="s">
        <v>912</v>
      </c>
      <c r="B2027" s="36" t="s">
        <v>913</v>
      </c>
      <c r="C2027" s="41">
        <v>8118054</v>
      </c>
      <c r="D2027" s="37">
        <v>6400</v>
      </c>
      <c r="E2027" s="38">
        <v>885</v>
      </c>
      <c r="F2027" s="59">
        <f>E2027*1000/D2027</f>
        <v>138.28125</v>
      </c>
      <c r="G2027" s="31">
        <v>315</v>
      </c>
      <c r="H2027" s="31">
        <f>G2027/2486*100</f>
        <v>12.670957361222849</v>
      </c>
    </row>
    <row r="2028" spans="1:11" ht="24" x14ac:dyDescent="0.25">
      <c r="A2028" s="36" t="s">
        <v>30</v>
      </c>
      <c r="B2028" s="36" t="s">
        <v>31</v>
      </c>
      <c r="C2028" s="51">
        <v>6431006</v>
      </c>
      <c r="D2028" s="43">
        <v>6396</v>
      </c>
      <c r="E2028" s="38">
        <v>855</v>
      </c>
      <c r="F2028" s="59">
        <f>E2028*1000/D2028</f>
        <v>133.67729831144464</v>
      </c>
      <c r="G2028" s="31">
        <v>284</v>
      </c>
      <c r="H2028" s="31">
        <f>G2028/2486*100</f>
        <v>11.423974255832663</v>
      </c>
    </row>
    <row r="2029" spans="1:11" x14ac:dyDescent="0.25">
      <c r="A2029" s="36" t="s">
        <v>5377</v>
      </c>
      <c r="B2029" s="36" t="s">
        <v>5378</v>
      </c>
      <c r="C2029" s="41">
        <v>9473158</v>
      </c>
      <c r="D2029" s="37">
        <v>6394</v>
      </c>
      <c r="E2029" s="38">
        <v>854</v>
      </c>
      <c r="F2029" s="59">
        <f>E2029*1000/D2029</f>
        <v>133.56271504535502</v>
      </c>
      <c r="G2029" s="31">
        <v>282</v>
      </c>
      <c r="H2029" s="31">
        <f>G2029/2486*100</f>
        <v>11.343523732904263</v>
      </c>
    </row>
    <row r="2030" spans="1:11" ht="24" x14ac:dyDescent="0.25">
      <c r="A2030" s="39" t="s">
        <v>3122</v>
      </c>
      <c r="B2030" s="39" t="s">
        <v>3123</v>
      </c>
      <c r="C2030" s="41">
        <v>6636004</v>
      </c>
      <c r="D2030" s="37">
        <v>6394</v>
      </c>
      <c r="E2030" s="45">
        <v>685</v>
      </c>
      <c r="F2030" s="59">
        <f>E2030*1000/D2030</f>
        <v>107.13168595558336</v>
      </c>
      <c r="G2030" s="31">
        <v>119</v>
      </c>
      <c r="H2030" s="31">
        <f>G2030/2486*100</f>
        <v>4.7868061142397424</v>
      </c>
    </row>
    <row r="2031" spans="1:11" ht="24" x14ac:dyDescent="0.25">
      <c r="A2031" s="36" t="s">
        <v>854</v>
      </c>
      <c r="B2031" s="36" t="s">
        <v>855</v>
      </c>
      <c r="C2031" s="41" t="s">
        <v>1740</v>
      </c>
      <c r="D2031" s="37">
        <v>6382</v>
      </c>
      <c r="E2031" s="38">
        <v>1277</v>
      </c>
      <c r="F2031" s="59">
        <f>E2031*1000/D2031</f>
        <v>200.09401441554371</v>
      </c>
      <c r="G2031" s="31">
        <v>750</v>
      </c>
      <c r="H2031" s="31">
        <f>G2031/2486*100</f>
        <v>30.16894609814964</v>
      </c>
      <c r="I2031" s="31">
        <v>320</v>
      </c>
      <c r="J2031" s="31">
        <v>320</v>
      </c>
      <c r="K2031" s="60">
        <f>J2031/2056*100</f>
        <v>15.56420233463035</v>
      </c>
    </row>
    <row r="2032" spans="1:11" x14ac:dyDescent="0.25">
      <c r="A2032" s="36" t="s">
        <v>5629</v>
      </c>
      <c r="B2032" s="36" t="s">
        <v>5630</v>
      </c>
      <c r="C2032" s="41" t="s">
        <v>6070</v>
      </c>
      <c r="D2032" s="37">
        <v>6382</v>
      </c>
      <c r="E2032" s="38">
        <v>1257</v>
      </c>
      <c r="F2032" s="59">
        <f>E2032*1000/D2032</f>
        <v>196.96020056408651</v>
      </c>
      <c r="G2032" s="31">
        <v>734</v>
      </c>
      <c r="H2032" s="31">
        <f>G2032/2486*100</f>
        <v>29.525341914722446</v>
      </c>
      <c r="I2032" s="31">
        <v>304</v>
      </c>
      <c r="J2032" s="31">
        <v>304</v>
      </c>
      <c r="K2032" s="60">
        <f>J2032/2056*100</f>
        <v>14.785992217898833</v>
      </c>
    </row>
    <row r="2033" spans="1:11" ht="24" x14ac:dyDescent="0.25">
      <c r="A2033" s="36" t="s">
        <v>4477</v>
      </c>
      <c r="B2033" s="36" t="s">
        <v>4478</v>
      </c>
      <c r="C2033" s="41" t="s">
        <v>4760</v>
      </c>
      <c r="D2033" s="37">
        <v>6380</v>
      </c>
      <c r="E2033" s="38">
        <v>1250</v>
      </c>
      <c r="F2033" s="59">
        <f>E2033*1000/D2033</f>
        <v>195.92476489028212</v>
      </c>
      <c r="G2033" s="31">
        <v>726</v>
      </c>
      <c r="H2033" s="31">
        <f>G2033/2486*100</f>
        <v>29.20353982300885</v>
      </c>
      <c r="I2033" s="31">
        <v>296</v>
      </c>
      <c r="J2033" s="31">
        <v>296</v>
      </c>
      <c r="K2033" s="60">
        <f>J2033/2056*100</f>
        <v>14.396887159533073</v>
      </c>
    </row>
    <row r="2034" spans="1:11" ht="24" x14ac:dyDescent="0.25">
      <c r="A2034" s="36" t="s">
        <v>781</v>
      </c>
      <c r="B2034" s="36" t="s">
        <v>782</v>
      </c>
      <c r="C2034" s="41" t="s">
        <v>1728</v>
      </c>
      <c r="D2034" s="37">
        <v>6380</v>
      </c>
      <c r="E2034" s="38">
        <v>1099</v>
      </c>
      <c r="F2034" s="59">
        <f>E2034*1000/D2034</f>
        <v>172.25705329153604</v>
      </c>
      <c r="G2034" s="31">
        <v>554</v>
      </c>
      <c r="H2034" s="31">
        <f>G2034/2486*100</f>
        <v>22.284794851166534</v>
      </c>
      <c r="I2034" s="31">
        <v>124</v>
      </c>
      <c r="J2034" s="31">
        <v>124</v>
      </c>
      <c r="K2034" s="60">
        <f>J2034/2056*100</f>
        <v>6.0311284046692606</v>
      </c>
    </row>
    <row r="2035" spans="1:11" ht="48" x14ac:dyDescent="0.25">
      <c r="A2035" s="36" t="s">
        <v>3279</v>
      </c>
      <c r="B2035" s="36" t="s">
        <v>3280</v>
      </c>
      <c r="C2035" s="51" t="s">
        <v>3468</v>
      </c>
      <c r="D2035" s="46">
        <v>6377</v>
      </c>
      <c r="E2035" s="38">
        <v>1014</v>
      </c>
      <c r="F2035" s="59">
        <f>E2035*1000/D2035</f>
        <v>159.00893837227537</v>
      </c>
      <c r="G2035" s="31">
        <v>451</v>
      </c>
      <c r="H2035" s="31">
        <f>G2035/2486*100</f>
        <v>18.141592920353983</v>
      </c>
      <c r="I2035" s="31">
        <v>21</v>
      </c>
      <c r="J2035" s="31">
        <v>21</v>
      </c>
      <c r="K2035" s="60">
        <f>J2035/2056*100</f>
        <v>1.0214007782101167</v>
      </c>
    </row>
    <row r="2036" spans="1:11" ht="12" customHeight="1" x14ac:dyDescent="0.25">
      <c r="A2036" s="36" t="s">
        <v>1962</v>
      </c>
      <c r="B2036" s="36" t="s">
        <v>1963</v>
      </c>
      <c r="C2036" s="41">
        <v>3155010</v>
      </c>
      <c r="D2036" s="37">
        <v>6361</v>
      </c>
      <c r="E2036" s="38">
        <v>1279</v>
      </c>
      <c r="F2036" s="59">
        <f>E2036*1000/D2036</f>
        <v>201.06901430592674</v>
      </c>
      <c r="G2036" s="31">
        <v>752</v>
      </c>
      <c r="H2036" s="31">
        <f>G2036/2486*100</f>
        <v>30.249396621078041</v>
      </c>
      <c r="I2036" s="31">
        <v>322</v>
      </c>
      <c r="J2036" s="31">
        <v>322</v>
      </c>
      <c r="K2036" s="60">
        <f>J2036/2056*100</f>
        <v>15.661478599221789</v>
      </c>
    </row>
    <row r="2037" spans="1:11" ht="72" x14ac:dyDescent="0.25">
      <c r="A2037" s="36" t="s">
        <v>4409</v>
      </c>
      <c r="B2037" s="36" t="s">
        <v>4410</v>
      </c>
      <c r="C2037" s="41" t="s">
        <v>4737</v>
      </c>
      <c r="D2037" s="37">
        <v>6360</v>
      </c>
      <c r="E2037" s="38">
        <v>728</v>
      </c>
      <c r="F2037" s="59">
        <f>E2037*1000/D2037</f>
        <v>114.46540880503144</v>
      </c>
      <c r="G2037" s="31">
        <v>157</v>
      </c>
      <c r="H2037" s="31">
        <f>G2037/2486*100</f>
        <v>6.3153660498793247</v>
      </c>
    </row>
    <row r="2038" spans="1:11" x14ac:dyDescent="0.25">
      <c r="A2038" s="36" t="s">
        <v>2130</v>
      </c>
      <c r="B2038" s="36" t="s">
        <v>2131</v>
      </c>
      <c r="C2038" s="41" t="s">
        <v>2466</v>
      </c>
      <c r="D2038" s="37">
        <v>6320</v>
      </c>
      <c r="E2038" s="38">
        <v>1016</v>
      </c>
      <c r="F2038" s="59">
        <f>E2038*1000/D2038</f>
        <v>160.75949367088609</v>
      </c>
      <c r="G2038" s="31">
        <v>453</v>
      </c>
      <c r="H2038" s="31">
        <f>G2038/2486*100</f>
        <v>18.222043443282381</v>
      </c>
      <c r="I2038" s="31">
        <v>23</v>
      </c>
      <c r="J2038" s="31">
        <v>23</v>
      </c>
      <c r="K2038" s="60">
        <f>J2038/2056*100</f>
        <v>1.1186770428015564</v>
      </c>
    </row>
    <row r="2039" spans="1:11" x14ac:dyDescent="0.25">
      <c r="A2039" s="36" t="s">
        <v>2286</v>
      </c>
      <c r="B2039" s="36" t="s">
        <v>2287</v>
      </c>
      <c r="C2039" s="41">
        <v>3459006</v>
      </c>
      <c r="D2039" s="37">
        <v>6319</v>
      </c>
      <c r="E2039" s="38">
        <v>1594</v>
      </c>
      <c r="F2039" s="59">
        <f>E2039*1000/D2039</f>
        <v>252.2551036556417</v>
      </c>
      <c r="G2039" s="31">
        <v>1001</v>
      </c>
      <c r="H2039" s="31">
        <f>G2039/2486*100</f>
        <v>40.26548672566372</v>
      </c>
      <c r="I2039" s="31">
        <v>571</v>
      </c>
      <c r="J2039" s="31">
        <v>571</v>
      </c>
      <c r="K2039" s="60">
        <f>J2039/2056*100</f>
        <v>27.772373540856034</v>
      </c>
    </row>
    <row r="2040" spans="1:11" x14ac:dyDescent="0.25">
      <c r="A2040" s="36" t="s">
        <v>2932</v>
      </c>
      <c r="B2040" s="36" t="s">
        <v>2933</v>
      </c>
      <c r="C2040" s="51">
        <v>6439008</v>
      </c>
      <c r="D2040" s="43">
        <v>6317</v>
      </c>
      <c r="E2040" s="38">
        <v>770</v>
      </c>
      <c r="F2040" s="59">
        <f>E2040*1000/D2040</f>
        <v>121.89330378344151</v>
      </c>
      <c r="G2040" s="31">
        <v>200</v>
      </c>
      <c r="H2040" s="31">
        <f>G2040/2486*100</f>
        <v>8.0450522928399035</v>
      </c>
    </row>
    <row r="2041" spans="1:11" ht="12" customHeight="1" x14ac:dyDescent="0.25">
      <c r="A2041" s="36" t="s">
        <v>5339</v>
      </c>
      <c r="B2041" s="36" t="s">
        <v>5340</v>
      </c>
      <c r="C2041" s="41">
        <v>9277121</v>
      </c>
      <c r="D2041" s="37">
        <v>6311</v>
      </c>
      <c r="E2041" s="38">
        <v>884</v>
      </c>
      <c r="F2041" s="59">
        <f>E2041*1000/D2041</f>
        <v>140.07288860719379</v>
      </c>
      <c r="G2041" s="31">
        <v>313</v>
      </c>
      <c r="H2041" s="31">
        <f>G2041/2486*100</f>
        <v>12.590506838294448</v>
      </c>
    </row>
    <row r="2042" spans="1:11" x14ac:dyDescent="0.25">
      <c r="A2042" s="36" t="s">
        <v>1196</v>
      </c>
      <c r="B2042" s="36" t="s">
        <v>1197</v>
      </c>
      <c r="C2042" s="41">
        <v>8216033</v>
      </c>
      <c r="D2042" s="37">
        <v>6300</v>
      </c>
      <c r="E2042" s="38">
        <v>1260</v>
      </c>
      <c r="F2042" s="59">
        <f>E2042*1000/D2042</f>
        <v>200</v>
      </c>
      <c r="G2042" s="31">
        <v>741</v>
      </c>
      <c r="H2042" s="31">
        <f>G2042/2486*100</f>
        <v>29.806918744971846</v>
      </c>
      <c r="I2042" s="31">
        <v>311</v>
      </c>
      <c r="J2042" s="31">
        <v>311</v>
      </c>
      <c r="K2042" s="60">
        <f>J2042/2056*100</f>
        <v>15.126459143968871</v>
      </c>
    </row>
    <row r="2043" spans="1:11" x14ac:dyDescent="0.25">
      <c r="A2043" s="36" t="s">
        <v>1292</v>
      </c>
      <c r="B2043" s="36" t="s">
        <v>1293</v>
      </c>
      <c r="C2043" s="41" t="s">
        <v>1785</v>
      </c>
      <c r="D2043" s="37">
        <v>6300</v>
      </c>
      <c r="E2043" s="38">
        <v>1260</v>
      </c>
      <c r="F2043" s="59">
        <f>E2043*1000/D2043</f>
        <v>200</v>
      </c>
      <c r="G2043" s="31">
        <v>742</v>
      </c>
      <c r="H2043" s="31">
        <f>G2043/2486*100</f>
        <v>29.847144006436043</v>
      </c>
      <c r="I2043" s="31">
        <v>312</v>
      </c>
      <c r="J2043" s="31">
        <v>312</v>
      </c>
      <c r="K2043" s="60">
        <f>J2043/2056*100</f>
        <v>15.175097276264591</v>
      </c>
    </row>
    <row r="2044" spans="1:11" x14ac:dyDescent="0.25">
      <c r="A2044" s="36" t="s">
        <v>5287</v>
      </c>
      <c r="B2044" s="36" t="s">
        <v>5288</v>
      </c>
      <c r="C2044" s="41" t="s">
        <v>6014</v>
      </c>
      <c r="D2044" s="37">
        <v>6300</v>
      </c>
      <c r="E2044" s="38">
        <v>754</v>
      </c>
      <c r="F2044" s="59">
        <f>E2044*1000/D2044</f>
        <v>119.68253968253968</v>
      </c>
      <c r="G2044" s="31">
        <v>178</v>
      </c>
      <c r="H2044" s="31">
        <f>G2044/2486*100</f>
        <v>7.1600965406275137</v>
      </c>
    </row>
    <row r="2045" spans="1:11" ht="24" x14ac:dyDescent="0.25">
      <c r="A2045" s="36" t="s">
        <v>916</v>
      </c>
      <c r="B2045" s="36" t="s">
        <v>917</v>
      </c>
      <c r="C2045" s="41">
        <v>8118003</v>
      </c>
      <c r="D2045" s="37">
        <v>6300</v>
      </c>
      <c r="E2045" s="38">
        <v>740</v>
      </c>
      <c r="F2045" s="59">
        <f>E2045*1000/D2045</f>
        <v>117.46031746031746</v>
      </c>
      <c r="G2045" s="31">
        <v>168</v>
      </c>
      <c r="H2045" s="31">
        <f>G2045/2486*100</f>
        <v>6.7578439259855188</v>
      </c>
    </row>
    <row r="2046" spans="1:11" x14ac:dyDescent="0.25">
      <c r="A2046" s="36" t="s">
        <v>5111</v>
      </c>
      <c r="B2046" s="36" t="s">
        <v>5112</v>
      </c>
      <c r="C2046" s="41">
        <v>9183129</v>
      </c>
      <c r="D2046" s="37">
        <v>6287</v>
      </c>
      <c r="E2046" s="38">
        <v>876.7</v>
      </c>
      <c r="F2046" s="59">
        <f>E2046*1000/D2046</f>
        <v>139.44647685700653</v>
      </c>
      <c r="G2046" s="31">
        <v>302</v>
      </c>
      <c r="H2046" s="31">
        <f>G2046/2486*100</f>
        <v>12.148028962188254</v>
      </c>
    </row>
    <row r="2047" spans="1:11" x14ac:dyDescent="0.25">
      <c r="A2047" s="36" t="s">
        <v>4913</v>
      </c>
      <c r="B2047" s="36" t="s">
        <v>4914</v>
      </c>
      <c r="C2047" s="41">
        <v>9679180</v>
      </c>
      <c r="D2047" s="37">
        <v>6286</v>
      </c>
      <c r="E2047" s="38">
        <v>830</v>
      </c>
      <c r="F2047" s="59">
        <f>E2047*1000/D2047</f>
        <v>132.03945275214764</v>
      </c>
      <c r="G2047" s="31">
        <v>256</v>
      </c>
      <c r="H2047" s="31">
        <f>G2047/2486*100</f>
        <v>10.297666934835076</v>
      </c>
    </row>
    <row r="2048" spans="1:11" ht="24" x14ac:dyDescent="0.25">
      <c r="A2048" s="36" t="s">
        <v>44</v>
      </c>
      <c r="B2048" s="36" t="s">
        <v>45</v>
      </c>
      <c r="C2048" s="51">
        <v>6435002</v>
      </c>
      <c r="D2048" s="43">
        <v>6284</v>
      </c>
      <c r="E2048" s="38">
        <v>1236</v>
      </c>
      <c r="F2048" s="59">
        <f>E2048*1000/D2048</f>
        <v>196.69000636537237</v>
      </c>
      <c r="G2048" s="31">
        <v>711</v>
      </c>
      <c r="H2048" s="31">
        <f>G2048/2486*100</f>
        <v>28.600160901045857</v>
      </c>
      <c r="I2048" s="31">
        <v>281</v>
      </c>
      <c r="J2048" s="31">
        <v>281</v>
      </c>
      <c r="K2048" s="60">
        <f>J2048/2056*100</f>
        <v>13.667315175097276</v>
      </c>
    </row>
    <row r="2049" spans="1:11" x14ac:dyDescent="0.25">
      <c r="A2049" s="36" t="s">
        <v>2802</v>
      </c>
      <c r="B2049" s="36" t="s">
        <v>2803</v>
      </c>
      <c r="C2049" s="41">
        <v>15084315</v>
      </c>
      <c r="D2049" s="37">
        <v>6282</v>
      </c>
      <c r="E2049" s="38">
        <v>621.6</v>
      </c>
      <c r="F2049" s="59">
        <f>E2049*1000/D2049</f>
        <v>98.94937917860554</v>
      </c>
      <c r="G2049" s="31">
        <v>62</v>
      </c>
      <c r="H2049" s="31">
        <f>G2049/2486*100</f>
        <v>2.49396621078037</v>
      </c>
    </row>
    <row r="2050" spans="1:11" ht="24" x14ac:dyDescent="0.25">
      <c r="A2050" s="36" t="s">
        <v>34</v>
      </c>
      <c r="B2050" s="36" t="s">
        <v>35</v>
      </c>
      <c r="C2050" s="51">
        <v>6431022</v>
      </c>
      <c r="D2050" s="43">
        <v>6274</v>
      </c>
      <c r="E2050" s="38">
        <v>1083</v>
      </c>
      <c r="F2050" s="59">
        <f>E2050*1000/D2050</f>
        <v>172.61715014344915</v>
      </c>
      <c r="G2050" s="31">
        <v>540</v>
      </c>
      <c r="H2050" s="31">
        <f>G2050/2486*100</f>
        <v>21.721641190667739</v>
      </c>
      <c r="I2050" s="31">
        <v>110</v>
      </c>
      <c r="J2050" s="31">
        <v>110</v>
      </c>
      <c r="K2050" s="60">
        <f>J2050/2056*100</f>
        <v>5.3501945525291825</v>
      </c>
    </row>
    <row r="2051" spans="1:11" x14ac:dyDescent="0.25">
      <c r="A2051" s="36" t="s">
        <v>920</v>
      </c>
      <c r="B2051" s="36" t="s">
        <v>921</v>
      </c>
      <c r="C2051" s="41">
        <v>8118067</v>
      </c>
      <c r="D2051" s="37">
        <v>6270</v>
      </c>
      <c r="E2051" s="38">
        <v>666</v>
      </c>
      <c r="F2051" s="59">
        <f>E2051*1000/D2051</f>
        <v>106.22009569377991</v>
      </c>
      <c r="G2051" s="31">
        <v>103</v>
      </c>
      <c r="H2051" s="31">
        <f>G2051/2486*100</f>
        <v>4.1432019308125501</v>
      </c>
    </row>
    <row r="2052" spans="1:11" x14ac:dyDescent="0.25">
      <c r="A2052" s="36" t="s">
        <v>2612</v>
      </c>
      <c r="B2052" s="36" t="s">
        <v>2613</v>
      </c>
      <c r="C2052" s="41" t="s">
        <v>2714</v>
      </c>
      <c r="D2052" s="37">
        <v>6254</v>
      </c>
      <c r="E2052" s="38">
        <v>850</v>
      </c>
      <c r="F2052" s="59">
        <f>E2052*1000/D2052</f>
        <v>135.91301566997123</v>
      </c>
      <c r="G2052" s="31">
        <v>277</v>
      </c>
      <c r="H2052" s="31">
        <f>G2052/2486*100</f>
        <v>11.142397425583267</v>
      </c>
    </row>
    <row r="2053" spans="1:11" x14ac:dyDescent="0.25">
      <c r="A2053" s="36" t="s">
        <v>2562</v>
      </c>
      <c r="B2053" s="36" t="s">
        <v>2563</v>
      </c>
      <c r="C2053" s="41" t="s">
        <v>2694</v>
      </c>
      <c r="D2053" s="37">
        <v>6252</v>
      </c>
      <c r="E2053" s="38">
        <v>1000</v>
      </c>
      <c r="F2053" s="59">
        <f>E2053*1000/D2053</f>
        <v>159.94881637875881</v>
      </c>
      <c r="G2053" s="31">
        <v>433</v>
      </c>
      <c r="H2053" s="31">
        <f>G2053/2486*100</f>
        <v>17.417538213998391</v>
      </c>
      <c r="I2053" s="31">
        <v>3</v>
      </c>
      <c r="J2053" s="31">
        <v>3</v>
      </c>
      <c r="K2053" s="60">
        <f>J2053/2056*100</f>
        <v>0.14591439688715954</v>
      </c>
    </row>
    <row r="2054" spans="1:11" ht="72" x14ac:dyDescent="0.25">
      <c r="A2054" s="36" t="s">
        <v>4367</v>
      </c>
      <c r="B2054" s="36" t="s">
        <v>4368</v>
      </c>
      <c r="C2054" s="41" t="s">
        <v>4721</v>
      </c>
      <c r="D2054" s="37">
        <v>6251</v>
      </c>
      <c r="E2054" s="38">
        <v>934.5</v>
      </c>
      <c r="F2054" s="59">
        <f>E2054*1000/D2054</f>
        <v>149.49608062709967</v>
      </c>
      <c r="G2054" s="31">
        <v>362</v>
      </c>
      <c r="H2054" s="31">
        <f>G2054/2486*100</f>
        <v>14.561544650040226</v>
      </c>
    </row>
    <row r="2055" spans="1:11" x14ac:dyDescent="0.25">
      <c r="A2055" s="36" t="s">
        <v>2168</v>
      </c>
      <c r="B2055" s="36" t="s">
        <v>2169</v>
      </c>
      <c r="C2055" s="41" t="s">
        <v>2481</v>
      </c>
      <c r="D2055" s="37">
        <v>6250</v>
      </c>
      <c r="E2055" s="38">
        <v>1109</v>
      </c>
      <c r="F2055" s="59">
        <f>E2055*1000/D2055</f>
        <v>177.44</v>
      </c>
      <c r="G2055" s="31">
        <v>573</v>
      </c>
      <c r="H2055" s="31">
        <f>G2055/2486*100</f>
        <v>23.049074818986323</v>
      </c>
      <c r="I2055" s="31">
        <v>143</v>
      </c>
      <c r="J2055" s="31">
        <v>143</v>
      </c>
      <c r="K2055" s="60">
        <f>J2055/2056*100</f>
        <v>6.9552529182879379</v>
      </c>
    </row>
    <row r="2056" spans="1:11" x14ac:dyDescent="0.25">
      <c r="A2056" s="39" t="s">
        <v>5928</v>
      </c>
      <c r="B2056" s="39" t="s">
        <v>5929</v>
      </c>
      <c r="C2056" s="41">
        <v>9774185</v>
      </c>
      <c r="D2056" s="37">
        <v>6250</v>
      </c>
      <c r="E2056" s="40">
        <v>1059</v>
      </c>
      <c r="F2056" s="59">
        <f>E2056*1000/D2056</f>
        <v>169.44</v>
      </c>
      <c r="G2056" s="31">
        <v>513</v>
      </c>
      <c r="H2056" s="31">
        <f>G2056/2486*100</f>
        <v>20.63555913113435</v>
      </c>
      <c r="I2056" s="31">
        <v>83</v>
      </c>
      <c r="J2056" s="31">
        <v>83</v>
      </c>
      <c r="K2056" s="60">
        <f>J2056/2056*100</f>
        <v>4.036964980544747</v>
      </c>
    </row>
    <row r="2057" spans="1:11" ht="12" customHeight="1" x14ac:dyDescent="0.25">
      <c r="A2057" s="36" t="s">
        <v>5465</v>
      </c>
      <c r="B2057" s="36" t="s">
        <v>5466</v>
      </c>
      <c r="C2057" s="41" t="s">
        <v>6051</v>
      </c>
      <c r="D2057" s="37">
        <v>6250</v>
      </c>
      <c r="E2057" s="38">
        <v>980</v>
      </c>
      <c r="F2057" s="59">
        <f>E2057*1000/D2057</f>
        <v>156.80000000000001</v>
      </c>
      <c r="G2057" s="31">
        <v>410</v>
      </c>
      <c r="H2057" s="31">
        <f>G2057/2486*100</f>
        <v>16.492357200321802</v>
      </c>
    </row>
    <row r="2058" spans="1:11" x14ac:dyDescent="0.25">
      <c r="A2058" s="36" t="s">
        <v>910</v>
      </c>
      <c r="B2058" s="36" t="s">
        <v>911</v>
      </c>
      <c r="C2058" s="41">
        <v>8118063</v>
      </c>
      <c r="D2058" s="37">
        <v>6250</v>
      </c>
      <c r="E2058" s="38">
        <v>931</v>
      </c>
      <c r="F2058" s="59">
        <f>E2058*1000/D2058</f>
        <v>148.96</v>
      </c>
      <c r="G2058" s="31">
        <v>354</v>
      </c>
      <c r="H2058" s="31">
        <f>G2058/2486*100</f>
        <v>14.239742558326629</v>
      </c>
    </row>
    <row r="2059" spans="1:11" x14ac:dyDescent="0.25">
      <c r="A2059" s="36" t="s">
        <v>4260</v>
      </c>
      <c r="B2059" s="36" t="s">
        <v>4261</v>
      </c>
      <c r="C2059" s="41">
        <v>12073430</v>
      </c>
      <c r="D2059" s="37">
        <v>6243</v>
      </c>
      <c r="E2059" s="38">
        <v>440</v>
      </c>
      <c r="F2059" s="59">
        <f>E2059*1000/D2059</f>
        <v>70.478936408777827</v>
      </c>
      <c r="G2059" s="31">
        <v>21</v>
      </c>
      <c r="H2059" s="31">
        <f>G2059/2486*100</f>
        <v>0.84473049074818984</v>
      </c>
    </row>
    <row r="2060" spans="1:11" x14ac:dyDescent="0.25">
      <c r="A2060" s="36" t="s">
        <v>4279</v>
      </c>
      <c r="B2060" s="36" t="s">
        <v>4280</v>
      </c>
      <c r="C2060" s="41">
        <v>12068117</v>
      </c>
      <c r="D2060" s="37">
        <v>6241</v>
      </c>
      <c r="E2060" s="38">
        <v>1005.8</v>
      </c>
      <c r="F2060" s="59">
        <f>E2060*1000/D2060</f>
        <v>161.1600705015222</v>
      </c>
      <c r="G2060" s="31">
        <v>442</v>
      </c>
      <c r="H2060" s="31">
        <f>G2060/2486*100</f>
        <v>17.779565567176185</v>
      </c>
      <c r="I2060" s="31">
        <v>12</v>
      </c>
      <c r="J2060" s="31">
        <v>12</v>
      </c>
      <c r="K2060" s="60">
        <f>J2060/2056*100</f>
        <v>0.58365758754863817</v>
      </c>
    </row>
    <row r="2061" spans="1:11" x14ac:dyDescent="0.25">
      <c r="A2061" s="36" t="s">
        <v>2608</v>
      </c>
      <c r="B2061" s="36" t="s">
        <v>2609</v>
      </c>
      <c r="C2061" s="41" t="s">
        <v>2712</v>
      </c>
      <c r="D2061" s="37">
        <v>6237</v>
      </c>
      <c r="E2061" s="38">
        <v>974</v>
      </c>
      <c r="F2061" s="59">
        <f>E2061*1000/D2061</f>
        <v>156.16482283148949</v>
      </c>
      <c r="G2061" s="31">
        <v>403</v>
      </c>
      <c r="H2061" s="31">
        <f>G2061/2486*100</f>
        <v>16.210780370072406</v>
      </c>
    </row>
    <row r="2062" spans="1:11" ht="48" x14ac:dyDescent="0.25">
      <c r="A2062" s="36" t="s">
        <v>4517</v>
      </c>
      <c r="B2062" s="36" t="s">
        <v>4518</v>
      </c>
      <c r="C2062" s="41" t="s">
        <v>4777</v>
      </c>
      <c r="D2062" s="37">
        <v>6233</v>
      </c>
      <c r="E2062" s="38">
        <v>782</v>
      </c>
      <c r="F2062" s="59">
        <f>E2062*1000/D2062</f>
        <v>125.46125461254613</v>
      </c>
      <c r="G2062" s="31">
        <v>211</v>
      </c>
      <c r="H2062" s="31">
        <f>G2062/2486*100</f>
        <v>8.4875301689460976</v>
      </c>
    </row>
    <row r="2063" spans="1:11" ht="48" x14ac:dyDescent="0.25">
      <c r="A2063" s="39" t="s">
        <v>3328</v>
      </c>
      <c r="B2063" s="39" t="s">
        <v>3329</v>
      </c>
      <c r="C2063" s="51" t="s">
        <v>3488</v>
      </c>
      <c r="D2063" s="37">
        <v>6229</v>
      </c>
      <c r="E2063" s="38">
        <v>2464.89</v>
      </c>
      <c r="F2063" s="59">
        <f>E2063*1000/D2063</f>
        <v>395.7119922941082</v>
      </c>
      <c r="G2063" s="31">
        <v>1469</v>
      </c>
      <c r="H2063" s="31">
        <f>G2063/2486*100</f>
        <v>59.090909090909093</v>
      </c>
      <c r="I2063" s="31">
        <v>215</v>
      </c>
      <c r="J2063" s="31">
        <v>1039</v>
      </c>
      <c r="K2063" s="60">
        <f>J2063/2056*100</f>
        <v>50.535019455252915</v>
      </c>
    </row>
    <row r="2064" spans="1:11" x14ac:dyDescent="0.25">
      <c r="A2064" s="36" t="s">
        <v>5746</v>
      </c>
      <c r="B2064" s="36" t="s">
        <v>5747</v>
      </c>
      <c r="C2064" s="41">
        <v>9678181</v>
      </c>
      <c r="D2064" s="37">
        <v>6224</v>
      </c>
      <c r="E2064" s="38">
        <v>655</v>
      </c>
      <c r="F2064" s="59">
        <f>E2064*1000/D2064</f>
        <v>105.23778920308483</v>
      </c>
      <c r="G2064" s="31">
        <v>92</v>
      </c>
      <c r="H2064" s="31">
        <f>G2064/2486*100</f>
        <v>3.700724054706356</v>
      </c>
    </row>
    <row r="2065" spans="1:11" ht="36" x14ac:dyDescent="0.25">
      <c r="A2065" s="36" t="s">
        <v>1486</v>
      </c>
      <c r="B2065" s="36" t="s">
        <v>1487</v>
      </c>
      <c r="C2065" s="41" t="s">
        <v>1808</v>
      </c>
      <c r="D2065" s="37">
        <v>6220</v>
      </c>
      <c r="E2065" s="38">
        <v>1244</v>
      </c>
      <c r="F2065" s="59">
        <f>E2065*1000/D2065</f>
        <v>200</v>
      </c>
      <c r="G2065" s="31">
        <v>720</v>
      </c>
      <c r="H2065" s="31">
        <f>G2065/2486*100</f>
        <v>28.962188254223655</v>
      </c>
      <c r="I2065" s="31">
        <v>290</v>
      </c>
      <c r="J2065" s="31">
        <v>290</v>
      </c>
      <c r="K2065" s="60">
        <f>J2065/2056*100</f>
        <v>14.105058365758754</v>
      </c>
    </row>
    <row r="2066" spans="1:11" x14ac:dyDescent="0.25">
      <c r="A2066" s="36" t="s">
        <v>5179</v>
      </c>
      <c r="B2066" s="36" t="s">
        <v>5180</v>
      </c>
      <c r="C2066" s="41">
        <v>9187137</v>
      </c>
      <c r="D2066" s="37">
        <v>6217</v>
      </c>
      <c r="E2066" s="38">
        <v>895</v>
      </c>
      <c r="F2066" s="59">
        <f>E2066*1000/D2066</f>
        <v>143.96010937751328</v>
      </c>
      <c r="G2066" s="31">
        <v>325</v>
      </c>
      <c r="H2066" s="31">
        <f>G2066/2486*100</f>
        <v>13.073209975864843</v>
      </c>
    </row>
    <row r="2067" spans="1:11" ht="24" x14ac:dyDescent="0.25">
      <c r="A2067" s="36" t="s">
        <v>5495</v>
      </c>
      <c r="B2067" s="36" t="s">
        <v>5496</v>
      </c>
      <c r="C2067" s="41">
        <v>9471145</v>
      </c>
      <c r="D2067" s="37">
        <v>6210</v>
      </c>
      <c r="E2067" s="38">
        <v>986</v>
      </c>
      <c r="F2067" s="59">
        <f>E2067*1000/D2067</f>
        <v>158.77616747181963</v>
      </c>
      <c r="G2067" s="31">
        <v>415</v>
      </c>
      <c r="H2067" s="31">
        <f>G2067/2486*100</f>
        <v>16.693483507642799</v>
      </c>
    </row>
    <row r="2068" spans="1:11" x14ac:dyDescent="0.25">
      <c r="A2068" s="36" t="s">
        <v>5818</v>
      </c>
      <c r="B2068" s="36" t="s">
        <v>5819</v>
      </c>
      <c r="C2068" s="41" t="s">
        <v>6102</v>
      </c>
      <c r="D2068" s="37">
        <v>6205</v>
      </c>
      <c r="E2068" s="38">
        <v>2006.9</v>
      </c>
      <c r="F2068" s="59">
        <f>E2068*1000/D2068</f>
        <v>323.43271555197424</v>
      </c>
      <c r="G2068" s="31">
        <v>1276</v>
      </c>
      <c r="H2068" s="31">
        <f>G2068/2486*100</f>
        <v>51.327433628318587</v>
      </c>
      <c r="I2068" s="31">
        <v>22</v>
      </c>
      <c r="J2068" s="31">
        <v>846</v>
      </c>
      <c r="K2068" s="60">
        <f>J2068/2056*100</f>
        <v>41.147859922178988</v>
      </c>
    </row>
    <row r="2069" spans="1:11" x14ac:dyDescent="0.25">
      <c r="A2069" s="36" t="s">
        <v>1280</v>
      </c>
      <c r="B2069" s="36" t="s">
        <v>1281</v>
      </c>
      <c r="C2069" s="41">
        <v>8231000</v>
      </c>
      <c r="D2069" s="37">
        <v>6200</v>
      </c>
      <c r="E2069" s="38">
        <v>1240</v>
      </c>
      <c r="F2069" s="59">
        <f>E2069*1000/D2069</f>
        <v>200</v>
      </c>
      <c r="G2069" s="31">
        <v>713</v>
      </c>
      <c r="H2069" s="31">
        <f>G2069/2486*100</f>
        <v>28.680611423974256</v>
      </c>
      <c r="I2069" s="31">
        <v>283</v>
      </c>
      <c r="J2069" s="31">
        <v>283</v>
      </c>
      <c r="K2069" s="60">
        <f>J2069/2056*100</f>
        <v>13.764591439688717</v>
      </c>
    </row>
    <row r="2070" spans="1:11" x14ac:dyDescent="0.25">
      <c r="A2070" s="36" t="s">
        <v>1414</v>
      </c>
      <c r="B2070" s="36" t="s">
        <v>1415</v>
      </c>
      <c r="C2070" s="41" t="s">
        <v>1805</v>
      </c>
      <c r="D2070" s="37">
        <v>6200</v>
      </c>
      <c r="E2070" s="38">
        <v>1240</v>
      </c>
      <c r="F2070" s="59">
        <f>E2070*1000/D2070</f>
        <v>200</v>
      </c>
      <c r="G2070" s="31">
        <v>714</v>
      </c>
      <c r="H2070" s="31">
        <f>G2070/2486*100</f>
        <v>28.720836685438456</v>
      </c>
      <c r="I2070" s="31">
        <v>284</v>
      </c>
      <c r="J2070" s="31">
        <v>284</v>
      </c>
      <c r="K2070" s="60">
        <f>J2070/2056*100</f>
        <v>13.813229571984436</v>
      </c>
    </row>
    <row r="2071" spans="1:11" x14ac:dyDescent="0.25">
      <c r="A2071" s="36" t="s">
        <v>1656</v>
      </c>
      <c r="B2071" s="36" t="s">
        <v>1657</v>
      </c>
      <c r="C2071" s="41">
        <v>8435024</v>
      </c>
      <c r="D2071" s="37">
        <v>6200</v>
      </c>
      <c r="E2071" s="38">
        <v>1068</v>
      </c>
      <c r="F2071" s="59">
        <f>E2071*1000/D2071</f>
        <v>172.25806451612902</v>
      </c>
      <c r="G2071" s="31">
        <v>523</v>
      </c>
      <c r="H2071" s="31">
        <f>G2071/2486*100</f>
        <v>21.037811745776345</v>
      </c>
      <c r="I2071" s="31">
        <v>93</v>
      </c>
      <c r="J2071" s="31">
        <v>93</v>
      </c>
      <c r="K2071" s="60">
        <f>J2071/2056*100</f>
        <v>4.5233463035019454</v>
      </c>
    </row>
    <row r="2072" spans="1:11" x14ac:dyDescent="0.25">
      <c r="A2072" s="36" t="s">
        <v>4933</v>
      </c>
      <c r="B2072" s="36" t="s">
        <v>4934</v>
      </c>
      <c r="C2072" s="41" t="s">
        <v>5952</v>
      </c>
      <c r="D2072" s="37">
        <v>6200</v>
      </c>
      <c r="E2072" s="38">
        <v>873.1</v>
      </c>
      <c r="F2072" s="59">
        <f>E2072*1000/D2072</f>
        <v>140.82258064516128</v>
      </c>
      <c r="G2072" s="31">
        <v>300</v>
      </c>
      <c r="H2072" s="31">
        <f>G2072/2486*100</f>
        <v>12.067578439259854</v>
      </c>
    </row>
    <row r="2073" spans="1:11" x14ac:dyDescent="0.25">
      <c r="A2073" s="36" t="s">
        <v>1080</v>
      </c>
      <c r="B2073" s="36" t="s">
        <v>1081</v>
      </c>
      <c r="C2073" s="41">
        <v>8135026</v>
      </c>
      <c r="D2073" s="37">
        <v>6200</v>
      </c>
      <c r="E2073" s="38">
        <v>840</v>
      </c>
      <c r="F2073" s="59">
        <f>E2073*1000/D2073</f>
        <v>135.48387096774192</v>
      </c>
      <c r="G2073" s="31">
        <v>263</v>
      </c>
      <c r="H2073" s="31">
        <f>G2073/2486*100</f>
        <v>10.579243765084472</v>
      </c>
    </row>
    <row r="2074" spans="1:11" x14ac:dyDescent="0.25">
      <c r="A2074" s="36" t="s">
        <v>70</v>
      </c>
      <c r="B2074" s="36" t="s">
        <v>71</v>
      </c>
      <c r="C2074" s="51">
        <v>6435009</v>
      </c>
      <c r="D2074" s="43">
        <v>6200</v>
      </c>
      <c r="E2074" s="38">
        <v>770</v>
      </c>
      <c r="F2074" s="59">
        <f>E2074*1000/D2074</f>
        <v>124.19354838709677</v>
      </c>
      <c r="G2074" s="31">
        <v>199</v>
      </c>
      <c r="H2074" s="31">
        <f>G2074/2486*100</f>
        <v>8.0048270313757044</v>
      </c>
    </row>
    <row r="2075" spans="1:11" x14ac:dyDescent="0.25">
      <c r="A2075" s="36" t="s">
        <v>2674</v>
      </c>
      <c r="B2075" s="36" t="s">
        <v>2675</v>
      </c>
      <c r="C2075" s="41" t="s">
        <v>2741</v>
      </c>
      <c r="D2075" s="37">
        <v>6199</v>
      </c>
      <c r="E2075" s="38">
        <v>481</v>
      </c>
      <c r="F2075" s="59">
        <f>E2075*1000/D2075</f>
        <v>77.593160187126955</v>
      </c>
      <c r="G2075" s="31">
        <v>24</v>
      </c>
      <c r="H2075" s="31">
        <f>G2075/2486*100</f>
        <v>0.96540627514078836</v>
      </c>
    </row>
    <row r="2076" spans="1:11" x14ac:dyDescent="0.25">
      <c r="A2076" s="36" t="s">
        <v>3774</v>
      </c>
      <c r="B2076" s="36" t="s">
        <v>3775</v>
      </c>
      <c r="C2076" s="41">
        <v>5762028</v>
      </c>
      <c r="D2076" s="37">
        <v>6195</v>
      </c>
      <c r="E2076" s="38">
        <v>759</v>
      </c>
      <c r="F2076" s="59">
        <f>E2076*1000/D2076</f>
        <v>122.5181598062954</v>
      </c>
      <c r="G2076" s="31">
        <v>184</v>
      </c>
      <c r="H2076" s="31">
        <f>G2076/2486*100</f>
        <v>7.401448109412712</v>
      </c>
    </row>
    <row r="2077" spans="1:11" ht="36" x14ac:dyDescent="0.25">
      <c r="A2077" s="39" t="s">
        <v>3447</v>
      </c>
      <c r="B2077" s="39" t="s">
        <v>3448</v>
      </c>
      <c r="C2077" s="51" t="s">
        <v>3525</v>
      </c>
      <c r="D2077" s="37">
        <v>6180</v>
      </c>
      <c r="E2077" s="38">
        <v>269.3</v>
      </c>
      <c r="F2077" s="59">
        <f>E2077*1000/D2077</f>
        <v>43.576051779935277</v>
      </c>
      <c r="G2077" s="31">
        <v>8</v>
      </c>
      <c r="H2077" s="31">
        <f>G2077/2486*100</f>
        <v>0.32180209171359614</v>
      </c>
    </row>
    <row r="2078" spans="1:11" x14ac:dyDescent="0.25">
      <c r="A2078" s="36" t="s">
        <v>118</v>
      </c>
      <c r="B2078" s="36" t="s">
        <v>119</v>
      </c>
      <c r="C2078" s="51" t="s">
        <v>3170</v>
      </c>
      <c r="D2078" s="43">
        <v>6173</v>
      </c>
      <c r="E2078" s="38">
        <v>754</v>
      </c>
      <c r="F2078" s="59">
        <f>E2078*1000/D2078</f>
        <v>122.1448242345699</v>
      </c>
      <c r="G2078" s="31">
        <v>177</v>
      </c>
      <c r="H2078" s="31">
        <f>G2078/2486*100</f>
        <v>7.1198712791633145</v>
      </c>
    </row>
    <row r="2079" spans="1:11" x14ac:dyDescent="0.25">
      <c r="A2079" s="36" t="s">
        <v>1960</v>
      </c>
      <c r="B2079" s="36" t="s">
        <v>1961</v>
      </c>
      <c r="C2079" s="41">
        <v>3155009</v>
      </c>
      <c r="D2079" s="37">
        <v>6171</v>
      </c>
      <c r="E2079" s="38">
        <v>979</v>
      </c>
      <c r="F2079" s="59">
        <f>E2079*1000/D2079</f>
        <v>158.64527629233513</v>
      </c>
      <c r="G2079" s="31">
        <v>409</v>
      </c>
      <c r="H2079" s="31">
        <f>G2079/2486*100</f>
        <v>16.452131938857605</v>
      </c>
    </row>
    <row r="2080" spans="1:11" x14ac:dyDescent="0.25">
      <c r="A2080" s="36" t="s">
        <v>998</v>
      </c>
      <c r="B2080" s="36" t="s">
        <v>999</v>
      </c>
      <c r="C2080" s="41">
        <v>8125038</v>
      </c>
      <c r="D2080" s="37">
        <v>6167</v>
      </c>
      <c r="E2080" s="38">
        <v>1515</v>
      </c>
      <c r="F2080" s="59">
        <f>E2080*1000/D2080</f>
        <v>245.66239662720935</v>
      </c>
      <c r="G2080" s="31">
        <v>956</v>
      </c>
      <c r="H2080" s="31">
        <f>G2080/2486*100</f>
        <v>38.455349959774736</v>
      </c>
      <c r="I2080" s="31">
        <v>526</v>
      </c>
      <c r="J2080" s="31">
        <v>526</v>
      </c>
      <c r="K2080" s="60">
        <f>J2080/2056*100</f>
        <v>25.583657587548636</v>
      </c>
    </row>
    <row r="2081" spans="1:11" x14ac:dyDescent="0.25">
      <c r="A2081" s="39" t="s">
        <v>3410</v>
      </c>
      <c r="B2081" s="39" t="s">
        <v>3411</v>
      </c>
      <c r="C2081" s="51">
        <v>13071124</v>
      </c>
      <c r="D2081" s="37">
        <v>6164</v>
      </c>
      <c r="E2081" s="38">
        <v>1164</v>
      </c>
      <c r="F2081" s="59">
        <f>E2081*1000/D2081</f>
        <v>188.83841661258921</v>
      </c>
      <c r="G2081" s="31">
        <v>634</v>
      </c>
      <c r="H2081" s="31">
        <f>G2081/2486*100</f>
        <v>25.502815768302494</v>
      </c>
      <c r="I2081" s="31">
        <v>204</v>
      </c>
      <c r="J2081" s="31">
        <v>204</v>
      </c>
      <c r="K2081" s="60">
        <f>J2081/2056*100</f>
        <v>9.9221789883268485</v>
      </c>
    </row>
    <row r="2082" spans="1:11" x14ac:dyDescent="0.25">
      <c r="A2082" s="36" t="s">
        <v>5003</v>
      </c>
      <c r="B2082" s="36" t="s">
        <v>5004</v>
      </c>
      <c r="C2082" s="41" t="s">
        <v>5969</v>
      </c>
      <c r="D2082" s="37">
        <v>6163</v>
      </c>
      <c r="E2082" s="38">
        <v>780.6</v>
      </c>
      <c r="F2082" s="59">
        <f>E2082*1000/D2082</f>
        <v>126.65909459678728</v>
      </c>
      <c r="G2082" s="31">
        <v>209</v>
      </c>
      <c r="H2082" s="31">
        <f>G2082/2486*100</f>
        <v>8.4070796460176993</v>
      </c>
    </row>
    <row r="2083" spans="1:11" x14ac:dyDescent="0.25">
      <c r="A2083" s="36" t="s">
        <v>5715</v>
      </c>
      <c r="B2083" s="36" t="s">
        <v>5716</v>
      </c>
      <c r="C2083" s="41">
        <v>9676134</v>
      </c>
      <c r="D2083" s="37">
        <v>6160</v>
      </c>
      <c r="E2083" s="38">
        <v>1233</v>
      </c>
      <c r="F2083" s="59">
        <f>E2083*1000/D2083</f>
        <v>200.16233766233765</v>
      </c>
      <c r="G2083" s="31">
        <v>706</v>
      </c>
      <c r="H2083" s="31">
        <f>G2083/2486*100</f>
        <v>28.39903459372486</v>
      </c>
      <c r="I2083" s="31">
        <v>276</v>
      </c>
      <c r="J2083" s="31">
        <v>276</v>
      </c>
      <c r="K2083" s="60">
        <f>J2083/2056*100</f>
        <v>13.424124513618677</v>
      </c>
    </row>
    <row r="2084" spans="1:11" x14ac:dyDescent="0.25">
      <c r="A2084" s="36" t="s">
        <v>3203</v>
      </c>
      <c r="B2084" s="36" t="s">
        <v>3204</v>
      </c>
      <c r="C2084" s="41"/>
      <c r="D2084" s="37">
        <v>6160</v>
      </c>
      <c r="E2084" s="38">
        <v>693</v>
      </c>
      <c r="F2084" s="59">
        <f>E2084*1000/D2084</f>
        <v>112.5</v>
      </c>
      <c r="G2084" s="31">
        <v>127</v>
      </c>
      <c r="H2084" s="31">
        <f>G2084/2486*100</f>
        <v>5.1086082059533391</v>
      </c>
    </row>
    <row r="2085" spans="1:11" ht="24" x14ac:dyDescent="0.25">
      <c r="A2085" s="39" t="s">
        <v>3388</v>
      </c>
      <c r="B2085" s="39" t="s">
        <v>3389</v>
      </c>
      <c r="C2085" s="51" t="s">
        <v>3503</v>
      </c>
      <c r="D2085" s="37">
        <v>6153</v>
      </c>
      <c r="E2085" s="38">
        <v>1022</v>
      </c>
      <c r="F2085" s="59">
        <f>E2085*1000/D2085</f>
        <v>166.09783845278727</v>
      </c>
      <c r="G2085" s="31">
        <v>463</v>
      </c>
      <c r="H2085" s="31">
        <f>G2085/2486*100</f>
        <v>18.624296057924379</v>
      </c>
      <c r="I2085" s="31">
        <v>33</v>
      </c>
      <c r="J2085" s="31">
        <v>33</v>
      </c>
      <c r="K2085" s="60">
        <f>J2085/2056*100</f>
        <v>1.6050583657587547</v>
      </c>
    </row>
    <row r="2086" spans="1:11" x14ac:dyDescent="0.25">
      <c r="A2086" s="36" t="s">
        <v>5589</v>
      </c>
      <c r="B2086" s="36" t="s">
        <v>5590</v>
      </c>
      <c r="C2086" s="41">
        <v>9572115</v>
      </c>
      <c r="D2086" s="37">
        <v>6150</v>
      </c>
      <c r="E2086" s="38">
        <v>842</v>
      </c>
      <c r="F2086" s="59">
        <f>E2086*1000/D2086</f>
        <v>136.91056910569105</v>
      </c>
      <c r="G2086" s="31">
        <v>268</v>
      </c>
      <c r="H2086" s="31">
        <f>G2086/2486*100</f>
        <v>10.780370072405471</v>
      </c>
    </row>
    <row r="2087" spans="1:11" ht="12" customHeight="1" x14ac:dyDescent="0.25">
      <c r="A2087" s="36" t="s">
        <v>3720</v>
      </c>
      <c r="B2087" s="36" t="s">
        <v>3721</v>
      </c>
      <c r="C2087" s="41">
        <v>5774032</v>
      </c>
      <c r="D2087" s="37">
        <v>6150</v>
      </c>
      <c r="E2087" s="38">
        <v>840</v>
      </c>
      <c r="F2087" s="59">
        <f>E2087*1000/D2087</f>
        <v>136.58536585365854</v>
      </c>
      <c r="G2087" s="31">
        <v>262</v>
      </c>
      <c r="H2087" s="31">
        <f>G2087/2486*100</f>
        <v>10.539018503620273</v>
      </c>
    </row>
    <row r="2088" spans="1:11" ht="36" x14ac:dyDescent="0.25">
      <c r="A2088" s="36" t="s">
        <v>848</v>
      </c>
      <c r="B2088" s="36" t="s">
        <v>849</v>
      </c>
      <c r="C2088" s="41">
        <v>8116020</v>
      </c>
      <c r="D2088" s="37">
        <v>6150</v>
      </c>
      <c r="E2088" s="38">
        <v>718</v>
      </c>
      <c r="F2088" s="59">
        <f>E2088*1000/D2088</f>
        <v>116.7479674796748</v>
      </c>
      <c r="G2088" s="31">
        <v>149</v>
      </c>
      <c r="H2088" s="31">
        <f>G2088/2486*100</f>
        <v>5.9935639581657281</v>
      </c>
    </row>
    <row r="2089" spans="1:11" ht="12" customHeight="1" x14ac:dyDescent="0.25">
      <c r="A2089" s="39" t="s">
        <v>1712</v>
      </c>
      <c r="B2089" s="39" t="s">
        <v>1713</v>
      </c>
      <c r="C2089" s="41">
        <v>8437059</v>
      </c>
      <c r="D2089" s="37">
        <v>6148</v>
      </c>
      <c r="E2089" s="40">
        <v>2081</v>
      </c>
      <c r="F2089" s="59">
        <f>E2089*1000/D2089</f>
        <v>338.48405985686401</v>
      </c>
      <c r="G2089" s="31">
        <v>1308</v>
      </c>
      <c r="H2089" s="31">
        <f>G2089/2486*100</f>
        <v>52.614641995172974</v>
      </c>
      <c r="I2089" s="31">
        <v>54</v>
      </c>
      <c r="J2089" s="31">
        <v>878</v>
      </c>
      <c r="K2089" s="60">
        <f>J2089/2056*100</f>
        <v>42.704280155642024</v>
      </c>
    </row>
    <row r="2090" spans="1:11" x14ac:dyDescent="0.25">
      <c r="A2090" s="36" t="s">
        <v>1650</v>
      </c>
      <c r="B2090" s="36" t="s">
        <v>1651</v>
      </c>
      <c r="C2090" s="41" t="s">
        <v>1838</v>
      </c>
      <c r="D2090" s="37">
        <v>6135</v>
      </c>
      <c r="E2090" s="38">
        <v>1178</v>
      </c>
      <c r="F2090" s="59">
        <f>E2090*1000/D2090</f>
        <v>192.01303993480033</v>
      </c>
      <c r="G2090" s="31">
        <v>649</v>
      </c>
      <c r="H2090" s="31">
        <f>G2090/2486*100</f>
        <v>26.10619469026549</v>
      </c>
      <c r="I2090" s="31">
        <v>219</v>
      </c>
      <c r="J2090" s="31">
        <v>219</v>
      </c>
      <c r="K2090" s="60">
        <f>J2090/2056*100</f>
        <v>10.651750972762645</v>
      </c>
    </row>
    <row r="2091" spans="1:11" x14ac:dyDescent="0.25">
      <c r="A2091" s="39" t="s">
        <v>3046</v>
      </c>
      <c r="B2091" s="39" t="s">
        <v>3047</v>
      </c>
      <c r="C2091" s="41">
        <v>6531006</v>
      </c>
      <c r="D2091" s="37">
        <v>6130</v>
      </c>
      <c r="E2091" s="45">
        <v>881</v>
      </c>
      <c r="F2091" s="59">
        <f>E2091*1000/D2091</f>
        <v>143.71941272430669</v>
      </c>
      <c r="G2091" s="31">
        <v>309</v>
      </c>
      <c r="H2091" s="31">
        <f>G2091/2486*100</f>
        <v>12.42960579243765</v>
      </c>
    </row>
    <row r="2092" spans="1:11" x14ac:dyDescent="0.25">
      <c r="A2092" s="36" t="s">
        <v>2254</v>
      </c>
      <c r="B2092" s="36" t="s">
        <v>2255</v>
      </c>
      <c r="C2092" s="41">
        <v>3452020</v>
      </c>
      <c r="D2092" s="37">
        <v>6113</v>
      </c>
      <c r="E2092" s="38">
        <v>2466</v>
      </c>
      <c r="F2092" s="59">
        <f>E2092*1000/D2092</f>
        <v>403.40258465565188</v>
      </c>
      <c r="G2092" s="31">
        <v>1471</v>
      </c>
      <c r="H2092" s="31">
        <f>G2092/2486*100</f>
        <v>59.171359613837495</v>
      </c>
      <c r="I2092" s="31">
        <v>217</v>
      </c>
      <c r="J2092" s="31">
        <v>1041</v>
      </c>
      <c r="K2092" s="60">
        <f>J2092/2056*100</f>
        <v>50.632295719844358</v>
      </c>
    </row>
    <row r="2093" spans="1:11" x14ac:dyDescent="0.25">
      <c r="A2093" s="39" t="s">
        <v>3044</v>
      </c>
      <c r="B2093" s="39" t="s">
        <v>3045</v>
      </c>
      <c r="C2093" s="41">
        <v>6531002</v>
      </c>
      <c r="D2093" s="37">
        <v>6111</v>
      </c>
      <c r="E2093" s="45">
        <v>702</v>
      </c>
      <c r="F2093" s="59">
        <f>E2093*1000/D2093</f>
        <v>114.87481590574374</v>
      </c>
      <c r="G2093" s="31">
        <v>134</v>
      </c>
      <c r="H2093" s="31">
        <f>G2093/2486*100</f>
        <v>5.3901850362027357</v>
      </c>
    </row>
    <row r="2094" spans="1:11" ht="24" x14ac:dyDescent="0.25">
      <c r="A2094" s="39" t="s">
        <v>3291</v>
      </c>
      <c r="B2094" s="39" t="s">
        <v>3292</v>
      </c>
      <c r="C2094" s="51" t="s">
        <v>3474</v>
      </c>
      <c r="D2094" s="37">
        <v>6110</v>
      </c>
      <c r="E2094" s="38">
        <v>777</v>
      </c>
      <c r="F2094" s="59">
        <f>E2094*1000/D2094</f>
        <v>127.16857610474632</v>
      </c>
      <c r="G2094" s="31">
        <v>206</v>
      </c>
      <c r="H2094" s="31">
        <f>G2094/2486*100</f>
        <v>8.2864038616251001</v>
      </c>
    </row>
    <row r="2095" spans="1:11" x14ac:dyDescent="0.25">
      <c r="A2095" s="36" t="s">
        <v>2980</v>
      </c>
      <c r="B2095" s="36" t="s">
        <v>2981</v>
      </c>
      <c r="C2095" s="51">
        <v>6633020</v>
      </c>
      <c r="D2095" s="43">
        <v>6110</v>
      </c>
      <c r="E2095" s="38">
        <v>756</v>
      </c>
      <c r="F2095" s="59">
        <f>E2095*1000/D2095</f>
        <v>123.73158756137479</v>
      </c>
      <c r="G2095" s="31">
        <v>181</v>
      </c>
      <c r="H2095" s="31">
        <f>G2095/2486*100</f>
        <v>7.2807723250201128</v>
      </c>
    </row>
    <row r="2096" spans="1:11" x14ac:dyDescent="0.25">
      <c r="A2096" s="36" t="s">
        <v>1043</v>
      </c>
      <c r="B2096" s="36" t="s">
        <v>1044</v>
      </c>
      <c r="C2096" s="41">
        <v>8126058</v>
      </c>
      <c r="D2096" s="37">
        <v>6107</v>
      </c>
      <c r="E2096" s="38">
        <v>822</v>
      </c>
      <c r="F2096" s="59">
        <f>E2096*1000/D2096</f>
        <v>134.59963975765515</v>
      </c>
      <c r="G2096" s="31">
        <v>247</v>
      </c>
      <c r="H2096" s="31">
        <f>G2096/2486*100</f>
        <v>9.9356395816572807</v>
      </c>
    </row>
    <row r="2097" spans="1:11" x14ac:dyDescent="0.25">
      <c r="A2097" s="36" t="s">
        <v>5501</v>
      </c>
      <c r="B2097" s="36" t="s">
        <v>5502</v>
      </c>
      <c r="C2097" s="41">
        <v>9471220</v>
      </c>
      <c r="D2097" s="37">
        <v>6102</v>
      </c>
      <c r="E2097" s="38">
        <v>765</v>
      </c>
      <c r="F2097" s="59">
        <f>E2097*1000/D2097</f>
        <v>125.36873156342183</v>
      </c>
      <c r="G2097" s="31">
        <v>192</v>
      </c>
      <c r="H2097" s="31">
        <f>G2097/2486*100</f>
        <v>7.7232502011263069</v>
      </c>
    </row>
    <row r="2098" spans="1:11" x14ac:dyDescent="0.25">
      <c r="A2098" s="36" t="s">
        <v>378</v>
      </c>
      <c r="B2098" s="36" t="s">
        <v>379</v>
      </c>
      <c r="C2098" s="51" t="s">
        <v>645</v>
      </c>
      <c r="D2098" s="46">
        <v>6100</v>
      </c>
      <c r="E2098" s="38">
        <v>932</v>
      </c>
      <c r="F2098" s="59">
        <f>E2098*1000/D2098</f>
        <v>152.78688524590163</v>
      </c>
      <c r="G2098" s="31">
        <v>358</v>
      </c>
      <c r="H2098" s="31">
        <f>G2098/2486*100</f>
        <v>14.400643604183427</v>
      </c>
    </row>
    <row r="2099" spans="1:11" x14ac:dyDescent="0.25">
      <c r="A2099" s="36">
        <v>155</v>
      </c>
      <c r="B2099" s="36" t="s">
        <v>548</v>
      </c>
      <c r="C2099" s="51">
        <v>14626110</v>
      </c>
      <c r="D2099" s="37">
        <v>6100</v>
      </c>
      <c r="E2099" s="38">
        <v>671</v>
      </c>
      <c r="F2099" s="59">
        <f>E2099*1000/D2099</f>
        <v>110</v>
      </c>
      <c r="G2099" s="31">
        <v>107</v>
      </c>
      <c r="H2099" s="31">
        <f>G2099/2486*100</f>
        <v>4.3041029766693484</v>
      </c>
    </row>
    <row r="2100" spans="1:11" x14ac:dyDescent="0.25">
      <c r="A2100" s="36" t="s">
        <v>5742</v>
      </c>
      <c r="B2100" s="36" t="s">
        <v>5743</v>
      </c>
      <c r="C2100" s="41" t="s">
        <v>6089</v>
      </c>
      <c r="D2100" s="37">
        <v>6084</v>
      </c>
      <c r="E2100" s="38">
        <v>336</v>
      </c>
      <c r="F2100" s="59">
        <f>E2100*1000/D2100</f>
        <v>55.226824457593686</v>
      </c>
      <c r="G2100" s="31">
        <v>12</v>
      </c>
      <c r="H2100" s="31">
        <f>G2100/2486*100</f>
        <v>0.48270313757039418</v>
      </c>
    </row>
    <row r="2101" spans="1:11" x14ac:dyDescent="0.25">
      <c r="A2101" s="36" t="s">
        <v>5075</v>
      </c>
      <c r="B2101" s="36" t="s">
        <v>5076</v>
      </c>
      <c r="C2101" s="41" t="s">
        <v>5985</v>
      </c>
      <c r="D2101" s="37">
        <v>6072</v>
      </c>
      <c r="E2101" s="38">
        <v>1123</v>
      </c>
      <c r="F2101" s="59">
        <f>E2101*1000/D2101</f>
        <v>184.94729907773387</v>
      </c>
      <c r="G2101" s="31">
        <v>582</v>
      </c>
      <c r="H2101" s="31">
        <f>G2101/2486*100</f>
        <v>23.411102172164121</v>
      </c>
      <c r="I2101" s="31">
        <v>152</v>
      </c>
      <c r="J2101" s="31">
        <v>152</v>
      </c>
      <c r="K2101" s="60">
        <f>J2101/2056*100</f>
        <v>7.3929961089494167</v>
      </c>
    </row>
    <row r="2102" spans="1:11" x14ac:dyDescent="0.25">
      <c r="A2102" s="36" t="s">
        <v>1658</v>
      </c>
      <c r="B2102" s="36" t="s">
        <v>1659</v>
      </c>
      <c r="C2102" s="41" t="s">
        <v>1839</v>
      </c>
      <c r="D2102" s="37">
        <v>6067</v>
      </c>
      <c r="E2102" s="38">
        <v>1107</v>
      </c>
      <c r="F2102" s="59">
        <f>E2102*1000/D2102</f>
        <v>182.46250206032636</v>
      </c>
      <c r="G2102" s="31">
        <v>570</v>
      </c>
      <c r="H2102" s="31">
        <f>G2102/2486*100</f>
        <v>22.928399034593724</v>
      </c>
      <c r="I2102" s="31">
        <v>140</v>
      </c>
      <c r="J2102" s="31">
        <v>140</v>
      </c>
      <c r="K2102" s="60">
        <f>J2102/2056*100</f>
        <v>6.809338521400778</v>
      </c>
    </row>
    <row r="2103" spans="1:11" ht="24" x14ac:dyDescent="0.25">
      <c r="A2103" s="39" t="s">
        <v>3032</v>
      </c>
      <c r="B2103" s="39" t="s">
        <v>3033</v>
      </c>
      <c r="C2103" s="41">
        <v>6440014</v>
      </c>
      <c r="D2103" s="37">
        <v>6061</v>
      </c>
      <c r="E2103" s="45">
        <v>718.6</v>
      </c>
      <c r="F2103" s="59">
        <f>E2103*1000/D2103</f>
        <v>118.56129351592146</v>
      </c>
      <c r="G2103" s="31">
        <v>150</v>
      </c>
      <c r="H2103" s="31">
        <f>G2103/2486*100</f>
        <v>6.0337892196299272</v>
      </c>
    </row>
    <row r="2104" spans="1:11" x14ac:dyDescent="0.25">
      <c r="A2104" s="36" t="s">
        <v>3728</v>
      </c>
      <c r="B2104" s="36" t="s">
        <v>3729</v>
      </c>
      <c r="C2104" s="41">
        <v>5774016</v>
      </c>
      <c r="D2104" s="37">
        <v>6050</v>
      </c>
      <c r="E2104" s="38">
        <v>855</v>
      </c>
      <c r="F2104" s="59">
        <f>E2104*1000/D2104</f>
        <v>141.32231404958677</v>
      </c>
      <c r="G2104" s="31">
        <v>283</v>
      </c>
      <c r="H2104" s="31">
        <f>G2104/2486*100</f>
        <v>11.383748994368464</v>
      </c>
    </row>
    <row r="2105" spans="1:11" ht="24" x14ac:dyDescent="0.25">
      <c r="A2105" s="36" t="s">
        <v>400</v>
      </c>
      <c r="B2105" s="36" t="s">
        <v>401</v>
      </c>
      <c r="C2105" s="51" t="s">
        <v>653</v>
      </c>
      <c r="D2105" s="46">
        <v>6050</v>
      </c>
      <c r="E2105" s="38">
        <v>850</v>
      </c>
      <c r="F2105" s="59">
        <f>E2105*1000/D2105</f>
        <v>140.49586776859505</v>
      </c>
      <c r="G2105" s="31">
        <v>276</v>
      </c>
      <c r="H2105" s="31">
        <f>G2105/2486*100</f>
        <v>11.102172164119068</v>
      </c>
    </row>
    <row r="2106" spans="1:11" x14ac:dyDescent="0.25">
      <c r="A2106" s="36" t="s">
        <v>5373</v>
      </c>
      <c r="B2106" s="36" t="s">
        <v>5374</v>
      </c>
      <c r="C2106" s="41">
        <v>9473121</v>
      </c>
      <c r="D2106" s="37">
        <v>6050</v>
      </c>
      <c r="E2106" s="38">
        <v>818</v>
      </c>
      <c r="F2106" s="59">
        <f>E2106*1000/D2106</f>
        <v>135.20661157024793</v>
      </c>
      <c r="G2106" s="31">
        <v>243</v>
      </c>
      <c r="H2106" s="31">
        <f>G2106/2486*100</f>
        <v>9.7747385358004824</v>
      </c>
    </row>
    <row r="2107" spans="1:11" x14ac:dyDescent="0.25">
      <c r="A2107" s="36" t="s">
        <v>2825</v>
      </c>
      <c r="B2107" s="36" t="s">
        <v>2826</v>
      </c>
      <c r="C2107" s="41" t="s">
        <v>2902</v>
      </c>
      <c r="D2107" s="37">
        <v>6044</v>
      </c>
      <c r="E2107" s="38">
        <v>1023.6</v>
      </c>
      <c r="F2107" s="59">
        <f>E2107*1000/D2107</f>
        <v>169.35804103242884</v>
      </c>
      <c r="G2107" s="31">
        <v>465</v>
      </c>
      <c r="H2107" s="31">
        <f>G2107/2486*100</f>
        <v>18.704746580852778</v>
      </c>
      <c r="I2107" s="31">
        <v>35</v>
      </c>
      <c r="J2107" s="31">
        <v>35</v>
      </c>
      <c r="K2107" s="60">
        <f>J2107/2056*100</f>
        <v>1.7023346303501945</v>
      </c>
    </row>
    <row r="2108" spans="1:11" x14ac:dyDescent="0.25">
      <c r="A2108" s="36" t="s">
        <v>5307</v>
      </c>
      <c r="B2108" s="36" t="s">
        <v>5308</v>
      </c>
      <c r="C2108" s="41">
        <v>9274183</v>
      </c>
      <c r="D2108" s="37">
        <v>6040</v>
      </c>
      <c r="E2108" s="38">
        <v>795</v>
      </c>
      <c r="F2108" s="59">
        <f>E2108*1000/D2108</f>
        <v>131.6225165562914</v>
      </c>
      <c r="G2108" s="31">
        <v>218</v>
      </c>
      <c r="H2108" s="31">
        <f>G2108/2486*100</f>
        <v>8.7691069991954951</v>
      </c>
    </row>
    <row r="2109" spans="1:11" x14ac:dyDescent="0.25">
      <c r="A2109" s="36" t="s">
        <v>5297</v>
      </c>
      <c r="B2109" s="36" t="s">
        <v>5298</v>
      </c>
      <c r="C2109" s="41">
        <v>9274134</v>
      </c>
      <c r="D2109" s="37">
        <v>6020</v>
      </c>
      <c r="E2109" s="38">
        <v>910</v>
      </c>
      <c r="F2109" s="59">
        <f>E2109*1000/D2109</f>
        <v>151.16279069767441</v>
      </c>
      <c r="G2109" s="31">
        <v>339</v>
      </c>
      <c r="H2109" s="31">
        <f>G2109/2486*100</f>
        <v>13.636363636363635</v>
      </c>
    </row>
    <row r="2110" spans="1:11" ht="12" customHeight="1" x14ac:dyDescent="0.25">
      <c r="A2110" s="36" t="s">
        <v>5567</v>
      </c>
      <c r="B2110" s="36" t="s">
        <v>5568</v>
      </c>
      <c r="C2110" s="41">
        <v>9478145</v>
      </c>
      <c r="D2110" s="37">
        <v>6020</v>
      </c>
      <c r="E2110" s="38">
        <v>760</v>
      </c>
      <c r="F2110" s="59">
        <f>E2110*1000/D2110</f>
        <v>126.24584717607974</v>
      </c>
      <c r="G2110" s="31">
        <v>187</v>
      </c>
      <c r="H2110" s="31">
        <f>G2110/2486*100</f>
        <v>7.5221238938053103</v>
      </c>
    </row>
    <row r="2111" spans="1:11" ht="12" customHeight="1" x14ac:dyDescent="0.25">
      <c r="A2111" s="36" t="s">
        <v>2658</v>
      </c>
      <c r="B2111" s="36" t="s">
        <v>2659</v>
      </c>
      <c r="C2111" s="41" t="s">
        <v>2734</v>
      </c>
      <c r="D2111" s="37">
        <v>6015</v>
      </c>
      <c r="E2111" s="38">
        <v>1247</v>
      </c>
      <c r="F2111" s="59">
        <f>E2111*1000/D2111</f>
        <v>207.31504571903574</v>
      </c>
      <c r="G2111" s="31">
        <v>724</v>
      </c>
      <c r="H2111" s="31">
        <f>G2111/2486*100</f>
        <v>29.123089300080451</v>
      </c>
      <c r="I2111" s="31">
        <v>294</v>
      </c>
      <c r="J2111" s="31">
        <v>294</v>
      </c>
      <c r="K2111" s="60">
        <f>J2111/2056*100</f>
        <v>14.299610894941633</v>
      </c>
    </row>
    <row r="2112" spans="1:11" ht="12" customHeight="1" x14ac:dyDescent="0.25">
      <c r="A2112" s="36" t="s">
        <v>3648</v>
      </c>
      <c r="B2112" s="36" t="s">
        <v>3649</v>
      </c>
      <c r="C2112" s="41">
        <v>5366008</v>
      </c>
      <c r="D2112" s="37">
        <v>6013</v>
      </c>
      <c r="E2112" s="38">
        <v>1260</v>
      </c>
      <c r="F2112" s="59">
        <f>E2112*1000/D2112</f>
        <v>209.54598370197905</v>
      </c>
      <c r="G2112" s="31">
        <v>740</v>
      </c>
      <c r="H2112" s="31">
        <f>G2112/2486*100</f>
        <v>29.766693483507645</v>
      </c>
      <c r="I2112" s="31">
        <v>310</v>
      </c>
      <c r="J2112" s="31">
        <v>310</v>
      </c>
      <c r="K2112" s="60">
        <f>J2112/2056*100</f>
        <v>15.077821011673151</v>
      </c>
    </row>
    <row r="2113" spans="1:11" ht="24" x14ac:dyDescent="0.25">
      <c r="A2113" s="36" t="s">
        <v>1372</v>
      </c>
      <c r="B2113" s="36" t="s">
        <v>1373</v>
      </c>
      <c r="C2113" s="41">
        <v>8316011</v>
      </c>
      <c r="D2113" s="37">
        <v>6007</v>
      </c>
      <c r="E2113" s="38">
        <v>716</v>
      </c>
      <c r="F2113" s="59">
        <f>E2113*1000/D2113</f>
        <v>119.19427334776094</v>
      </c>
      <c r="G2113" s="31">
        <v>146</v>
      </c>
      <c r="H2113" s="31">
        <f>G2113/2486*100</f>
        <v>5.8728881737731298</v>
      </c>
    </row>
    <row r="2114" spans="1:11" x14ac:dyDescent="0.25">
      <c r="A2114" s="39" t="s">
        <v>3310</v>
      </c>
      <c r="B2114" s="39" t="s">
        <v>3311</v>
      </c>
      <c r="C2114" s="51">
        <v>13076159</v>
      </c>
      <c r="D2114" s="37">
        <v>6005</v>
      </c>
      <c r="E2114" s="38">
        <v>922</v>
      </c>
      <c r="F2114" s="59">
        <f>E2114*1000/D2114</f>
        <v>153.53871773522064</v>
      </c>
      <c r="G2114" s="31">
        <v>349</v>
      </c>
      <c r="H2114" s="31">
        <f>G2114/2486*100</f>
        <v>14.038616251005632</v>
      </c>
    </row>
    <row r="2115" spans="1:11" x14ac:dyDescent="0.25">
      <c r="A2115" s="36" t="s">
        <v>4875</v>
      </c>
      <c r="B2115" s="36" t="s">
        <v>4876</v>
      </c>
      <c r="C2115" s="41">
        <v>9277111</v>
      </c>
      <c r="D2115" s="37">
        <v>6002</v>
      </c>
      <c r="E2115" s="38">
        <v>1068.5</v>
      </c>
      <c r="F2115" s="59">
        <f>E2115*1000/D2115</f>
        <v>178.02399200266578</v>
      </c>
      <c r="G2115" s="31">
        <v>524</v>
      </c>
      <c r="H2115" s="31">
        <f>G2115/2486*100</f>
        <v>21.078037007240546</v>
      </c>
      <c r="I2115" s="31">
        <v>94</v>
      </c>
      <c r="J2115" s="31">
        <v>94</v>
      </c>
      <c r="K2115" s="60">
        <f>J2115/2056*100</f>
        <v>4.5719844357976651</v>
      </c>
    </row>
    <row r="2116" spans="1:11" x14ac:dyDescent="0.25">
      <c r="A2116" s="36" t="s">
        <v>962</v>
      </c>
      <c r="B2116" s="36" t="s">
        <v>963</v>
      </c>
      <c r="C2116" s="41">
        <v>8119079</v>
      </c>
      <c r="D2116" s="37">
        <v>6000</v>
      </c>
      <c r="E2116" s="38">
        <v>1200</v>
      </c>
      <c r="F2116" s="59">
        <f>E2116*1000/D2116</f>
        <v>200</v>
      </c>
      <c r="G2116" s="31">
        <v>669</v>
      </c>
      <c r="H2116" s="31">
        <f>G2116/2486*100</f>
        <v>26.910699919549476</v>
      </c>
      <c r="I2116" s="31">
        <v>239</v>
      </c>
      <c r="J2116" s="31">
        <v>239</v>
      </c>
      <c r="K2116" s="60">
        <f>J2116/2056*100</f>
        <v>11.624513618677042</v>
      </c>
    </row>
    <row r="2117" spans="1:11" x14ac:dyDescent="0.25">
      <c r="A2117" s="36" t="s">
        <v>1226</v>
      </c>
      <c r="B2117" s="36" t="s">
        <v>1227</v>
      </c>
      <c r="C2117" s="41">
        <v>8225117</v>
      </c>
      <c r="D2117" s="37">
        <v>6000</v>
      </c>
      <c r="E2117" s="38">
        <v>1200</v>
      </c>
      <c r="F2117" s="59">
        <f>E2117*1000/D2117</f>
        <v>200</v>
      </c>
      <c r="G2117" s="31">
        <v>670</v>
      </c>
      <c r="H2117" s="31">
        <f>G2117/2486*100</f>
        <v>26.950925181013673</v>
      </c>
      <c r="I2117" s="31">
        <v>240</v>
      </c>
      <c r="J2117" s="31">
        <v>240</v>
      </c>
      <c r="K2117" s="60">
        <f>J2117/2056*100</f>
        <v>11.673151750972762</v>
      </c>
    </row>
    <row r="2118" spans="1:11" x14ac:dyDescent="0.25">
      <c r="A2118" s="36" t="s">
        <v>1306</v>
      </c>
      <c r="B2118" s="36" t="s">
        <v>1307</v>
      </c>
      <c r="C2118" s="41"/>
      <c r="D2118" s="37">
        <v>6000</v>
      </c>
      <c r="E2118" s="38">
        <v>1200</v>
      </c>
      <c r="F2118" s="59">
        <f>E2118*1000/D2118</f>
        <v>200</v>
      </c>
      <c r="G2118" s="31">
        <v>671</v>
      </c>
      <c r="H2118" s="31">
        <f>G2118/2486*100</f>
        <v>26.991150442477874</v>
      </c>
      <c r="I2118" s="31">
        <v>241</v>
      </c>
      <c r="J2118" s="31">
        <v>241</v>
      </c>
      <c r="K2118" s="60">
        <f>J2118/2056*100</f>
        <v>11.721789883268482</v>
      </c>
    </row>
    <row r="2119" spans="1:11" ht="12" customHeight="1" x14ac:dyDescent="0.25">
      <c r="A2119" s="36" t="s">
        <v>446</v>
      </c>
      <c r="B2119" s="36" t="s">
        <v>447</v>
      </c>
      <c r="C2119" s="51">
        <v>1059113</v>
      </c>
      <c r="D2119" s="46">
        <v>6000</v>
      </c>
      <c r="E2119" s="38">
        <v>1188</v>
      </c>
      <c r="F2119" s="59">
        <f>E2119*1000/D2119</f>
        <v>198</v>
      </c>
      <c r="G2119" s="31">
        <v>655</v>
      </c>
      <c r="H2119" s="31">
        <f>G2119/2486*100</f>
        <v>26.347546259050684</v>
      </c>
      <c r="I2119" s="31">
        <v>225</v>
      </c>
      <c r="J2119" s="31">
        <v>225</v>
      </c>
      <c r="K2119" s="60">
        <f>J2119/2056*100</f>
        <v>10.943579766536965</v>
      </c>
    </row>
    <row r="2120" spans="1:11" ht="36" x14ac:dyDescent="0.25">
      <c r="A2120" s="36" t="s">
        <v>5559</v>
      </c>
      <c r="B2120" s="36" t="s">
        <v>5560</v>
      </c>
      <c r="C2120" s="41" t="s">
        <v>6064</v>
      </c>
      <c r="D2120" s="37">
        <v>6000</v>
      </c>
      <c r="E2120" s="38">
        <v>1100</v>
      </c>
      <c r="F2120" s="59">
        <f>E2120*1000/D2120</f>
        <v>183.33333333333334</v>
      </c>
      <c r="G2120" s="31">
        <v>561</v>
      </c>
      <c r="H2120" s="31">
        <f>G2120/2486*100</f>
        <v>22.566371681415927</v>
      </c>
      <c r="I2120" s="31">
        <v>131</v>
      </c>
      <c r="J2120" s="31">
        <v>131</v>
      </c>
      <c r="K2120" s="60">
        <f>J2120/2056*100</f>
        <v>6.3715953307392992</v>
      </c>
    </row>
    <row r="2121" spans="1:11" x14ac:dyDescent="0.25">
      <c r="A2121" s="36" t="s">
        <v>884</v>
      </c>
      <c r="B2121" s="36" t="s">
        <v>885</v>
      </c>
      <c r="C2121" s="41">
        <v>8118077</v>
      </c>
      <c r="D2121" s="37">
        <v>6000</v>
      </c>
      <c r="E2121" s="38">
        <v>890</v>
      </c>
      <c r="F2121" s="59">
        <f>E2121*1000/D2121</f>
        <v>148.33333333333334</v>
      </c>
      <c r="G2121" s="31">
        <v>319</v>
      </c>
      <c r="H2121" s="31">
        <f>G2121/2486*100</f>
        <v>12.831858407079647</v>
      </c>
    </row>
    <row r="2122" spans="1:11" ht="24" x14ac:dyDescent="0.25">
      <c r="A2122" s="36" t="s">
        <v>5553</v>
      </c>
      <c r="B2122" s="36" t="s">
        <v>5554</v>
      </c>
      <c r="C2122" s="41" t="s">
        <v>6062</v>
      </c>
      <c r="D2122" s="37">
        <v>6000</v>
      </c>
      <c r="E2122" s="38">
        <v>827</v>
      </c>
      <c r="F2122" s="59">
        <f>E2122*1000/D2122</f>
        <v>137.83333333333334</v>
      </c>
      <c r="G2122" s="31">
        <v>254</v>
      </c>
      <c r="H2122" s="31">
        <f>G2122/2486*100</f>
        <v>10.217216411906678</v>
      </c>
    </row>
    <row r="2123" spans="1:11" x14ac:dyDescent="0.25">
      <c r="A2123" s="36" t="s">
        <v>842</v>
      </c>
      <c r="B2123" s="36" t="s">
        <v>843</v>
      </c>
      <c r="C2123" s="41">
        <v>8116047</v>
      </c>
      <c r="D2123" s="37">
        <v>6000</v>
      </c>
      <c r="E2123" s="38">
        <v>685</v>
      </c>
      <c r="F2123" s="59">
        <f>E2123*1000/D2123</f>
        <v>114.16666666666667</v>
      </c>
      <c r="G2123" s="31">
        <v>118</v>
      </c>
      <c r="H2123" s="31">
        <f>G2123/2486*100</f>
        <v>4.7465808527755424</v>
      </c>
    </row>
    <row r="2124" spans="1:11" ht="24" x14ac:dyDescent="0.25">
      <c r="A2124" s="36">
        <v>220</v>
      </c>
      <c r="B2124" s="36" t="s">
        <v>555</v>
      </c>
      <c r="C2124" s="39" t="s">
        <v>717</v>
      </c>
      <c r="D2124" s="37">
        <v>6000</v>
      </c>
      <c r="E2124" s="38">
        <v>666</v>
      </c>
      <c r="F2124" s="59">
        <f>E2124*1000/D2124</f>
        <v>111</v>
      </c>
      <c r="G2124" s="31">
        <v>102</v>
      </c>
      <c r="H2124" s="31">
        <f>G2124/2486*100</f>
        <v>4.1029766693483509</v>
      </c>
    </row>
    <row r="2125" spans="1:11" x14ac:dyDescent="0.25">
      <c r="A2125" s="36" t="s">
        <v>2320</v>
      </c>
      <c r="B2125" s="36" t="s">
        <v>2321</v>
      </c>
      <c r="C2125" s="41">
        <v>3459012</v>
      </c>
      <c r="D2125" s="37">
        <v>6000</v>
      </c>
      <c r="E2125" s="38">
        <v>663</v>
      </c>
      <c r="F2125" s="59">
        <f>E2125*1000/D2125</f>
        <v>110.5</v>
      </c>
      <c r="G2125" s="31">
        <v>99</v>
      </c>
      <c r="H2125" s="31">
        <f>G2125/2486*100</f>
        <v>3.9823008849557522</v>
      </c>
    </row>
    <row r="2126" spans="1:11" x14ac:dyDescent="0.25">
      <c r="A2126" s="36" t="s">
        <v>1930</v>
      </c>
      <c r="B2126" s="36" t="s">
        <v>1931</v>
      </c>
      <c r="C2126" s="41" t="s">
        <v>2402</v>
      </c>
      <c r="D2126" s="37">
        <v>6000</v>
      </c>
      <c r="E2126" s="38">
        <v>580</v>
      </c>
      <c r="F2126" s="59">
        <f>E2126*1000/D2126</f>
        <v>96.666666666666671</v>
      </c>
      <c r="G2126" s="31">
        <v>49</v>
      </c>
      <c r="H2126" s="31">
        <f>G2126/2486*100</f>
        <v>1.9710378117457763</v>
      </c>
    </row>
    <row r="2127" spans="1:11" x14ac:dyDescent="0.25">
      <c r="A2127" s="36" t="s">
        <v>4549</v>
      </c>
      <c r="B2127" s="36" t="s">
        <v>4550</v>
      </c>
      <c r="C2127" s="41" t="s">
        <v>4792</v>
      </c>
      <c r="D2127" s="37">
        <v>6000</v>
      </c>
      <c r="E2127" s="38">
        <v>530</v>
      </c>
      <c r="F2127" s="59">
        <f>E2127*1000/D2127</f>
        <v>88.333333333333329</v>
      </c>
      <c r="G2127" s="31">
        <v>30</v>
      </c>
      <c r="H2127" s="31">
        <f>G2127/2486*100</f>
        <v>1.2067578439259854</v>
      </c>
    </row>
    <row r="2128" spans="1:11" ht="12" customHeight="1" x14ac:dyDescent="0.25">
      <c r="A2128" s="36" t="s">
        <v>948</v>
      </c>
      <c r="B2128" s="36" t="s">
        <v>949</v>
      </c>
      <c r="C2128" s="41">
        <v>8118067</v>
      </c>
      <c r="D2128" s="37">
        <v>6000</v>
      </c>
      <c r="E2128" s="38">
        <v>247</v>
      </c>
      <c r="F2128" s="59">
        <f>E2128*1000/D2128</f>
        <v>41.166666666666664</v>
      </c>
      <c r="G2128" s="31">
        <v>6</v>
      </c>
      <c r="H2128" s="31">
        <f>G2128/2486*100</f>
        <v>0.24135156878519709</v>
      </c>
    </row>
    <row r="2129" spans="1:11" x14ac:dyDescent="0.25">
      <c r="A2129" s="36" t="s">
        <v>38</v>
      </c>
      <c r="B2129" s="36" t="s">
        <v>39</v>
      </c>
      <c r="C2129" s="51">
        <v>6532016</v>
      </c>
      <c r="D2129" s="43">
        <v>5987</v>
      </c>
      <c r="E2129" s="38">
        <v>631</v>
      </c>
      <c r="F2129" s="59">
        <f>E2129*1000/D2129</f>
        <v>105.39502254885585</v>
      </c>
      <c r="G2129" s="31">
        <v>71</v>
      </c>
      <c r="H2129" s="31">
        <f>G2129/2486*100</f>
        <v>2.8559935639581657</v>
      </c>
    </row>
    <row r="2130" spans="1:11" x14ac:dyDescent="0.25">
      <c r="A2130" s="36" t="s">
        <v>20</v>
      </c>
      <c r="B2130" s="36" t="s">
        <v>21</v>
      </c>
      <c r="C2130" s="51">
        <v>6532006</v>
      </c>
      <c r="D2130" s="43">
        <v>5986</v>
      </c>
      <c r="E2130" s="38">
        <v>877</v>
      </c>
      <c r="F2130" s="59">
        <f>E2130*1000/D2130</f>
        <v>146.50851987971936</v>
      </c>
      <c r="G2130" s="31">
        <v>305</v>
      </c>
      <c r="H2130" s="31">
        <f>G2130/2486*100</f>
        <v>12.268704746580852</v>
      </c>
    </row>
    <row r="2131" spans="1:11" ht="36" x14ac:dyDescent="0.25">
      <c r="A2131" s="36" t="s">
        <v>2582</v>
      </c>
      <c r="B2131" s="36" t="s">
        <v>2583</v>
      </c>
      <c r="C2131" s="41" t="s">
        <v>2702</v>
      </c>
      <c r="D2131" s="37">
        <v>5984</v>
      </c>
      <c r="E2131" s="38">
        <v>487</v>
      </c>
      <c r="F2131" s="59">
        <f>E2131*1000/D2131</f>
        <v>81.383689839572199</v>
      </c>
      <c r="G2131" s="31">
        <v>25</v>
      </c>
      <c r="H2131" s="31">
        <f>G2131/2486*100</f>
        <v>1.0056315366049879</v>
      </c>
    </row>
    <row r="2132" spans="1:11" ht="24" x14ac:dyDescent="0.25">
      <c r="A2132" s="36" t="s">
        <v>4298</v>
      </c>
      <c r="B2132" s="36" t="s">
        <v>4299</v>
      </c>
      <c r="C2132" s="41" t="s">
        <v>4355</v>
      </c>
      <c r="D2132" s="37">
        <v>5980</v>
      </c>
      <c r="E2132" s="38">
        <v>804</v>
      </c>
      <c r="F2132" s="59">
        <f>E2132*1000/D2132</f>
        <v>134.44816053511707</v>
      </c>
      <c r="G2132" s="31">
        <v>234</v>
      </c>
      <c r="H2132" s="31">
        <f>G2132/2486*100</f>
        <v>9.4127111826226866</v>
      </c>
    </row>
    <row r="2133" spans="1:11" ht="48" x14ac:dyDescent="0.25">
      <c r="A2133" s="36" t="s">
        <v>4383</v>
      </c>
      <c r="B2133" s="36" t="s">
        <v>4384</v>
      </c>
      <c r="C2133" s="41" t="s">
        <v>4729</v>
      </c>
      <c r="D2133" s="37">
        <v>5971</v>
      </c>
      <c r="E2133" s="38">
        <v>921</v>
      </c>
      <c r="F2133" s="59">
        <f>E2133*1000/D2133</f>
        <v>154.24552001339808</v>
      </c>
      <c r="G2133" s="31">
        <v>348</v>
      </c>
      <c r="H2133" s="31">
        <f>G2133/2486*100</f>
        <v>13.998390989541431</v>
      </c>
    </row>
    <row r="2134" spans="1:11" x14ac:dyDescent="0.25">
      <c r="A2134" s="36" t="s">
        <v>2836</v>
      </c>
      <c r="B2134" s="36" t="s">
        <v>2837</v>
      </c>
      <c r="C2134" s="41" t="s">
        <v>2904</v>
      </c>
      <c r="D2134" s="37">
        <v>5969</v>
      </c>
      <c r="E2134" s="38">
        <v>1303</v>
      </c>
      <c r="F2134" s="59">
        <f>E2134*1000/D2134</f>
        <v>218.29452169542637</v>
      </c>
      <c r="G2134" s="31">
        <v>783</v>
      </c>
      <c r="H2134" s="31">
        <f>G2134/2486*100</f>
        <v>31.49637972646822</v>
      </c>
      <c r="I2134" s="31">
        <v>353</v>
      </c>
      <c r="J2134" s="31">
        <v>353</v>
      </c>
      <c r="K2134" s="60">
        <f>J2134/2056*100</f>
        <v>17.169260700389106</v>
      </c>
    </row>
    <row r="2135" spans="1:11" x14ac:dyDescent="0.25">
      <c r="A2135" s="39" t="s">
        <v>3096</v>
      </c>
      <c r="B2135" s="39" t="s">
        <v>3097</v>
      </c>
      <c r="C2135" s="41">
        <v>6436008</v>
      </c>
      <c r="D2135" s="37">
        <v>5957</v>
      </c>
      <c r="E2135" s="45">
        <v>595</v>
      </c>
      <c r="F2135" s="59">
        <f>E2135*1000/D2135</f>
        <v>99.882491186839019</v>
      </c>
      <c r="G2135" s="31">
        <v>52</v>
      </c>
      <c r="H2135" s="31">
        <f>G2135/2486*100</f>
        <v>2.091713596138375</v>
      </c>
    </row>
    <row r="2136" spans="1:11" ht="24" x14ac:dyDescent="0.25">
      <c r="A2136" s="36" t="s">
        <v>1030</v>
      </c>
      <c r="B2136" s="36" t="s">
        <v>1031</v>
      </c>
      <c r="C2136" s="41">
        <v>8126072</v>
      </c>
      <c r="D2136" s="37">
        <v>5950</v>
      </c>
      <c r="E2136" s="38">
        <v>575</v>
      </c>
      <c r="F2136" s="59">
        <f>E2136*1000/D2136</f>
        <v>96.638655462184872</v>
      </c>
      <c r="G2136" s="31">
        <v>44</v>
      </c>
      <c r="H2136" s="31">
        <f>G2136/2486*100</f>
        <v>1.7699115044247788</v>
      </c>
    </row>
    <row r="2137" spans="1:11" ht="60" x14ac:dyDescent="0.25">
      <c r="A2137" s="36" t="s">
        <v>4375</v>
      </c>
      <c r="B2137" s="36" t="s">
        <v>4376</v>
      </c>
      <c r="C2137" s="41" t="s">
        <v>4725</v>
      </c>
      <c r="D2137" s="37">
        <v>5947</v>
      </c>
      <c r="E2137" s="38">
        <v>1154</v>
      </c>
      <c r="F2137" s="59">
        <f>E2137*1000/D2137</f>
        <v>194.04741886665545</v>
      </c>
      <c r="G2137" s="31">
        <v>620</v>
      </c>
      <c r="H2137" s="31">
        <f>G2137/2486*100</f>
        <v>24.939662107803702</v>
      </c>
      <c r="I2137" s="31">
        <v>190</v>
      </c>
      <c r="J2137" s="31">
        <v>190</v>
      </c>
      <c r="K2137" s="60">
        <f>J2137/2056*100</f>
        <v>9.2412451361867713</v>
      </c>
    </row>
    <row r="2138" spans="1:11" ht="24" x14ac:dyDescent="0.25">
      <c r="A2138" s="36" t="s">
        <v>4883</v>
      </c>
      <c r="B2138" s="36" t="s">
        <v>4884</v>
      </c>
      <c r="C2138" s="41" t="s">
        <v>5936</v>
      </c>
      <c r="D2138" s="37">
        <v>5936</v>
      </c>
      <c r="E2138" s="38">
        <v>1548</v>
      </c>
      <c r="F2138" s="59">
        <f>E2138*1000/D2138</f>
        <v>260.78167115902966</v>
      </c>
      <c r="G2138" s="31">
        <v>974</v>
      </c>
      <c r="H2138" s="31">
        <f>G2138/2486*100</f>
        <v>39.179404666130331</v>
      </c>
      <c r="I2138" s="31">
        <v>544</v>
      </c>
      <c r="J2138" s="31">
        <v>544</v>
      </c>
      <c r="K2138" s="60">
        <f>J2138/2056*100</f>
        <v>26.459143968871597</v>
      </c>
    </row>
    <row r="2139" spans="1:11" ht="12" customHeight="1" x14ac:dyDescent="0.25">
      <c r="A2139" s="36" t="s">
        <v>5529</v>
      </c>
      <c r="B2139" s="36" t="s">
        <v>5530</v>
      </c>
      <c r="C2139" s="41">
        <v>9474121</v>
      </c>
      <c r="D2139" s="37">
        <v>5929</v>
      </c>
      <c r="E2139" s="38">
        <v>1360</v>
      </c>
      <c r="F2139" s="59">
        <f>E2139*1000/D2139</f>
        <v>229.38100860178781</v>
      </c>
      <c r="G2139" s="31">
        <v>820</v>
      </c>
      <c r="H2139" s="31">
        <f>G2139/2486*100</f>
        <v>32.984714400643604</v>
      </c>
      <c r="I2139" s="31">
        <v>390</v>
      </c>
      <c r="J2139" s="31">
        <v>390</v>
      </c>
      <c r="K2139" s="60">
        <f>J2139/2056*100</f>
        <v>18.968871595330739</v>
      </c>
    </row>
    <row r="2140" spans="1:11" ht="36" x14ac:dyDescent="0.25">
      <c r="A2140" s="39" t="s">
        <v>196</v>
      </c>
      <c r="B2140" s="39" t="s">
        <v>197</v>
      </c>
      <c r="C2140" s="41">
        <v>6533013</v>
      </c>
      <c r="D2140" s="37">
        <v>5927</v>
      </c>
      <c r="E2140" s="45">
        <v>639</v>
      </c>
      <c r="F2140" s="59">
        <f>E2140*1000/D2140</f>
        <v>107.8117091277206</v>
      </c>
      <c r="G2140" s="31">
        <v>78</v>
      </c>
      <c r="H2140" s="31">
        <f>G2140/2486*100</f>
        <v>3.1375703942075623</v>
      </c>
    </row>
    <row r="2141" spans="1:11" x14ac:dyDescent="0.25">
      <c r="A2141" s="36" t="s">
        <v>5519</v>
      </c>
      <c r="B2141" s="36" t="s">
        <v>5520</v>
      </c>
      <c r="C2141" s="41" t="s">
        <v>6057</v>
      </c>
      <c r="D2141" s="37">
        <v>5924</v>
      </c>
      <c r="E2141" s="38">
        <v>795</v>
      </c>
      <c r="F2141" s="59">
        <f>E2141*1000/D2141</f>
        <v>134.19986495611073</v>
      </c>
      <c r="G2141" s="31">
        <v>217</v>
      </c>
      <c r="H2141" s="31">
        <f>G2141/2486*100</f>
        <v>8.7288817377312942</v>
      </c>
    </row>
    <row r="2142" spans="1:11" ht="36" x14ac:dyDescent="0.25">
      <c r="A2142" s="36" t="s">
        <v>4571</v>
      </c>
      <c r="B2142" s="36" t="s">
        <v>4572</v>
      </c>
      <c r="C2142" s="41" t="s">
        <v>4800</v>
      </c>
      <c r="D2142" s="37">
        <v>5921</v>
      </c>
      <c r="E2142" s="38">
        <v>693</v>
      </c>
      <c r="F2142" s="59">
        <f>E2142*1000/D2142</f>
        <v>117.04104036480324</v>
      </c>
      <c r="G2142" s="31">
        <v>126</v>
      </c>
      <c r="H2142" s="31">
        <f>G2142/2486*100</f>
        <v>5.0683829444891391</v>
      </c>
    </row>
    <row r="2143" spans="1:11" x14ac:dyDescent="0.25">
      <c r="A2143" s="36" t="s">
        <v>2934</v>
      </c>
      <c r="B2143" s="36" t="s">
        <v>2935</v>
      </c>
      <c r="C2143" s="51">
        <v>6439015</v>
      </c>
      <c r="D2143" s="43">
        <v>5920</v>
      </c>
      <c r="E2143" s="38">
        <v>646</v>
      </c>
      <c r="F2143" s="59">
        <f>E2143*1000/D2143</f>
        <v>109.12162162162163</v>
      </c>
      <c r="G2143" s="31">
        <v>81</v>
      </c>
      <c r="H2143" s="31">
        <f>G2143/2486*100</f>
        <v>3.2582461786001611</v>
      </c>
    </row>
    <row r="2144" spans="1:11" x14ac:dyDescent="0.25">
      <c r="A2144" s="39" t="s">
        <v>3080</v>
      </c>
      <c r="B2144" s="39" t="s">
        <v>3081</v>
      </c>
      <c r="C2144" s="41">
        <v>6436001</v>
      </c>
      <c r="D2144" s="37">
        <v>5918</v>
      </c>
      <c r="E2144" s="45">
        <v>999</v>
      </c>
      <c r="F2144" s="59">
        <f>E2144*1000/D2144</f>
        <v>168.80702940182493</v>
      </c>
      <c r="G2144" s="31">
        <v>430</v>
      </c>
      <c r="H2144" s="31">
        <f>G2144/2486*100</f>
        <v>17.296862429605792</v>
      </c>
    </row>
    <row r="2145" spans="1:11" ht="12" customHeight="1" x14ac:dyDescent="0.25">
      <c r="A2145" s="36" t="s">
        <v>5435</v>
      </c>
      <c r="B2145" s="36" t="s">
        <v>5436</v>
      </c>
      <c r="C2145" s="41">
        <v>9375148</v>
      </c>
      <c r="D2145" s="37">
        <v>5911</v>
      </c>
      <c r="E2145" s="38">
        <v>782</v>
      </c>
      <c r="F2145" s="59">
        <f>E2145*1000/D2145</f>
        <v>132.29571984435799</v>
      </c>
      <c r="G2145" s="31">
        <v>210</v>
      </c>
      <c r="H2145" s="31">
        <f>G2145/2486*100</f>
        <v>8.4473049074818984</v>
      </c>
    </row>
    <row r="2146" spans="1:11" x14ac:dyDescent="0.25">
      <c r="A2146" s="36" t="s">
        <v>4213</v>
      </c>
      <c r="B2146" s="36" t="s">
        <v>4214</v>
      </c>
      <c r="C2146" s="41">
        <v>12065100</v>
      </c>
      <c r="D2146" s="37">
        <v>5910</v>
      </c>
      <c r="E2146" s="38">
        <v>913.3</v>
      </c>
      <c r="F2146" s="59">
        <f>E2146*1000/D2146</f>
        <v>154.5346869712352</v>
      </c>
      <c r="G2146" s="31">
        <v>341</v>
      </c>
      <c r="H2146" s="31">
        <f>G2146/2486*100</f>
        <v>13.716814159292035</v>
      </c>
    </row>
    <row r="2147" spans="1:11" x14ac:dyDescent="0.25">
      <c r="A2147" s="36" t="s">
        <v>484</v>
      </c>
      <c r="B2147" s="36" t="s">
        <v>485</v>
      </c>
      <c r="C2147" s="51">
        <v>10042116</v>
      </c>
      <c r="D2147" s="46">
        <v>5909</v>
      </c>
      <c r="E2147" s="38">
        <v>937</v>
      </c>
      <c r="F2147" s="59">
        <f>E2147*1000/D2147</f>
        <v>158.57167033338973</v>
      </c>
      <c r="G2147" s="31">
        <v>363</v>
      </c>
      <c r="H2147" s="31">
        <f>G2147/2486*100</f>
        <v>14.601769911504425</v>
      </c>
    </row>
    <row r="2148" spans="1:11" x14ac:dyDescent="0.25">
      <c r="A2148" s="36" t="s">
        <v>5525</v>
      </c>
      <c r="B2148" s="36" t="s">
        <v>5526</v>
      </c>
      <c r="C2148" s="41">
        <v>9472199</v>
      </c>
      <c r="D2148" s="37">
        <v>5901</v>
      </c>
      <c r="E2148" s="38">
        <v>417</v>
      </c>
      <c r="F2148" s="59">
        <f>E2148*1000/D2148</f>
        <v>70.665988815455009</v>
      </c>
      <c r="G2148" s="31">
        <v>19</v>
      </c>
      <c r="H2148" s="31">
        <f>G2148/2486*100</f>
        <v>0.7642799678197908</v>
      </c>
    </row>
    <row r="2149" spans="1:11" ht="24" x14ac:dyDescent="0.25">
      <c r="A2149" s="36" t="s">
        <v>5389</v>
      </c>
      <c r="B2149" s="36" t="s">
        <v>5390</v>
      </c>
      <c r="C2149" s="41">
        <v>9371156</v>
      </c>
      <c r="D2149" s="37">
        <v>5900</v>
      </c>
      <c r="E2149" s="38">
        <v>2400</v>
      </c>
      <c r="F2149" s="59">
        <f>E2149*1000/D2149</f>
        <v>406.77966101694915</v>
      </c>
      <c r="G2149" s="31">
        <v>1438</v>
      </c>
      <c r="H2149" s="31">
        <f>G2149/2486*100</f>
        <v>57.843925985518908</v>
      </c>
      <c r="I2149" s="31">
        <v>184</v>
      </c>
      <c r="J2149" s="31">
        <v>1008</v>
      </c>
      <c r="K2149" s="60">
        <f>J2149/2056*100</f>
        <v>49.027237354085599</v>
      </c>
    </row>
    <row r="2150" spans="1:11" x14ac:dyDescent="0.25">
      <c r="A2150" s="36" t="s">
        <v>1580</v>
      </c>
      <c r="B2150" s="36" t="s">
        <v>1581</v>
      </c>
      <c r="C2150" s="41" t="s">
        <v>1826</v>
      </c>
      <c r="D2150" s="37">
        <v>5900</v>
      </c>
      <c r="E2150" s="38">
        <v>1589</v>
      </c>
      <c r="F2150" s="59">
        <f>E2150*1000/D2150</f>
        <v>269.32203389830511</v>
      </c>
      <c r="G2150" s="31">
        <v>995</v>
      </c>
      <c r="H2150" s="31">
        <f>G2150/2486*100</f>
        <v>40.024135156878522</v>
      </c>
      <c r="I2150" s="31">
        <v>565</v>
      </c>
      <c r="J2150" s="31">
        <v>565</v>
      </c>
      <c r="K2150" s="60">
        <f>J2150/2056*100</f>
        <v>27.480544747081716</v>
      </c>
    </row>
    <row r="2151" spans="1:11" x14ac:dyDescent="0.25">
      <c r="A2151" s="39" t="s">
        <v>1682</v>
      </c>
      <c r="B2151" s="39" t="s">
        <v>1683</v>
      </c>
      <c r="C2151" s="41">
        <v>8436094</v>
      </c>
      <c r="D2151" s="37">
        <v>5900</v>
      </c>
      <c r="E2151" s="40">
        <v>1020</v>
      </c>
      <c r="F2151" s="59">
        <f>E2151*1000/D2151</f>
        <v>172.88135593220338</v>
      </c>
      <c r="G2151" s="31">
        <v>460</v>
      </c>
      <c r="H2151" s="31">
        <f>G2151/2486*100</f>
        <v>18.50362027353178</v>
      </c>
      <c r="I2151" s="31">
        <v>30</v>
      </c>
      <c r="J2151" s="31">
        <v>30</v>
      </c>
      <c r="K2151" s="60">
        <f>J2151/2056*100</f>
        <v>1.4591439688715953</v>
      </c>
    </row>
    <row r="2152" spans="1:11" x14ac:dyDescent="0.25">
      <c r="A2152" s="39" t="s">
        <v>1694</v>
      </c>
      <c r="B2152" s="39" t="s">
        <v>1695</v>
      </c>
      <c r="C2152" s="41">
        <v>8436081</v>
      </c>
      <c r="D2152" s="37">
        <v>5900</v>
      </c>
      <c r="E2152" s="40">
        <v>973</v>
      </c>
      <c r="F2152" s="59">
        <f>E2152*1000/D2152</f>
        <v>164.91525423728814</v>
      </c>
      <c r="G2152" s="31">
        <v>402</v>
      </c>
      <c r="H2152" s="31">
        <f>G2152/2486*100</f>
        <v>16.170555108608205</v>
      </c>
    </row>
    <row r="2153" spans="1:11" x14ac:dyDescent="0.25">
      <c r="A2153" s="36" t="s">
        <v>888</v>
      </c>
      <c r="B2153" s="36" t="s">
        <v>889</v>
      </c>
      <c r="C2153" s="41">
        <v>8118010</v>
      </c>
      <c r="D2153" s="37">
        <v>5900</v>
      </c>
      <c r="E2153" s="38">
        <v>849</v>
      </c>
      <c r="F2153" s="59">
        <f>E2153*1000/D2153</f>
        <v>143.89830508474577</v>
      </c>
      <c r="G2153" s="31">
        <v>274</v>
      </c>
      <c r="H2153" s="31">
        <f>G2153/2486*100</f>
        <v>11.021721641190668</v>
      </c>
    </row>
    <row r="2154" spans="1:11" ht="24" x14ac:dyDescent="0.25">
      <c r="A2154" s="36" t="s">
        <v>4703</v>
      </c>
      <c r="B2154" s="36" t="s">
        <v>4704</v>
      </c>
      <c r="C2154" s="41">
        <v>7138004</v>
      </c>
      <c r="D2154" s="37">
        <v>5900</v>
      </c>
      <c r="E2154" s="38">
        <v>813</v>
      </c>
      <c r="F2154" s="59">
        <f>E2154*1000/D2154</f>
        <v>137.79661016949152</v>
      </c>
      <c r="G2154" s="31">
        <v>241</v>
      </c>
      <c r="H2154" s="31">
        <f>G2154/2486*100</f>
        <v>9.6942880128720841</v>
      </c>
    </row>
    <row r="2155" spans="1:11" x14ac:dyDescent="0.25">
      <c r="A2155" s="36" t="s">
        <v>1102</v>
      </c>
      <c r="B2155" s="36" t="s">
        <v>1103</v>
      </c>
      <c r="C2155" s="41">
        <v>8136088</v>
      </c>
      <c r="D2155" s="37">
        <v>5900</v>
      </c>
      <c r="E2155" s="38">
        <v>734</v>
      </c>
      <c r="F2155" s="59">
        <f>E2155*1000/D2155</f>
        <v>124.40677966101696</v>
      </c>
      <c r="G2155" s="31">
        <v>161</v>
      </c>
      <c r="H2155" s="31">
        <f>G2155/2486*100</f>
        <v>6.476267095736123</v>
      </c>
    </row>
    <row r="2156" spans="1:11" x14ac:dyDescent="0.25">
      <c r="A2156" s="36" t="s">
        <v>1436</v>
      </c>
      <c r="B2156" s="36" t="s">
        <v>1437</v>
      </c>
      <c r="C2156" s="41">
        <v>8317145</v>
      </c>
      <c r="D2156" s="37">
        <v>5900</v>
      </c>
      <c r="E2156" s="38">
        <v>499</v>
      </c>
      <c r="F2156" s="59">
        <f>E2156*1000/D2156</f>
        <v>84.576271186440678</v>
      </c>
      <c r="G2156" s="31">
        <v>26</v>
      </c>
      <c r="H2156" s="31">
        <f>G2156/2486*100</f>
        <v>1.0458567980691875</v>
      </c>
    </row>
    <row r="2157" spans="1:11" ht="24" x14ac:dyDescent="0.25">
      <c r="A2157" s="39" t="s">
        <v>230</v>
      </c>
      <c r="B2157" s="39" t="s">
        <v>231</v>
      </c>
      <c r="C2157" s="41">
        <v>6435022</v>
      </c>
      <c r="D2157" s="37">
        <v>5895</v>
      </c>
      <c r="E2157" s="45">
        <v>706</v>
      </c>
      <c r="F2157" s="59">
        <f>E2157*1000/D2157</f>
        <v>119.76251060220525</v>
      </c>
      <c r="G2157" s="31">
        <v>137</v>
      </c>
      <c r="H2157" s="31">
        <f>G2157/2486*100</f>
        <v>5.510860820595334</v>
      </c>
    </row>
    <row r="2158" spans="1:11" ht="24" x14ac:dyDescent="0.25">
      <c r="A2158" s="36" t="s">
        <v>4663</v>
      </c>
      <c r="B2158" s="36" t="s">
        <v>4664</v>
      </c>
      <c r="C2158" s="41" t="s">
        <v>4834</v>
      </c>
      <c r="D2158" s="37">
        <v>5889</v>
      </c>
      <c r="E2158" s="38">
        <v>1039.5</v>
      </c>
      <c r="F2158" s="59">
        <f>E2158*1000/D2158</f>
        <v>176.51553744268975</v>
      </c>
      <c r="G2158" s="31">
        <v>486</v>
      </c>
      <c r="H2158" s="31">
        <f>G2158/2486*100</f>
        <v>19.549477071600965</v>
      </c>
      <c r="I2158" s="31">
        <v>56</v>
      </c>
      <c r="J2158" s="31">
        <v>56</v>
      </c>
      <c r="K2158" s="60">
        <f>J2158/2056*100</f>
        <v>2.7237354085603114</v>
      </c>
    </row>
    <row r="2159" spans="1:11" x14ac:dyDescent="0.25">
      <c r="A2159" s="36" t="s">
        <v>4004</v>
      </c>
      <c r="B2159" s="36" t="s">
        <v>4005</v>
      </c>
      <c r="C2159" s="41">
        <v>5958044</v>
      </c>
      <c r="D2159" s="37">
        <v>5882</v>
      </c>
      <c r="E2159" s="38">
        <v>882.3</v>
      </c>
      <c r="F2159" s="59">
        <f>E2159*1000/D2159</f>
        <v>150</v>
      </c>
      <c r="G2159" s="31">
        <v>311</v>
      </c>
      <c r="H2159" s="31">
        <f>G2159/2486*100</f>
        <v>12.51005631536605</v>
      </c>
    </row>
    <row r="2160" spans="1:11" x14ac:dyDescent="0.25">
      <c r="A2160" s="36" t="s">
        <v>5145</v>
      </c>
      <c r="B2160" s="36" t="s">
        <v>5146</v>
      </c>
      <c r="C2160" s="41">
        <v>9184142</v>
      </c>
      <c r="D2160" s="37">
        <v>5853</v>
      </c>
      <c r="E2160" s="38">
        <v>1019</v>
      </c>
      <c r="F2160" s="59">
        <f>E2160*1000/D2160</f>
        <v>174.09875277635402</v>
      </c>
      <c r="G2160" s="31">
        <v>457</v>
      </c>
      <c r="H2160" s="31">
        <f>G2160/2486*100</f>
        <v>18.382944489139181</v>
      </c>
      <c r="I2160" s="31">
        <v>27</v>
      </c>
      <c r="J2160" s="31">
        <v>27</v>
      </c>
      <c r="K2160" s="60">
        <f>J2160/2056*100</f>
        <v>1.3132295719844358</v>
      </c>
    </row>
    <row r="2161" spans="1:11" x14ac:dyDescent="0.25">
      <c r="A2161" s="36" t="s">
        <v>3209</v>
      </c>
      <c r="B2161" s="36" t="s">
        <v>3210</v>
      </c>
      <c r="C2161" s="41"/>
      <c r="D2161" s="37">
        <v>5850</v>
      </c>
      <c r="E2161" s="38">
        <v>767</v>
      </c>
      <c r="F2161" s="59">
        <f>E2161*1000/D2161</f>
        <v>131.11111111111111</v>
      </c>
      <c r="G2161" s="31">
        <v>195</v>
      </c>
      <c r="H2161" s="31">
        <f>G2161/2486*100</f>
        <v>7.8439259855189052</v>
      </c>
    </row>
    <row r="2162" spans="1:11" ht="36" x14ac:dyDescent="0.25">
      <c r="A2162" s="36" t="s">
        <v>4509</v>
      </c>
      <c r="B2162" s="36" t="s">
        <v>4510</v>
      </c>
      <c r="C2162" s="41" t="s">
        <v>4773</v>
      </c>
      <c r="D2162" s="37">
        <v>5850</v>
      </c>
      <c r="E2162" s="38">
        <v>686</v>
      </c>
      <c r="F2162" s="59">
        <f>E2162*1000/D2162</f>
        <v>117.26495726495726</v>
      </c>
      <c r="G2162" s="31">
        <v>122</v>
      </c>
      <c r="H2162" s="31">
        <f>G2162/2486*100</f>
        <v>4.9074818986323407</v>
      </c>
    </row>
    <row r="2163" spans="1:11" x14ac:dyDescent="0.25">
      <c r="A2163" s="36" t="s">
        <v>5035</v>
      </c>
      <c r="B2163" s="36" t="s">
        <v>5036</v>
      </c>
      <c r="C2163" s="41">
        <v>9178113</v>
      </c>
      <c r="D2163" s="37">
        <v>5847</v>
      </c>
      <c r="E2163" s="38">
        <v>941.1</v>
      </c>
      <c r="F2163" s="59">
        <f>E2163*1000/D2163</f>
        <v>160.95433555669575</v>
      </c>
      <c r="G2163" s="31">
        <v>366</v>
      </c>
      <c r="H2163" s="31">
        <f>G2163/2486*100</f>
        <v>14.722445695897024</v>
      </c>
    </row>
    <row r="2164" spans="1:11" x14ac:dyDescent="0.25">
      <c r="A2164" s="36" t="s">
        <v>1516</v>
      </c>
      <c r="B2164" s="36" t="s">
        <v>1517</v>
      </c>
      <c r="C2164" s="41">
        <v>8337066</v>
      </c>
      <c r="D2164" s="37">
        <v>5832</v>
      </c>
      <c r="E2164" s="38">
        <v>756</v>
      </c>
      <c r="F2164" s="59">
        <f>E2164*1000/D2164</f>
        <v>129.62962962962962</v>
      </c>
      <c r="G2164" s="31">
        <v>180</v>
      </c>
      <c r="H2164" s="31">
        <f>G2164/2486*100</f>
        <v>7.2405470635559137</v>
      </c>
    </row>
    <row r="2165" spans="1:11" ht="36" x14ac:dyDescent="0.25">
      <c r="A2165" s="36" t="s">
        <v>5810</v>
      </c>
      <c r="B2165" s="36" t="s">
        <v>5811</v>
      </c>
      <c r="C2165" s="41" t="s">
        <v>6099</v>
      </c>
      <c r="D2165" s="37">
        <v>5827</v>
      </c>
      <c r="E2165" s="38">
        <v>849.4</v>
      </c>
      <c r="F2165" s="59">
        <f>E2165*1000/D2165</f>
        <v>145.76969280933585</v>
      </c>
      <c r="G2165" s="31">
        <v>275</v>
      </c>
      <c r="H2165" s="31">
        <f>G2165/2486*100</f>
        <v>11.061946902654867</v>
      </c>
    </row>
    <row r="2166" spans="1:11" x14ac:dyDescent="0.25">
      <c r="A2166" s="36" t="s">
        <v>364</v>
      </c>
      <c r="B2166" s="36" t="s">
        <v>365</v>
      </c>
      <c r="C2166" s="51">
        <v>1059171</v>
      </c>
      <c r="D2166" s="46">
        <v>5820</v>
      </c>
      <c r="E2166" s="38">
        <v>940</v>
      </c>
      <c r="F2166" s="59">
        <f>E2166*1000/D2166</f>
        <v>161.51202749140893</v>
      </c>
      <c r="G2166" s="31">
        <v>365</v>
      </c>
      <c r="H2166" s="31">
        <f>G2166/2486*100</f>
        <v>14.682220434432825</v>
      </c>
    </row>
    <row r="2167" spans="1:11" x14ac:dyDescent="0.25">
      <c r="A2167" s="36" t="s">
        <v>1138</v>
      </c>
      <c r="B2167" s="36" t="s">
        <v>1139</v>
      </c>
      <c r="C2167" s="41">
        <v>8136033</v>
      </c>
      <c r="D2167" s="37">
        <v>5810</v>
      </c>
      <c r="E2167" s="38">
        <v>699</v>
      </c>
      <c r="F2167" s="59">
        <f>E2167*1000/D2167</f>
        <v>120.30981067125646</v>
      </c>
      <c r="G2167" s="31">
        <v>132</v>
      </c>
      <c r="H2167" s="31">
        <f>G2167/2486*100</f>
        <v>5.3097345132743365</v>
      </c>
    </row>
    <row r="2168" spans="1:11" ht="36" x14ac:dyDescent="0.25">
      <c r="A2168" s="39" t="s">
        <v>3346</v>
      </c>
      <c r="B2168" s="39" t="s">
        <v>3347</v>
      </c>
      <c r="C2168" s="51" t="s">
        <v>3493</v>
      </c>
      <c r="D2168" s="37">
        <v>5802</v>
      </c>
      <c r="E2168" s="38">
        <v>904.61</v>
      </c>
      <c r="F2168" s="59">
        <f>E2168*1000/D2168</f>
        <v>155.91347811099621</v>
      </c>
      <c r="G2168" s="31">
        <v>335</v>
      </c>
      <c r="H2168" s="31">
        <f>G2168/2486*100</f>
        <v>13.475462590506837</v>
      </c>
    </row>
    <row r="2169" spans="1:11" x14ac:dyDescent="0.25">
      <c r="A2169" s="39" t="s">
        <v>5896</v>
      </c>
      <c r="B2169" s="39" t="s">
        <v>5897</v>
      </c>
      <c r="C2169" s="41">
        <v>9775139</v>
      </c>
      <c r="D2169" s="37">
        <v>5802</v>
      </c>
      <c r="E2169" s="40">
        <v>685</v>
      </c>
      <c r="F2169" s="59">
        <f>E2169*1000/D2169</f>
        <v>118.06273698724577</v>
      </c>
      <c r="G2169" s="31">
        <v>117</v>
      </c>
      <c r="H2169" s="31">
        <f>G2169/2486*100</f>
        <v>4.7063555913113433</v>
      </c>
    </row>
    <row r="2170" spans="1:11" x14ac:dyDescent="0.25">
      <c r="A2170" s="36" t="s">
        <v>5097</v>
      </c>
      <c r="B2170" s="36" t="s">
        <v>5098</v>
      </c>
      <c r="C2170" s="41">
        <v>9182129</v>
      </c>
      <c r="D2170" s="37">
        <v>5800</v>
      </c>
      <c r="E2170" s="38">
        <v>1576</v>
      </c>
      <c r="F2170" s="59">
        <f>E2170*1000/D2170</f>
        <v>271.72413793103448</v>
      </c>
      <c r="G2170" s="31">
        <v>987</v>
      </c>
      <c r="H2170" s="31">
        <f>G2170/2486*100</f>
        <v>39.702333065164922</v>
      </c>
      <c r="I2170" s="31">
        <v>557</v>
      </c>
      <c r="J2170" s="31">
        <v>557</v>
      </c>
      <c r="K2170" s="60">
        <f>J2170/2056*100</f>
        <v>27.091439688715951</v>
      </c>
    </row>
    <row r="2171" spans="1:11" x14ac:dyDescent="0.25">
      <c r="A2171" s="36" t="s">
        <v>5459</v>
      </c>
      <c r="B2171" s="36" t="s">
        <v>5460</v>
      </c>
      <c r="C2171" s="41" t="s">
        <v>6049</v>
      </c>
      <c r="D2171" s="37">
        <v>5800</v>
      </c>
      <c r="E2171" s="38">
        <v>1364</v>
      </c>
      <c r="F2171" s="59">
        <f>E2171*1000/D2171</f>
        <v>235.17241379310346</v>
      </c>
      <c r="G2171" s="31">
        <v>829</v>
      </c>
      <c r="H2171" s="31">
        <f>G2171/2486*100</f>
        <v>33.346741753821405</v>
      </c>
      <c r="I2171" s="31">
        <v>399</v>
      </c>
      <c r="J2171" s="31">
        <v>399</v>
      </c>
      <c r="K2171" s="60">
        <f>J2171/2056*100</f>
        <v>19.406614785992218</v>
      </c>
    </row>
    <row r="2172" spans="1:11" x14ac:dyDescent="0.25">
      <c r="A2172" s="36" t="s">
        <v>1400</v>
      </c>
      <c r="B2172" s="36" t="s">
        <v>1401</v>
      </c>
      <c r="C2172" s="41">
        <v>8317047</v>
      </c>
      <c r="D2172" s="37">
        <v>5800</v>
      </c>
      <c r="E2172" s="38">
        <v>1160</v>
      </c>
      <c r="F2172" s="59">
        <f>E2172*1000/D2172</f>
        <v>200</v>
      </c>
      <c r="G2172" s="31">
        <v>629</v>
      </c>
      <c r="H2172" s="31">
        <f>G2172/2486*100</f>
        <v>25.301689460981496</v>
      </c>
      <c r="I2172" s="31">
        <v>199</v>
      </c>
      <c r="J2172" s="31">
        <v>199</v>
      </c>
      <c r="K2172" s="60">
        <f>J2172/2056*100</f>
        <v>9.6789883268482502</v>
      </c>
    </row>
    <row r="2173" spans="1:11" x14ac:dyDescent="0.25">
      <c r="A2173" s="36" t="s">
        <v>5383</v>
      </c>
      <c r="B2173" s="36" t="s">
        <v>5384</v>
      </c>
      <c r="C2173" s="41">
        <v>9371127</v>
      </c>
      <c r="D2173" s="37">
        <v>5800</v>
      </c>
      <c r="E2173" s="38">
        <v>950</v>
      </c>
      <c r="F2173" s="59">
        <f>E2173*1000/D2173</f>
        <v>163.79310344827587</v>
      </c>
      <c r="G2173" s="31">
        <v>376</v>
      </c>
      <c r="H2173" s="31">
        <f>G2173/2486*100</f>
        <v>15.124698310539021</v>
      </c>
    </row>
    <row r="2174" spans="1:11" x14ac:dyDescent="0.25">
      <c r="A2174" s="36" t="s">
        <v>1124</v>
      </c>
      <c r="B2174" s="36" t="s">
        <v>1125</v>
      </c>
      <c r="C2174" s="41">
        <v>8136028</v>
      </c>
      <c r="D2174" s="37">
        <v>5800</v>
      </c>
      <c r="E2174" s="38">
        <v>945</v>
      </c>
      <c r="F2174" s="59">
        <f>E2174*1000/D2174</f>
        <v>162.93103448275863</v>
      </c>
      <c r="G2174" s="31">
        <v>368</v>
      </c>
      <c r="H2174" s="31">
        <f>G2174/2486*100</f>
        <v>14.802896218825424</v>
      </c>
    </row>
    <row r="2175" spans="1:11" x14ac:dyDescent="0.25">
      <c r="A2175" s="36" t="s">
        <v>1572</v>
      </c>
      <c r="B2175" s="36" t="s">
        <v>1573</v>
      </c>
      <c r="C2175" s="41">
        <v>8416006</v>
      </c>
      <c r="D2175" s="37">
        <v>5800</v>
      </c>
      <c r="E2175" s="38">
        <v>822</v>
      </c>
      <c r="F2175" s="59">
        <f>E2175*1000/D2175</f>
        <v>141.72413793103448</v>
      </c>
      <c r="G2175" s="31">
        <v>246</v>
      </c>
      <c r="H2175" s="31">
        <f>G2175/2486*100</f>
        <v>9.8954143201930815</v>
      </c>
    </row>
    <row r="2176" spans="1:11" x14ac:dyDescent="0.25">
      <c r="A2176" s="36" t="s">
        <v>5091</v>
      </c>
      <c r="B2176" s="36" t="s">
        <v>5092</v>
      </c>
      <c r="C2176" s="41">
        <v>9182134</v>
      </c>
      <c r="D2176" s="37">
        <v>5800</v>
      </c>
      <c r="E2176" s="38">
        <v>800</v>
      </c>
      <c r="F2176" s="59">
        <f>E2176*1000/D2176</f>
        <v>137.93103448275863</v>
      </c>
      <c r="G2176" s="31">
        <v>229</v>
      </c>
      <c r="H2176" s="31">
        <f>G2176/2486*100</f>
        <v>9.2115848753016891</v>
      </c>
    </row>
    <row r="2177" spans="1:11" x14ac:dyDescent="0.25">
      <c r="A2177" s="36" t="s">
        <v>2618</v>
      </c>
      <c r="B2177" s="36" t="s">
        <v>2619</v>
      </c>
      <c r="C2177" s="41">
        <v>16069012</v>
      </c>
      <c r="D2177" s="37">
        <v>5797</v>
      </c>
      <c r="E2177" s="38">
        <v>560</v>
      </c>
      <c r="F2177" s="59">
        <f>E2177*1000/D2177</f>
        <v>96.601690529584275</v>
      </c>
      <c r="G2177" s="31">
        <v>38</v>
      </c>
      <c r="H2177" s="31">
        <f>G2177/2486*100</f>
        <v>1.5285599356395816</v>
      </c>
    </row>
    <row r="2178" spans="1:11" ht="24" x14ac:dyDescent="0.25">
      <c r="A2178" s="36" t="s">
        <v>3020</v>
      </c>
      <c r="B2178" s="36" t="s">
        <v>3021</v>
      </c>
      <c r="C2178" s="51">
        <v>6440006</v>
      </c>
      <c r="D2178" s="43">
        <v>5796</v>
      </c>
      <c r="E2178" s="38">
        <v>784.1</v>
      </c>
      <c r="F2178" s="59">
        <f>E2178*1000/D2178</f>
        <v>135.28295376121463</v>
      </c>
      <c r="G2178" s="31">
        <v>213</v>
      </c>
      <c r="H2178" s="31">
        <f>G2178/2486*100</f>
        <v>8.5679806918744958</v>
      </c>
    </row>
    <row r="2179" spans="1:11" ht="24" x14ac:dyDescent="0.25">
      <c r="A2179" s="36" t="s">
        <v>1032</v>
      </c>
      <c r="B2179" s="36" t="s">
        <v>1033</v>
      </c>
      <c r="C2179" s="41">
        <v>8126039</v>
      </c>
      <c r="D2179" s="37">
        <v>5791</v>
      </c>
      <c r="E2179" s="38">
        <v>712</v>
      </c>
      <c r="F2179" s="59">
        <f>E2179*1000/D2179</f>
        <v>122.94940424797099</v>
      </c>
      <c r="G2179" s="31">
        <v>144</v>
      </c>
      <c r="H2179" s="31">
        <f>G2179/2486*100</f>
        <v>5.7924376508447306</v>
      </c>
    </row>
    <row r="2180" spans="1:11" ht="24" x14ac:dyDescent="0.25">
      <c r="A2180" s="36" t="s">
        <v>4623</v>
      </c>
      <c r="B2180" s="36" t="s">
        <v>4624</v>
      </c>
      <c r="C2180" s="41">
        <v>7138012</v>
      </c>
      <c r="D2180" s="37">
        <v>5782</v>
      </c>
      <c r="E2180" s="38">
        <v>877</v>
      </c>
      <c r="F2180" s="59">
        <f>E2180*1000/D2180</f>
        <v>151.67762020062261</v>
      </c>
      <c r="G2180" s="31">
        <v>304</v>
      </c>
      <c r="H2180" s="31">
        <f>G2180/2486*100</f>
        <v>12.228479485116653</v>
      </c>
    </row>
    <row r="2181" spans="1:11" x14ac:dyDescent="0.25">
      <c r="A2181" s="36" t="s">
        <v>5319</v>
      </c>
      <c r="B2181" s="36" t="s">
        <v>5320</v>
      </c>
      <c r="C2181" s="41">
        <v>9275138</v>
      </c>
      <c r="D2181" s="37">
        <v>5781</v>
      </c>
      <c r="E2181" s="38">
        <v>1056.0999999999999</v>
      </c>
      <c r="F2181" s="59">
        <f>E2181*1000/D2181</f>
        <v>182.68465663380039</v>
      </c>
      <c r="G2181" s="31">
        <v>507</v>
      </c>
      <c r="H2181" s="31">
        <f>G2181/2486*100</f>
        <v>20.394207562349155</v>
      </c>
      <c r="I2181" s="31">
        <v>77</v>
      </c>
      <c r="J2181" s="31">
        <v>77</v>
      </c>
      <c r="K2181" s="60">
        <f>J2181/2056*100</f>
        <v>3.745136186770428</v>
      </c>
    </row>
    <row r="2182" spans="1:11" x14ac:dyDescent="0.25">
      <c r="A2182" s="36" t="s">
        <v>2032</v>
      </c>
      <c r="B2182" s="36" t="s">
        <v>2033</v>
      </c>
      <c r="C2182" s="41" t="s">
        <v>2434</v>
      </c>
      <c r="D2182" s="37">
        <v>5780</v>
      </c>
      <c r="E2182" s="38">
        <v>876</v>
      </c>
      <c r="F2182" s="59">
        <f>E2182*1000/D2182</f>
        <v>151.55709342560553</v>
      </c>
      <c r="G2182" s="31">
        <v>301</v>
      </c>
      <c r="H2182" s="31">
        <f>G2182/2486*100</f>
        <v>12.107803700724054</v>
      </c>
    </row>
    <row r="2183" spans="1:11" x14ac:dyDescent="0.25">
      <c r="A2183" s="36" t="s">
        <v>5713</v>
      </c>
      <c r="B2183" s="36" t="s">
        <v>5714</v>
      </c>
      <c r="C2183" s="41">
        <v>9676133</v>
      </c>
      <c r="D2183" s="37">
        <v>5778</v>
      </c>
      <c r="E2183" s="38">
        <v>767</v>
      </c>
      <c r="F2183" s="59">
        <f>E2183*1000/D2183</f>
        <v>132.74489442713741</v>
      </c>
      <c r="G2183" s="31">
        <v>194</v>
      </c>
      <c r="H2183" s="31">
        <f>G2183/2486*100</f>
        <v>7.8037007240547061</v>
      </c>
    </row>
    <row r="2184" spans="1:11" x14ac:dyDescent="0.25">
      <c r="A2184" s="36" t="s">
        <v>5453</v>
      </c>
      <c r="B2184" s="36" t="s">
        <v>5454</v>
      </c>
      <c r="C2184" s="41">
        <v>9375196</v>
      </c>
      <c r="D2184" s="37">
        <v>5768</v>
      </c>
      <c r="E2184" s="38">
        <v>760</v>
      </c>
      <c r="F2184" s="59">
        <f>E2184*1000/D2184</f>
        <v>131.7614424410541</v>
      </c>
      <c r="G2184" s="31">
        <v>186</v>
      </c>
      <c r="H2184" s="31">
        <f>G2184/2486*100</f>
        <v>7.4818986323411103</v>
      </c>
    </row>
    <row r="2185" spans="1:11" x14ac:dyDescent="0.25">
      <c r="A2185" s="39" t="s">
        <v>3415</v>
      </c>
      <c r="B2185" s="39" t="s">
        <v>3416</v>
      </c>
      <c r="C2185" s="51" t="s">
        <v>3514</v>
      </c>
      <c r="D2185" s="37">
        <v>5766</v>
      </c>
      <c r="E2185" s="38">
        <v>735</v>
      </c>
      <c r="F2185" s="59">
        <f>E2185*1000/D2185</f>
        <v>127.47138397502601</v>
      </c>
      <c r="G2185" s="31">
        <v>163</v>
      </c>
      <c r="H2185" s="31">
        <f>G2185/2486*100</f>
        <v>6.5567176186645222</v>
      </c>
    </row>
    <row r="2186" spans="1:11" x14ac:dyDescent="0.25">
      <c r="A2186" s="36" t="s">
        <v>1334</v>
      </c>
      <c r="B2186" s="36" t="s">
        <v>1335</v>
      </c>
      <c r="C2186" s="41">
        <v>8237045</v>
      </c>
      <c r="D2186" s="37">
        <v>5750</v>
      </c>
      <c r="E2186" s="38">
        <v>877</v>
      </c>
      <c r="F2186" s="59">
        <f>E2186*1000/D2186</f>
        <v>152.52173913043478</v>
      </c>
      <c r="G2186" s="31">
        <v>303</v>
      </c>
      <c r="H2186" s="31">
        <f>G2186/2486*100</f>
        <v>12.188254223652454</v>
      </c>
    </row>
    <row r="2187" spans="1:11" x14ac:dyDescent="0.25">
      <c r="A2187" s="36" t="s">
        <v>4457</v>
      </c>
      <c r="B2187" s="36" t="s">
        <v>4458</v>
      </c>
      <c r="C2187" s="41">
        <v>7338007</v>
      </c>
      <c r="D2187" s="37">
        <v>5738</v>
      </c>
      <c r="E2187" s="38">
        <v>808</v>
      </c>
      <c r="F2187" s="59">
        <f>E2187*1000/D2187</f>
        <v>140.81561519693273</v>
      </c>
      <c r="G2187" s="31">
        <v>237</v>
      </c>
      <c r="H2187" s="31">
        <f>G2187/2486*100</f>
        <v>9.5333869670152858</v>
      </c>
    </row>
    <row r="2188" spans="1:11" ht="24" x14ac:dyDescent="0.25">
      <c r="A2188" s="39" t="s">
        <v>3114</v>
      </c>
      <c r="B2188" s="39" t="s">
        <v>3115</v>
      </c>
      <c r="C2188" s="41">
        <v>6535011</v>
      </c>
      <c r="D2188" s="37">
        <v>5737</v>
      </c>
      <c r="E2188" s="45">
        <v>829</v>
      </c>
      <c r="F2188" s="59">
        <f>E2188*1000/D2188</f>
        <v>144.50061007495208</v>
      </c>
      <c r="G2188" s="31">
        <v>255</v>
      </c>
      <c r="H2188" s="31">
        <f>G2188/2486*100</f>
        <v>10.257441673370877</v>
      </c>
    </row>
    <row r="2189" spans="1:11" x14ac:dyDescent="0.25">
      <c r="A2189" s="39" t="s">
        <v>3419</v>
      </c>
      <c r="B2189" s="39" t="s">
        <v>3420</v>
      </c>
      <c r="C2189" s="51" t="s">
        <v>3516</v>
      </c>
      <c r="D2189" s="37">
        <v>5736</v>
      </c>
      <c r="E2189" s="38">
        <v>962</v>
      </c>
      <c r="F2189" s="59">
        <f>E2189*1000/D2189</f>
        <v>167.71269177126916</v>
      </c>
      <c r="G2189" s="31">
        <v>389</v>
      </c>
      <c r="H2189" s="31">
        <f>G2189/2486*100</f>
        <v>15.647626709573611</v>
      </c>
    </row>
    <row r="2190" spans="1:11" ht="24" x14ac:dyDescent="0.25">
      <c r="A2190" s="36" t="s">
        <v>4687</v>
      </c>
      <c r="B2190" s="36" t="s">
        <v>4688</v>
      </c>
      <c r="C2190" s="41" t="s">
        <v>4843</v>
      </c>
      <c r="D2190" s="37">
        <v>5736</v>
      </c>
      <c r="E2190" s="38">
        <v>867</v>
      </c>
      <c r="F2190" s="59">
        <f>E2190*1000/D2190</f>
        <v>151.15062761506277</v>
      </c>
      <c r="G2190" s="31">
        <v>296</v>
      </c>
      <c r="H2190" s="31">
        <f>G2190/2486*100</f>
        <v>11.906677393403058</v>
      </c>
    </row>
    <row r="2191" spans="1:11" x14ac:dyDescent="0.25">
      <c r="A2191" s="36" t="s">
        <v>4006</v>
      </c>
      <c r="B2191" s="36" t="s">
        <v>4007</v>
      </c>
      <c r="C2191" s="41" t="s">
        <v>4124</v>
      </c>
      <c r="D2191" s="37">
        <v>5731</v>
      </c>
      <c r="E2191" s="38">
        <v>860</v>
      </c>
      <c r="F2191" s="59">
        <f>E2191*1000/D2191</f>
        <v>150.06107136625371</v>
      </c>
      <c r="G2191" s="31">
        <v>289</v>
      </c>
      <c r="H2191" s="31">
        <f>G2191/2486*100</f>
        <v>11.62510056315366</v>
      </c>
    </row>
    <row r="2192" spans="1:11" ht="24" x14ac:dyDescent="0.25">
      <c r="A2192" s="36" t="s">
        <v>5295</v>
      </c>
      <c r="B2192" s="36" t="s">
        <v>5296</v>
      </c>
      <c r="C2192" s="41">
        <v>9274194</v>
      </c>
      <c r="D2192" s="37">
        <v>5730</v>
      </c>
      <c r="E2192" s="38">
        <v>1063</v>
      </c>
      <c r="F2192" s="59">
        <f>E2192*1000/D2192</f>
        <v>185.51483420593368</v>
      </c>
      <c r="G2192" s="31">
        <v>517</v>
      </c>
      <c r="H2192" s="31">
        <f>G2192/2486*100</f>
        <v>20.79646017699115</v>
      </c>
      <c r="I2192" s="31">
        <v>87</v>
      </c>
      <c r="J2192" s="31">
        <v>87</v>
      </c>
      <c r="K2192" s="60">
        <f>J2192/2056*100</f>
        <v>4.2315175097276265</v>
      </c>
    </row>
    <row r="2193" spans="1:11" ht="60" x14ac:dyDescent="0.25">
      <c r="A2193" s="36" t="s">
        <v>4699</v>
      </c>
      <c r="B2193" s="36" t="s">
        <v>4700</v>
      </c>
      <c r="C2193" s="41" t="s">
        <v>4848</v>
      </c>
      <c r="D2193" s="37">
        <v>5712</v>
      </c>
      <c r="E2193" s="38">
        <v>2000</v>
      </c>
      <c r="F2193" s="59">
        <f>E2193*1000/D2193</f>
        <v>350.14005602240894</v>
      </c>
      <c r="G2193" s="31">
        <v>1256</v>
      </c>
      <c r="H2193" s="31">
        <f>G2193/2486*100</f>
        <v>50.522928399034598</v>
      </c>
      <c r="I2193" s="31">
        <v>2</v>
      </c>
      <c r="J2193" s="31">
        <v>826</v>
      </c>
      <c r="K2193" s="60">
        <f>J2193/2056*100</f>
        <v>40.175097276264594</v>
      </c>
    </row>
    <row r="2194" spans="1:11" x14ac:dyDescent="0.25">
      <c r="A2194" s="36" t="s">
        <v>5215</v>
      </c>
      <c r="B2194" s="36" t="s">
        <v>5216</v>
      </c>
      <c r="C2194" s="41" t="s">
        <v>6003</v>
      </c>
      <c r="D2194" s="37">
        <v>5712</v>
      </c>
      <c r="E2194" s="38">
        <v>631.6</v>
      </c>
      <c r="F2194" s="59">
        <f>E2194*1000/D2194</f>
        <v>110.57422969187675</v>
      </c>
      <c r="G2194" s="31">
        <v>72</v>
      </c>
      <c r="H2194" s="31">
        <f>G2194/2486*100</f>
        <v>2.8962188254223653</v>
      </c>
    </row>
    <row r="2195" spans="1:11" ht="24" x14ac:dyDescent="0.25">
      <c r="A2195" s="36" t="s">
        <v>4605</v>
      </c>
      <c r="B2195" s="36" t="s">
        <v>4606</v>
      </c>
      <c r="C2195" s="41" t="s">
        <v>4811</v>
      </c>
      <c r="D2195" s="37">
        <v>5710</v>
      </c>
      <c r="E2195" s="38">
        <v>674</v>
      </c>
      <c r="F2195" s="59">
        <f>E2195*1000/D2195</f>
        <v>118.0385288966725</v>
      </c>
      <c r="G2195" s="31">
        <v>109</v>
      </c>
      <c r="H2195" s="31">
        <f>G2195/2486*100</f>
        <v>4.3845534995977475</v>
      </c>
    </row>
    <row r="2196" spans="1:11" ht="24" x14ac:dyDescent="0.25">
      <c r="A2196" s="36" t="s">
        <v>2666</v>
      </c>
      <c r="B2196" s="36" t="s">
        <v>2667</v>
      </c>
      <c r="C2196" s="41" t="s">
        <v>2738</v>
      </c>
      <c r="D2196" s="37">
        <v>5709</v>
      </c>
      <c r="E2196" s="38">
        <v>555</v>
      </c>
      <c r="F2196" s="59">
        <f>E2196*1000/D2196</f>
        <v>97.214923804519174</v>
      </c>
      <c r="G2196" s="31">
        <v>36</v>
      </c>
      <c r="H2196" s="31">
        <f>G2196/2486*100</f>
        <v>1.4481094127111827</v>
      </c>
    </row>
    <row r="2197" spans="1:11" x14ac:dyDescent="0.25">
      <c r="A2197" s="36" t="s">
        <v>5421</v>
      </c>
      <c r="B2197" s="36" t="s">
        <v>5422</v>
      </c>
      <c r="C2197" s="41">
        <v>9374139</v>
      </c>
      <c r="D2197" s="37">
        <v>5705</v>
      </c>
      <c r="E2197" s="38">
        <v>1218</v>
      </c>
      <c r="F2197" s="59">
        <f>E2197*1000/D2197</f>
        <v>213.49693251533742</v>
      </c>
      <c r="G2197" s="31">
        <v>691</v>
      </c>
      <c r="H2197" s="31">
        <f>G2197/2486*100</f>
        <v>27.795655671761864</v>
      </c>
      <c r="I2197" s="31">
        <v>261</v>
      </c>
      <c r="J2197" s="31">
        <v>261</v>
      </c>
      <c r="K2197" s="60">
        <f>J2197/2056*100</f>
        <v>12.694552529182879</v>
      </c>
    </row>
    <row r="2198" spans="1:11" x14ac:dyDescent="0.25">
      <c r="A2198" s="36" t="s">
        <v>1308</v>
      </c>
      <c r="B2198" s="36" t="s">
        <v>1309</v>
      </c>
      <c r="C2198" s="41">
        <v>8236028</v>
      </c>
      <c r="D2198" s="37">
        <v>5700</v>
      </c>
      <c r="E2198" s="38">
        <v>1140</v>
      </c>
      <c r="F2198" s="59">
        <f>E2198*1000/D2198</f>
        <v>200</v>
      </c>
      <c r="G2198" s="31">
        <v>600</v>
      </c>
      <c r="H2198" s="31">
        <f>G2198/2486*100</f>
        <v>24.135156878519709</v>
      </c>
      <c r="I2198" s="31">
        <v>170</v>
      </c>
      <c r="J2198" s="31">
        <v>170</v>
      </c>
      <c r="K2198" s="60">
        <f>J2198/2056*100</f>
        <v>8.2684824902723726</v>
      </c>
    </row>
    <row r="2199" spans="1:11" x14ac:dyDescent="0.25">
      <c r="A2199" s="36" t="s">
        <v>1316</v>
      </c>
      <c r="B2199" s="36" t="s">
        <v>1317</v>
      </c>
      <c r="C2199" s="41">
        <v>8236033</v>
      </c>
      <c r="D2199" s="37">
        <v>5700</v>
      </c>
      <c r="E2199" s="38">
        <v>1140</v>
      </c>
      <c r="F2199" s="59">
        <f>E2199*1000/D2199</f>
        <v>200</v>
      </c>
      <c r="G2199" s="31">
        <v>601</v>
      </c>
      <c r="H2199" s="31">
        <f>G2199/2486*100</f>
        <v>24.17538213998391</v>
      </c>
      <c r="I2199" s="31">
        <v>171</v>
      </c>
      <c r="J2199" s="31">
        <v>171</v>
      </c>
      <c r="K2199" s="60">
        <f>J2199/2056*100</f>
        <v>8.3171206225680923</v>
      </c>
    </row>
    <row r="2200" spans="1:11" x14ac:dyDescent="0.25">
      <c r="A2200" s="36" t="s">
        <v>1332</v>
      </c>
      <c r="B2200" s="36" t="s">
        <v>1333</v>
      </c>
      <c r="C2200" s="41">
        <v>8237040</v>
      </c>
      <c r="D2200" s="37">
        <v>5700</v>
      </c>
      <c r="E2200" s="38">
        <v>1140</v>
      </c>
      <c r="F2200" s="59">
        <f>E2200*1000/D2200</f>
        <v>200</v>
      </c>
      <c r="G2200" s="31">
        <v>602</v>
      </c>
      <c r="H2200" s="31">
        <f>G2200/2486*100</f>
        <v>24.215607401448107</v>
      </c>
      <c r="I2200" s="31">
        <v>172</v>
      </c>
      <c r="J2200" s="31">
        <v>172</v>
      </c>
      <c r="K2200" s="60">
        <f>J2200/2056*100</f>
        <v>8.3657587548638119</v>
      </c>
    </row>
    <row r="2201" spans="1:11" x14ac:dyDescent="0.25">
      <c r="A2201" s="36" t="s">
        <v>4557</v>
      </c>
      <c r="B2201" s="36" t="s">
        <v>4558</v>
      </c>
      <c r="C2201" s="41">
        <v>7334008</v>
      </c>
      <c r="D2201" s="37">
        <v>5700</v>
      </c>
      <c r="E2201" s="38">
        <v>685</v>
      </c>
      <c r="F2201" s="59">
        <f>E2201*1000/D2201</f>
        <v>120.17543859649123</v>
      </c>
      <c r="G2201" s="31">
        <v>116</v>
      </c>
      <c r="H2201" s="31">
        <f>G2201/2486*100</f>
        <v>4.6661303298471442</v>
      </c>
    </row>
    <row r="2202" spans="1:11" x14ac:dyDescent="0.25">
      <c r="A2202" s="36" t="s">
        <v>1568</v>
      </c>
      <c r="B2202" s="36" t="s">
        <v>1569</v>
      </c>
      <c r="C2202" s="41">
        <v>8416022</v>
      </c>
      <c r="D2202" s="37">
        <v>5700</v>
      </c>
      <c r="E2202" s="38">
        <v>652</v>
      </c>
      <c r="F2202" s="59">
        <f>E2202*1000/D2202</f>
        <v>114.3859649122807</v>
      </c>
      <c r="G2202" s="31">
        <v>88</v>
      </c>
      <c r="H2202" s="31">
        <f>G2202/2486*100</f>
        <v>3.5398230088495577</v>
      </c>
    </row>
    <row r="2203" spans="1:11" x14ac:dyDescent="0.25">
      <c r="A2203" s="36" t="s">
        <v>2962</v>
      </c>
      <c r="B2203" s="36" t="s">
        <v>2963</v>
      </c>
      <c r="C2203" s="51">
        <v>6633002</v>
      </c>
      <c r="D2203" s="43">
        <v>5697</v>
      </c>
      <c r="E2203" s="38">
        <v>772</v>
      </c>
      <c r="F2203" s="59">
        <f>E2203*1000/D2203</f>
        <v>135.50991750043883</v>
      </c>
      <c r="G2203" s="31">
        <v>203</v>
      </c>
      <c r="H2203" s="31">
        <f>G2203/2486*100</f>
        <v>8.1657280772325027</v>
      </c>
    </row>
    <row r="2204" spans="1:11" x14ac:dyDescent="0.25">
      <c r="A2204" s="36" t="s">
        <v>1128</v>
      </c>
      <c r="B2204" s="36" t="s">
        <v>1129</v>
      </c>
      <c r="C2204" s="41">
        <v>8136021</v>
      </c>
      <c r="D2204" s="37">
        <v>5695</v>
      </c>
      <c r="E2204" s="38">
        <v>816</v>
      </c>
      <c r="F2204" s="59">
        <f>E2204*1000/D2204</f>
        <v>143.28358208955223</v>
      </c>
      <c r="G2204" s="31">
        <v>242</v>
      </c>
      <c r="H2204" s="31">
        <f>G2204/2486*100</f>
        <v>9.7345132743362832</v>
      </c>
    </row>
    <row r="2205" spans="1:11" ht="24" x14ac:dyDescent="0.25">
      <c r="A2205" s="36" t="s">
        <v>4639</v>
      </c>
      <c r="B2205" s="36" t="s">
        <v>4640</v>
      </c>
      <c r="C2205" s="41" t="s">
        <v>4824</v>
      </c>
      <c r="D2205" s="37">
        <v>5695</v>
      </c>
      <c r="E2205" s="38">
        <v>707</v>
      </c>
      <c r="F2205" s="59">
        <f>E2205*1000/D2205</f>
        <v>124.14398595258999</v>
      </c>
      <c r="G2205" s="31">
        <v>139</v>
      </c>
      <c r="H2205" s="31">
        <f>G2205/2486*100</f>
        <v>5.5913113435237323</v>
      </c>
    </row>
    <row r="2206" spans="1:11" ht="24" x14ac:dyDescent="0.25">
      <c r="A2206" s="36" t="s">
        <v>4515</v>
      </c>
      <c r="B2206" s="36" t="s">
        <v>4516</v>
      </c>
      <c r="C2206" s="41" t="s">
        <v>4776</v>
      </c>
      <c r="D2206" s="37">
        <v>5694</v>
      </c>
      <c r="E2206" s="38">
        <v>900.9</v>
      </c>
      <c r="F2206" s="59">
        <f>E2206*1000/D2206</f>
        <v>158.21917808219177</v>
      </c>
      <c r="G2206" s="31">
        <v>332</v>
      </c>
      <c r="H2206" s="31">
        <f>G2206/2486*100</f>
        <v>13.354786806114241</v>
      </c>
    </row>
    <row r="2207" spans="1:11" x14ac:dyDescent="0.25">
      <c r="A2207" s="36" t="s">
        <v>1938</v>
      </c>
      <c r="B2207" s="36" t="s">
        <v>1939</v>
      </c>
      <c r="C2207" s="41">
        <v>3159034</v>
      </c>
      <c r="D2207" s="37">
        <v>5690</v>
      </c>
      <c r="E2207" s="38">
        <v>575</v>
      </c>
      <c r="F2207" s="59">
        <f>E2207*1000/D2207</f>
        <v>101.05448154657293</v>
      </c>
      <c r="G2207" s="31">
        <v>43</v>
      </c>
      <c r="H2207" s="31">
        <f>G2207/2486*100</f>
        <v>1.7296862429605793</v>
      </c>
    </row>
    <row r="2208" spans="1:11" x14ac:dyDescent="0.25">
      <c r="A2208" s="36" t="s">
        <v>5213</v>
      </c>
      <c r="B2208" s="36" t="s">
        <v>5214</v>
      </c>
      <c r="C2208" s="41">
        <v>9187120</v>
      </c>
      <c r="D2208" s="37">
        <v>5689</v>
      </c>
      <c r="E2208" s="38">
        <v>302</v>
      </c>
      <c r="F2208" s="59">
        <f>E2208*1000/D2208</f>
        <v>53.084900685533484</v>
      </c>
      <c r="G2208" s="31">
        <v>10</v>
      </c>
      <c r="H2208" s="31">
        <f>G2208/2486*100</f>
        <v>0.40225261464199519</v>
      </c>
    </row>
    <row r="2209" spans="1:11" x14ac:dyDescent="0.25">
      <c r="A2209" s="39" t="s">
        <v>5849</v>
      </c>
      <c r="B2209" s="39" t="s">
        <v>5850</v>
      </c>
      <c r="C2209" s="41">
        <v>9778144</v>
      </c>
      <c r="D2209" s="37">
        <v>5683</v>
      </c>
      <c r="E2209" s="40">
        <v>1000</v>
      </c>
      <c r="F2209" s="59">
        <f>E2209*1000/D2209</f>
        <v>175.96339961288052</v>
      </c>
      <c r="G2209" s="31">
        <v>432</v>
      </c>
      <c r="H2209" s="31">
        <f>G2209/2486*100</f>
        <v>17.37731295253419</v>
      </c>
      <c r="I2209" s="31">
        <v>2</v>
      </c>
      <c r="J2209" s="31">
        <v>2</v>
      </c>
      <c r="K2209" s="60">
        <f>J2209/2056*100</f>
        <v>9.727626459143969E-2</v>
      </c>
    </row>
    <row r="2210" spans="1:11" x14ac:dyDescent="0.25">
      <c r="A2210" s="36" t="s">
        <v>3882</v>
      </c>
      <c r="B2210" s="36" t="s">
        <v>3883</v>
      </c>
      <c r="C2210" s="41">
        <v>5770036</v>
      </c>
      <c r="D2210" s="37">
        <v>5675</v>
      </c>
      <c r="E2210" s="38">
        <v>1135</v>
      </c>
      <c r="F2210" s="59">
        <f>E2210*1000/D2210</f>
        <v>200</v>
      </c>
      <c r="G2210" s="31">
        <v>593</v>
      </c>
      <c r="H2210" s="31">
        <f>G2210/2486*100</f>
        <v>23.853580048270313</v>
      </c>
      <c r="I2210" s="31">
        <v>163</v>
      </c>
      <c r="J2210" s="31">
        <v>163</v>
      </c>
      <c r="K2210" s="60">
        <f>J2210/2056*100</f>
        <v>7.928015564202334</v>
      </c>
    </row>
    <row r="2211" spans="1:11" x14ac:dyDescent="0.25">
      <c r="A2211" s="36" t="s">
        <v>5001</v>
      </c>
      <c r="B2211" s="36" t="s">
        <v>5002</v>
      </c>
      <c r="C2211" s="41">
        <v>9176114</v>
      </c>
      <c r="D2211" s="37">
        <v>5673</v>
      </c>
      <c r="E2211" s="38">
        <v>756</v>
      </c>
      <c r="F2211" s="59">
        <f>E2211*1000/D2211</f>
        <v>133.26282390269699</v>
      </c>
      <c r="G2211" s="31">
        <v>179</v>
      </c>
      <c r="H2211" s="31">
        <f>G2211/2486*100</f>
        <v>7.2003218020917137</v>
      </c>
    </row>
    <row r="2212" spans="1:11" x14ac:dyDescent="0.25">
      <c r="A2212" s="36" t="s">
        <v>1092</v>
      </c>
      <c r="B2212" s="36" t="s">
        <v>1093</v>
      </c>
      <c r="C2212" s="41">
        <v>8135031</v>
      </c>
      <c r="D2212" s="37">
        <v>5671</v>
      </c>
      <c r="E2212" s="38">
        <v>666</v>
      </c>
      <c r="F2212" s="59">
        <f>E2212*1000/D2212</f>
        <v>117.43960500793511</v>
      </c>
      <c r="G2212" s="31">
        <v>101</v>
      </c>
      <c r="H2212" s="31">
        <f>G2212/2486*100</f>
        <v>4.0627514078841509</v>
      </c>
    </row>
    <row r="2213" spans="1:11" x14ac:dyDescent="0.25">
      <c r="A2213" s="36" t="s">
        <v>3912</v>
      </c>
      <c r="B2213" s="36" t="s">
        <v>3913</v>
      </c>
      <c r="C2213" s="41">
        <v>5754004</v>
      </c>
      <c r="D2213" s="37">
        <v>5670</v>
      </c>
      <c r="E2213" s="38">
        <v>1000</v>
      </c>
      <c r="F2213" s="59">
        <f>E2213*1000/D2213</f>
        <v>176.3668430335097</v>
      </c>
      <c r="G2213" s="31">
        <v>431</v>
      </c>
      <c r="H2213" s="31">
        <f>G2213/2486*100</f>
        <v>17.337087691069993</v>
      </c>
      <c r="I2213" s="31">
        <v>1</v>
      </c>
      <c r="J2213" s="31">
        <v>1</v>
      </c>
      <c r="K2213" s="60">
        <f>J2213/2056*100</f>
        <v>4.8638132295719845E-2</v>
      </c>
    </row>
    <row r="2214" spans="1:11" x14ac:dyDescent="0.25">
      <c r="A2214" s="36" t="s">
        <v>5185</v>
      </c>
      <c r="B2214" s="36" t="s">
        <v>5186</v>
      </c>
      <c r="C2214" s="41">
        <v>9187159</v>
      </c>
      <c r="D2214" s="37">
        <v>5658</v>
      </c>
      <c r="E2214" s="38">
        <v>904.1</v>
      </c>
      <c r="F2214" s="59">
        <f>E2214*1000/D2214</f>
        <v>159.79144574054436</v>
      </c>
      <c r="G2214" s="31">
        <v>334</v>
      </c>
      <c r="H2214" s="31">
        <f>G2214/2486*100</f>
        <v>13.435237329042637</v>
      </c>
    </row>
    <row r="2215" spans="1:11" x14ac:dyDescent="0.25">
      <c r="A2215" s="36" t="s">
        <v>5259</v>
      </c>
      <c r="B2215" s="36" t="s">
        <v>5260</v>
      </c>
      <c r="C2215" s="41">
        <v>9190159</v>
      </c>
      <c r="D2215" s="37">
        <v>5654</v>
      </c>
      <c r="E2215" s="38">
        <v>1153</v>
      </c>
      <c r="F2215" s="59">
        <f>E2215*1000/D2215</f>
        <v>203.92642377078175</v>
      </c>
      <c r="G2215" s="31">
        <v>618</v>
      </c>
      <c r="H2215" s="31">
        <f>G2215/2486*100</f>
        <v>24.8592115848753</v>
      </c>
      <c r="I2215" s="31">
        <v>188</v>
      </c>
      <c r="J2215" s="31">
        <v>188</v>
      </c>
      <c r="K2215" s="60">
        <f>J2215/2056*100</f>
        <v>9.1439688715953302</v>
      </c>
    </row>
    <row r="2216" spans="1:11" ht="24" x14ac:dyDescent="0.25">
      <c r="A2216" s="36" t="s">
        <v>116</v>
      </c>
      <c r="B2216" s="36" t="s">
        <v>117</v>
      </c>
      <c r="C2216" s="51">
        <v>6631010</v>
      </c>
      <c r="D2216" s="43">
        <v>5652</v>
      </c>
      <c r="E2216" s="38">
        <v>862</v>
      </c>
      <c r="F2216" s="59">
        <f>E2216*1000/D2216</f>
        <v>152.51238499646144</v>
      </c>
      <c r="G2216" s="31">
        <v>291</v>
      </c>
      <c r="H2216" s="31">
        <f>G2216/2486*100</f>
        <v>11.70555108608206</v>
      </c>
    </row>
    <row r="2217" spans="1:11" x14ac:dyDescent="0.25">
      <c r="A2217" s="39" t="s">
        <v>5886</v>
      </c>
      <c r="B2217" s="39" t="s">
        <v>5887</v>
      </c>
      <c r="C2217" s="41">
        <v>9780115</v>
      </c>
      <c r="D2217" s="37">
        <v>5651</v>
      </c>
      <c r="E2217" s="40">
        <v>1763</v>
      </c>
      <c r="F2217" s="59">
        <f>E2217*1000/D2217</f>
        <v>311.98018049902674</v>
      </c>
      <c r="G2217" s="31">
        <v>1107</v>
      </c>
      <c r="H2217" s="31">
        <f>G2217/2486*100</f>
        <v>44.529364440868868</v>
      </c>
      <c r="I2217" s="31">
        <v>677</v>
      </c>
      <c r="J2217" s="31">
        <v>677</v>
      </c>
      <c r="K2217" s="60">
        <f>J2217/2056*100</f>
        <v>32.928015564202333</v>
      </c>
    </row>
    <row r="2218" spans="1:11" x14ac:dyDescent="0.25">
      <c r="A2218" s="36" t="s">
        <v>2088</v>
      </c>
      <c r="B2218" s="36" t="s">
        <v>2089</v>
      </c>
      <c r="C2218" s="41" t="s">
        <v>2455</v>
      </c>
      <c r="D2218" s="37">
        <v>5648</v>
      </c>
      <c r="E2218" s="38">
        <v>846</v>
      </c>
      <c r="F2218" s="59">
        <f>E2218*1000/D2218</f>
        <v>149.78753541076486</v>
      </c>
      <c r="G2218" s="31">
        <v>272</v>
      </c>
      <c r="H2218" s="31">
        <f>G2218/2486*100</f>
        <v>10.94127111826227</v>
      </c>
    </row>
    <row r="2219" spans="1:11" x14ac:dyDescent="0.25">
      <c r="A2219" s="36" t="s">
        <v>5517</v>
      </c>
      <c r="B2219" s="36" t="s">
        <v>5518</v>
      </c>
      <c r="C2219" s="41">
        <v>9472119</v>
      </c>
      <c r="D2219" s="37">
        <v>5645</v>
      </c>
      <c r="E2219" s="38">
        <v>771</v>
      </c>
      <c r="F2219" s="59">
        <f>E2219*1000/D2219</f>
        <v>136.58104517271923</v>
      </c>
      <c r="G2219" s="31">
        <v>202</v>
      </c>
      <c r="H2219" s="31">
        <f>G2219/2486*100</f>
        <v>8.1255028157683018</v>
      </c>
    </row>
    <row r="2220" spans="1:11" ht="24" x14ac:dyDescent="0.25">
      <c r="A2220" s="36" t="s">
        <v>1430</v>
      </c>
      <c r="B2220" s="36" t="s">
        <v>1431</v>
      </c>
      <c r="C2220" s="41">
        <v>8317153</v>
      </c>
      <c r="D2220" s="37">
        <v>5638</v>
      </c>
      <c r="E2220" s="38">
        <v>1128</v>
      </c>
      <c r="F2220" s="59">
        <f>E2220*1000/D2220</f>
        <v>200.07094714437744</v>
      </c>
      <c r="G2220" s="31">
        <v>587</v>
      </c>
      <c r="H2220" s="31">
        <f>G2220/2486*100</f>
        <v>23.612228479485118</v>
      </c>
      <c r="I2220" s="31">
        <v>157</v>
      </c>
      <c r="J2220" s="31">
        <v>157</v>
      </c>
      <c r="K2220" s="60">
        <f>J2220/2056*100</f>
        <v>7.636186770428016</v>
      </c>
    </row>
    <row r="2221" spans="1:11" x14ac:dyDescent="0.25">
      <c r="A2221" s="36" t="s">
        <v>3191</v>
      </c>
      <c r="B2221" s="36" t="s">
        <v>3192</v>
      </c>
      <c r="C2221" s="41">
        <v>8116007</v>
      </c>
      <c r="D2221" s="37">
        <v>5636</v>
      </c>
      <c r="E2221" s="38">
        <v>623</v>
      </c>
      <c r="F2221" s="59">
        <f>E2221*1000/D2221</f>
        <v>110.53938963804116</v>
      </c>
      <c r="G2221" s="31">
        <v>64</v>
      </c>
      <c r="H2221" s="31">
        <f>G2221/2486*100</f>
        <v>2.5744167337087691</v>
      </c>
    </row>
    <row r="2222" spans="1:11" ht="36" x14ac:dyDescent="0.25">
      <c r="A2222" s="36" t="s">
        <v>3273</v>
      </c>
      <c r="B2222" s="36" t="s">
        <v>3274</v>
      </c>
      <c r="C2222" s="51" t="s">
        <v>3465</v>
      </c>
      <c r="D2222" s="46">
        <v>5635</v>
      </c>
      <c r="E2222" s="38">
        <v>798</v>
      </c>
      <c r="F2222" s="59">
        <f>E2222*1000/D2222</f>
        <v>141.61490683229815</v>
      </c>
      <c r="G2222" s="31">
        <v>227</v>
      </c>
      <c r="H2222" s="31">
        <f>G2222/2486*100</f>
        <v>9.1311343523732909</v>
      </c>
    </row>
    <row r="2223" spans="1:11" x14ac:dyDescent="0.25">
      <c r="A2223" s="39" t="s">
        <v>5844</v>
      </c>
      <c r="B2223" s="39" t="s">
        <v>5845</v>
      </c>
      <c r="C2223" s="41" t="s">
        <v>6110</v>
      </c>
      <c r="D2223" s="37">
        <v>5633</v>
      </c>
      <c r="E2223" s="40">
        <v>1400</v>
      </c>
      <c r="F2223" s="59">
        <f>E2223*1000/D2223</f>
        <v>248.53541629682229</v>
      </c>
      <c r="G2223" s="31">
        <v>861</v>
      </c>
      <c r="H2223" s="31">
        <f>G2223/2486*100</f>
        <v>34.633950120675784</v>
      </c>
      <c r="I2223" s="31">
        <v>431</v>
      </c>
      <c r="J2223" s="31">
        <v>431</v>
      </c>
      <c r="K2223" s="60">
        <f>J2223/2056*100</f>
        <v>20.963035019455255</v>
      </c>
    </row>
    <row r="2224" spans="1:11" ht="24" x14ac:dyDescent="0.25">
      <c r="A2224" s="36" t="s">
        <v>2138</v>
      </c>
      <c r="B2224" s="36" t="s">
        <v>2139</v>
      </c>
      <c r="C2224" s="41" t="s">
        <v>2468</v>
      </c>
      <c r="D2224" s="37">
        <v>5623</v>
      </c>
      <c r="E2224" s="38">
        <v>959</v>
      </c>
      <c r="F2224" s="59">
        <f>E2224*1000/D2224</f>
        <v>170.54952872132313</v>
      </c>
      <c r="G2224" s="31">
        <v>384</v>
      </c>
      <c r="H2224" s="31">
        <f>G2224/2486*100</f>
        <v>15.446500402252614</v>
      </c>
    </row>
    <row r="2225" spans="1:11" x14ac:dyDescent="0.25">
      <c r="A2225" s="36" t="s">
        <v>4183</v>
      </c>
      <c r="B2225" s="36" t="s">
        <v>4184</v>
      </c>
      <c r="C2225" s="41">
        <v>12063260</v>
      </c>
      <c r="D2225" s="37">
        <v>5620</v>
      </c>
      <c r="E2225" s="38">
        <v>644</v>
      </c>
      <c r="F2225" s="59">
        <f>E2225*1000/D2225</f>
        <v>114.59074733096085</v>
      </c>
      <c r="G2225" s="31">
        <v>80</v>
      </c>
      <c r="H2225" s="31">
        <f>G2225/2486*100</f>
        <v>3.2180209171359615</v>
      </c>
    </row>
    <row r="2226" spans="1:11" ht="48" x14ac:dyDescent="0.25">
      <c r="A2226" s="36" t="s">
        <v>2556</v>
      </c>
      <c r="B2226" s="36" t="s">
        <v>2557</v>
      </c>
      <c r="C2226" s="41" t="s">
        <v>2691</v>
      </c>
      <c r="D2226" s="37">
        <v>5618</v>
      </c>
      <c r="E2226" s="38">
        <v>1487</v>
      </c>
      <c r="F2226" s="59">
        <f>E2226*1000/D2226</f>
        <v>264.68494126023495</v>
      </c>
      <c r="G2226" s="31">
        <v>932</v>
      </c>
      <c r="H2226" s="31">
        <f>G2226/2486*100</f>
        <v>37.48994368463395</v>
      </c>
      <c r="I2226" s="31">
        <v>502</v>
      </c>
      <c r="J2226" s="31">
        <v>502</v>
      </c>
      <c r="K2226" s="60">
        <f>J2226/2056*100</f>
        <v>24.41634241245136</v>
      </c>
    </row>
    <row r="2227" spans="1:11" x14ac:dyDescent="0.25">
      <c r="A2227" s="36" t="s">
        <v>5077</v>
      </c>
      <c r="B2227" s="36" t="s">
        <v>5078</v>
      </c>
      <c r="C2227" s="41">
        <v>9181122</v>
      </c>
      <c r="D2227" s="37">
        <v>5617</v>
      </c>
      <c r="E2227" s="38">
        <v>729</v>
      </c>
      <c r="F2227" s="59">
        <f>E2227*1000/D2227</f>
        <v>129.78458251735802</v>
      </c>
      <c r="G2227" s="31">
        <v>158</v>
      </c>
      <c r="H2227" s="31">
        <f>G2227/2486*100</f>
        <v>6.3555913113435238</v>
      </c>
    </row>
    <row r="2228" spans="1:11" x14ac:dyDescent="0.25">
      <c r="A2228" s="36" t="s">
        <v>2536</v>
      </c>
      <c r="B2228" s="36" t="s">
        <v>2537</v>
      </c>
      <c r="C2228" s="41">
        <v>16055000</v>
      </c>
      <c r="D2228" s="37">
        <v>5609</v>
      </c>
      <c r="E2228" s="38">
        <v>860</v>
      </c>
      <c r="F2228" s="59">
        <f>E2228*1000/D2228</f>
        <v>153.32501337136745</v>
      </c>
      <c r="G2228" s="31">
        <v>288</v>
      </c>
      <c r="H2228" s="31">
        <f>G2228/2486*100</f>
        <v>11.584875301689461</v>
      </c>
    </row>
    <row r="2229" spans="1:11" x14ac:dyDescent="0.25">
      <c r="A2229" s="36" t="s">
        <v>840</v>
      </c>
      <c r="B2229" s="36" t="s">
        <v>841</v>
      </c>
      <c r="C2229" s="41">
        <v>8116050</v>
      </c>
      <c r="D2229" s="37">
        <v>5601</v>
      </c>
      <c r="E2229" s="38">
        <v>765</v>
      </c>
      <c r="F2229" s="59">
        <f>E2229*1000/D2229</f>
        <v>136.58275307980719</v>
      </c>
      <c r="G2229" s="31">
        <v>191</v>
      </c>
      <c r="H2229" s="31">
        <f>G2229/2486*100</f>
        <v>7.6830249396621069</v>
      </c>
    </row>
    <row r="2230" spans="1:11" x14ac:dyDescent="0.25">
      <c r="A2230" s="36" t="s">
        <v>3223</v>
      </c>
      <c r="B2230" s="36" t="s">
        <v>3224</v>
      </c>
      <c r="C2230" s="41">
        <v>8215101</v>
      </c>
      <c r="D2230" s="37">
        <v>5600</v>
      </c>
      <c r="E2230" s="38">
        <v>685</v>
      </c>
      <c r="F2230" s="59">
        <f>E2230*1000/D2230</f>
        <v>122.32142857142857</v>
      </c>
      <c r="G2230" s="31">
        <v>115</v>
      </c>
      <c r="H2230" s="31">
        <f>G2230/2486*100</f>
        <v>4.625905068382945</v>
      </c>
    </row>
    <row r="2231" spans="1:11" ht="24" x14ac:dyDescent="0.25">
      <c r="A2231" s="36" t="s">
        <v>4691</v>
      </c>
      <c r="B2231" s="36" t="s">
        <v>4692</v>
      </c>
      <c r="C2231" s="41">
        <v>7231134</v>
      </c>
      <c r="D2231" s="37">
        <v>5591</v>
      </c>
      <c r="E2231" s="38">
        <v>622</v>
      </c>
      <c r="F2231" s="59">
        <f>E2231*1000/D2231</f>
        <v>111.25022357360042</v>
      </c>
      <c r="G2231" s="31">
        <v>63</v>
      </c>
      <c r="H2231" s="31">
        <f>G2231/2486*100</f>
        <v>2.5341914722445695</v>
      </c>
    </row>
    <row r="2232" spans="1:11" x14ac:dyDescent="0.25">
      <c r="A2232" s="36" t="s">
        <v>4953</v>
      </c>
      <c r="B2232" s="36" t="s">
        <v>4954</v>
      </c>
      <c r="C2232" s="41" t="s">
        <v>5957</v>
      </c>
      <c r="D2232" s="37">
        <v>5588</v>
      </c>
      <c r="E2232" s="38">
        <v>1814</v>
      </c>
      <c r="F2232" s="59">
        <f>E2232*1000/D2232</f>
        <v>324.62419470293486</v>
      </c>
      <c r="G2232" s="31">
        <v>1143</v>
      </c>
      <c r="H2232" s="31">
        <f>G2232/2486*100</f>
        <v>45.977473853580051</v>
      </c>
      <c r="I2232" s="31">
        <v>713</v>
      </c>
      <c r="J2232" s="31">
        <v>713</v>
      </c>
      <c r="K2232" s="60">
        <f>J2232/2056*100</f>
        <v>34.678988326848248</v>
      </c>
    </row>
    <row r="2233" spans="1:11" ht="48" x14ac:dyDescent="0.25">
      <c r="A2233" s="36" t="s">
        <v>366</v>
      </c>
      <c r="B2233" s="36" t="s">
        <v>367</v>
      </c>
      <c r="C2233" s="51" t="s">
        <v>640</v>
      </c>
      <c r="D2233" s="46">
        <v>5588</v>
      </c>
      <c r="E2233" s="38">
        <v>1100</v>
      </c>
      <c r="F2233" s="59">
        <f>E2233*1000/D2233</f>
        <v>196.85039370078741</v>
      </c>
      <c r="G2233" s="31">
        <v>560</v>
      </c>
      <c r="H2233" s="31">
        <f>G2233/2486*100</f>
        <v>22.526146419951729</v>
      </c>
      <c r="I2233" s="31">
        <v>130</v>
      </c>
      <c r="J2233" s="31">
        <v>130</v>
      </c>
      <c r="K2233" s="60">
        <f>J2233/2056*100</f>
        <v>6.3229571984435795</v>
      </c>
    </row>
    <row r="2234" spans="1:11" x14ac:dyDescent="0.25">
      <c r="A2234" s="36" t="s">
        <v>1608</v>
      </c>
      <c r="B2234" s="36" t="s">
        <v>1609</v>
      </c>
      <c r="C2234" s="41" t="s">
        <v>1829</v>
      </c>
      <c r="D2234" s="37">
        <v>5574</v>
      </c>
      <c r="E2234" s="38">
        <v>712</v>
      </c>
      <c r="F2234" s="59">
        <f>E2234*1000/D2234</f>
        <v>127.73591675636885</v>
      </c>
      <c r="G2234" s="31">
        <v>143</v>
      </c>
      <c r="H2234" s="31">
        <f>G2234/2486*100</f>
        <v>5.7522123893805306</v>
      </c>
    </row>
    <row r="2235" spans="1:11" ht="24" x14ac:dyDescent="0.25">
      <c r="A2235" s="36" t="s">
        <v>4413</v>
      </c>
      <c r="B2235" s="36" t="s">
        <v>4414</v>
      </c>
      <c r="C2235" s="41" t="s">
        <v>4739</v>
      </c>
      <c r="D2235" s="37">
        <v>5567</v>
      </c>
      <c r="E2235" s="38">
        <v>652</v>
      </c>
      <c r="F2235" s="59">
        <f>E2235*1000/D2235</f>
        <v>117.11873540506556</v>
      </c>
      <c r="G2235" s="31">
        <v>87</v>
      </c>
      <c r="H2235" s="31">
        <f>G2235/2486*100</f>
        <v>3.4995977473853577</v>
      </c>
    </row>
    <row r="2236" spans="1:11" ht="24" x14ac:dyDescent="0.25">
      <c r="A2236" s="36" t="s">
        <v>2676</v>
      </c>
      <c r="B2236" s="36" t="s">
        <v>2677</v>
      </c>
      <c r="C2236" s="41" t="s">
        <v>2742</v>
      </c>
      <c r="D2236" s="37">
        <v>5567</v>
      </c>
      <c r="E2236" s="38">
        <v>538</v>
      </c>
      <c r="F2236" s="59">
        <f>E2236*1000/D2236</f>
        <v>96.640919705406858</v>
      </c>
      <c r="G2236" s="31">
        <v>32</v>
      </c>
      <c r="H2236" s="31">
        <f>G2236/2486*100</f>
        <v>1.2872083668543846</v>
      </c>
    </row>
    <row r="2237" spans="1:11" x14ac:dyDescent="0.25">
      <c r="A2237" s="36" t="s">
        <v>4467</v>
      </c>
      <c r="B2237" s="36" t="s">
        <v>4468</v>
      </c>
      <c r="C2237" s="41">
        <v>7133501</v>
      </c>
      <c r="D2237" s="37">
        <v>5561</v>
      </c>
      <c r="E2237" s="38">
        <v>990</v>
      </c>
      <c r="F2237" s="59">
        <f>E2237*1000/D2237</f>
        <v>178.02553497572379</v>
      </c>
      <c r="G2237" s="31">
        <v>420</v>
      </c>
      <c r="H2237" s="31">
        <f>G2237/2486*100</f>
        <v>16.894609814963797</v>
      </c>
    </row>
    <row r="2238" spans="1:11" ht="24" x14ac:dyDescent="0.25">
      <c r="A2238" s="36" t="s">
        <v>4569</v>
      </c>
      <c r="B2238" s="36" t="s">
        <v>4570</v>
      </c>
      <c r="C2238" s="41" t="s">
        <v>4799</v>
      </c>
      <c r="D2238" s="37">
        <v>5560</v>
      </c>
      <c r="E2238" s="38">
        <v>740</v>
      </c>
      <c r="F2238" s="59">
        <f>E2238*1000/D2238</f>
        <v>133.0935251798561</v>
      </c>
      <c r="G2238" s="31">
        <v>167</v>
      </c>
      <c r="H2238" s="31">
        <f>G2238/2486*100</f>
        <v>6.7176186645213187</v>
      </c>
    </row>
    <row r="2239" spans="1:11" x14ac:dyDescent="0.25">
      <c r="A2239" s="36" t="s">
        <v>5563</v>
      </c>
      <c r="B2239" s="36" t="s">
        <v>5564</v>
      </c>
      <c r="C2239" s="41">
        <v>9478165</v>
      </c>
      <c r="D2239" s="37">
        <v>5555</v>
      </c>
      <c r="E2239" s="38">
        <v>1082.2</v>
      </c>
      <c r="F2239" s="59">
        <f>E2239*1000/D2239</f>
        <v>194.81548154815482</v>
      </c>
      <c r="G2239" s="31">
        <v>539</v>
      </c>
      <c r="H2239" s="31">
        <f>G2239/2486*100</f>
        <v>21.681415929203538</v>
      </c>
      <c r="I2239" s="31">
        <v>109</v>
      </c>
      <c r="J2239" s="31">
        <v>109</v>
      </c>
      <c r="K2239" s="60">
        <f>J2239/2056*100</f>
        <v>5.3015564202334629</v>
      </c>
    </row>
    <row r="2240" spans="1:11" x14ac:dyDescent="0.25">
      <c r="A2240" s="36" t="s">
        <v>5551</v>
      </c>
      <c r="B2240" s="36" t="s">
        <v>5552</v>
      </c>
      <c r="C2240" s="41">
        <v>9475158</v>
      </c>
      <c r="D2240" s="37">
        <v>5551</v>
      </c>
      <c r="E2240" s="38">
        <v>632</v>
      </c>
      <c r="F2240" s="59">
        <f>E2240*1000/D2240</f>
        <v>113.8533597549991</v>
      </c>
      <c r="G2240" s="31">
        <v>74</v>
      </c>
      <c r="H2240" s="31">
        <f>G2240/2486*100</f>
        <v>2.9766693483507645</v>
      </c>
    </row>
    <row r="2241" spans="1:11" x14ac:dyDescent="0.25">
      <c r="A2241" s="36" t="s">
        <v>1574</v>
      </c>
      <c r="B2241" s="36" t="s">
        <v>1575</v>
      </c>
      <c r="C2241" s="41">
        <v>8416036</v>
      </c>
      <c r="D2241" s="37">
        <v>5550</v>
      </c>
      <c r="E2241" s="38">
        <v>945</v>
      </c>
      <c r="F2241" s="59">
        <f>E2241*1000/D2241</f>
        <v>170.27027027027026</v>
      </c>
      <c r="G2241" s="31">
        <v>367</v>
      </c>
      <c r="H2241" s="31">
        <f>G2241/2486*100</f>
        <v>14.762670957361223</v>
      </c>
    </row>
    <row r="2242" spans="1:11" x14ac:dyDescent="0.25">
      <c r="A2242" s="39" t="s">
        <v>3130</v>
      </c>
      <c r="B2242" s="39" t="s">
        <v>3131</v>
      </c>
      <c r="C2242" s="41">
        <v>6531010</v>
      </c>
      <c r="D2242" s="37">
        <v>5547</v>
      </c>
      <c r="E2242" s="45">
        <v>932</v>
      </c>
      <c r="F2242" s="59">
        <f>E2242*1000/D2242</f>
        <v>168.01874887326483</v>
      </c>
      <c r="G2242" s="31">
        <v>357</v>
      </c>
      <c r="H2242" s="31">
        <f>G2242/2486*100</f>
        <v>14.360418342719228</v>
      </c>
    </row>
    <row r="2243" spans="1:11" x14ac:dyDescent="0.25">
      <c r="A2243" s="36" t="s">
        <v>5121</v>
      </c>
      <c r="B2243" s="36" t="s">
        <v>5122</v>
      </c>
      <c r="C2243" s="41">
        <v>9184114</v>
      </c>
      <c r="D2243" s="37">
        <v>5546</v>
      </c>
      <c r="E2243" s="38">
        <v>1025</v>
      </c>
      <c r="F2243" s="59">
        <f>E2243*1000/D2243</f>
        <v>184.81788676523621</v>
      </c>
      <c r="G2243" s="31">
        <v>467</v>
      </c>
      <c r="H2243" s="31">
        <f>G2243/2486*100</f>
        <v>18.785197103781172</v>
      </c>
      <c r="I2243" s="31">
        <v>37</v>
      </c>
      <c r="J2243" s="31">
        <v>37</v>
      </c>
      <c r="K2243" s="60">
        <f>J2243/2056*100</f>
        <v>1.7996108949416341</v>
      </c>
    </row>
    <row r="2244" spans="1:11" x14ac:dyDescent="0.25">
      <c r="A2244" s="36" t="s">
        <v>3890</v>
      </c>
      <c r="B2244" s="36" t="s">
        <v>3891</v>
      </c>
      <c r="C2244" s="41" t="s">
        <v>4109</v>
      </c>
      <c r="D2244" s="37">
        <v>5546</v>
      </c>
      <c r="E2244" s="38">
        <v>929</v>
      </c>
      <c r="F2244" s="59">
        <f>E2244*1000/D2244</f>
        <v>167.50811395600434</v>
      </c>
      <c r="G2244" s="31">
        <v>353</v>
      </c>
      <c r="H2244" s="31">
        <f>G2244/2486*100</f>
        <v>14.19951729686243</v>
      </c>
    </row>
    <row r="2245" spans="1:11" x14ac:dyDescent="0.25">
      <c r="A2245" s="36" t="s">
        <v>88</v>
      </c>
      <c r="B2245" s="36" t="s">
        <v>89</v>
      </c>
      <c r="C2245" s="51">
        <v>6432014</v>
      </c>
      <c r="D2245" s="43">
        <v>5546</v>
      </c>
      <c r="E2245" s="38">
        <v>739</v>
      </c>
      <c r="F2245" s="59">
        <f>E2245*1000/D2245</f>
        <v>133.24918860439956</v>
      </c>
      <c r="G2245" s="31">
        <v>165</v>
      </c>
      <c r="H2245" s="31">
        <f>G2245/2486*100</f>
        <v>6.6371681415929213</v>
      </c>
    </row>
    <row r="2246" spans="1:11" ht="24" x14ac:dyDescent="0.25">
      <c r="A2246" s="39" t="s">
        <v>3116</v>
      </c>
      <c r="B2246" s="39" t="s">
        <v>3117</v>
      </c>
      <c r="C2246" s="41">
        <v>6535013</v>
      </c>
      <c r="D2246" s="37">
        <v>5543</v>
      </c>
      <c r="E2246" s="45">
        <v>625</v>
      </c>
      <c r="F2246" s="59">
        <f>E2246*1000/D2246</f>
        <v>112.7548259065488</v>
      </c>
      <c r="G2246" s="31">
        <v>66</v>
      </c>
      <c r="H2246" s="31">
        <f>G2246/2486*100</f>
        <v>2.6548672566371683</v>
      </c>
    </row>
    <row r="2247" spans="1:11" ht="12" customHeight="1" x14ac:dyDescent="0.25">
      <c r="A2247" s="39" t="s">
        <v>3244</v>
      </c>
      <c r="B2247" s="41" t="s">
        <v>3250</v>
      </c>
      <c r="C2247" s="41">
        <v>6635020</v>
      </c>
      <c r="D2247" s="44">
        <v>5540</v>
      </c>
      <c r="E2247" s="40">
        <v>668</v>
      </c>
      <c r="F2247" s="59">
        <f>E2247*1000/D2247</f>
        <v>120.57761732851985</v>
      </c>
      <c r="G2247" s="31">
        <v>104</v>
      </c>
      <c r="H2247" s="31">
        <f>G2247/2486*100</f>
        <v>4.1834271922767501</v>
      </c>
    </row>
    <row r="2248" spans="1:11" ht="12" customHeight="1" x14ac:dyDescent="0.25">
      <c r="A2248" s="36" t="s">
        <v>4401</v>
      </c>
      <c r="B2248" s="36" t="s">
        <v>4402</v>
      </c>
      <c r="C2248" s="41">
        <v>7333019</v>
      </c>
      <c r="D2248" s="37">
        <v>5532</v>
      </c>
      <c r="E2248" s="38">
        <v>711</v>
      </c>
      <c r="F2248" s="59">
        <f>E2248*1000/D2248</f>
        <v>128.52494577006507</v>
      </c>
      <c r="G2248" s="31">
        <v>142</v>
      </c>
      <c r="H2248" s="31">
        <f>G2248/2486*100</f>
        <v>5.7119871279163315</v>
      </c>
    </row>
    <row r="2249" spans="1:11" ht="12" customHeight="1" x14ac:dyDescent="0.25">
      <c r="A2249" s="36" t="s">
        <v>794</v>
      </c>
      <c r="B2249" s="36" t="s">
        <v>1042</v>
      </c>
      <c r="C2249" s="41">
        <v>8126047</v>
      </c>
      <c r="D2249" s="37">
        <v>5526</v>
      </c>
      <c r="E2249" s="38">
        <v>1075</v>
      </c>
      <c r="F2249" s="59">
        <f>E2249*1000/D2249</f>
        <v>194.5349258052841</v>
      </c>
      <c r="G2249" s="31">
        <v>531</v>
      </c>
      <c r="H2249" s="31">
        <f>G2249/2486*100</f>
        <v>21.359613837489945</v>
      </c>
      <c r="I2249" s="31">
        <v>101</v>
      </c>
      <c r="J2249" s="31">
        <v>101</v>
      </c>
      <c r="K2249" s="60">
        <f>J2249/2056*100</f>
        <v>4.9124513618677046</v>
      </c>
    </row>
    <row r="2250" spans="1:11" ht="12" customHeight="1" x14ac:dyDescent="0.25">
      <c r="A2250" s="36" t="s">
        <v>3287</v>
      </c>
      <c r="B2250" s="36" t="s">
        <v>3288</v>
      </c>
      <c r="C2250" s="51" t="s">
        <v>3472</v>
      </c>
      <c r="D2250" s="46">
        <v>5526</v>
      </c>
      <c r="E2250" s="38">
        <v>749</v>
      </c>
      <c r="F2250" s="59">
        <f>E2250*1000/D2250</f>
        <v>135.54107853782122</v>
      </c>
      <c r="G2250" s="31">
        <v>175</v>
      </c>
      <c r="H2250" s="31">
        <f>G2250/2486*100</f>
        <v>7.0394207562349154</v>
      </c>
    </row>
    <row r="2251" spans="1:11" x14ac:dyDescent="0.25">
      <c r="A2251" s="36" t="s">
        <v>5193</v>
      </c>
      <c r="B2251" s="36" t="s">
        <v>5194</v>
      </c>
      <c r="C2251" s="41">
        <v>9187169</v>
      </c>
      <c r="D2251" s="37">
        <v>5521</v>
      </c>
      <c r="E2251" s="38">
        <v>997.3</v>
      </c>
      <c r="F2251" s="59">
        <f>E2251*1000/D2251</f>
        <v>180.63756565839523</v>
      </c>
      <c r="G2251" s="31">
        <v>428</v>
      </c>
      <c r="H2251" s="31">
        <f>G2251/2486*100</f>
        <v>17.216411906677394</v>
      </c>
    </row>
    <row r="2252" spans="1:11" x14ac:dyDescent="0.25">
      <c r="A2252" s="36" t="s">
        <v>5635</v>
      </c>
      <c r="B2252" s="36" t="s">
        <v>5636</v>
      </c>
      <c r="C2252" s="41" t="s">
        <v>6071</v>
      </c>
      <c r="D2252" s="37">
        <v>5519</v>
      </c>
      <c r="E2252" s="38">
        <v>753</v>
      </c>
      <c r="F2252" s="59">
        <f>E2252*1000/D2252</f>
        <v>136.43776046385216</v>
      </c>
      <c r="G2252" s="31">
        <v>176</v>
      </c>
      <c r="H2252" s="31">
        <f>G2252/2486*100</f>
        <v>7.0796460176991154</v>
      </c>
    </row>
    <row r="2253" spans="1:11" x14ac:dyDescent="0.25">
      <c r="A2253" s="36" t="s">
        <v>5069</v>
      </c>
      <c r="B2253" s="36" t="s">
        <v>5070</v>
      </c>
      <c r="C2253" s="41">
        <v>9180125</v>
      </c>
      <c r="D2253" s="37">
        <v>5514</v>
      </c>
      <c r="E2253" s="38">
        <v>1013</v>
      </c>
      <c r="F2253" s="59">
        <f>E2253*1000/D2253</f>
        <v>183.71418208197315</v>
      </c>
      <c r="G2253" s="31">
        <v>449</v>
      </c>
      <c r="H2253" s="31">
        <f>G2253/2486*100</f>
        <v>18.061142397425584</v>
      </c>
      <c r="I2253" s="31">
        <v>19</v>
      </c>
      <c r="J2253" s="31">
        <v>19</v>
      </c>
      <c r="K2253" s="60">
        <f>J2253/2056*100</f>
        <v>0.92412451361867709</v>
      </c>
    </row>
    <row r="2254" spans="1:11" x14ac:dyDescent="0.25">
      <c r="A2254" s="39" t="s">
        <v>232</v>
      </c>
      <c r="B2254" s="39" t="s">
        <v>233</v>
      </c>
      <c r="C2254" s="41">
        <v>6435026</v>
      </c>
      <c r="D2254" s="37">
        <v>5513</v>
      </c>
      <c r="E2254" s="45">
        <v>648</v>
      </c>
      <c r="F2254" s="59">
        <f>E2254*1000/D2254</f>
        <v>117.54035915109741</v>
      </c>
      <c r="G2254" s="31">
        <v>82</v>
      </c>
      <c r="H2254" s="31">
        <f>G2254/2486*100</f>
        <v>3.2984714400643607</v>
      </c>
    </row>
    <row r="2255" spans="1:11" x14ac:dyDescent="0.25">
      <c r="A2255" s="36" t="s">
        <v>5477</v>
      </c>
      <c r="B2255" s="36" t="s">
        <v>5478</v>
      </c>
      <c r="C2255" s="41">
        <v>9377129</v>
      </c>
      <c r="D2255" s="37">
        <v>5508</v>
      </c>
      <c r="E2255" s="38">
        <v>1611</v>
      </c>
      <c r="F2255" s="59">
        <f>E2255*1000/D2255</f>
        <v>292.48366013071893</v>
      </c>
      <c r="G2255" s="31">
        <v>1023</v>
      </c>
      <c r="H2255" s="31">
        <f>G2255/2486*100</f>
        <v>41.150442477876105</v>
      </c>
      <c r="I2255" s="31">
        <v>593</v>
      </c>
      <c r="J2255" s="31">
        <v>593</v>
      </c>
      <c r="K2255" s="60">
        <f>J2255/2056*100</f>
        <v>28.842412451361866</v>
      </c>
    </row>
    <row r="2256" spans="1:11" x14ac:dyDescent="0.25">
      <c r="A2256" s="36" t="s">
        <v>2284</v>
      </c>
      <c r="B2256" s="36" t="s">
        <v>2285</v>
      </c>
      <c r="C2256" s="41">
        <v>3457002</v>
      </c>
      <c r="D2256" s="37">
        <v>5500</v>
      </c>
      <c r="E2256" s="38">
        <v>2240</v>
      </c>
      <c r="F2256" s="59">
        <f>E2256*1000/D2256</f>
        <v>407.27272727272725</v>
      </c>
      <c r="G2256" s="31">
        <v>1378</v>
      </c>
      <c r="H2256" s="31">
        <f>G2256/2486*100</f>
        <v>55.430410297666931</v>
      </c>
      <c r="I2256" s="31">
        <v>124</v>
      </c>
      <c r="J2256" s="31">
        <v>948</v>
      </c>
      <c r="K2256" s="60">
        <f>J2256/2056*100</f>
        <v>46.108949416342412</v>
      </c>
    </row>
    <row r="2257" spans="1:11" ht="24" x14ac:dyDescent="0.25">
      <c r="A2257" s="36" t="s">
        <v>862</v>
      </c>
      <c r="B2257" s="36" t="s">
        <v>863</v>
      </c>
      <c r="C2257" s="41">
        <v>8117024</v>
      </c>
      <c r="D2257" s="37">
        <v>5500</v>
      </c>
      <c r="E2257" s="38">
        <v>1100</v>
      </c>
      <c r="F2257" s="59">
        <f>E2257*1000/D2257</f>
        <v>200</v>
      </c>
      <c r="G2257" s="31">
        <v>557</v>
      </c>
      <c r="H2257" s="31">
        <f>G2257/2486*100</f>
        <v>22.40547063555913</v>
      </c>
      <c r="I2257" s="31">
        <v>127</v>
      </c>
      <c r="J2257" s="31">
        <v>127</v>
      </c>
      <c r="K2257" s="60">
        <f>J2257/2056*100</f>
        <v>6.1770428015564205</v>
      </c>
    </row>
    <row r="2258" spans="1:11" x14ac:dyDescent="0.25">
      <c r="A2258" s="36" t="s">
        <v>1408</v>
      </c>
      <c r="B2258" s="36" t="s">
        <v>1409</v>
      </c>
      <c r="C2258" s="41" t="s">
        <v>1803</v>
      </c>
      <c r="D2258" s="37">
        <v>5500</v>
      </c>
      <c r="E2258" s="38">
        <v>1100</v>
      </c>
      <c r="F2258" s="59">
        <f>E2258*1000/D2258</f>
        <v>200</v>
      </c>
      <c r="G2258" s="31">
        <v>558</v>
      </c>
      <c r="H2258" s="31">
        <f>G2258/2486*100</f>
        <v>22.445695897023331</v>
      </c>
      <c r="I2258" s="31">
        <v>128</v>
      </c>
      <c r="J2258" s="31">
        <v>128</v>
      </c>
      <c r="K2258" s="60">
        <f>J2258/2056*100</f>
        <v>6.2256809338521402</v>
      </c>
    </row>
    <row r="2259" spans="1:11" x14ac:dyDescent="0.25">
      <c r="A2259" s="36" t="s">
        <v>4673</v>
      </c>
      <c r="B2259" s="36" t="s">
        <v>4674</v>
      </c>
      <c r="C2259" s="41">
        <v>7231008</v>
      </c>
      <c r="D2259" s="37">
        <v>5500</v>
      </c>
      <c r="E2259" s="38">
        <v>1100</v>
      </c>
      <c r="F2259" s="59">
        <f>E2259*1000/D2259</f>
        <v>200</v>
      </c>
      <c r="G2259" s="31">
        <v>559</v>
      </c>
      <c r="H2259" s="31">
        <f>G2259/2486*100</f>
        <v>22.485921158487528</v>
      </c>
      <c r="I2259" s="31">
        <v>129</v>
      </c>
      <c r="J2259" s="31">
        <v>129</v>
      </c>
      <c r="K2259" s="60">
        <f>J2259/2056*100</f>
        <v>6.2743190661478598</v>
      </c>
    </row>
    <row r="2260" spans="1:11" ht="24" x14ac:dyDescent="0.25">
      <c r="A2260" s="36" t="s">
        <v>1122</v>
      </c>
      <c r="B2260" s="36" t="s">
        <v>1123</v>
      </c>
      <c r="C2260" s="41">
        <v>8136065</v>
      </c>
      <c r="D2260" s="37">
        <v>5500</v>
      </c>
      <c r="E2260" s="38">
        <v>822</v>
      </c>
      <c r="F2260" s="59">
        <f>E2260*1000/D2260</f>
        <v>149.45454545454547</v>
      </c>
      <c r="G2260" s="31">
        <v>245</v>
      </c>
      <c r="H2260" s="31">
        <f>G2260/2486*100</f>
        <v>9.8551890587288824</v>
      </c>
    </row>
    <row r="2261" spans="1:11" ht="24" x14ac:dyDescent="0.25">
      <c r="A2261" s="36" t="s">
        <v>1444</v>
      </c>
      <c r="B2261" s="36" t="s">
        <v>1445</v>
      </c>
      <c r="C2261" s="41">
        <v>8325053</v>
      </c>
      <c r="D2261" s="37">
        <v>5500</v>
      </c>
      <c r="E2261" s="38">
        <v>786</v>
      </c>
      <c r="F2261" s="59">
        <f>E2261*1000/D2261</f>
        <v>142.90909090909091</v>
      </c>
      <c r="G2261" s="31">
        <v>215</v>
      </c>
      <c r="H2261" s="31">
        <f>G2261/2486*100</f>
        <v>8.6484312148028959</v>
      </c>
    </row>
    <row r="2262" spans="1:11" x14ac:dyDescent="0.25">
      <c r="A2262" s="36" t="s">
        <v>918</v>
      </c>
      <c r="B2262" s="36" t="s">
        <v>919</v>
      </c>
      <c r="C2262" s="41">
        <v>8118011</v>
      </c>
      <c r="D2262" s="37">
        <v>5500</v>
      </c>
      <c r="E2262" s="38">
        <v>742</v>
      </c>
      <c r="F2262" s="59">
        <f>E2262*1000/D2262</f>
        <v>134.90909090909091</v>
      </c>
      <c r="G2262" s="31">
        <v>169</v>
      </c>
      <c r="H2262" s="31">
        <f>G2262/2486*100</f>
        <v>6.7980691874497179</v>
      </c>
    </row>
    <row r="2263" spans="1:11" ht="24" x14ac:dyDescent="0.25">
      <c r="A2263" s="36" t="s">
        <v>1546</v>
      </c>
      <c r="B2263" s="36" t="s">
        <v>1547</v>
      </c>
      <c r="C2263" s="41" t="s">
        <v>1820</v>
      </c>
      <c r="D2263" s="37">
        <v>5500</v>
      </c>
      <c r="E2263" s="38">
        <v>690</v>
      </c>
      <c r="F2263" s="59">
        <f>E2263*1000/D2263</f>
        <v>125.45454545454545</v>
      </c>
      <c r="G2263" s="31">
        <v>124</v>
      </c>
      <c r="H2263" s="31">
        <f>G2263/2486*100</f>
        <v>4.9879324215607399</v>
      </c>
    </row>
    <row r="2264" spans="1:11" x14ac:dyDescent="0.25">
      <c r="A2264" s="36" t="s">
        <v>3948</v>
      </c>
      <c r="B2264" s="36" t="s">
        <v>3949</v>
      </c>
      <c r="C2264" s="41">
        <v>5962016</v>
      </c>
      <c r="D2264" s="37">
        <v>5500</v>
      </c>
      <c r="E2264" s="38">
        <v>479</v>
      </c>
      <c r="F2264" s="59">
        <f>E2264*1000/D2264</f>
        <v>87.090909090909093</v>
      </c>
      <c r="G2264" s="31">
        <v>22</v>
      </c>
      <c r="H2264" s="31">
        <f>G2264/2486*100</f>
        <v>0.88495575221238942</v>
      </c>
    </row>
    <row r="2265" spans="1:11" ht="24" x14ac:dyDescent="0.25">
      <c r="A2265" s="36" t="s">
        <v>2600</v>
      </c>
      <c r="B2265" s="36" t="s">
        <v>2601</v>
      </c>
      <c r="C2265" s="41" t="s">
        <v>2709</v>
      </c>
      <c r="D2265" s="37">
        <v>5495</v>
      </c>
      <c r="E2265" s="38">
        <v>560</v>
      </c>
      <c r="F2265" s="59">
        <f>E2265*1000/D2265</f>
        <v>101.91082802547771</v>
      </c>
      <c r="G2265" s="31">
        <v>37</v>
      </c>
      <c r="H2265" s="31">
        <f>G2265/2486*100</f>
        <v>1.4883346741753822</v>
      </c>
    </row>
    <row r="2266" spans="1:11" x14ac:dyDescent="0.25">
      <c r="A2266" s="36" t="s">
        <v>4949</v>
      </c>
      <c r="B2266" s="36" t="s">
        <v>4950</v>
      </c>
      <c r="C2266" s="41" t="s">
        <v>5955</v>
      </c>
      <c r="D2266" s="37">
        <v>5491</v>
      </c>
      <c r="E2266" s="38">
        <v>1892</v>
      </c>
      <c r="F2266" s="59">
        <f>E2266*1000/D2266</f>
        <v>344.56383172464029</v>
      </c>
      <c r="G2266" s="31">
        <v>1200</v>
      </c>
      <c r="H2266" s="31">
        <f>G2266/2486*100</f>
        <v>48.270313757039418</v>
      </c>
      <c r="I2266" s="31">
        <v>770</v>
      </c>
      <c r="J2266" s="31">
        <v>770</v>
      </c>
      <c r="K2266" s="60">
        <f>J2266/2056*100</f>
        <v>37.451361867704279</v>
      </c>
    </row>
    <row r="2267" spans="1:11" ht="24" x14ac:dyDescent="0.25">
      <c r="A2267" s="36" t="s">
        <v>1494</v>
      </c>
      <c r="B2267" s="36" t="s">
        <v>1495</v>
      </c>
      <c r="C2267" s="41" t="s">
        <v>1809</v>
      </c>
      <c r="D2267" s="37">
        <v>5490</v>
      </c>
      <c r="E2267" s="38">
        <v>1098</v>
      </c>
      <c r="F2267" s="59">
        <f>E2267*1000/D2267</f>
        <v>200</v>
      </c>
      <c r="G2267" s="31">
        <v>553</v>
      </c>
      <c r="H2267" s="31">
        <f>G2267/2486*100</f>
        <v>22.244569589702333</v>
      </c>
      <c r="I2267" s="31">
        <v>123</v>
      </c>
      <c r="J2267" s="31">
        <v>123</v>
      </c>
      <c r="K2267" s="60">
        <f>J2267/2056*100</f>
        <v>5.9824902723735409</v>
      </c>
    </row>
    <row r="2268" spans="1:11" x14ac:dyDescent="0.25">
      <c r="A2268" s="36" t="s">
        <v>2948</v>
      </c>
      <c r="B2268" s="36" t="s">
        <v>2949</v>
      </c>
      <c r="C2268" s="51">
        <v>6634017</v>
      </c>
      <c r="D2268" s="43">
        <v>5480</v>
      </c>
      <c r="E2268" s="38">
        <v>990</v>
      </c>
      <c r="F2268" s="59">
        <f>E2268*1000/D2268</f>
        <v>180.65693430656935</v>
      </c>
      <c r="G2268" s="31">
        <v>419</v>
      </c>
      <c r="H2268" s="31">
        <f>G2268/2486*100</f>
        <v>16.8543845534996</v>
      </c>
    </row>
    <row r="2269" spans="1:11" ht="24" x14ac:dyDescent="0.25">
      <c r="A2269" s="36" t="s">
        <v>2764</v>
      </c>
      <c r="B2269" s="36" t="s">
        <v>2765</v>
      </c>
      <c r="C2269" s="41" t="s">
        <v>2882</v>
      </c>
      <c r="D2269" s="37">
        <v>5479</v>
      </c>
      <c r="E2269" s="38">
        <v>977.2</v>
      </c>
      <c r="F2269" s="59">
        <f>E2269*1000/D2269</f>
        <v>178.35371418141997</v>
      </c>
      <c r="G2269" s="31">
        <v>405</v>
      </c>
      <c r="H2269" s="31">
        <f>G2269/2486*100</f>
        <v>16.291230893000805</v>
      </c>
    </row>
    <row r="2270" spans="1:11" x14ac:dyDescent="0.25">
      <c r="A2270" s="36" t="s">
        <v>5227</v>
      </c>
      <c r="B2270" s="36" t="s">
        <v>5228</v>
      </c>
      <c r="C2270" s="41">
        <v>9188144</v>
      </c>
      <c r="D2270" s="37">
        <v>5476</v>
      </c>
      <c r="E2270" s="38">
        <v>1125</v>
      </c>
      <c r="F2270" s="59">
        <f>E2270*1000/D2270</f>
        <v>205.44192841490138</v>
      </c>
      <c r="G2270" s="31">
        <v>584</v>
      </c>
      <c r="H2270" s="31">
        <f>G2270/2486*100</f>
        <v>23.491552695092519</v>
      </c>
      <c r="I2270" s="31">
        <v>154</v>
      </c>
      <c r="J2270" s="31">
        <v>154</v>
      </c>
      <c r="K2270" s="60">
        <f>J2270/2056*100</f>
        <v>7.4902723735408561</v>
      </c>
    </row>
    <row r="2271" spans="1:11" x14ac:dyDescent="0.25">
      <c r="A2271" s="36" t="s">
        <v>5015</v>
      </c>
      <c r="B2271" s="36" t="s">
        <v>5016</v>
      </c>
      <c r="C2271" s="41">
        <v>9176129</v>
      </c>
      <c r="D2271" s="37">
        <v>5476</v>
      </c>
      <c r="E2271" s="38">
        <v>650</v>
      </c>
      <c r="F2271" s="59">
        <f>E2271*1000/D2271</f>
        <v>118.69978086194303</v>
      </c>
      <c r="G2271" s="31">
        <v>84</v>
      </c>
      <c r="H2271" s="31">
        <f>G2271/2486*100</f>
        <v>3.3789219629927594</v>
      </c>
    </row>
    <row r="2272" spans="1:11" x14ac:dyDescent="0.25">
      <c r="A2272" s="36" t="s">
        <v>5175</v>
      </c>
      <c r="B2272" s="36" t="s">
        <v>5176</v>
      </c>
      <c r="C2272" s="41">
        <v>9186113</v>
      </c>
      <c r="D2272" s="37">
        <v>5475</v>
      </c>
      <c r="E2272" s="38">
        <v>724.1</v>
      </c>
      <c r="F2272" s="59">
        <f>E2272*1000/D2272</f>
        <v>132.25570776255708</v>
      </c>
      <c r="G2272" s="31">
        <v>153</v>
      </c>
      <c r="H2272" s="31">
        <f>G2272/2486*100</f>
        <v>6.1544650040225264</v>
      </c>
    </row>
    <row r="2273" spans="1:11" x14ac:dyDescent="0.25">
      <c r="A2273" s="36" t="s">
        <v>2190</v>
      </c>
      <c r="B2273" s="36" t="s">
        <v>2191</v>
      </c>
      <c r="C2273" s="41">
        <v>3355049</v>
      </c>
      <c r="D2273" s="37">
        <v>5474</v>
      </c>
      <c r="E2273" s="38">
        <v>736</v>
      </c>
      <c r="F2273" s="59">
        <f>E2273*1000/D2273</f>
        <v>134.45378151260505</v>
      </c>
      <c r="G2273" s="31">
        <v>164</v>
      </c>
      <c r="H2273" s="31">
        <f>G2273/2486*100</f>
        <v>6.5969428801287213</v>
      </c>
    </row>
    <row r="2274" spans="1:11" x14ac:dyDescent="0.25">
      <c r="A2274" s="36" t="s">
        <v>1564</v>
      </c>
      <c r="B2274" s="36" t="s">
        <v>1565</v>
      </c>
      <c r="C2274" s="41">
        <v>8416009</v>
      </c>
      <c r="D2274" s="37">
        <v>5467</v>
      </c>
      <c r="E2274" s="38">
        <v>641</v>
      </c>
      <c r="F2274" s="59">
        <f>E2274*1000/D2274</f>
        <v>117.24894823486373</v>
      </c>
      <c r="G2274" s="31">
        <v>79</v>
      </c>
      <c r="H2274" s="31">
        <f>G2274/2486*100</f>
        <v>3.1777956556717619</v>
      </c>
    </row>
    <row r="2275" spans="1:11" ht="36" x14ac:dyDescent="0.25">
      <c r="A2275" s="39" t="s">
        <v>3064</v>
      </c>
      <c r="B2275" s="39" t="s">
        <v>3065</v>
      </c>
      <c r="C2275" s="41">
        <v>6534005</v>
      </c>
      <c r="D2275" s="37">
        <v>5460</v>
      </c>
      <c r="E2275" s="45">
        <v>826.9</v>
      </c>
      <c r="F2275" s="59">
        <f>E2275*1000/D2275</f>
        <v>151.44688644688645</v>
      </c>
      <c r="G2275" s="31">
        <v>253</v>
      </c>
      <c r="H2275" s="31">
        <f>G2275/2486*100</f>
        <v>10.176991150442479</v>
      </c>
    </row>
    <row r="2276" spans="1:11" ht="24" x14ac:dyDescent="0.25">
      <c r="A2276" s="36" t="s">
        <v>4697</v>
      </c>
      <c r="B2276" s="36" t="s">
        <v>4698</v>
      </c>
      <c r="C2276" s="41" t="s">
        <v>4847</v>
      </c>
      <c r="D2276" s="37">
        <v>5460</v>
      </c>
      <c r="E2276" s="38">
        <v>806</v>
      </c>
      <c r="F2276" s="59">
        <f>E2276*1000/D2276</f>
        <v>147.61904761904762</v>
      </c>
      <c r="G2276" s="31">
        <v>236</v>
      </c>
      <c r="H2276" s="31">
        <f>G2276/2486*100</f>
        <v>9.4931617055510849</v>
      </c>
    </row>
    <row r="2277" spans="1:11" x14ac:dyDescent="0.25">
      <c r="A2277" s="36" t="s">
        <v>1172</v>
      </c>
      <c r="B2277" s="36" t="s">
        <v>1173</v>
      </c>
      <c r="C2277" s="41">
        <v>8215089</v>
      </c>
      <c r="D2277" s="37">
        <v>5460</v>
      </c>
      <c r="E2277" s="38">
        <v>630</v>
      </c>
      <c r="F2277" s="59">
        <f>E2277*1000/D2277</f>
        <v>115.38461538461539</v>
      </c>
      <c r="G2277" s="31">
        <v>69</v>
      </c>
      <c r="H2277" s="31">
        <f>G2277/2486*100</f>
        <v>2.775543041029767</v>
      </c>
    </row>
    <row r="2278" spans="1:11" x14ac:dyDescent="0.25">
      <c r="A2278" s="36" t="s">
        <v>1974</v>
      </c>
      <c r="B2278" s="36" t="s">
        <v>1975</v>
      </c>
      <c r="C2278" s="41">
        <v>3159002</v>
      </c>
      <c r="D2278" s="37">
        <v>5456</v>
      </c>
      <c r="E2278" s="38">
        <v>800</v>
      </c>
      <c r="F2278" s="59">
        <f>E2278*1000/D2278</f>
        <v>146.62756598240469</v>
      </c>
      <c r="G2278" s="31">
        <v>228</v>
      </c>
      <c r="H2278" s="31">
        <f>G2278/2486*100</f>
        <v>9.17135961383749</v>
      </c>
    </row>
    <row r="2279" spans="1:11" x14ac:dyDescent="0.25">
      <c r="A2279" s="36" t="s">
        <v>2148</v>
      </c>
      <c r="B2279" s="36" t="s">
        <v>2149</v>
      </c>
      <c r="C2279" s="41" t="s">
        <v>2473</v>
      </c>
      <c r="D2279" s="37">
        <v>5456</v>
      </c>
      <c r="E2279" s="38">
        <v>330</v>
      </c>
      <c r="F2279" s="59">
        <f>E2279*1000/D2279</f>
        <v>60.483870967741936</v>
      </c>
      <c r="G2279" s="31">
        <v>11</v>
      </c>
      <c r="H2279" s="31">
        <f>G2279/2486*100</f>
        <v>0.44247787610619471</v>
      </c>
    </row>
    <row r="2280" spans="1:11" x14ac:dyDescent="0.25">
      <c r="A2280" s="36" t="s">
        <v>5335</v>
      </c>
      <c r="B2280" s="36" t="s">
        <v>5336</v>
      </c>
      <c r="C2280" s="41" t="s">
        <v>6024</v>
      </c>
      <c r="D2280" s="37">
        <v>5455</v>
      </c>
      <c r="E2280" s="38">
        <v>648.1</v>
      </c>
      <c r="F2280" s="59">
        <f>E2280*1000/D2280</f>
        <v>118.80843263061412</v>
      </c>
      <c r="G2280" s="31">
        <v>83</v>
      </c>
      <c r="H2280" s="31">
        <f>G2280/2486*100</f>
        <v>3.3386967015285602</v>
      </c>
    </row>
    <row r="2281" spans="1:11" ht="24" x14ac:dyDescent="0.25">
      <c r="A2281" s="36" t="s">
        <v>1514</v>
      </c>
      <c r="B2281" s="36" t="s">
        <v>1515</v>
      </c>
      <c r="C2281" s="41">
        <v>8337065</v>
      </c>
      <c r="D2281" s="37">
        <v>5450</v>
      </c>
      <c r="E2281" s="38">
        <v>696</v>
      </c>
      <c r="F2281" s="59">
        <f>E2281*1000/D2281</f>
        <v>127.70642201834862</v>
      </c>
      <c r="G2281" s="31">
        <v>130</v>
      </c>
      <c r="H2281" s="31">
        <f>G2281/2486*100</f>
        <v>5.2292839903459374</v>
      </c>
    </row>
    <row r="2282" spans="1:11" ht="24" x14ac:dyDescent="0.25">
      <c r="A2282" s="36" t="s">
        <v>5513</v>
      </c>
      <c r="B2282" s="36" t="s">
        <v>5514</v>
      </c>
      <c r="C2282" s="41" t="s">
        <v>6055</v>
      </c>
      <c r="D2282" s="37">
        <v>5449</v>
      </c>
      <c r="E2282" s="38">
        <v>785</v>
      </c>
      <c r="F2282" s="59">
        <f>E2282*1000/D2282</f>
        <v>144.06313084969719</v>
      </c>
      <c r="G2282" s="31">
        <v>214</v>
      </c>
      <c r="H2282" s="31">
        <f>G2282/2486*100</f>
        <v>8.6082059533386968</v>
      </c>
    </row>
    <row r="2283" spans="1:11" ht="24" x14ac:dyDescent="0.25">
      <c r="A2283" s="39" t="s">
        <v>3380</v>
      </c>
      <c r="B2283" s="39" t="s">
        <v>3381</v>
      </c>
      <c r="C2283" s="51">
        <v>13072022</v>
      </c>
      <c r="D2283" s="37">
        <v>5443</v>
      </c>
      <c r="E2283" s="38">
        <v>1049</v>
      </c>
      <c r="F2283" s="59">
        <f>E2283*1000/D2283</f>
        <v>192.72460040418886</v>
      </c>
      <c r="G2283" s="31">
        <v>499</v>
      </c>
      <c r="H2283" s="31">
        <f>G2283/2486*100</f>
        <v>20.072405470635559</v>
      </c>
      <c r="I2283" s="31">
        <v>69</v>
      </c>
      <c r="J2283" s="31">
        <v>69</v>
      </c>
      <c r="K2283" s="60">
        <f>J2283/2056*100</f>
        <v>3.3560311284046693</v>
      </c>
    </row>
    <row r="2284" spans="1:11" x14ac:dyDescent="0.25">
      <c r="A2284" s="36" t="s">
        <v>5768</v>
      </c>
      <c r="B2284" s="36" t="s">
        <v>5769</v>
      </c>
      <c r="C2284" s="41">
        <v>9771112</v>
      </c>
      <c r="D2284" s="37">
        <v>5436</v>
      </c>
      <c r="E2284" s="38">
        <v>967</v>
      </c>
      <c r="F2284" s="59">
        <f>E2284*1000/D2284</f>
        <v>177.88815305371597</v>
      </c>
      <c r="G2284" s="31">
        <v>393</v>
      </c>
      <c r="H2284" s="31">
        <f>G2284/2486*100</f>
        <v>15.80852775543041</v>
      </c>
    </row>
    <row r="2285" spans="1:11" x14ac:dyDescent="0.25">
      <c r="A2285" s="36" t="s">
        <v>3686</v>
      </c>
      <c r="B2285" s="36" t="s">
        <v>3687</v>
      </c>
      <c r="C2285" s="41" t="s">
        <v>4067</v>
      </c>
      <c r="D2285" s="37">
        <v>5436</v>
      </c>
      <c r="E2285" s="38">
        <v>892</v>
      </c>
      <c r="F2285" s="59">
        <f>E2285*1000/D2285</f>
        <v>164.09124356144224</v>
      </c>
      <c r="G2285" s="31">
        <v>322</v>
      </c>
      <c r="H2285" s="31">
        <f>G2285/2486*100</f>
        <v>12.952534191472246</v>
      </c>
    </row>
    <row r="2286" spans="1:11" x14ac:dyDescent="0.25">
      <c r="A2286" s="36" t="s">
        <v>3640</v>
      </c>
      <c r="B2286" s="36" t="s">
        <v>3641</v>
      </c>
      <c r="C2286" s="41">
        <v>5970040</v>
      </c>
      <c r="D2286" s="37">
        <v>5418</v>
      </c>
      <c r="E2286" s="38">
        <v>1100</v>
      </c>
      <c r="F2286" s="59">
        <f>E2286*1000/D2286</f>
        <v>203.02694721299372</v>
      </c>
      <c r="G2286" s="31">
        <v>556</v>
      </c>
      <c r="H2286" s="31">
        <f>G2286/2486*100</f>
        <v>22.365245374094929</v>
      </c>
      <c r="I2286" s="31">
        <v>126</v>
      </c>
      <c r="J2286" s="31">
        <v>126</v>
      </c>
      <c r="K2286" s="60">
        <f>J2286/2056*100</f>
        <v>6.1284046692606999</v>
      </c>
    </row>
    <row r="2287" spans="1:11" ht="48" customHeight="1" x14ac:dyDescent="0.25">
      <c r="A2287" s="36" t="s">
        <v>1222</v>
      </c>
      <c r="B2287" s="36" t="s">
        <v>1223</v>
      </c>
      <c r="C2287" s="41">
        <v>8225075</v>
      </c>
      <c r="D2287" s="37">
        <v>5400</v>
      </c>
      <c r="E2287" s="38">
        <v>1080</v>
      </c>
      <c r="F2287" s="59">
        <f>E2287*1000/D2287</f>
        <v>200</v>
      </c>
      <c r="G2287" s="31">
        <v>535</v>
      </c>
      <c r="H2287" s="31">
        <f>G2287/2486*100</f>
        <v>21.520514883346742</v>
      </c>
      <c r="I2287" s="31">
        <v>105</v>
      </c>
      <c r="J2287" s="31">
        <v>105</v>
      </c>
      <c r="K2287" s="60">
        <f>J2287/2056*100</f>
        <v>5.1070038910505833</v>
      </c>
    </row>
    <row r="2288" spans="1:11" x14ac:dyDescent="0.25">
      <c r="A2288" s="39" t="s">
        <v>1702</v>
      </c>
      <c r="B2288" s="39" t="s">
        <v>1703</v>
      </c>
      <c r="C2288" s="41">
        <v>8436081</v>
      </c>
      <c r="D2288" s="37">
        <v>5400</v>
      </c>
      <c r="E2288" s="40">
        <v>890</v>
      </c>
      <c r="F2288" s="59">
        <f>E2288*1000/D2288</f>
        <v>164.81481481481481</v>
      </c>
      <c r="G2288" s="31">
        <v>318</v>
      </c>
      <c r="H2288" s="31">
        <f>G2288/2486*100</f>
        <v>12.791633145615448</v>
      </c>
    </row>
    <row r="2289" spans="1:11" x14ac:dyDescent="0.25">
      <c r="A2289" s="36" t="s">
        <v>3207</v>
      </c>
      <c r="B2289" s="36" t="s">
        <v>3208</v>
      </c>
      <c r="C2289" s="41"/>
      <c r="D2289" s="37">
        <v>5400</v>
      </c>
      <c r="E2289" s="38">
        <v>849</v>
      </c>
      <c r="F2289" s="59">
        <f>E2289*1000/D2289</f>
        <v>157.22222222222223</v>
      </c>
      <c r="G2289" s="31">
        <v>273</v>
      </c>
      <c r="H2289" s="31">
        <f>G2289/2486*100</f>
        <v>10.981496379726469</v>
      </c>
    </row>
    <row r="2290" spans="1:11" ht="36" customHeight="1" x14ac:dyDescent="0.25">
      <c r="A2290" s="36" t="s">
        <v>5345</v>
      </c>
      <c r="B2290" s="36" t="s">
        <v>5346</v>
      </c>
      <c r="C2290" s="41" t="s">
        <v>6028</v>
      </c>
      <c r="D2290" s="37">
        <v>5400</v>
      </c>
      <c r="E2290" s="38">
        <v>843.9</v>
      </c>
      <c r="F2290" s="59">
        <f>E2290*1000/D2290</f>
        <v>156.27777777777777</v>
      </c>
      <c r="G2290" s="31">
        <v>269</v>
      </c>
      <c r="H2290" s="31">
        <f>G2290/2486*100</f>
        <v>10.820595333869671</v>
      </c>
    </row>
    <row r="2291" spans="1:11" x14ac:dyDescent="0.25">
      <c r="A2291" s="36" t="s">
        <v>5289</v>
      </c>
      <c r="B2291" s="36" t="s">
        <v>5290</v>
      </c>
      <c r="C2291" s="41">
        <v>9273172</v>
      </c>
      <c r="D2291" s="37">
        <v>5400</v>
      </c>
      <c r="E2291" s="38">
        <v>745</v>
      </c>
      <c r="F2291" s="59">
        <f>E2291*1000/D2291</f>
        <v>137.96296296296296</v>
      </c>
      <c r="G2291" s="31">
        <v>171</v>
      </c>
      <c r="H2291" s="31">
        <f>G2291/2486*100</f>
        <v>6.878519710378117</v>
      </c>
    </row>
    <row r="2292" spans="1:11" x14ac:dyDescent="0.25">
      <c r="A2292" s="36" t="s">
        <v>1610</v>
      </c>
      <c r="B2292" s="36" t="s">
        <v>1611</v>
      </c>
      <c r="C2292" s="41">
        <v>8425066</v>
      </c>
      <c r="D2292" s="37">
        <v>5400</v>
      </c>
      <c r="E2292" s="38">
        <v>685</v>
      </c>
      <c r="F2292" s="59">
        <f>E2292*1000/D2292</f>
        <v>126.85185185185185</v>
      </c>
      <c r="G2292" s="31">
        <v>114</v>
      </c>
      <c r="H2292" s="31">
        <f>G2292/2486*100</f>
        <v>4.585679806918745</v>
      </c>
    </row>
    <row r="2293" spans="1:11" ht="60" customHeight="1" x14ac:dyDescent="0.25">
      <c r="A2293" s="36" t="s">
        <v>2140</v>
      </c>
      <c r="B2293" s="36" t="s">
        <v>2141</v>
      </c>
      <c r="C2293" s="41" t="s">
        <v>2469</v>
      </c>
      <c r="D2293" s="37">
        <v>5397</v>
      </c>
      <c r="E2293" s="38">
        <v>580</v>
      </c>
      <c r="F2293" s="59">
        <f>E2293*1000/D2293</f>
        <v>107.46711135816194</v>
      </c>
      <c r="G2293" s="31">
        <v>48</v>
      </c>
      <c r="H2293" s="31">
        <f>G2293/2486*100</f>
        <v>1.9308125502815767</v>
      </c>
    </row>
    <row r="2294" spans="1:11" x14ac:dyDescent="0.25">
      <c r="A2294" s="36" t="s">
        <v>1234</v>
      </c>
      <c r="B2294" s="36" t="s">
        <v>1235</v>
      </c>
      <c r="C2294" s="41"/>
      <c r="D2294" s="37">
        <v>5396</v>
      </c>
      <c r="E2294" s="38">
        <v>1079</v>
      </c>
      <c r="F2294" s="59">
        <f>E2294*1000/D2294</f>
        <v>199.96293550778356</v>
      </c>
      <c r="G2294" s="31">
        <v>533</v>
      </c>
      <c r="H2294" s="31">
        <f>G2294/2486*100</f>
        <v>21.440064360418344</v>
      </c>
      <c r="I2294" s="31">
        <v>103</v>
      </c>
      <c r="J2294" s="31">
        <v>103</v>
      </c>
      <c r="K2294" s="60">
        <f>J2294/2056*100</f>
        <v>5.0097276264591439</v>
      </c>
    </row>
    <row r="2295" spans="1:11" x14ac:dyDescent="0.25">
      <c r="A2295" s="36" t="s">
        <v>900</v>
      </c>
      <c r="B2295" s="36" t="s">
        <v>901</v>
      </c>
      <c r="C2295" s="41">
        <v>8118040</v>
      </c>
      <c r="D2295" s="37">
        <v>5389</v>
      </c>
      <c r="E2295" s="38">
        <v>721</v>
      </c>
      <c r="F2295" s="59">
        <f>E2295*1000/D2295</f>
        <v>133.79105585451848</v>
      </c>
      <c r="G2295" s="31">
        <v>151</v>
      </c>
      <c r="H2295" s="31">
        <f>G2295/2486*100</f>
        <v>6.0740144810941272</v>
      </c>
    </row>
    <row r="2296" spans="1:11" x14ac:dyDescent="0.25">
      <c r="A2296" s="36" t="s">
        <v>4417</v>
      </c>
      <c r="B2296" s="36" t="s">
        <v>4418</v>
      </c>
      <c r="C2296" s="41">
        <v>7143071</v>
      </c>
      <c r="D2296" s="37">
        <v>5386</v>
      </c>
      <c r="E2296" s="38">
        <v>972</v>
      </c>
      <c r="F2296" s="59">
        <f>E2296*1000/D2296</f>
        <v>180.46787968808022</v>
      </c>
      <c r="G2296" s="31">
        <v>400</v>
      </c>
      <c r="H2296" s="31">
        <f>G2296/2486*100</f>
        <v>16.090104585679807</v>
      </c>
    </row>
    <row r="2297" spans="1:11" x14ac:dyDescent="0.25">
      <c r="A2297" s="36" t="s">
        <v>2642</v>
      </c>
      <c r="B2297" s="36" t="s">
        <v>2643</v>
      </c>
      <c r="C2297" s="41" t="s">
        <v>2726</v>
      </c>
      <c r="D2297" s="37">
        <v>5381</v>
      </c>
      <c r="E2297" s="38">
        <v>275</v>
      </c>
      <c r="F2297" s="59">
        <f>E2297*1000/D2297</f>
        <v>51.105742427058168</v>
      </c>
      <c r="G2297" s="31">
        <v>9</v>
      </c>
      <c r="H2297" s="31">
        <f>G2297/2486*100</f>
        <v>0.36202735317779566</v>
      </c>
    </row>
    <row r="2298" spans="1:11" x14ac:dyDescent="0.25">
      <c r="A2298" s="36" t="s">
        <v>5497</v>
      </c>
      <c r="B2298" s="36" t="s">
        <v>5498</v>
      </c>
      <c r="C2298" s="41">
        <v>9471155</v>
      </c>
      <c r="D2298" s="37">
        <v>5377</v>
      </c>
      <c r="E2298" s="38">
        <v>631</v>
      </c>
      <c r="F2298" s="59">
        <f>E2298*1000/D2298</f>
        <v>117.35168309466245</v>
      </c>
      <c r="G2298" s="31">
        <v>70</v>
      </c>
      <c r="H2298" s="31">
        <f>G2298/2486*100</f>
        <v>2.8157683024939661</v>
      </c>
    </row>
    <row r="2299" spans="1:11" ht="24" customHeight="1" x14ac:dyDescent="0.25">
      <c r="A2299" s="36" t="s">
        <v>797</v>
      </c>
      <c r="B2299" s="36" t="s">
        <v>1063</v>
      </c>
      <c r="C2299" s="41">
        <v>8127073</v>
      </c>
      <c r="D2299" s="37">
        <v>5365</v>
      </c>
      <c r="E2299" s="38">
        <v>1073</v>
      </c>
      <c r="F2299" s="59">
        <f>E2299*1000/D2299</f>
        <v>200</v>
      </c>
      <c r="G2299" s="31">
        <v>530</v>
      </c>
      <c r="H2299" s="31">
        <f>G2299/2486*100</f>
        <v>21.319388576025744</v>
      </c>
      <c r="I2299" s="31">
        <v>100</v>
      </c>
      <c r="J2299" s="31">
        <v>100</v>
      </c>
      <c r="K2299" s="60">
        <f>J2299/2056*100</f>
        <v>4.8638132295719849</v>
      </c>
    </row>
    <row r="2300" spans="1:11" ht="72" customHeight="1" x14ac:dyDescent="0.25">
      <c r="A2300" s="36" t="s">
        <v>1448</v>
      </c>
      <c r="B2300" s="36" t="s">
        <v>1449</v>
      </c>
      <c r="C2300" s="41">
        <v>8325057</v>
      </c>
      <c r="D2300" s="37">
        <v>5365</v>
      </c>
      <c r="E2300" s="38">
        <v>533</v>
      </c>
      <c r="F2300" s="59">
        <f>E2300*1000/D2300</f>
        <v>99.347623485554521</v>
      </c>
      <c r="G2300" s="31">
        <v>31</v>
      </c>
      <c r="H2300" s="31">
        <f>G2300/2486*100</f>
        <v>1.246983105390185</v>
      </c>
    </row>
    <row r="2301" spans="1:11" x14ac:dyDescent="0.25">
      <c r="A2301" s="39" t="s">
        <v>3134</v>
      </c>
      <c r="B2301" s="39" t="s">
        <v>3135</v>
      </c>
      <c r="C2301" s="41">
        <v>6440016</v>
      </c>
      <c r="D2301" s="37">
        <v>5364</v>
      </c>
      <c r="E2301" s="45">
        <v>845.2</v>
      </c>
      <c r="F2301" s="59">
        <f>E2301*1000/D2301</f>
        <v>157.56897837434749</v>
      </c>
      <c r="G2301" s="31">
        <v>271</v>
      </c>
      <c r="H2301" s="31">
        <f>G2301/2486*100</f>
        <v>10.901045856798069</v>
      </c>
    </row>
    <row r="2302" spans="1:11" ht="48" customHeight="1" x14ac:dyDescent="0.25">
      <c r="A2302" s="36" t="s">
        <v>1402</v>
      </c>
      <c r="B2302" s="36" t="s">
        <v>1403</v>
      </c>
      <c r="C2302" s="41">
        <v>8317056</v>
      </c>
      <c r="D2302" s="37">
        <v>5360</v>
      </c>
      <c r="E2302" s="38">
        <v>1072</v>
      </c>
      <c r="F2302" s="59">
        <f>E2302*1000/D2302</f>
        <v>200</v>
      </c>
      <c r="G2302" s="31">
        <v>529</v>
      </c>
      <c r="H2302" s="31">
        <f>G2302/2486*100</f>
        <v>21.279163314561544</v>
      </c>
      <c r="I2302" s="31">
        <v>99</v>
      </c>
      <c r="J2302" s="31">
        <v>99</v>
      </c>
      <c r="K2302" s="60">
        <f>J2302/2056*100</f>
        <v>4.8151750972762652</v>
      </c>
    </row>
    <row r="2303" spans="1:11" ht="36" customHeight="1" x14ac:dyDescent="0.25">
      <c r="A2303" s="36" t="s">
        <v>1224</v>
      </c>
      <c r="B2303" s="36" t="s">
        <v>1225</v>
      </c>
      <c r="C2303" s="41">
        <v>8225001</v>
      </c>
      <c r="D2303" s="37">
        <v>5350</v>
      </c>
      <c r="E2303" s="38">
        <v>1070</v>
      </c>
      <c r="F2303" s="59">
        <f>E2303*1000/D2303</f>
        <v>200</v>
      </c>
      <c r="G2303" s="31">
        <v>527</v>
      </c>
      <c r="H2303" s="31">
        <f>G2303/2486*100</f>
        <v>21.198712791633145</v>
      </c>
      <c r="I2303" s="31">
        <v>97</v>
      </c>
      <c r="J2303" s="31">
        <v>97</v>
      </c>
      <c r="K2303" s="60">
        <f>J2303/2056*100</f>
        <v>4.717898832684825</v>
      </c>
    </row>
    <row r="2304" spans="1:11" ht="36" customHeight="1" x14ac:dyDescent="0.25">
      <c r="A2304" s="36" t="s">
        <v>5197</v>
      </c>
      <c r="B2304" s="36" t="s">
        <v>5198</v>
      </c>
      <c r="C2304" s="41">
        <v>9187114</v>
      </c>
      <c r="D2304" s="37">
        <v>5350</v>
      </c>
      <c r="E2304" s="38">
        <v>865.8</v>
      </c>
      <c r="F2304" s="59">
        <f>E2304*1000/D2304</f>
        <v>161.83177570093457</v>
      </c>
      <c r="G2304" s="31">
        <v>292</v>
      </c>
      <c r="H2304" s="31">
        <f>G2304/2486*100</f>
        <v>11.74577634754626</v>
      </c>
    </row>
    <row r="2305" spans="1:11" x14ac:dyDescent="0.25">
      <c r="A2305" s="39" t="s">
        <v>164</v>
      </c>
      <c r="B2305" s="39" t="s">
        <v>165</v>
      </c>
      <c r="C2305" s="41">
        <v>6434003</v>
      </c>
      <c r="D2305" s="37">
        <v>5350</v>
      </c>
      <c r="E2305" s="45">
        <v>695</v>
      </c>
      <c r="F2305" s="59">
        <f>E2305*1000/D2305</f>
        <v>129.90654205607476</v>
      </c>
      <c r="G2305" s="31">
        <v>129</v>
      </c>
      <c r="H2305" s="31">
        <f>G2305/2486*100</f>
        <v>5.1890587288817374</v>
      </c>
    </row>
    <row r="2306" spans="1:11" ht="24" customHeight="1" x14ac:dyDescent="0.25">
      <c r="A2306" s="36" t="s">
        <v>5521</v>
      </c>
      <c r="B2306" s="36" t="s">
        <v>5522</v>
      </c>
      <c r="C2306" s="41" t="s">
        <v>6058</v>
      </c>
      <c r="D2306" s="37">
        <v>5345</v>
      </c>
      <c r="E2306" s="38">
        <v>798</v>
      </c>
      <c r="F2306" s="59">
        <f>E2306*1000/D2306</f>
        <v>149.29840972871844</v>
      </c>
      <c r="G2306" s="31">
        <v>226</v>
      </c>
      <c r="H2306" s="31">
        <f>G2306/2486*100</f>
        <v>9.0909090909090917</v>
      </c>
    </row>
    <row r="2307" spans="1:11" ht="24" customHeight="1" x14ac:dyDescent="0.25">
      <c r="A2307" s="39" t="s">
        <v>5864</v>
      </c>
      <c r="B2307" s="39" t="s">
        <v>5865</v>
      </c>
      <c r="C2307" s="41">
        <v>9779197</v>
      </c>
      <c r="D2307" s="37">
        <v>5338</v>
      </c>
      <c r="E2307" s="40">
        <v>1406</v>
      </c>
      <c r="F2307" s="59">
        <f>E2307*1000/D2307</f>
        <v>263.39452978643686</v>
      </c>
      <c r="G2307" s="31">
        <v>873</v>
      </c>
      <c r="H2307" s="31">
        <f>G2307/2486*100</f>
        <v>35.116653258246174</v>
      </c>
      <c r="I2307" s="31">
        <v>443</v>
      </c>
      <c r="J2307" s="31">
        <v>443</v>
      </c>
      <c r="K2307" s="60">
        <f>J2307/2056*100</f>
        <v>21.546692607003891</v>
      </c>
    </row>
    <row r="2308" spans="1:11" ht="24" x14ac:dyDescent="0.25">
      <c r="A2308" s="36" t="s">
        <v>24</v>
      </c>
      <c r="B2308" s="36" t="s">
        <v>25</v>
      </c>
      <c r="C2308" s="51">
        <v>6431007</v>
      </c>
      <c r="D2308" s="43">
        <v>5331</v>
      </c>
      <c r="E2308" s="38">
        <v>561</v>
      </c>
      <c r="F2308" s="59">
        <f>E2308*1000/D2308</f>
        <v>105.2335396736072</v>
      </c>
      <c r="G2308" s="31">
        <v>40</v>
      </c>
      <c r="H2308" s="31">
        <f>G2308/2486*100</f>
        <v>1.6090104585679808</v>
      </c>
    </row>
    <row r="2309" spans="1:11" x14ac:dyDescent="0.25">
      <c r="A2309" s="36" t="s">
        <v>1434</v>
      </c>
      <c r="B2309" s="36" t="s">
        <v>1435</v>
      </c>
      <c r="C2309" s="41">
        <v>8317041</v>
      </c>
      <c r="D2309" s="37">
        <v>5330</v>
      </c>
      <c r="E2309" s="38">
        <v>695</v>
      </c>
      <c r="F2309" s="59">
        <f>E2309*1000/D2309</f>
        <v>130.3939962476548</v>
      </c>
      <c r="G2309" s="31">
        <v>128</v>
      </c>
      <c r="H2309" s="31">
        <f>G2309/2486*100</f>
        <v>5.1488334674175382</v>
      </c>
    </row>
    <row r="2310" spans="1:11" x14ac:dyDescent="0.25">
      <c r="A2310" s="36" t="s">
        <v>5693</v>
      </c>
      <c r="B2310" s="36" t="s">
        <v>5694</v>
      </c>
      <c r="C2310" s="41">
        <v>9674133</v>
      </c>
      <c r="D2310" s="37">
        <v>5324</v>
      </c>
      <c r="E2310" s="38">
        <v>748</v>
      </c>
      <c r="F2310" s="59">
        <f>E2310*1000/D2310</f>
        <v>140.49586776859505</v>
      </c>
      <c r="G2310" s="31">
        <v>174</v>
      </c>
      <c r="H2310" s="31">
        <f>G2310/2486*100</f>
        <v>6.9991954947707153</v>
      </c>
    </row>
    <row r="2311" spans="1:11" ht="24" x14ac:dyDescent="0.25">
      <c r="A2311" s="39" t="s">
        <v>166</v>
      </c>
      <c r="B2311" s="39" t="s">
        <v>167</v>
      </c>
      <c r="C2311" s="41">
        <v>6434004</v>
      </c>
      <c r="D2311" s="37">
        <v>5315</v>
      </c>
      <c r="E2311" s="45">
        <v>655</v>
      </c>
      <c r="F2311" s="59">
        <f>E2311*1000/D2311</f>
        <v>123.23612417685796</v>
      </c>
      <c r="G2311" s="31">
        <v>91</v>
      </c>
      <c r="H2311" s="31">
        <f>G2311/2486*100</f>
        <v>3.660498793242156</v>
      </c>
    </row>
    <row r="2312" spans="1:11" x14ac:dyDescent="0.25">
      <c r="A2312" s="36" t="s">
        <v>52</v>
      </c>
      <c r="B2312" s="36" t="s">
        <v>53</v>
      </c>
      <c r="C2312" s="51">
        <v>6435028</v>
      </c>
      <c r="D2312" s="43">
        <v>5313</v>
      </c>
      <c r="E2312" s="38">
        <v>705</v>
      </c>
      <c r="F2312" s="59">
        <f>E2312*1000/D2312</f>
        <v>132.69339356295879</v>
      </c>
      <c r="G2312" s="31">
        <v>136</v>
      </c>
      <c r="H2312" s="31">
        <f>G2312/2486*100</f>
        <v>5.4706355591311349</v>
      </c>
    </row>
    <row r="2313" spans="1:11" x14ac:dyDescent="0.25">
      <c r="A2313" s="36" t="s">
        <v>2936</v>
      </c>
      <c r="B2313" s="36" t="s">
        <v>2937</v>
      </c>
      <c r="C2313" s="51">
        <v>6439015</v>
      </c>
      <c r="D2313" s="43">
        <v>5309</v>
      </c>
      <c r="E2313" s="38">
        <v>680</v>
      </c>
      <c r="F2313" s="59">
        <f>E2313*1000/D2313</f>
        <v>128.08438500659258</v>
      </c>
      <c r="G2313" s="31">
        <v>112</v>
      </c>
      <c r="H2313" s="31">
        <f>G2313/2486*100</f>
        <v>4.5052292839903458</v>
      </c>
    </row>
    <row r="2314" spans="1:11" x14ac:dyDescent="0.25">
      <c r="A2314" s="36" t="s">
        <v>4459</v>
      </c>
      <c r="B2314" s="36" t="s">
        <v>4460</v>
      </c>
      <c r="C2314" s="41" t="s">
        <v>4754</v>
      </c>
      <c r="D2314" s="37">
        <v>5303</v>
      </c>
      <c r="E2314" s="38">
        <v>685</v>
      </c>
      <c r="F2314" s="59">
        <f>E2314*1000/D2314</f>
        <v>129.17216669809542</v>
      </c>
      <c r="G2314" s="31">
        <v>113</v>
      </c>
      <c r="H2314" s="31">
        <f>G2314/2486*100</f>
        <v>4.5454545454545459</v>
      </c>
    </row>
    <row r="2315" spans="1:11" x14ac:dyDescent="0.25">
      <c r="A2315" s="39" t="s">
        <v>3058</v>
      </c>
      <c r="B2315" s="39" t="s">
        <v>3059</v>
      </c>
      <c r="C2315" s="41">
        <v>6531016</v>
      </c>
      <c r="D2315" s="37">
        <v>5302</v>
      </c>
      <c r="E2315" s="45">
        <v>635</v>
      </c>
      <c r="F2315" s="59">
        <f>E2315*1000/D2315</f>
        <v>119.76612599019238</v>
      </c>
      <c r="G2315" s="31">
        <v>76</v>
      </c>
      <c r="H2315" s="31">
        <f>G2315/2486*100</f>
        <v>3.0571198712791632</v>
      </c>
    </row>
    <row r="2316" spans="1:11" x14ac:dyDescent="0.25">
      <c r="A2316" s="36" t="s">
        <v>1260</v>
      </c>
      <c r="B2316" s="36" t="s">
        <v>1261</v>
      </c>
      <c r="C2316" s="41">
        <v>8226049</v>
      </c>
      <c r="D2316" s="37">
        <v>5300</v>
      </c>
      <c r="E2316" s="38">
        <v>1060</v>
      </c>
      <c r="F2316" s="59">
        <f>E2316*1000/D2316</f>
        <v>200</v>
      </c>
      <c r="G2316" s="31">
        <v>514</v>
      </c>
      <c r="H2316" s="31">
        <f>G2316/2486*100</f>
        <v>20.675784392598551</v>
      </c>
      <c r="I2316" s="31">
        <v>84</v>
      </c>
      <c r="J2316" s="31">
        <v>84</v>
      </c>
      <c r="K2316" s="60">
        <f>J2316/2056*100</f>
        <v>4.0856031128404666</v>
      </c>
    </row>
    <row r="2317" spans="1:11" x14ac:dyDescent="0.25">
      <c r="A2317" s="36" t="s">
        <v>1322</v>
      </c>
      <c r="B2317" s="36" t="s">
        <v>1323</v>
      </c>
      <c r="C2317" s="41"/>
      <c r="D2317" s="37">
        <v>5300</v>
      </c>
      <c r="E2317" s="38">
        <v>1060</v>
      </c>
      <c r="F2317" s="59">
        <f>E2317*1000/D2317</f>
        <v>200</v>
      </c>
      <c r="G2317" s="31">
        <v>515</v>
      </c>
      <c r="H2317" s="31">
        <f>G2317/2486*100</f>
        <v>20.716009654062752</v>
      </c>
      <c r="I2317" s="31">
        <v>85</v>
      </c>
      <c r="J2317" s="31">
        <v>85</v>
      </c>
      <c r="K2317" s="60">
        <f>J2317/2056*100</f>
        <v>4.1342412451361863</v>
      </c>
    </row>
    <row r="2318" spans="1:11" ht="24" x14ac:dyDescent="0.25">
      <c r="A2318" s="36" t="s">
        <v>4555</v>
      </c>
      <c r="B2318" s="36" t="s">
        <v>4556</v>
      </c>
      <c r="C2318" s="41" t="s">
        <v>4794</v>
      </c>
      <c r="D2318" s="37">
        <v>5300</v>
      </c>
      <c r="E2318" s="38">
        <v>658</v>
      </c>
      <c r="F2318" s="59">
        <f>E2318*1000/D2318</f>
        <v>124.15094339622641</v>
      </c>
      <c r="G2318" s="31">
        <v>96</v>
      </c>
      <c r="H2318" s="31">
        <f>G2318/2486*100</f>
        <v>3.8616251005631534</v>
      </c>
    </row>
    <row r="2319" spans="1:11" ht="24" customHeight="1" x14ac:dyDescent="0.25">
      <c r="A2319" s="36" t="s">
        <v>1112</v>
      </c>
      <c r="B2319" s="36" t="s">
        <v>1113</v>
      </c>
      <c r="C2319" s="41">
        <v>8136019</v>
      </c>
      <c r="D2319" s="37">
        <v>5300</v>
      </c>
      <c r="E2319" s="38">
        <v>603</v>
      </c>
      <c r="F2319" s="59">
        <f>E2319*1000/D2319</f>
        <v>113.77358490566037</v>
      </c>
      <c r="G2319" s="31">
        <v>55</v>
      </c>
      <c r="H2319" s="31">
        <f>G2319/2486*100</f>
        <v>2.2123893805309733</v>
      </c>
    </row>
    <row r="2320" spans="1:11" ht="108.95" customHeight="1" x14ac:dyDescent="0.25">
      <c r="A2320" s="36" t="s">
        <v>2978</v>
      </c>
      <c r="B2320" s="36" t="s">
        <v>2979</v>
      </c>
      <c r="C2320" s="51">
        <v>6633020</v>
      </c>
      <c r="D2320" s="43">
        <v>5296</v>
      </c>
      <c r="E2320" s="38">
        <v>611</v>
      </c>
      <c r="F2320" s="59">
        <f>E2320*1000/D2320</f>
        <v>115.37009063444108</v>
      </c>
      <c r="G2320" s="31">
        <v>60</v>
      </c>
      <c r="H2320" s="31">
        <f>G2320/2486*100</f>
        <v>2.4135156878519708</v>
      </c>
    </row>
    <row r="2321" spans="1:11" ht="122.1" customHeight="1" x14ac:dyDescent="0.25">
      <c r="A2321" s="36" t="s">
        <v>5539</v>
      </c>
      <c r="B2321" s="36" t="s">
        <v>5540</v>
      </c>
      <c r="C2321" s="41">
        <v>9474140</v>
      </c>
      <c r="D2321" s="37">
        <v>5286</v>
      </c>
      <c r="E2321" s="38">
        <v>803</v>
      </c>
      <c r="F2321" s="59">
        <f>E2321*1000/D2321</f>
        <v>151.91070752932274</v>
      </c>
      <c r="G2321" s="31">
        <v>231</v>
      </c>
      <c r="H2321" s="31">
        <f>G2321/2486*100</f>
        <v>9.2920353982300892</v>
      </c>
    </row>
    <row r="2322" spans="1:11" ht="24" x14ac:dyDescent="0.25">
      <c r="A2322" s="36" t="s">
        <v>122</v>
      </c>
      <c r="B2322" s="36" t="s">
        <v>123</v>
      </c>
      <c r="C2322" s="51" t="s">
        <v>3175</v>
      </c>
      <c r="D2322" s="43">
        <v>5278</v>
      </c>
      <c r="E2322" s="38">
        <v>835</v>
      </c>
      <c r="F2322" s="59">
        <f>E2322*1000/D2322</f>
        <v>158.20386510041683</v>
      </c>
      <c r="G2322" s="31">
        <v>259</v>
      </c>
      <c r="H2322" s="31">
        <f>G2322/2486*100</f>
        <v>10.418342719227674</v>
      </c>
    </row>
    <row r="2323" spans="1:11" x14ac:dyDescent="0.25">
      <c r="A2323" s="36" t="s">
        <v>4020</v>
      </c>
      <c r="B2323" s="36" t="s">
        <v>4021</v>
      </c>
      <c r="C2323" s="41">
        <v>5366028</v>
      </c>
      <c r="D2323" s="37">
        <v>5269</v>
      </c>
      <c r="E2323" s="38">
        <v>632</v>
      </c>
      <c r="F2323" s="59">
        <f>E2323*1000/D2323</f>
        <v>119.94685898652496</v>
      </c>
      <c r="G2323" s="31">
        <v>73</v>
      </c>
      <c r="H2323" s="31">
        <f>G2323/2486*100</f>
        <v>2.9364440868865649</v>
      </c>
    </row>
    <row r="2324" spans="1:11" x14ac:dyDescent="0.25">
      <c r="A2324" s="36" t="s">
        <v>2174</v>
      </c>
      <c r="B2324" s="36" t="s">
        <v>2175</v>
      </c>
      <c r="C2324" s="41">
        <v>3353031</v>
      </c>
      <c r="D2324" s="37">
        <v>5265</v>
      </c>
      <c r="E2324" s="38">
        <v>1477</v>
      </c>
      <c r="F2324" s="59">
        <f>E2324*1000/D2324</f>
        <v>280.53181386514717</v>
      </c>
      <c r="G2324" s="31">
        <v>924</v>
      </c>
      <c r="H2324" s="31">
        <f>G2324/2486*100</f>
        <v>37.168141592920357</v>
      </c>
      <c r="I2324" s="31">
        <v>494</v>
      </c>
      <c r="J2324" s="31">
        <v>494</v>
      </c>
      <c r="K2324" s="60">
        <f>J2324/2056*100</f>
        <v>24.027237354085603</v>
      </c>
    </row>
    <row r="2325" spans="1:11" x14ac:dyDescent="0.25">
      <c r="A2325" s="36" t="s">
        <v>3014</v>
      </c>
      <c r="B2325" s="36" t="s">
        <v>3015</v>
      </c>
      <c r="C2325" s="51">
        <v>6440004</v>
      </c>
      <c r="D2325" s="43">
        <v>5265</v>
      </c>
      <c r="E2325" s="38">
        <v>866</v>
      </c>
      <c r="F2325" s="59">
        <f>E2325*1000/D2325</f>
        <v>164.48243114909781</v>
      </c>
      <c r="G2325" s="31">
        <v>295</v>
      </c>
      <c r="H2325" s="31">
        <f>G2325/2486*100</f>
        <v>11.866452131938859</v>
      </c>
    </row>
    <row r="2326" spans="1:11" x14ac:dyDescent="0.25">
      <c r="A2326" s="36" t="s">
        <v>4979</v>
      </c>
      <c r="B2326" s="36" t="s">
        <v>4980</v>
      </c>
      <c r="C2326" s="41">
        <v>9174122</v>
      </c>
      <c r="D2326" s="37">
        <v>5265</v>
      </c>
      <c r="E2326" s="38">
        <v>730</v>
      </c>
      <c r="F2326" s="59">
        <f>E2326*1000/D2326</f>
        <v>138.65147198480531</v>
      </c>
      <c r="G2326" s="31">
        <v>159</v>
      </c>
      <c r="H2326" s="31">
        <f>G2326/2486*100</f>
        <v>6.3958165728077239</v>
      </c>
    </row>
    <row r="2327" spans="1:11" ht="24" customHeight="1" x14ac:dyDescent="0.25">
      <c r="A2327" s="36" t="s">
        <v>1552</v>
      </c>
      <c r="B2327" s="36" t="s">
        <v>1553</v>
      </c>
      <c r="C2327" s="41">
        <v>8415050</v>
      </c>
      <c r="D2327" s="37">
        <v>5260</v>
      </c>
      <c r="E2327" s="38">
        <v>2603</v>
      </c>
      <c r="F2327" s="59">
        <f>E2327*1000/D2327</f>
        <v>494.86692015209127</v>
      </c>
      <c r="G2327" s="31">
        <v>1520</v>
      </c>
      <c r="H2327" s="31">
        <f>G2327/2486*100</f>
        <v>61.142397425583262</v>
      </c>
      <c r="I2327" s="31">
        <v>266</v>
      </c>
      <c r="J2327" s="31">
        <v>1090</v>
      </c>
      <c r="K2327" s="60">
        <f>J2327/2056*100</f>
        <v>53.01556420233463</v>
      </c>
    </row>
    <row r="2328" spans="1:11" ht="48" customHeight="1" x14ac:dyDescent="0.25">
      <c r="A2328" s="36" t="s">
        <v>5736</v>
      </c>
      <c r="B2328" s="36" t="s">
        <v>5737</v>
      </c>
      <c r="C2328" s="41">
        <v>9677181</v>
      </c>
      <c r="D2328" s="37">
        <v>5253</v>
      </c>
      <c r="E2328" s="38">
        <v>806</v>
      </c>
      <c r="F2328" s="59">
        <f>E2328*1000/D2328</f>
        <v>153.43613173424708</v>
      </c>
      <c r="G2328" s="31">
        <v>235</v>
      </c>
      <c r="H2328" s="31">
        <f>G2328/2486*100</f>
        <v>9.4529364440868857</v>
      </c>
    </row>
    <row r="2329" spans="1:11" x14ac:dyDescent="0.25">
      <c r="A2329" s="36" t="s">
        <v>380</v>
      </c>
      <c r="B2329" s="36" t="s">
        <v>381</v>
      </c>
      <c r="C2329" s="51">
        <v>1061113</v>
      </c>
      <c r="D2329" s="46">
        <v>5250</v>
      </c>
      <c r="E2329" s="38">
        <v>2880</v>
      </c>
      <c r="F2329" s="59">
        <f>E2329*1000/D2329</f>
        <v>548.57142857142856</v>
      </c>
      <c r="G2329" s="31">
        <v>1595</v>
      </c>
      <c r="H2329" s="31">
        <f>G2329/2486*100</f>
        <v>64.159292035398224</v>
      </c>
      <c r="I2329" s="31">
        <v>341</v>
      </c>
      <c r="J2329" s="31">
        <v>1165</v>
      </c>
      <c r="K2329" s="60">
        <f>J2329/2056*100</f>
        <v>56.663424124513618</v>
      </c>
    </row>
    <row r="2330" spans="1:11" ht="48" customHeight="1" x14ac:dyDescent="0.25">
      <c r="A2330" s="36" t="s">
        <v>864</v>
      </c>
      <c r="B2330" s="36" t="s">
        <v>865</v>
      </c>
      <c r="C2330" s="41">
        <v>8117033</v>
      </c>
      <c r="D2330" s="37">
        <v>5246</v>
      </c>
      <c r="E2330" s="38">
        <v>1049</v>
      </c>
      <c r="F2330" s="59">
        <f>E2330*1000/D2330</f>
        <v>199.96187571483034</v>
      </c>
      <c r="G2330" s="31">
        <v>498</v>
      </c>
      <c r="H2330" s="31">
        <f>G2330/2486*100</f>
        <v>20.032180209171361</v>
      </c>
      <c r="I2330" s="31">
        <v>68</v>
      </c>
      <c r="J2330" s="31">
        <v>68</v>
      </c>
      <c r="K2330" s="60">
        <f>J2330/2056*100</f>
        <v>3.3073929961089497</v>
      </c>
    </row>
    <row r="2331" spans="1:11" ht="36" x14ac:dyDescent="0.25">
      <c r="A2331" s="36" t="s">
        <v>3283</v>
      </c>
      <c r="B2331" s="36" t="s">
        <v>3284</v>
      </c>
      <c r="C2331" s="51" t="s">
        <v>3470</v>
      </c>
      <c r="D2331" s="46">
        <v>5240</v>
      </c>
      <c r="E2331" s="38">
        <v>770</v>
      </c>
      <c r="F2331" s="59">
        <f>E2331*1000/D2331</f>
        <v>146.94656488549617</v>
      </c>
      <c r="G2331" s="31">
        <v>198</v>
      </c>
      <c r="H2331" s="31">
        <f>G2331/2486*100</f>
        <v>7.9646017699115044</v>
      </c>
    </row>
    <row r="2332" spans="1:11" x14ac:dyDescent="0.25">
      <c r="A2332" s="36" t="s">
        <v>1612</v>
      </c>
      <c r="B2332" s="36" t="s">
        <v>1613</v>
      </c>
      <c r="C2332" s="41">
        <v>8425081</v>
      </c>
      <c r="D2332" s="37">
        <v>5240</v>
      </c>
      <c r="E2332" s="38">
        <v>603</v>
      </c>
      <c r="F2332" s="59">
        <f>E2332*1000/D2332</f>
        <v>115.07633587786259</v>
      </c>
      <c r="G2332" s="31">
        <v>54</v>
      </c>
      <c r="H2332" s="31">
        <f>G2332/2486*100</f>
        <v>2.1721641190667738</v>
      </c>
    </row>
    <row r="2333" spans="1:11" ht="60" customHeight="1" x14ac:dyDescent="0.25">
      <c r="A2333" s="36" t="s">
        <v>2604</v>
      </c>
      <c r="B2333" s="36" t="s">
        <v>2605</v>
      </c>
      <c r="C2333" s="41">
        <v>16067072</v>
      </c>
      <c r="D2333" s="37">
        <v>5240</v>
      </c>
      <c r="E2333" s="38">
        <v>576</v>
      </c>
      <c r="F2333" s="59">
        <f>E2333*1000/D2333</f>
        <v>109.92366412213741</v>
      </c>
      <c r="G2333" s="31">
        <v>45</v>
      </c>
      <c r="H2333" s="31">
        <f>G2333/2486*100</f>
        <v>1.8101367658889784</v>
      </c>
    </row>
    <row r="2334" spans="1:11" ht="48" customHeight="1" x14ac:dyDescent="0.25">
      <c r="A2334" s="39" t="s">
        <v>3068</v>
      </c>
      <c r="B2334" s="39" t="s">
        <v>3069</v>
      </c>
      <c r="C2334" s="41">
        <v>6534014</v>
      </c>
      <c r="D2334" s="37">
        <v>5238</v>
      </c>
      <c r="E2334" s="45">
        <v>675.4</v>
      </c>
      <c r="F2334" s="59">
        <f>E2334*1000/D2334</f>
        <v>128.94234440626192</v>
      </c>
      <c r="G2334" s="31">
        <v>110</v>
      </c>
      <c r="H2334" s="31">
        <f>G2334/2486*100</f>
        <v>4.4247787610619467</v>
      </c>
    </row>
    <row r="2335" spans="1:11" ht="96" customHeight="1" x14ac:dyDescent="0.25">
      <c r="A2335" s="36" t="s">
        <v>2102</v>
      </c>
      <c r="B2335" s="36" t="s">
        <v>2103</v>
      </c>
      <c r="C2335" s="41">
        <v>3254017</v>
      </c>
      <c r="D2335" s="37">
        <v>5215</v>
      </c>
      <c r="E2335" s="38">
        <v>579</v>
      </c>
      <c r="F2335" s="59">
        <f>E2335*1000/D2335</f>
        <v>111.02588686481305</v>
      </c>
      <c r="G2335" s="31">
        <v>47</v>
      </c>
      <c r="H2335" s="31">
        <f>G2335/2486*100</f>
        <v>1.8905872888173776</v>
      </c>
    </row>
    <row r="2336" spans="1:11" ht="48" customHeight="1" x14ac:dyDescent="0.25">
      <c r="A2336" s="39" t="s">
        <v>3433</v>
      </c>
      <c r="B2336" s="39" t="s">
        <v>3434</v>
      </c>
      <c r="C2336" s="51" t="s">
        <v>3521</v>
      </c>
      <c r="D2336" s="37">
        <v>5213</v>
      </c>
      <c r="E2336" s="38">
        <v>851.72</v>
      </c>
      <c r="F2336" s="59">
        <f>E2336*1000/D2336</f>
        <v>163.38384807212736</v>
      </c>
      <c r="G2336" s="31">
        <v>280</v>
      </c>
      <c r="H2336" s="31">
        <f>G2336/2486*100</f>
        <v>11.263073209975865</v>
      </c>
    </row>
    <row r="2337" spans="1:11" x14ac:dyDescent="0.25">
      <c r="A2337" s="36" t="s">
        <v>5161</v>
      </c>
      <c r="B2337" s="36" t="s">
        <v>5162</v>
      </c>
      <c r="C2337" s="41" t="s">
        <v>5997</v>
      </c>
      <c r="D2337" s="37">
        <v>5209</v>
      </c>
      <c r="E2337" s="38">
        <v>624.79999999999995</v>
      </c>
      <c r="F2337" s="59">
        <f>E2337*1000/D2337</f>
        <v>119.94624688039931</v>
      </c>
      <c r="G2337" s="31">
        <v>65</v>
      </c>
      <c r="H2337" s="31">
        <f>G2337/2486*100</f>
        <v>2.6146419951729687</v>
      </c>
    </row>
    <row r="2338" spans="1:11" x14ac:dyDescent="0.25">
      <c r="A2338" s="39" t="s">
        <v>3378</v>
      </c>
      <c r="B2338" s="39" t="s">
        <v>3379</v>
      </c>
      <c r="C2338" s="51">
        <v>13072058</v>
      </c>
      <c r="D2338" s="37">
        <v>5203</v>
      </c>
      <c r="E2338" s="38">
        <v>1983</v>
      </c>
      <c r="F2338" s="59">
        <f>E2338*1000/D2338</f>
        <v>381.12627330386317</v>
      </c>
      <c r="G2338" s="31">
        <v>1248</v>
      </c>
      <c r="H2338" s="31">
        <f>G2338/2486*100</f>
        <v>50.201126307320997</v>
      </c>
      <c r="I2338" s="31">
        <v>818</v>
      </c>
      <c r="J2338" s="31">
        <v>818</v>
      </c>
      <c r="K2338" s="60">
        <f>J2338/2056*100</f>
        <v>39.78599221789883</v>
      </c>
    </row>
    <row r="2339" spans="1:11" x14ac:dyDescent="0.25">
      <c r="A2339" s="36" t="s">
        <v>5613</v>
      </c>
      <c r="B2339" s="36" t="s">
        <v>5614</v>
      </c>
      <c r="C2339" s="41">
        <v>9572141</v>
      </c>
      <c r="D2339" s="37">
        <v>5202</v>
      </c>
      <c r="E2339" s="38">
        <v>609.29999999999995</v>
      </c>
      <c r="F2339" s="59">
        <f>E2339*1000/D2339</f>
        <v>117.1280276816609</v>
      </c>
      <c r="G2339" s="31">
        <v>58</v>
      </c>
      <c r="H2339" s="31">
        <f>G2339/2486*100</f>
        <v>2.3330651649235721</v>
      </c>
    </row>
    <row r="2340" spans="1:11" ht="24" x14ac:dyDescent="0.25">
      <c r="A2340" s="36" t="s">
        <v>5655</v>
      </c>
      <c r="B2340" s="36" t="s">
        <v>5656</v>
      </c>
      <c r="C2340" s="41">
        <v>9565000</v>
      </c>
      <c r="D2340" s="37">
        <v>5201</v>
      </c>
      <c r="E2340" s="38">
        <v>688</v>
      </c>
      <c r="F2340" s="59">
        <f>E2340*1000/D2340</f>
        <v>132.28225341280523</v>
      </c>
      <c r="G2340" s="31">
        <v>123</v>
      </c>
      <c r="H2340" s="31">
        <f>G2340/2486*100</f>
        <v>4.9477071600965408</v>
      </c>
    </row>
    <row r="2341" spans="1:11" x14ac:dyDescent="0.25">
      <c r="A2341" s="36" t="s">
        <v>5473</v>
      </c>
      <c r="B2341" s="36" t="s">
        <v>5474</v>
      </c>
      <c r="C2341" s="41">
        <v>9376175</v>
      </c>
      <c r="D2341" s="37">
        <v>5200</v>
      </c>
      <c r="E2341" s="38">
        <v>1457</v>
      </c>
      <c r="F2341" s="59">
        <f>E2341*1000/D2341</f>
        <v>280.19230769230768</v>
      </c>
      <c r="G2341" s="31">
        <v>912</v>
      </c>
      <c r="H2341" s="31">
        <f>G2341/2486*100</f>
        <v>36.68543845534996</v>
      </c>
      <c r="I2341" s="31">
        <v>482</v>
      </c>
      <c r="J2341" s="31">
        <v>482</v>
      </c>
      <c r="K2341" s="60">
        <f>J2341/2056*100</f>
        <v>23.443579766536963</v>
      </c>
    </row>
    <row r="2342" spans="1:11" x14ac:dyDescent="0.25">
      <c r="A2342" s="36" t="s">
        <v>1312</v>
      </c>
      <c r="B2342" s="36" t="s">
        <v>1313</v>
      </c>
      <c r="C2342" s="41">
        <v>8236025</v>
      </c>
      <c r="D2342" s="37">
        <v>5200</v>
      </c>
      <c r="E2342" s="38">
        <v>1040</v>
      </c>
      <c r="F2342" s="59">
        <f>E2342*1000/D2342</f>
        <v>200</v>
      </c>
      <c r="G2342" s="31">
        <v>487</v>
      </c>
      <c r="H2342" s="31">
        <f>G2342/2486*100</f>
        <v>19.589702333065166</v>
      </c>
      <c r="I2342" s="31">
        <v>57</v>
      </c>
      <c r="J2342" s="31">
        <v>57</v>
      </c>
      <c r="K2342" s="60">
        <f>J2342/2056*100</f>
        <v>2.772373540856031</v>
      </c>
    </row>
    <row r="2343" spans="1:11" ht="24" x14ac:dyDescent="0.25">
      <c r="A2343" s="36" t="s">
        <v>3235</v>
      </c>
      <c r="B2343" s="36" t="s">
        <v>3236</v>
      </c>
      <c r="C2343" s="41">
        <v>8315013</v>
      </c>
      <c r="D2343" s="37">
        <v>5200</v>
      </c>
      <c r="E2343" s="38">
        <v>1040</v>
      </c>
      <c r="F2343" s="59">
        <f>E2343*1000/D2343</f>
        <v>200</v>
      </c>
      <c r="G2343" s="31">
        <v>488</v>
      </c>
      <c r="H2343" s="31">
        <f>G2343/2486*100</f>
        <v>19.629927594529363</v>
      </c>
      <c r="I2343" s="31">
        <v>58</v>
      </c>
      <c r="J2343" s="31">
        <v>58</v>
      </c>
      <c r="K2343" s="60">
        <f>J2343/2056*100</f>
        <v>2.8210116731517512</v>
      </c>
    </row>
    <row r="2344" spans="1:11" ht="24" x14ac:dyDescent="0.25">
      <c r="A2344" s="36">
        <v>260</v>
      </c>
      <c r="B2344" s="36" t="s">
        <v>559</v>
      </c>
      <c r="C2344" s="39" t="s">
        <v>721</v>
      </c>
      <c r="D2344" s="37">
        <v>5200</v>
      </c>
      <c r="E2344" s="38">
        <v>866</v>
      </c>
      <c r="F2344" s="59">
        <f>E2344*1000/D2344</f>
        <v>166.53846153846155</v>
      </c>
      <c r="G2344" s="31">
        <v>294</v>
      </c>
      <c r="H2344" s="31">
        <f>G2344/2486*100</f>
        <v>11.826226870474658</v>
      </c>
    </row>
    <row r="2345" spans="1:11" ht="24" customHeight="1" x14ac:dyDescent="0.25">
      <c r="A2345" s="36" t="s">
        <v>1110</v>
      </c>
      <c r="B2345" s="36" t="s">
        <v>1111</v>
      </c>
      <c r="C2345" s="41">
        <v>8136019</v>
      </c>
      <c r="D2345" s="37">
        <v>5200</v>
      </c>
      <c r="E2345" s="38">
        <v>797</v>
      </c>
      <c r="F2345" s="59">
        <f>E2345*1000/D2345</f>
        <v>153.26923076923077</v>
      </c>
      <c r="G2345" s="31">
        <v>225</v>
      </c>
      <c r="H2345" s="31">
        <f>G2345/2486*100</f>
        <v>9.0506838294448908</v>
      </c>
    </row>
    <row r="2346" spans="1:11" x14ac:dyDescent="0.25">
      <c r="A2346" s="36" t="s">
        <v>5631</v>
      </c>
      <c r="B2346" s="36" t="s">
        <v>5632</v>
      </c>
      <c r="C2346" s="41">
        <v>9574147</v>
      </c>
      <c r="D2346" s="37">
        <v>5200</v>
      </c>
      <c r="E2346" s="38">
        <v>671</v>
      </c>
      <c r="F2346" s="59">
        <f>E2346*1000/D2346</f>
        <v>129.03846153846155</v>
      </c>
      <c r="G2346" s="31">
        <v>106</v>
      </c>
      <c r="H2346" s="31">
        <f>G2346/2486*100</f>
        <v>4.2638777152051484</v>
      </c>
    </row>
    <row r="2347" spans="1:11" ht="24" x14ac:dyDescent="0.25">
      <c r="A2347" s="36" t="s">
        <v>2670</v>
      </c>
      <c r="B2347" s="36" t="s">
        <v>2671</v>
      </c>
      <c r="C2347" s="41" t="s">
        <v>2739</v>
      </c>
      <c r="D2347" s="37">
        <v>5200</v>
      </c>
      <c r="E2347" s="38">
        <v>360</v>
      </c>
      <c r="F2347" s="59">
        <f>E2347*1000/D2347</f>
        <v>69.230769230769226</v>
      </c>
      <c r="G2347" s="31">
        <v>14</v>
      </c>
      <c r="H2347" s="31">
        <f>G2347/2486*100</f>
        <v>0.56315366049879323</v>
      </c>
    </row>
    <row r="2348" spans="1:11" x14ac:dyDescent="0.25">
      <c r="A2348" s="36" t="s">
        <v>2126</v>
      </c>
      <c r="B2348" s="36" t="s">
        <v>2127</v>
      </c>
      <c r="C2348" s="41">
        <v>3256025</v>
      </c>
      <c r="D2348" s="37">
        <v>5199</v>
      </c>
      <c r="E2348" s="38">
        <v>578</v>
      </c>
      <c r="F2348" s="59">
        <f>E2348*1000/D2348</f>
        <v>111.17522600500097</v>
      </c>
      <c r="G2348" s="31">
        <v>46</v>
      </c>
      <c r="H2348" s="31">
        <f>G2348/2486*100</f>
        <v>1.850362027353178</v>
      </c>
    </row>
    <row r="2349" spans="1:11" x14ac:dyDescent="0.25">
      <c r="A2349" s="36" t="s">
        <v>2952</v>
      </c>
      <c r="B2349" s="36" t="s">
        <v>2953</v>
      </c>
      <c r="C2349" s="51">
        <v>6634022</v>
      </c>
      <c r="D2349" s="43">
        <v>5198</v>
      </c>
      <c r="E2349" s="38">
        <v>990</v>
      </c>
      <c r="F2349" s="59">
        <f>E2349*1000/D2349</f>
        <v>190.45786841092729</v>
      </c>
      <c r="G2349" s="31">
        <v>418</v>
      </c>
      <c r="H2349" s="31">
        <f>G2349/2486*100</f>
        <v>16.814159292035399</v>
      </c>
    </row>
    <row r="2350" spans="1:11" ht="24" customHeight="1" x14ac:dyDescent="0.25">
      <c r="A2350" s="36" t="s">
        <v>5429</v>
      </c>
      <c r="B2350" s="36" t="s">
        <v>5430</v>
      </c>
      <c r="C2350" s="41">
        <v>9374168</v>
      </c>
      <c r="D2350" s="37">
        <v>5194</v>
      </c>
      <c r="E2350" s="38">
        <v>717</v>
      </c>
      <c r="F2350" s="59">
        <f>E2350*1000/D2350</f>
        <v>138.04389680400462</v>
      </c>
      <c r="G2350" s="31">
        <v>148</v>
      </c>
      <c r="H2350" s="31">
        <f>G2350/2486*100</f>
        <v>5.9533386967015289</v>
      </c>
    </row>
    <row r="2351" spans="1:11" x14ac:dyDescent="0.25">
      <c r="A2351" s="36" t="s">
        <v>1130</v>
      </c>
      <c r="B2351" s="36" t="s">
        <v>1131</v>
      </c>
      <c r="C2351" s="41">
        <v>8136019</v>
      </c>
      <c r="D2351" s="37">
        <v>5184</v>
      </c>
      <c r="E2351" s="38">
        <v>1037</v>
      </c>
      <c r="F2351" s="59">
        <f>E2351*1000/D2351</f>
        <v>200.03858024691357</v>
      </c>
      <c r="G2351" s="31">
        <v>483</v>
      </c>
      <c r="H2351" s="31">
        <f>G2351/2486*100</f>
        <v>19.428801287208366</v>
      </c>
      <c r="I2351" s="31">
        <v>53</v>
      </c>
      <c r="J2351" s="31">
        <v>53</v>
      </c>
      <c r="K2351" s="60">
        <f>J2351/2056*100</f>
        <v>2.5778210116731515</v>
      </c>
    </row>
    <row r="2352" spans="1:11" ht="48" customHeight="1" x14ac:dyDescent="0.25">
      <c r="A2352" s="36" t="s">
        <v>4479</v>
      </c>
      <c r="B2352" s="36" t="s">
        <v>4480</v>
      </c>
      <c r="C2352" s="41" t="s">
        <v>4761</v>
      </c>
      <c r="D2352" s="37">
        <v>5180</v>
      </c>
      <c r="E2352" s="38">
        <v>600</v>
      </c>
      <c r="F2352" s="59">
        <f>E2352*1000/D2352</f>
        <v>115.83011583011583</v>
      </c>
      <c r="G2352" s="31">
        <v>53</v>
      </c>
      <c r="H2352" s="31">
        <f>G2352/2486*100</f>
        <v>2.1319388576025742</v>
      </c>
    </row>
    <row r="2353" spans="1:11" ht="24" x14ac:dyDescent="0.25">
      <c r="A2353" s="36" t="s">
        <v>2564</v>
      </c>
      <c r="B2353" s="36" t="s">
        <v>2565</v>
      </c>
      <c r="C2353" s="41" t="s">
        <v>2695</v>
      </c>
      <c r="D2353" s="37">
        <v>5178</v>
      </c>
      <c r="E2353" s="38">
        <v>480</v>
      </c>
      <c r="F2353" s="59">
        <f>E2353*1000/D2353</f>
        <v>92.699884125144848</v>
      </c>
      <c r="G2353" s="31">
        <v>23</v>
      </c>
      <c r="H2353" s="31">
        <f>G2353/2486*100</f>
        <v>0.925181013676589</v>
      </c>
    </row>
    <row r="2354" spans="1:11" ht="36" customHeight="1" x14ac:dyDescent="0.25">
      <c r="A2354" s="36" t="s">
        <v>5331</v>
      </c>
      <c r="B2354" s="36" t="s">
        <v>5332</v>
      </c>
      <c r="C2354" s="41">
        <v>9276144</v>
      </c>
      <c r="D2354" s="37">
        <v>5177</v>
      </c>
      <c r="E2354" s="38">
        <v>1198.5</v>
      </c>
      <c r="F2354" s="59">
        <f>E2354*1000/D2354</f>
        <v>231.50473247054279</v>
      </c>
      <c r="G2354" s="31">
        <v>666</v>
      </c>
      <c r="H2354" s="31">
        <f>G2354/2486*100</f>
        <v>26.790024135156877</v>
      </c>
      <c r="I2354" s="31">
        <v>236</v>
      </c>
      <c r="J2354" s="31">
        <v>236</v>
      </c>
      <c r="K2354" s="60">
        <f>J2354/2056*100</f>
        <v>11.478599221789883</v>
      </c>
    </row>
    <row r="2355" spans="1:11" ht="24" x14ac:dyDescent="0.25">
      <c r="A2355" s="36" t="s">
        <v>1132</v>
      </c>
      <c r="B2355" s="36" t="s">
        <v>1133</v>
      </c>
      <c r="C2355" s="41" t="s">
        <v>1764</v>
      </c>
      <c r="D2355" s="37">
        <v>5175</v>
      </c>
      <c r="E2355" s="38">
        <v>345</v>
      </c>
      <c r="F2355" s="59">
        <f>E2355*1000/D2355</f>
        <v>66.666666666666671</v>
      </c>
      <c r="G2355" s="31">
        <v>13</v>
      </c>
      <c r="H2355" s="31">
        <f>G2355/2486*100</f>
        <v>0.52292839903459376</v>
      </c>
    </row>
    <row r="2356" spans="1:11" x14ac:dyDescent="0.25">
      <c r="A2356" s="36" t="s">
        <v>3231</v>
      </c>
      <c r="B2356" s="36" t="s">
        <v>3232</v>
      </c>
      <c r="C2356" s="41">
        <v>8315115</v>
      </c>
      <c r="D2356" s="37">
        <v>5172</v>
      </c>
      <c r="E2356" s="38">
        <v>745</v>
      </c>
      <c r="F2356" s="59">
        <f>E2356*1000/D2356</f>
        <v>144.04485692188709</v>
      </c>
      <c r="G2356" s="31">
        <v>170</v>
      </c>
      <c r="H2356" s="31">
        <f>G2356/2486*100</f>
        <v>6.838294448913917</v>
      </c>
    </row>
    <row r="2357" spans="1:11" ht="24" customHeight="1" x14ac:dyDescent="0.25">
      <c r="A2357" s="36" t="s">
        <v>1356</v>
      </c>
      <c r="B2357" s="36" t="s">
        <v>1357</v>
      </c>
      <c r="C2357" s="41" t="s">
        <v>1797</v>
      </c>
      <c r="D2357" s="37">
        <v>5163</v>
      </c>
      <c r="E2357" s="38">
        <v>1241</v>
      </c>
      <c r="F2357" s="59">
        <f>E2357*1000/D2357</f>
        <v>240.36412938214215</v>
      </c>
      <c r="G2357" s="31">
        <v>716</v>
      </c>
      <c r="H2357" s="31">
        <f>G2357/2486*100</f>
        <v>28.801287208366855</v>
      </c>
      <c r="I2357" s="31">
        <v>286</v>
      </c>
      <c r="J2357" s="31">
        <v>286</v>
      </c>
      <c r="K2357" s="60">
        <f>J2357/2056*100</f>
        <v>13.910505836575876</v>
      </c>
    </row>
    <row r="2358" spans="1:11" x14ac:dyDescent="0.25">
      <c r="A2358" s="36" t="s">
        <v>4873</v>
      </c>
      <c r="B2358" s="36" t="s">
        <v>4874</v>
      </c>
      <c r="C2358" s="41" t="s">
        <v>5932</v>
      </c>
      <c r="D2358" s="37">
        <v>5163</v>
      </c>
      <c r="E2358" s="38">
        <v>628.20000000000005</v>
      </c>
      <c r="F2358" s="59">
        <f>E2358*1000/D2358</f>
        <v>121.67344567112144</v>
      </c>
      <c r="G2358" s="31">
        <v>68</v>
      </c>
      <c r="H2358" s="31">
        <f>G2358/2486*100</f>
        <v>2.7353177795655674</v>
      </c>
    </row>
    <row r="2359" spans="1:11" ht="12" customHeight="1" x14ac:dyDescent="0.25">
      <c r="A2359" s="36" t="s">
        <v>46</v>
      </c>
      <c r="B2359" s="36" t="s">
        <v>47</v>
      </c>
      <c r="C2359" s="51">
        <v>6435002</v>
      </c>
      <c r="D2359" s="43">
        <v>5162</v>
      </c>
      <c r="E2359" s="38">
        <v>544</v>
      </c>
      <c r="F2359" s="59">
        <f>E2359*1000/D2359</f>
        <v>105.38550949244478</v>
      </c>
      <c r="G2359" s="31">
        <v>34</v>
      </c>
      <c r="H2359" s="31">
        <f>G2359/2486*100</f>
        <v>1.3676588897827837</v>
      </c>
    </row>
    <row r="2360" spans="1:11" ht="36" x14ac:dyDescent="0.25">
      <c r="A2360" s="36" t="s">
        <v>786</v>
      </c>
      <c r="B2360" s="36" t="s">
        <v>787</v>
      </c>
      <c r="C2360" s="41" t="s">
        <v>1730</v>
      </c>
      <c r="D2360" s="37">
        <v>5160</v>
      </c>
      <c r="E2360" s="38">
        <v>732</v>
      </c>
      <c r="F2360" s="59">
        <f>E2360*1000/D2360</f>
        <v>141.86046511627907</v>
      </c>
      <c r="G2360" s="31">
        <v>160</v>
      </c>
      <c r="H2360" s="31">
        <f>G2360/2486*100</f>
        <v>6.436041834271923</v>
      </c>
    </row>
    <row r="2361" spans="1:11" ht="24" x14ac:dyDescent="0.25">
      <c r="A2361" s="39" t="s">
        <v>3331</v>
      </c>
      <c r="B2361" s="39" t="s">
        <v>3332</v>
      </c>
      <c r="C2361" s="51" t="s">
        <v>3489</v>
      </c>
      <c r="D2361" s="37">
        <v>5153</v>
      </c>
      <c r="E2361" s="38">
        <v>1179.06</v>
      </c>
      <c r="F2361" s="59">
        <f>E2361*1000/D2361</f>
        <v>228.81040170774307</v>
      </c>
      <c r="G2361" s="31">
        <v>651</v>
      </c>
      <c r="H2361" s="31">
        <f>G2361/2486*100</f>
        <v>26.186645213193888</v>
      </c>
      <c r="I2361" s="31">
        <v>221</v>
      </c>
      <c r="J2361" s="31">
        <v>221</v>
      </c>
      <c r="K2361" s="60">
        <f>J2361/2056*100</f>
        <v>10.749027237354086</v>
      </c>
    </row>
    <row r="2362" spans="1:11" x14ac:dyDescent="0.25">
      <c r="A2362" s="36" t="s">
        <v>1966</v>
      </c>
      <c r="B2362" s="36" t="s">
        <v>1967</v>
      </c>
      <c r="C2362" s="41">
        <v>3155005</v>
      </c>
      <c r="D2362" s="37">
        <v>5150</v>
      </c>
      <c r="E2362" s="38">
        <v>954</v>
      </c>
      <c r="F2362" s="59">
        <f>E2362*1000/D2362</f>
        <v>185.24271844660194</v>
      </c>
      <c r="G2362" s="31">
        <v>382</v>
      </c>
      <c r="H2362" s="31">
        <f>G2362/2486*100</f>
        <v>15.366049879324214</v>
      </c>
    </row>
    <row r="2363" spans="1:11" ht="36" customHeight="1" x14ac:dyDescent="0.25">
      <c r="A2363" s="36" t="s">
        <v>2584</v>
      </c>
      <c r="B2363" s="36" t="s">
        <v>2585</v>
      </c>
      <c r="C2363" s="41" t="s">
        <v>2703</v>
      </c>
      <c r="D2363" s="37">
        <v>5149</v>
      </c>
      <c r="E2363" s="38">
        <v>566</v>
      </c>
      <c r="F2363" s="59">
        <f>E2363*1000/D2363</f>
        <v>109.92425713730822</v>
      </c>
      <c r="G2363" s="31">
        <v>42</v>
      </c>
      <c r="H2363" s="31">
        <f>G2363/2486*100</f>
        <v>1.6894609814963797</v>
      </c>
    </row>
    <row r="2364" spans="1:11" ht="24" x14ac:dyDescent="0.25">
      <c r="A2364" s="36" t="s">
        <v>2753</v>
      </c>
      <c r="B2364" s="36" t="s">
        <v>2754</v>
      </c>
      <c r="C2364" s="41" t="s">
        <v>2879</v>
      </c>
      <c r="D2364" s="37">
        <v>5148</v>
      </c>
      <c r="E2364" s="38">
        <v>714.47</v>
      </c>
      <c r="F2364" s="59">
        <f>E2364*1000/D2364</f>
        <v>138.78593628593629</v>
      </c>
      <c r="G2364" s="31">
        <v>145</v>
      </c>
      <c r="H2364" s="31">
        <f>G2364/2486*100</f>
        <v>5.8326629123089297</v>
      </c>
    </row>
    <row r="2365" spans="1:11" ht="24" x14ac:dyDescent="0.25">
      <c r="A2365" s="36" t="s">
        <v>5245</v>
      </c>
      <c r="B2365" s="36" t="s">
        <v>5246</v>
      </c>
      <c r="C2365" s="41" t="s">
        <v>6009</v>
      </c>
      <c r="D2365" s="37">
        <v>5132</v>
      </c>
      <c r="E2365" s="38">
        <v>2501</v>
      </c>
      <c r="F2365" s="59">
        <f>E2365*1000/D2365</f>
        <v>487.33437256430244</v>
      </c>
      <c r="G2365" s="31">
        <v>1493</v>
      </c>
      <c r="H2365" s="31">
        <f>G2365/2486*100</f>
        <v>60.056315366049887</v>
      </c>
      <c r="I2365" s="31">
        <v>239</v>
      </c>
      <c r="J2365" s="31">
        <v>1063</v>
      </c>
      <c r="K2365" s="60">
        <f>J2365/2056*100</f>
        <v>51.702334630350201</v>
      </c>
    </row>
    <row r="2366" spans="1:11" x14ac:dyDescent="0.25">
      <c r="A2366" s="36" t="s">
        <v>1582</v>
      </c>
      <c r="B2366" s="36" t="s">
        <v>1583</v>
      </c>
      <c r="C2366" s="41">
        <v>8417075</v>
      </c>
      <c r="D2366" s="37">
        <v>5130</v>
      </c>
      <c r="E2366" s="38">
        <v>663</v>
      </c>
      <c r="F2366" s="59">
        <f>E2366*1000/D2366</f>
        <v>129.23976608187135</v>
      </c>
      <c r="G2366" s="31">
        <v>98</v>
      </c>
      <c r="H2366" s="31">
        <f>G2366/2486*100</f>
        <v>3.9420756234915526</v>
      </c>
    </row>
    <row r="2367" spans="1:11" x14ac:dyDescent="0.25">
      <c r="A2367" s="36" t="s">
        <v>5599</v>
      </c>
      <c r="B2367" s="36" t="s">
        <v>5600</v>
      </c>
      <c r="C2367" s="41">
        <v>9572142</v>
      </c>
      <c r="D2367" s="37">
        <v>5128</v>
      </c>
      <c r="E2367" s="38">
        <v>617</v>
      </c>
      <c r="F2367" s="59">
        <f>E2367*1000/D2367</f>
        <v>120.3198127925117</v>
      </c>
      <c r="G2367" s="31">
        <v>61</v>
      </c>
      <c r="H2367" s="31">
        <f>G2367/2486*100</f>
        <v>2.4537409493161704</v>
      </c>
    </row>
    <row r="2368" spans="1:11" ht="24" customHeight="1" x14ac:dyDescent="0.25">
      <c r="A2368" s="39" t="s">
        <v>3036</v>
      </c>
      <c r="B2368" s="39" t="s">
        <v>3037</v>
      </c>
      <c r="C2368" s="41">
        <v>6440021</v>
      </c>
      <c r="D2368" s="37">
        <v>5123</v>
      </c>
      <c r="E2368" s="45">
        <v>745.3</v>
      </c>
      <c r="F2368" s="59">
        <f>E2368*1000/D2368</f>
        <v>145.48116338083153</v>
      </c>
      <c r="G2368" s="31">
        <v>173</v>
      </c>
      <c r="H2368" s="31">
        <f>G2368/2486*100</f>
        <v>6.9589702333065162</v>
      </c>
    </row>
    <row r="2369" spans="1:11" x14ac:dyDescent="0.25">
      <c r="A2369" s="36" t="s">
        <v>126</v>
      </c>
      <c r="B2369" s="36" t="s">
        <v>127</v>
      </c>
      <c r="C2369" s="51" t="s">
        <v>3173</v>
      </c>
      <c r="D2369" s="43">
        <v>5121</v>
      </c>
      <c r="E2369" s="38">
        <v>948</v>
      </c>
      <c r="F2369" s="59">
        <f>E2369*1000/D2369</f>
        <v>185.12009373169303</v>
      </c>
      <c r="G2369" s="31">
        <v>375</v>
      </c>
      <c r="H2369" s="31">
        <f>G2369/2486*100</f>
        <v>15.08447304907482</v>
      </c>
    </row>
    <row r="2370" spans="1:11" x14ac:dyDescent="0.25">
      <c r="A2370" s="36" t="s">
        <v>5493</v>
      </c>
      <c r="B2370" s="36" t="s">
        <v>5494</v>
      </c>
      <c r="C2370" s="41">
        <v>9471145</v>
      </c>
      <c r="D2370" s="37">
        <v>5121</v>
      </c>
      <c r="E2370" s="38">
        <v>655</v>
      </c>
      <c r="F2370" s="59">
        <f>E2370*1000/D2370</f>
        <v>127.90470611208748</v>
      </c>
      <c r="G2370" s="31">
        <v>90</v>
      </c>
      <c r="H2370" s="31">
        <f>G2370/2486*100</f>
        <v>3.6202735317779569</v>
      </c>
    </row>
    <row r="2371" spans="1:11" ht="146.44999999999999" customHeight="1" x14ac:dyDescent="0.25">
      <c r="A2371" s="36" t="s">
        <v>4379</v>
      </c>
      <c r="B2371" s="36" t="s">
        <v>4380</v>
      </c>
      <c r="C2371" s="41" t="s">
        <v>4727</v>
      </c>
      <c r="D2371" s="37">
        <v>5121</v>
      </c>
      <c r="E2371" s="38">
        <v>605</v>
      </c>
      <c r="F2371" s="59">
        <f>E2371*1000/D2371</f>
        <v>118.14098808826401</v>
      </c>
      <c r="G2371" s="31">
        <v>56</v>
      </c>
      <c r="H2371" s="31">
        <f>G2371/2486*100</f>
        <v>2.2526146419951729</v>
      </c>
    </row>
    <row r="2372" spans="1:11" ht="60.95" customHeight="1" x14ac:dyDescent="0.25">
      <c r="A2372" s="36" t="s">
        <v>5557</v>
      </c>
      <c r="B2372" s="36" t="s">
        <v>5558</v>
      </c>
      <c r="C2372" s="41">
        <v>9476178</v>
      </c>
      <c r="D2372" s="37">
        <v>5120</v>
      </c>
      <c r="E2372" s="38">
        <v>900</v>
      </c>
      <c r="F2372" s="59">
        <f>E2372*1000/D2372</f>
        <v>175.78125</v>
      </c>
      <c r="G2372" s="31">
        <v>329</v>
      </c>
      <c r="H2372" s="31">
        <f>G2372/2486*100</f>
        <v>13.234111021721642</v>
      </c>
    </row>
    <row r="2373" spans="1:11" x14ac:dyDescent="0.25">
      <c r="A2373" s="36" t="s">
        <v>4981</v>
      </c>
      <c r="B2373" s="36" t="s">
        <v>4982</v>
      </c>
      <c r="C2373" s="41">
        <v>9174143</v>
      </c>
      <c r="D2373" s="37">
        <v>5120</v>
      </c>
      <c r="E2373" s="38">
        <v>654.20000000000005</v>
      </c>
      <c r="F2373" s="59">
        <f>E2373*1000/D2373</f>
        <v>127.7734375</v>
      </c>
      <c r="G2373" s="31">
        <v>89</v>
      </c>
      <c r="H2373" s="31">
        <f>G2373/2486*100</f>
        <v>3.5800482703137568</v>
      </c>
    </row>
    <row r="2374" spans="1:11" ht="24" customHeight="1" x14ac:dyDescent="0.25">
      <c r="A2374" s="39" t="s">
        <v>5894</v>
      </c>
      <c r="B2374" s="39" t="s">
        <v>5895</v>
      </c>
      <c r="C2374" s="41">
        <v>9775111</v>
      </c>
      <c r="D2374" s="37">
        <v>5109</v>
      </c>
      <c r="E2374" s="40">
        <v>651</v>
      </c>
      <c r="F2374" s="59">
        <f>E2374*1000/D2374</f>
        <v>127.42219612448621</v>
      </c>
      <c r="G2374" s="31">
        <v>86</v>
      </c>
      <c r="H2374" s="31">
        <f>G2374/2486*100</f>
        <v>3.4593724859211585</v>
      </c>
    </row>
    <row r="2375" spans="1:11" ht="48" customHeight="1" x14ac:dyDescent="0.25">
      <c r="A2375" s="36" t="s">
        <v>1936</v>
      </c>
      <c r="B2375" s="36" t="s">
        <v>1937</v>
      </c>
      <c r="C2375" s="41">
        <v>3159015</v>
      </c>
      <c r="D2375" s="37">
        <v>5106</v>
      </c>
      <c r="E2375" s="38">
        <v>759</v>
      </c>
      <c r="F2375" s="59">
        <f>E2375*1000/D2375</f>
        <v>148.64864864864865</v>
      </c>
      <c r="G2375" s="31">
        <v>183</v>
      </c>
      <c r="H2375" s="31">
        <f>G2375/2486*100</f>
        <v>7.361222847948512</v>
      </c>
    </row>
    <row r="2376" spans="1:11" x14ac:dyDescent="0.25">
      <c r="A2376" s="36" t="s">
        <v>1202</v>
      </c>
      <c r="B2376" s="36" t="s">
        <v>1203</v>
      </c>
      <c r="C2376" s="41" t="s">
        <v>1775</v>
      </c>
      <c r="D2376" s="37">
        <v>5100</v>
      </c>
      <c r="E2376" s="38">
        <v>1020</v>
      </c>
      <c r="F2376" s="59">
        <f>E2376*1000/D2376</f>
        <v>200</v>
      </c>
      <c r="G2376" s="31">
        <v>458</v>
      </c>
      <c r="H2376" s="31">
        <f>G2376/2486*100</f>
        <v>18.423169750603378</v>
      </c>
      <c r="I2376" s="31">
        <v>28</v>
      </c>
      <c r="J2376" s="31">
        <v>28</v>
      </c>
      <c r="K2376" s="60">
        <f>J2376/2056*100</f>
        <v>1.3618677042801557</v>
      </c>
    </row>
    <row r="2377" spans="1:11" ht="60.95" customHeight="1" x14ac:dyDescent="0.25">
      <c r="A2377" s="36" t="s">
        <v>2116</v>
      </c>
      <c r="B2377" s="36" t="s">
        <v>2117</v>
      </c>
      <c r="C2377" s="41" t="s">
        <v>2462</v>
      </c>
      <c r="D2377" s="37">
        <v>5100</v>
      </c>
      <c r="E2377" s="38">
        <v>1020</v>
      </c>
      <c r="F2377" s="59">
        <f>E2377*1000/D2377</f>
        <v>200</v>
      </c>
      <c r="G2377" s="31">
        <v>459</v>
      </c>
      <c r="H2377" s="31">
        <f>G2377/2486*100</f>
        <v>18.463395012067579</v>
      </c>
      <c r="I2377" s="31">
        <v>29</v>
      </c>
      <c r="J2377" s="31">
        <v>29</v>
      </c>
      <c r="K2377" s="60">
        <f>J2377/2056*100</f>
        <v>1.4105058365758756</v>
      </c>
    </row>
    <row r="2378" spans="1:11" ht="24" x14ac:dyDescent="0.25">
      <c r="A2378" s="36" t="s">
        <v>1066</v>
      </c>
      <c r="B2378" s="36" t="s">
        <v>1067</v>
      </c>
      <c r="C2378" s="41">
        <v>8128064</v>
      </c>
      <c r="D2378" s="37">
        <v>5100</v>
      </c>
      <c r="E2378" s="38">
        <v>562</v>
      </c>
      <c r="F2378" s="59">
        <f>E2378*1000/D2378</f>
        <v>110.19607843137256</v>
      </c>
      <c r="G2378" s="31">
        <v>41</v>
      </c>
      <c r="H2378" s="31">
        <f>G2378/2486*100</f>
        <v>1.6492357200321803</v>
      </c>
    </row>
    <row r="2379" spans="1:11" ht="12" customHeight="1" x14ac:dyDescent="0.25">
      <c r="A2379" s="36" t="s">
        <v>1236</v>
      </c>
      <c r="B2379" s="36" t="s">
        <v>1237</v>
      </c>
      <c r="C2379" s="41"/>
      <c r="D2379" s="37">
        <v>5087</v>
      </c>
      <c r="E2379" s="38">
        <v>1017</v>
      </c>
      <c r="F2379" s="59">
        <f>E2379*1000/D2379</f>
        <v>199.92136819343423</v>
      </c>
      <c r="G2379" s="31">
        <v>455</v>
      </c>
      <c r="H2379" s="31">
        <f>G2379/2486*100</f>
        <v>18.302493966210783</v>
      </c>
      <c r="I2379" s="31">
        <v>25</v>
      </c>
      <c r="J2379" s="31">
        <v>25</v>
      </c>
      <c r="K2379" s="60">
        <f>J2379/2056*100</f>
        <v>1.2159533073929962</v>
      </c>
    </row>
    <row r="2380" spans="1:11" x14ac:dyDescent="0.25">
      <c r="A2380" s="36" t="s">
        <v>5475</v>
      </c>
      <c r="B2380" s="36" t="s">
        <v>5476</v>
      </c>
      <c r="C2380" s="41">
        <v>9376150</v>
      </c>
      <c r="D2380" s="37">
        <v>5070</v>
      </c>
      <c r="E2380" s="38">
        <v>1260</v>
      </c>
      <c r="F2380" s="59">
        <f>E2380*1000/D2380</f>
        <v>248.52071005917159</v>
      </c>
      <c r="G2380" s="31">
        <v>739</v>
      </c>
      <c r="H2380" s="31">
        <f>G2380/2486*100</f>
        <v>29.726468222043444</v>
      </c>
      <c r="I2380" s="31">
        <v>309</v>
      </c>
      <c r="J2380" s="31">
        <v>309</v>
      </c>
      <c r="K2380" s="60">
        <f>J2380/2056*100</f>
        <v>15.029182879377432</v>
      </c>
    </row>
    <row r="2381" spans="1:11" x14ac:dyDescent="0.25">
      <c r="A2381" s="36" t="s">
        <v>5697</v>
      </c>
      <c r="B2381" s="36" t="s">
        <v>5698</v>
      </c>
      <c r="C2381" s="41" t="s">
        <v>6082</v>
      </c>
      <c r="D2381" s="37">
        <v>5064</v>
      </c>
      <c r="E2381" s="38">
        <v>692</v>
      </c>
      <c r="F2381" s="59">
        <f>E2381*1000/D2381</f>
        <v>136.65086887835702</v>
      </c>
      <c r="G2381" s="31">
        <v>125</v>
      </c>
      <c r="H2381" s="31">
        <f>G2381/2486*100</f>
        <v>5.0281576830249399</v>
      </c>
    </row>
    <row r="2382" spans="1:11" ht="204" customHeight="1" x14ac:dyDescent="0.25">
      <c r="A2382" s="36" t="s">
        <v>5565</v>
      </c>
      <c r="B2382" s="36" t="s">
        <v>5566</v>
      </c>
      <c r="C2382" s="41">
        <v>9478116</v>
      </c>
      <c r="D2382" s="37">
        <v>5051</v>
      </c>
      <c r="E2382" s="38">
        <v>765</v>
      </c>
      <c r="F2382" s="59">
        <f>E2382*1000/D2382</f>
        <v>151.45515739457534</v>
      </c>
      <c r="G2382" s="31">
        <v>190</v>
      </c>
      <c r="H2382" s="31">
        <f>G2382/2486*100</f>
        <v>7.6427996781979077</v>
      </c>
    </row>
    <row r="2383" spans="1:11" x14ac:dyDescent="0.25">
      <c r="A2383" s="36" t="s">
        <v>1462</v>
      </c>
      <c r="B2383" s="36" t="s">
        <v>1463</v>
      </c>
      <c r="C2383" s="41" t="s">
        <v>1807</v>
      </c>
      <c r="D2383" s="37">
        <v>5050</v>
      </c>
      <c r="E2383" s="38">
        <v>592</v>
      </c>
      <c r="F2383" s="59">
        <f>E2383*1000/D2383</f>
        <v>117.22772277227723</v>
      </c>
      <c r="G2383" s="31">
        <v>51</v>
      </c>
      <c r="H2383" s="31">
        <f>G2383/2486*100</f>
        <v>2.0514883346741755</v>
      </c>
    </row>
    <row r="2384" spans="1:11" x14ac:dyDescent="0.25">
      <c r="A2384" s="36" t="s">
        <v>532</v>
      </c>
      <c r="B2384" s="36" t="s">
        <v>533</v>
      </c>
      <c r="C2384" s="51">
        <v>10044119</v>
      </c>
      <c r="D2384" s="46">
        <v>5049</v>
      </c>
      <c r="E2384" s="38">
        <v>970</v>
      </c>
      <c r="F2384" s="59">
        <f>E2384*1000/D2384</f>
        <v>192.11725094078037</v>
      </c>
      <c r="G2384" s="31">
        <v>396</v>
      </c>
      <c r="H2384" s="31">
        <f>G2384/2486*100</f>
        <v>15.929203539823009</v>
      </c>
    </row>
    <row r="2385" spans="1:11" ht="36" customHeight="1" x14ac:dyDescent="0.25">
      <c r="A2385" s="36" t="s">
        <v>5709</v>
      </c>
      <c r="B2385" s="36" t="s">
        <v>5710</v>
      </c>
      <c r="C2385" s="41">
        <v>9676125</v>
      </c>
      <c r="D2385" s="37">
        <v>5046</v>
      </c>
      <c r="E2385" s="38">
        <v>767</v>
      </c>
      <c r="F2385" s="59">
        <f>E2385*1000/D2385</f>
        <v>152.00158541418946</v>
      </c>
      <c r="G2385" s="31">
        <v>193</v>
      </c>
      <c r="H2385" s="31">
        <f>G2385/2486*100</f>
        <v>7.763475462590506</v>
      </c>
    </row>
    <row r="2386" spans="1:11" x14ac:dyDescent="0.25">
      <c r="A2386" s="36" t="s">
        <v>1418</v>
      </c>
      <c r="B2386" s="36" t="s">
        <v>1419</v>
      </c>
      <c r="C2386" s="41">
        <v>8317116</v>
      </c>
      <c r="D2386" s="37">
        <v>5040</v>
      </c>
      <c r="E2386" s="38">
        <v>1008</v>
      </c>
      <c r="F2386" s="59">
        <f>E2386*1000/D2386</f>
        <v>200</v>
      </c>
      <c r="G2386" s="31">
        <v>445</v>
      </c>
      <c r="H2386" s="31">
        <f>G2386/2486*100</f>
        <v>17.900241351568784</v>
      </c>
      <c r="I2386" s="31">
        <v>15</v>
      </c>
      <c r="J2386" s="31">
        <v>15</v>
      </c>
      <c r="K2386" s="60">
        <f>J2386/2056*100</f>
        <v>0.72957198443579763</v>
      </c>
    </row>
    <row r="2387" spans="1:11" ht="48" customHeight="1" x14ac:dyDescent="0.25">
      <c r="A2387" s="36" t="s">
        <v>1106</v>
      </c>
      <c r="B2387" s="36" t="s">
        <v>1107</v>
      </c>
      <c r="C2387" s="41" t="s">
        <v>1762</v>
      </c>
      <c r="D2387" s="37">
        <v>5036</v>
      </c>
      <c r="E2387" s="38">
        <v>1007</v>
      </c>
      <c r="F2387" s="59">
        <f>E2387*1000/D2387</f>
        <v>199.96028594122319</v>
      </c>
      <c r="G2387" s="31">
        <v>443</v>
      </c>
      <c r="H2387" s="31">
        <f>G2387/2486*100</f>
        <v>17.819790828640386</v>
      </c>
      <c r="I2387" s="31">
        <v>13</v>
      </c>
      <c r="J2387" s="31">
        <v>13</v>
      </c>
      <c r="K2387" s="60">
        <f>J2387/2056*100</f>
        <v>0.63229571984435795</v>
      </c>
    </row>
    <row r="2388" spans="1:11" x14ac:dyDescent="0.25">
      <c r="A2388" s="36" t="s">
        <v>5591</v>
      </c>
      <c r="B2388" s="36" t="s">
        <v>5592</v>
      </c>
      <c r="C2388" s="41">
        <v>9572119</v>
      </c>
      <c r="D2388" s="37">
        <v>5020</v>
      </c>
      <c r="E2388" s="38">
        <v>608.6</v>
      </c>
      <c r="F2388" s="59">
        <f>E2388*1000/D2388</f>
        <v>121.23505976095618</v>
      </c>
      <c r="G2388" s="31">
        <v>57</v>
      </c>
      <c r="H2388" s="31">
        <f>G2388/2486*100</f>
        <v>2.2928399034593725</v>
      </c>
    </row>
    <row r="2389" spans="1:11" x14ac:dyDescent="0.25">
      <c r="A2389" s="36" t="s">
        <v>5225</v>
      </c>
      <c r="B2389" s="36" t="s">
        <v>5226</v>
      </c>
      <c r="C2389" s="41">
        <v>9188145</v>
      </c>
      <c r="D2389" s="37">
        <v>5016</v>
      </c>
      <c r="E2389" s="38">
        <v>761</v>
      </c>
      <c r="F2389" s="59">
        <f>E2389*1000/D2389</f>
        <v>151.71451355661881</v>
      </c>
      <c r="G2389" s="31">
        <v>188</v>
      </c>
      <c r="H2389" s="31">
        <f>G2389/2486*100</f>
        <v>7.5623491552695103</v>
      </c>
    </row>
    <row r="2390" spans="1:11" x14ac:dyDescent="0.25">
      <c r="A2390" s="36" t="s">
        <v>5317</v>
      </c>
      <c r="B2390" s="36" t="s">
        <v>5318</v>
      </c>
      <c r="C2390" s="41">
        <v>9275116</v>
      </c>
      <c r="D2390" s="37">
        <v>5010</v>
      </c>
      <c r="E2390" s="38">
        <v>1843</v>
      </c>
      <c r="F2390" s="59">
        <f>E2390*1000/D2390</f>
        <v>367.86427145708581</v>
      </c>
      <c r="G2390" s="31">
        <v>1167</v>
      </c>
      <c r="H2390" s="31">
        <f>G2390/2486*100</f>
        <v>46.942880128720837</v>
      </c>
      <c r="I2390" s="31">
        <v>737</v>
      </c>
      <c r="J2390" s="31">
        <v>737</v>
      </c>
      <c r="K2390" s="60">
        <f>J2390/2056*100</f>
        <v>35.846303501945528</v>
      </c>
    </row>
    <row r="2391" spans="1:11" ht="24" x14ac:dyDescent="0.25">
      <c r="A2391" s="36" t="s">
        <v>5027</v>
      </c>
      <c r="B2391" s="36" t="s">
        <v>5028</v>
      </c>
      <c r="C2391" s="41">
        <v>9177137</v>
      </c>
      <c r="D2391" s="37">
        <v>5004</v>
      </c>
      <c r="E2391" s="38">
        <v>1591</v>
      </c>
      <c r="F2391" s="59">
        <f>E2391*1000/D2391</f>
        <v>317.9456434852118</v>
      </c>
      <c r="G2391" s="31">
        <v>998</v>
      </c>
      <c r="H2391" s="31">
        <f>G2391/2486*100</f>
        <v>40.144810941271118</v>
      </c>
      <c r="I2391" s="31">
        <v>568</v>
      </c>
      <c r="J2391" s="31">
        <v>568</v>
      </c>
      <c r="K2391" s="60">
        <f>J2391/2056*100</f>
        <v>27.626459143968873</v>
      </c>
    </row>
    <row r="2392" spans="1:11" ht="36" customHeight="1" x14ac:dyDescent="0.25">
      <c r="A2392" s="36" t="s">
        <v>4701</v>
      </c>
      <c r="B2392" s="36" t="s">
        <v>4702</v>
      </c>
      <c r="C2392" s="41" t="s">
        <v>4849</v>
      </c>
      <c r="D2392" s="37">
        <v>5002</v>
      </c>
      <c r="E2392" s="38">
        <v>656</v>
      </c>
      <c r="F2392" s="59">
        <f>E2392*1000/D2392</f>
        <v>131.14754098360655</v>
      </c>
      <c r="G2392" s="31">
        <v>94</v>
      </c>
      <c r="H2392" s="31">
        <f>G2392/2486*100</f>
        <v>3.7811745776347552</v>
      </c>
    </row>
    <row r="2393" spans="1:11" x14ac:dyDescent="0.25">
      <c r="A2393" s="36" t="s">
        <v>2994</v>
      </c>
      <c r="B2393" s="36" t="s">
        <v>2995</v>
      </c>
      <c r="C2393" s="51">
        <v>6437003</v>
      </c>
      <c r="D2393" s="43">
        <v>5002</v>
      </c>
      <c r="E2393" s="38">
        <v>628</v>
      </c>
      <c r="F2393" s="59">
        <f>E2393*1000/D2393</f>
        <v>125.54978008796482</v>
      </c>
      <c r="G2393" s="31">
        <v>67</v>
      </c>
      <c r="H2393" s="31">
        <f>G2393/2486*100</f>
        <v>2.6950925181013679</v>
      </c>
    </row>
    <row r="2394" spans="1:11" x14ac:dyDescent="0.25">
      <c r="A2394" s="39" t="s">
        <v>5882</v>
      </c>
      <c r="B2394" s="39" t="s">
        <v>5883</v>
      </c>
      <c r="C2394" s="41">
        <v>9780125</v>
      </c>
      <c r="D2394" s="37">
        <v>5000</v>
      </c>
      <c r="E2394" s="40">
        <v>3562</v>
      </c>
      <c r="F2394" s="59">
        <f>E2394*1000/D2394</f>
        <v>712.4</v>
      </c>
      <c r="G2394" s="31">
        <v>1765</v>
      </c>
      <c r="H2394" s="31">
        <f>G2394/2486*100</f>
        <v>70.997586484312151</v>
      </c>
      <c r="I2394" s="31">
        <v>131</v>
      </c>
      <c r="J2394" s="31">
        <v>1335</v>
      </c>
      <c r="K2394" s="60">
        <f>J2394/2056*100</f>
        <v>64.931906614786001</v>
      </c>
    </row>
    <row r="2395" spans="1:11" ht="36" customHeight="1" x14ac:dyDescent="0.25">
      <c r="A2395" s="36" t="s">
        <v>2186</v>
      </c>
      <c r="B2395" s="36" t="s">
        <v>2187</v>
      </c>
      <c r="C2395" s="41" t="s">
        <v>2487</v>
      </c>
      <c r="D2395" s="37">
        <v>5000</v>
      </c>
      <c r="E2395" s="38">
        <v>1376</v>
      </c>
      <c r="F2395" s="59">
        <f>E2395*1000/D2395</f>
        <v>275.2</v>
      </c>
      <c r="G2395" s="31">
        <v>843</v>
      </c>
      <c r="H2395" s="31">
        <f>G2395/2486*100</f>
        <v>33.909895414320196</v>
      </c>
      <c r="I2395" s="31">
        <v>413</v>
      </c>
      <c r="J2395" s="31">
        <v>413</v>
      </c>
      <c r="K2395" s="60">
        <f>J2395/2056*100</f>
        <v>20.087548638132297</v>
      </c>
    </row>
    <row r="2396" spans="1:11" x14ac:dyDescent="0.25">
      <c r="A2396" s="36" t="s">
        <v>1049</v>
      </c>
      <c r="B2396" s="36" t="s">
        <v>1050</v>
      </c>
      <c r="C2396" s="41">
        <v>8127076</v>
      </c>
      <c r="D2396" s="37">
        <v>5000</v>
      </c>
      <c r="E2396" s="38">
        <v>1198</v>
      </c>
      <c r="F2396" s="59">
        <f>E2396*1000/D2396</f>
        <v>239.6</v>
      </c>
      <c r="G2396" s="31">
        <v>664</v>
      </c>
      <c r="H2396" s="31">
        <f>G2396/2486*100</f>
        <v>26.709573612228482</v>
      </c>
      <c r="I2396" s="31">
        <v>234</v>
      </c>
      <c r="J2396" s="31">
        <v>234</v>
      </c>
      <c r="K2396" s="60">
        <f>J2396/2056*100</f>
        <v>11.381322957198444</v>
      </c>
    </row>
    <row r="2397" spans="1:11" ht="24" x14ac:dyDescent="0.25">
      <c r="A2397" s="36" t="s">
        <v>1660</v>
      </c>
      <c r="B2397" s="36" t="s">
        <v>1661</v>
      </c>
      <c r="C2397" s="41">
        <v>8435029</v>
      </c>
      <c r="D2397" s="37">
        <v>5000</v>
      </c>
      <c r="E2397" s="38">
        <v>1096</v>
      </c>
      <c r="F2397" s="59">
        <f>E2397*1000/D2397</f>
        <v>219.2</v>
      </c>
      <c r="G2397" s="31">
        <v>549</v>
      </c>
      <c r="H2397" s="31">
        <f>G2397/2486*100</f>
        <v>22.083668543845537</v>
      </c>
      <c r="I2397" s="31">
        <v>119</v>
      </c>
      <c r="J2397" s="31">
        <v>119</v>
      </c>
      <c r="K2397" s="60">
        <f>J2397/2056*100</f>
        <v>5.7879377431906613</v>
      </c>
    </row>
    <row r="2398" spans="1:11" ht="24" customHeight="1" x14ac:dyDescent="0.25">
      <c r="A2398" s="36" t="s">
        <v>1045</v>
      </c>
      <c r="B2398" s="36" t="s">
        <v>1046</v>
      </c>
      <c r="C2398" s="41">
        <v>8126028</v>
      </c>
      <c r="D2398" s="37">
        <v>4965</v>
      </c>
      <c r="E2398" s="38">
        <v>1205</v>
      </c>
      <c r="F2398" s="59">
        <f>E2398*1000/D2398</f>
        <v>242.69889224572003</v>
      </c>
      <c r="G2398" s="31">
        <v>678</v>
      </c>
      <c r="H2398" s="31">
        <f>G2398/2486*100</f>
        <v>27.27272727272727</v>
      </c>
      <c r="I2398" s="31">
        <v>248</v>
      </c>
      <c r="J2398" s="31">
        <v>248</v>
      </c>
      <c r="K2398" s="60">
        <f>J2398/2056*100</f>
        <v>12.062256809338521</v>
      </c>
    </row>
    <row r="2399" spans="1:11" ht="24" customHeight="1" x14ac:dyDescent="0.25">
      <c r="A2399" s="36" t="s">
        <v>5217</v>
      </c>
      <c r="B2399" s="36" t="s">
        <v>5218</v>
      </c>
      <c r="C2399" s="41">
        <v>9187157</v>
      </c>
      <c r="D2399" s="37">
        <v>4920</v>
      </c>
      <c r="E2399" s="38">
        <v>1256</v>
      </c>
      <c r="F2399" s="59">
        <f>E2399*1000/D2399</f>
        <v>255.28455284552845</v>
      </c>
      <c r="G2399" s="31">
        <v>729</v>
      </c>
      <c r="H2399" s="31">
        <f>G2399/2486*100</f>
        <v>29.324215607401449</v>
      </c>
      <c r="I2399" s="31">
        <v>299</v>
      </c>
      <c r="J2399" s="31">
        <v>299</v>
      </c>
      <c r="K2399" s="60">
        <f>J2399/2056*100</f>
        <v>14.542801556420235</v>
      </c>
    </row>
    <row r="2400" spans="1:11" x14ac:dyDescent="0.25">
      <c r="A2400" s="36" t="s">
        <v>5816</v>
      </c>
      <c r="B2400" s="36" t="s">
        <v>5817</v>
      </c>
      <c r="C2400" s="41">
        <v>9773122</v>
      </c>
      <c r="D2400" s="37">
        <v>4714</v>
      </c>
      <c r="E2400" s="38">
        <v>1244.5</v>
      </c>
      <c r="F2400" s="59">
        <f>E2400*1000/D2400</f>
        <v>264.00084853627493</v>
      </c>
      <c r="G2400" s="31">
        <v>722</v>
      </c>
      <c r="H2400" s="31">
        <f>G2400/2486*100</f>
        <v>29.042638777152053</v>
      </c>
      <c r="I2400" s="31">
        <v>292</v>
      </c>
      <c r="J2400" s="31">
        <v>292</v>
      </c>
      <c r="K2400" s="60">
        <f>J2400/2056*100</f>
        <v>14.202334630350194</v>
      </c>
    </row>
    <row r="2401" spans="1:11" ht="24" x14ac:dyDescent="0.25">
      <c r="A2401" s="36" t="s">
        <v>3285</v>
      </c>
      <c r="B2401" s="36" t="s">
        <v>3286</v>
      </c>
      <c r="C2401" s="51" t="s">
        <v>3471</v>
      </c>
      <c r="D2401" s="46">
        <v>4674</v>
      </c>
      <c r="E2401" s="38">
        <v>1086</v>
      </c>
      <c r="F2401" s="59">
        <f>E2401*1000/D2401</f>
        <v>232.34916559691914</v>
      </c>
      <c r="G2401" s="31">
        <v>543</v>
      </c>
      <c r="H2401" s="31">
        <f>G2401/2486*100</f>
        <v>21.842316975060339</v>
      </c>
      <c r="I2401" s="31">
        <v>113</v>
      </c>
      <c r="J2401" s="31">
        <v>113</v>
      </c>
      <c r="K2401" s="60">
        <f>J2401/2056*100</f>
        <v>5.4961089494163424</v>
      </c>
    </row>
    <row r="2402" spans="1:11" x14ac:dyDescent="0.25">
      <c r="A2402" s="36" t="s">
        <v>1964</v>
      </c>
      <c r="B2402" s="36" t="s">
        <v>1965</v>
      </c>
      <c r="C2402" s="41">
        <v>3155001</v>
      </c>
      <c r="D2402" s="37">
        <v>4662</v>
      </c>
      <c r="E2402" s="38">
        <v>1086</v>
      </c>
      <c r="F2402" s="59">
        <f>E2402*1000/D2402</f>
        <v>232.94723294723295</v>
      </c>
      <c r="G2402" s="31">
        <v>542</v>
      </c>
      <c r="H2402" s="31">
        <f>G2402/2486*100</f>
        <v>21.802091713596138</v>
      </c>
      <c r="I2402" s="31">
        <v>112</v>
      </c>
      <c r="J2402" s="31">
        <v>112</v>
      </c>
      <c r="K2402" s="60">
        <f>J2402/2056*100</f>
        <v>5.4474708171206228</v>
      </c>
    </row>
    <row r="2403" spans="1:11" x14ac:dyDescent="0.25">
      <c r="A2403" s="36" t="s">
        <v>5087</v>
      </c>
      <c r="B2403" s="36" t="s">
        <v>5088</v>
      </c>
      <c r="C2403" s="41">
        <v>9182111</v>
      </c>
      <c r="D2403" s="37">
        <v>4626</v>
      </c>
      <c r="E2403" s="38">
        <v>1160</v>
      </c>
      <c r="F2403" s="59">
        <f>E2403*1000/D2403</f>
        <v>250.75659316904452</v>
      </c>
      <c r="G2403" s="31">
        <v>628</v>
      </c>
      <c r="H2403" s="31">
        <f>G2403/2486*100</f>
        <v>25.261464199517299</v>
      </c>
      <c r="I2403" s="31">
        <v>198</v>
      </c>
      <c r="J2403" s="31">
        <v>198</v>
      </c>
      <c r="K2403" s="60">
        <f>J2403/2056*100</f>
        <v>9.6303501945525305</v>
      </c>
    </row>
    <row r="2404" spans="1:11" ht="36" customHeight="1" x14ac:dyDescent="0.25">
      <c r="A2404" s="36" t="s">
        <v>5183</v>
      </c>
      <c r="B2404" s="36" t="s">
        <v>5184</v>
      </c>
      <c r="C2404" s="41">
        <v>9187124</v>
      </c>
      <c r="D2404" s="37">
        <v>4581</v>
      </c>
      <c r="E2404" s="38">
        <v>1048.5</v>
      </c>
      <c r="F2404" s="59">
        <f>E2404*1000/D2404</f>
        <v>228.88015717092338</v>
      </c>
      <c r="G2404" s="31">
        <v>497</v>
      </c>
      <c r="H2404" s="31">
        <f>G2404/2486*100</f>
        <v>19.991954947707161</v>
      </c>
      <c r="I2404" s="31">
        <v>67</v>
      </c>
      <c r="J2404" s="31">
        <v>67</v>
      </c>
      <c r="K2404" s="60">
        <f>J2404/2056*100</f>
        <v>3.25875486381323</v>
      </c>
    </row>
    <row r="2405" spans="1:11" ht="24" x14ac:dyDescent="0.25">
      <c r="A2405" s="36" t="s">
        <v>1984</v>
      </c>
      <c r="B2405" s="36" t="s">
        <v>1985</v>
      </c>
      <c r="C2405" s="41" t="s">
        <v>2410</v>
      </c>
      <c r="D2405" s="37">
        <v>4513</v>
      </c>
      <c r="E2405" s="38">
        <v>1861</v>
      </c>
      <c r="F2405" s="59">
        <f>E2405*1000/D2405</f>
        <v>412.36428096609797</v>
      </c>
      <c r="G2405" s="31">
        <v>1176</v>
      </c>
      <c r="H2405" s="31">
        <f>G2405/2486*100</f>
        <v>47.304907481898631</v>
      </c>
      <c r="I2405" s="31">
        <v>746</v>
      </c>
      <c r="J2405" s="31">
        <v>746</v>
      </c>
      <c r="K2405" s="60">
        <f>J2405/2056*100</f>
        <v>36.284046692606999</v>
      </c>
    </row>
    <row r="2406" spans="1:11" ht="24" x14ac:dyDescent="0.25">
      <c r="A2406" s="36" t="s">
        <v>1550</v>
      </c>
      <c r="B2406" s="36" t="s">
        <v>1551</v>
      </c>
      <c r="C2406" s="41">
        <v>8415050</v>
      </c>
      <c r="D2406" s="37">
        <v>4511</v>
      </c>
      <c r="E2406" s="38">
        <v>1644</v>
      </c>
      <c r="F2406" s="59">
        <f>E2406*1000/D2406</f>
        <v>364.44247395256042</v>
      </c>
      <c r="G2406" s="31">
        <v>1038</v>
      </c>
      <c r="H2406" s="31">
        <f>G2406/2486*100</f>
        <v>41.753821399839097</v>
      </c>
      <c r="I2406" s="31">
        <v>608</v>
      </c>
      <c r="J2406" s="31">
        <v>608</v>
      </c>
      <c r="K2406" s="60">
        <f>J2406/2056*100</f>
        <v>29.571984435797667</v>
      </c>
    </row>
    <row r="2407" spans="1:11" ht="24" x14ac:dyDescent="0.25">
      <c r="A2407" s="36" t="s">
        <v>5425</v>
      </c>
      <c r="B2407" s="36" t="s">
        <v>5426</v>
      </c>
      <c r="C2407" s="41">
        <v>9374162</v>
      </c>
      <c r="D2407" s="37">
        <v>4500</v>
      </c>
      <c r="E2407" s="38">
        <v>1001</v>
      </c>
      <c r="F2407" s="59">
        <f>E2407*1000/D2407</f>
        <v>222.44444444444446</v>
      </c>
      <c r="G2407" s="31">
        <v>437</v>
      </c>
      <c r="H2407" s="31">
        <f>G2407/2486*100</f>
        <v>17.578439259855188</v>
      </c>
      <c r="I2407" s="31">
        <v>7</v>
      </c>
      <c r="J2407" s="31">
        <v>7</v>
      </c>
      <c r="K2407" s="60">
        <f>J2407/2056*100</f>
        <v>0.34046692607003892</v>
      </c>
    </row>
    <row r="2408" spans="1:11" ht="24" customHeight="1" x14ac:dyDescent="0.25">
      <c r="A2408" s="36">
        <v>190</v>
      </c>
      <c r="B2408" s="36" t="s">
        <v>552</v>
      </c>
      <c r="C2408" s="39" t="s">
        <v>714</v>
      </c>
      <c r="D2408" s="37">
        <v>4492</v>
      </c>
      <c r="E2408" s="38">
        <v>1932</v>
      </c>
      <c r="F2408" s="59">
        <f>E2408*1000/D2408</f>
        <v>430.09795191451468</v>
      </c>
      <c r="G2408" s="31">
        <v>1227</v>
      </c>
      <c r="H2408" s="31">
        <f>G2408/2486*100</f>
        <v>49.356395816572807</v>
      </c>
      <c r="I2408" s="31">
        <v>797</v>
      </c>
      <c r="J2408" s="31">
        <v>797</v>
      </c>
      <c r="K2408" s="60">
        <f>J2408/2056*100</f>
        <v>38.764591439688715</v>
      </c>
    </row>
    <row r="2409" spans="1:11" x14ac:dyDescent="0.25">
      <c r="A2409" s="36" t="s">
        <v>2534</v>
      </c>
      <c r="B2409" s="36" t="s">
        <v>2535</v>
      </c>
      <c r="C2409" s="41">
        <v>16054000</v>
      </c>
      <c r="D2409" s="37">
        <v>4459</v>
      </c>
      <c r="E2409" s="38">
        <v>3067</v>
      </c>
      <c r="F2409" s="59">
        <f>E2409*1000/D2409</f>
        <v>687.82238169993275</v>
      </c>
      <c r="G2409" s="31">
        <v>1658</v>
      </c>
      <c r="H2409" s="31">
        <f>G2409/2486*100</f>
        <v>66.69348350764281</v>
      </c>
      <c r="I2409" s="31">
        <v>24</v>
      </c>
      <c r="J2409" s="31">
        <v>1228</v>
      </c>
      <c r="K2409" s="60">
        <f>J2409/2056*100</f>
        <v>59.72762645914397</v>
      </c>
    </row>
    <row r="2410" spans="1:11" ht="24" x14ac:dyDescent="0.25">
      <c r="A2410" s="39" t="s">
        <v>1706</v>
      </c>
      <c r="B2410" s="39" t="s">
        <v>1707</v>
      </c>
      <c r="C2410" s="41" t="s">
        <v>1845</v>
      </c>
      <c r="D2410" s="37">
        <v>4400</v>
      </c>
      <c r="E2410" s="40">
        <v>1266</v>
      </c>
      <c r="F2410" s="59">
        <f>E2410*1000/D2410</f>
        <v>287.72727272727275</v>
      </c>
      <c r="G2410" s="31">
        <v>744</v>
      </c>
      <c r="H2410" s="31">
        <f>G2410/2486*100</f>
        <v>29.927594529364441</v>
      </c>
      <c r="I2410" s="31">
        <v>314</v>
      </c>
      <c r="J2410" s="31">
        <v>314</v>
      </c>
      <c r="K2410" s="60">
        <f>J2410/2056*100</f>
        <v>15.272373540856032</v>
      </c>
    </row>
    <row r="2411" spans="1:11" x14ac:dyDescent="0.25">
      <c r="A2411" s="36" t="s">
        <v>2298</v>
      </c>
      <c r="B2411" s="36" t="s">
        <v>2299</v>
      </c>
      <c r="C2411" s="41">
        <v>3459020</v>
      </c>
      <c r="D2411" s="37">
        <v>4387</v>
      </c>
      <c r="E2411" s="38">
        <v>1094</v>
      </c>
      <c r="F2411" s="59">
        <f>E2411*1000/D2411</f>
        <v>249.37314793708686</v>
      </c>
      <c r="G2411" s="31">
        <v>547</v>
      </c>
      <c r="H2411" s="31">
        <f>G2411/2486*100</f>
        <v>22.003218020917139</v>
      </c>
      <c r="I2411" s="31">
        <v>117</v>
      </c>
      <c r="J2411" s="31">
        <v>117</v>
      </c>
      <c r="K2411" s="60">
        <f>J2411/2056*100</f>
        <v>5.690661478599222</v>
      </c>
    </row>
    <row r="2412" spans="1:11" x14ac:dyDescent="0.25">
      <c r="A2412" s="39" t="s">
        <v>3363</v>
      </c>
      <c r="B2412" s="39" t="s">
        <v>3364</v>
      </c>
      <c r="C2412" s="51">
        <v>13073012</v>
      </c>
      <c r="D2412" s="37">
        <v>4382</v>
      </c>
      <c r="E2412" s="38">
        <v>1142.1500000000001</v>
      </c>
      <c r="F2412" s="59">
        <f>E2412*1000/D2412</f>
        <v>260.64582382473759</v>
      </c>
      <c r="G2412" s="31">
        <v>604</v>
      </c>
      <c r="H2412" s="31">
        <f>G2412/2486*100</f>
        <v>24.296057924376509</v>
      </c>
      <c r="I2412" s="31">
        <v>174</v>
      </c>
      <c r="J2412" s="31">
        <v>174</v>
      </c>
      <c r="K2412" s="60">
        <f>J2412/2056*100</f>
        <v>8.463035019455253</v>
      </c>
    </row>
    <row r="2413" spans="1:11" ht="36" customHeight="1" x14ac:dyDescent="0.25">
      <c r="A2413" s="39" t="s">
        <v>5870</v>
      </c>
      <c r="B2413" s="39" t="s">
        <v>5871</v>
      </c>
      <c r="C2413" s="41">
        <v>9779197</v>
      </c>
      <c r="D2413" s="37">
        <v>4304</v>
      </c>
      <c r="E2413" s="40">
        <v>3335</v>
      </c>
      <c r="F2413" s="59">
        <f>E2413*1000/D2413</f>
        <v>774.86059479553899</v>
      </c>
      <c r="G2413" s="31">
        <v>1714</v>
      </c>
      <c r="H2413" s="31">
        <f>G2413/2486*100</f>
        <v>68.946098149637976</v>
      </c>
      <c r="I2413" s="31">
        <v>80</v>
      </c>
      <c r="J2413" s="31">
        <v>1284</v>
      </c>
      <c r="K2413" s="60">
        <f>J2413/2056*100</f>
        <v>62.451361867704279</v>
      </c>
    </row>
    <row r="2414" spans="1:11" ht="24" x14ac:dyDescent="0.25">
      <c r="A2414" s="36" t="s">
        <v>2767</v>
      </c>
      <c r="B2414" s="36" t="s">
        <v>2768</v>
      </c>
      <c r="C2414" s="41" t="s">
        <v>2883</v>
      </c>
      <c r="D2414" s="37">
        <v>4298</v>
      </c>
      <c r="E2414" s="38">
        <v>1110</v>
      </c>
      <c r="F2414" s="59">
        <f>E2414*1000/D2414</f>
        <v>258.25965565379244</v>
      </c>
      <c r="G2414" s="31">
        <v>574</v>
      </c>
      <c r="H2414" s="31">
        <f>G2414/2486*100</f>
        <v>23.089300080450524</v>
      </c>
      <c r="I2414" s="31">
        <v>144</v>
      </c>
      <c r="J2414" s="31">
        <v>144</v>
      </c>
      <c r="K2414" s="60">
        <f>J2414/2056*100</f>
        <v>7.0038910505836576</v>
      </c>
    </row>
    <row r="2415" spans="1:11" x14ac:dyDescent="0.25">
      <c r="A2415" s="39" t="s">
        <v>3372</v>
      </c>
      <c r="B2415" s="39" t="s">
        <v>3373</v>
      </c>
      <c r="C2415" s="51" t="s">
        <v>3499</v>
      </c>
      <c r="D2415" s="37">
        <v>4184</v>
      </c>
      <c r="E2415" s="38">
        <v>1070</v>
      </c>
      <c r="F2415" s="59">
        <f>E2415*1000/D2415</f>
        <v>255.73613766730401</v>
      </c>
      <c r="G2415" s="31">
        <v>526</v>
      </c>
      <c r="H2415" s="31">
        <f>G2415/2486*100</f>
        <v>21.158487530168944</v>
      </c>
      <c r="I2415" s="31">
        <v>96</v>
      </c>
      <c r="J2415" s="31">
        <v>96</v>
      </c>
      <c r="K2415" s="60">
        <f>J2415/2056*100</f>
        <v>4.6692607003891053</v>
      </c>
    </row>
    <row r="2416" spans="1:11" x14ac:dyDescent="0.25">
      <c r="A2416" s="36" t="s">
        <v>5413</v>
      </c>
      <c r="B2416" s="36" t="s">
        <v>5414</v>
      </c>
      <c r="C2416" s="41">
        <v>9373140</v>
      </c>
      <c r="D2416" s="37">
        <v>4170</v>
      </c>
      <c r="E2416" s="38">
        <v>1145</v>
      </c>
      <c r="F2416" s="59">
        <f>E2416*1000/D2416</f>
        <v>274.58033573141489</v>
      </c>
      <c r="G2416" s="31">
        <v>607</v>
      </c>
      <c r="H2416" s="31">
        <f>G2416/2486*100</f>
        <v>24.416733708769105</v>
      </c>
      <c r="I2416" s="31">
        <v>177</v>
      </c>
      <c r="J2416" s="31">
        <v>177</v>
      </c>
      <c r="K2416" s="60">
        <f>J2416/2056*100</f>
        <v>8.6089494163424121</v>
      </c>
    </row>
    <row r="2417" spans="1:11" x14ac:dyDescent="0.25">
      <c r="A2417" s="36" t="s">
        <v>2761</v>
      </c>
      <c r="B2417" s="36" t="s">
        <v>2762</v>
      </c>
      <c r="C2417" s="41" t="s">
        <v>2881</v>
      </c>
      <c r="D2417" s="37">
        <v>4113</v>
      </c>
      <c r="E2417" s="38">
        <v>1162.5</v>
      </c>
      <c r="F2417" s="59">
        <f>E2417*1000/D2417</f>
        <v>282.64040846097737</v>
      </c>
      <c r="G2417" s="31">
        <v>632</v>
      </c>
      <c r="H2417" s="31">
        <f>G2417/2486*100</f>
        <v>25.422365245374095</v>
      </c>
      <c r="I2417" s="31">
        <v>202</v>
      </c>
      <c r="J2417" s="31">
        <v>202</v>
      </c>
      <c r="K2417" s="60">
        <f>J2417/2056*100</f>
        <v>9.8249027237354092</v>
      </c>
    </row>
    <row r="2418" spans="1:11" x14ac:dyDescent="0.25">
      <c r="A2418" s="36" t="s">
        <v>5211</v>
      </c>
      <c r="B2418" s="36" t="s">
        <v>5212</v>
      </c>
      <c r="C2418" s="41">
        <v>9187130</v>
      </c>
      <c r="D2418" s="37">
        <v>4106</v>
      </c>
      <c r="E2418" s="38">
        <v>1081.3</v>
      </c>
      <c r="F2418" s="59">
        <f>E2418*1000/D2418</f>
        <v>263.34632245494396</v>
      </c>
      <c r="G2418" s="31">
        <v>537</v>
      </c>
      <c r="H2418" s="31">
        <f>G2418/2486*100</f>
        <v>21.60096540627514</v>
      </c>
      <c r="I2418" s="31">
        <v>107</v>
      </c>
      <c r="J2418" s="31">
        <v>107</v>
      </c>
      <c r="K2418" s="60">
        <f>J2418/2056*100</f>
        <v>5.2042801556420235</v>
      </c>
    </row>
    <row r="2419" spans="1:11" x14ac:dyDescent="0.25">
      <c r="A2419" s="36" t="s">
        <v>5711</v>
      </c>
      <c r="B2419" s="36" t="s">
        <v>5712</v>
      </c>
      <c r="C2419" s="41">
        <v>9676126</v>
      </c>
      <c r="D2419" s="37">
        <v>4088</v>
      </c>
      <c r="E2419" s="38">
        <v>1918</v>
      </c>
      <c r="F2419" s="59">
        <f>E2419*1000/D2419</f>
        <v>469.17808219178085</v>
      </c>
      <c r="G2419" s="31">
        <v>1220</v>
      </c>
      <c r="H2419" s="31">
        <f>G2419/2486*100</f>
        <v>49.074818986323407</v>
      </c>
      <c r="I2419" s="31">
        <v>790</v>
      </c>
      <c r="J2419" s="31">
        <v>790</v>
      </c>
      <c r="K2419" s="60">
        <f>J2419/2056*100</f>
        <v>38.424124513618679</v>
      </c>
    </row>
    <row r="2420" spans="1:11" ht="36" customHeight="1" x14ac:dyDescent="0.25">
      <c r="A2420" s="39" t="s">
        <v>3316</v>
      </c>
      <c r="B2420" s="39" t="s">
        <v>3317</v>
      </c>
      <c r="C2420" s="51" t="s">
        <v>3484</v>
      </c>
      <c r="D2420" s="37">
        <v>4057</v>
      </c>
      <c r="E2420" s="38">
        <v>1058.19</v>
      </c>
      <c r="F2420" s="59">
        <f>E2420*1000/D2420</f>
        <v>260.8306630515159</v>
      </c>
      <c r="G2420" s="31">
        <v>511</v>
      </c>
      <c r="H2420" s="31">
        <f>G2420/2486*100</f>
        <v>20.555108608205952</v>
      </c>
      <c r="I2420" s="31">
        <v>81</v>
      </c>
      <c r="J2420" s="31">
        <v>81</v>
      </c>
      <c r="K2420" s="60">
        <f>J2420/2056*100</f>
        <v>3.9396887159533072</v>
      </c>
    </row>
    <row r="2421" spans="1:11" ht="24" customHeight="1" x14ac:dyDescent="0.25">
      <c r="A2421" s="36" t="s">
        <v>5337</v>
      </c>
      <c r="B2421" s="36" t="s">
        <v>5338</v>
      </c>
      <c r="C2421" s="41" t="s">
        <v>6025</v>
      </c>
      <c r="D2421" s="37">
        <v>4037</v>
      </c>
      <c r="E2421" s="38">
        <v>1426.1</v>
      </c>
      <c r="F2421" s="59">
        <f>E2421*1000/D2421</f>
        <v>353.25736933366363</v>
      </c>
      <c r="G2421" s="31">
        <v>888</v>
      </c>
      <c r="H2421" s="31">
        <f>G2421/2486*100</f>
        <v>35.720032180209174</v>
      </c>
      <c r="I2421" s="31">
        <v>458</v>
      </c>
      <c r="J2421" s="31">
        <v>458</v>
      </c>
      <c r="K2421" s="60">
        <f>J2421/2056*100</f>
        <v>22.276264591439691</v>
      </c>
    </row>
    <row r="2422" spans="1:11" ht="36" customHeight="1" x14ac:dyDescent="0.25">
      <c r="A2422" s="36" t="s">
        <v>5117</v>
      </c>
      <c r="B2422" s="36" t="s">
        <v>5118</v>
      </c>
      <c r="C2422" s="41" t="s">
        <v>5990</v>
      </c>
      <c r="D2422" s="37">
        <v>4000</v>
      </c>
      <c r="E2422" s="38">
        <v>1472.1</v>
      </c>
      <c r="F2422" s="59">
        <f>E2422*1000/D2422</f>
        <v>368.02499999999998</v>
      </c>
      <c r="G2422" s="31">
        <v>922</v>
      </c>
      <c r="H2422" s="31">
        <f>G2422/2486*100</f>
        <v>37.087691069991955</v>
      </c>
      <c r="I2422" s="31">
        <v>492</v>
      </c>
      <c r="J2422" s="31">
        <v>492</v>
      </c>
      <c r="K2422" s="60">
        <f>J2422/2056*100</f>
        <v>23.929961089494164</v>
      </c>
    </row>
    <row r="2423" spans="1:11" ht="24" x14ac:dyDescent="0.25">
      <c r="A2423" s="36" t="s">
        <v>932</v>
      </c>
      <c r="B2423" s="36" t="s">
        <v>933</v>
      </c>
      <c r="C2423" s="41">
        <v>8118081</v>
      </c>
      <c r="D2423" s="37">
        <v>4000</v>
      </c>
      <c r="E2423" s="38">
        <v>1014</v>
      </c>
      <c r="F2423" s="59">
        <f>E2423*1000/D2423</f>
        <v>253.5</v>
      </c>
      <c r="G2423" s="31">
        <v>450</v>
      </c>
      <c r="H2423" s="31">
        <f>G2423/2486*100</f>
        <v>18.101367658889782</v>
      </c>
      <c r="I2423" s="31">
        <v>20</v>
      </c>
      <c r="J2423" s="31">
        <v>20</v>
      </c>
      <c r="K2423" s="60">
        <f>J2423/2056*100</f>
        <v>0.97276264591439687</v>
      </c>
    </row>
    <row r="2424" spans="1:11" ht="48" customHeight="1" x14ac:dyDescent="0.25">
      <c r="A2424" s="36" t="s">
        <v>406</v>
      </c>
      <c r="B2424" s="36" t="s">
        <v>407</v>
      </c>
      <c r="C2424" s="51" t="s">
        <v>656</v>
      </c>
      <c r="D2424" s="46">
        <v>3985</v>
      </c>
      <c r="E2424" s="38">
        <v>1200</v>
      </c>
      <c r="F2424" s="59">
        <f>E2424*1000/D2424</f>
        <v>301.12923462986197</v>
      </c>
      <c r="G2424" s="31">
        <v>668</v>
      </c>
      <c r="H2424" s="31">
        <f>G2424/2486*100</f>
        <v>26.870474658085275</v>
      </c>
      <c r="I2424" s="31">
        <v>238</v>
      </c>
      <c r="J2424" s="31">
        <v>238</v>
      </c>
      <c r="K2424" s="60">
        <f>J2424/2056*100</f>
        <v>11.575875486381323</v>
      </c>
    </row>
    <row r="2425" spans="1:11" x14ac:dyDescent="0.25">
      <c r="A2425" s="36" t="s">
        <v>2944</v>
      </c>
      <c r="B2425" s="36" t="s">
        <v>2945</v>
      </c>
      <c r="C2425" s="51">
        <v>6634014</v>
      </c>
      <c r="D2425" s="43">
        <v>3958</v>
      </c>
      <c r="E2425" s="38">
        <v>1900</v>
      </c>
      <c r="F2425" s="59">
        <f>E2425*1000/D2425</f>
        <v>480.04042445679636</v>
      </c>
      <c r="G2425" s="31">
        <v>1207</v>
      </c>
      <c r="H2425" s="31">
        <f>G2425/2486*100</f>
        <v>48.551890587288817</v>
      </c>
      <c r="I2425" s="31">
        <v>777</v>
      </c>
      <c r="J2425" s="31">
        <v>777</v>
      </c>
      <c r="K2425" s="60">
        <f>J2425/2056*100</f>
        <v>37.791828793774314</v>
      </c>
    </row>
    <row r="2426" spans="1:11" x14ac:dyDescent="0.25">
      <c r="A2426" s="36" t="s">
        <v>5257</v>
      </c>
      <c r="B2426" s="36" t="s">
        <v>5258</v>
      </c>
      <c r="C2426" s="41">
        <v>9189162</v>
      </c>
      <c r="D2426" s="37">
        <v>3951</v>
      </c>
      <c r="E2426" s="38">
        <v>1506.9</v>
      </c>
      <c r="F2426" s="59">
        <f>E2426*1000/D2426</f>
        <v>381.39711465451785</v>
      </c>
      <c r="G2426" s="31">
        <v>950</v>
      </c>
      <c r="H2426" s="31">
        <f>G2426/2486*100</f>
        <v>38.213998390989538</v>
      </c>
      <c r="I2426" s="31">
        <v>520</v>
      </c>
      <c r="J2426" s="31">
        <v>520</v>
      </c>
      <c r="K2426" s="60">
        <f>J2426/2056*100</f>
        <v>25.291828793774318</v>
      </c>
    </row>
    <row r="2427" spans="1:11" x14ac:dyDescent="0.25">
      <c r="A2427" s="36" t="s">
        <v>5099</v>
      </c>
      <c r="B2427" s="36" t="s">
        <v>5100</v>
      </c>
      <c r="C2427" s="41">
        <v>9182132</v>
      </c>
      <c r="D2427" s="37">
        <v>3929</v>
      </c>
      <c r="E2427" s="38">
        <v>1479</v>
      </c>
      <c r="F2427" s="59">
        <f>E2427*1000/D2427</f>
        <v>376.43166200050905</v>
      </c>
      <c r="G2427" s="31">
        <v>926</v>
      </c>
      <c r="H2427" s="31">
        <f>G2427/2486*100</f>
        <v>37.248592115848759</v>
      </c>
      <c r="I2427" s="31">
        <v>496</v>
      </c>
      <c r="J2427" s="31">
        <v>496</v>
      </c>
      <c r="K2427" s="60">
        <f>J2427/2056*100</f>
        <v>24.124513618677042</v>
      </c>
    </row>
    <row r="2428" spans="1:11" ht="48" customHeight="1" x14ac:dyDescent="0.25">
      <c r="A2428" s="39" t="s">
        <v>5876</v>
      </c>
      <c r="B2428" s="39" t="s">
        <v>5877</v>
      </c>
      <c r="C2428" s="41">
        <v>9780123</v>
      </c>
      <c r="D2428" s="37">
        <v>3900</v>
      </c>
      <c r="E2428" s="40">
        <v>1003</v>
      </c>
      <c r="F2428" s="59">
        <f>E2428*1000/D2428</f>
        <v>257.17948717948718</v>
      </c>
      <c r="G2428" s="31">
        <v>440</v>
      </c>
      <c r="H2428" s="31">
        <f>G2428/2486*100</f>
        <v>17.699115044247787</v>
      </c>
      <c r="I2428" s="31">
        <v>10</v>
      </c>
      <c r="J2428" s="31">
        <v>10</v>
      </c>
      <c r="K2428" s="60">
        <f>J2428/2056*100</f>
        <v>0.48638132295719844</v>
      </c>
    </row>
    <row r="2429" spans="1:11" x14ac:dyDescent="0.25">
      <c r="A2429" s="39" t="s">
        <v>3421</v>
      </c>
      <c r="B2429" s="39" t="s">
        <v>3422</v>
      </c>
      <c r="C2429" s="51">
        <v>13071027</v>
      </c>
      <c r="D2429" s="37">
        <v>3895</v>
      </c>
      <c r="E2429" s="38">
        <v>3200</v>
      </c>
      <c r="F2429" s="59">
        <f>E2429*1000/D2429</f>
        <v>821.56611039794609</v>
      </c>
      <c r="G2429" s="31">
        <v>1683</v>
      </c>
      <c r="H2429" s="31">
        <f>G2429/2486*100</f>
        <v>67.69911504424779</v>
      </c>
      <c r="I2429" s="31">
        <v>49</v>
      </c>
      <c r="J2429" s="31">
        <v>1253</v>
      </c>
      <c r="K2429" s="60">
        <f>J2429/2056*100</f>
        <v>60.943579766536971</v>
      </c>
    </row>
    <row r="2430" spans="1:11" x14ac:dyDescent="0.25">
      <c r="A2430" s="36" t="s">
        <v>5229</v>
      </c>
      <c r="B2430" s="36" t="s">
        <v>5230</v>
      </c>
      <c r="C2430" s="41">
        <v>9188117</v>
      </c>
      <c r="D2430" s="37">
        <v>3740</v>
      </c>
      <c r="E2430" s="38">
        <v>1361</v>
      </c>
      <c r="F2430" s="59">
        <f>E2430*1000/D2430</f>
        <v>363.903743315508</v>
      </c>
      <c r="G2430" s="31">
        <v>824</v>
      </c>
      <c r="H2430" s="31">
        <f>G2430/2486*100</f>
        <v>33.1456154465004</v>
      </c>
      <c r="I2430" s="31">
        <v>394</v>
      </c>
      <c r="J2430" s="31">
        <v>394</v>
      </c>
      <c r="K2430" s="60">
        <f>J2430/2056*100</f>
        <v>19.163424124513622</v>
      </c>
    </row>
    <row r="2431" spans="1:11" ht="24" x14ac:dyDescent="0.25">
      <c r="A2431" s="36" t="s">
        <v>5347</v>
      </c>
      <c r="B2431" s="36" t="s">
        <v>5348</v>
      </c>
      <c r="C2431" s="41" t="s">
        <v>6029</v>
      </c>
      <c r="D2431" s="37">
        <v>3733</v>
      </c>
      <c r="E2431" s="38">
        <v>1167.4000000000001</v>
      </c>
      <c r="F2431" s="59">
        <f>E2431*1000/D2431</f>
        <v>312.72435038842752</v>
      </c>
      <c r="G2431" s="31">
        <v>638</v>
      </c>
      <c r="H2431" s="31">
        <f>G2431/2486*100</f>
        <v>25.663716814159294</v>
      </c>
      <c r="I2431" s="31">
        <v>208</v>
      </c>
      <c r="J2431" s="31">
        <v>208</v>
      </c>
      <c r="K2431" s="60">
        <f>J2431/2056*100</f>
        <v>10.116731517509727</v>
      </c>
    </row>
    <row r="2432" spans="1:11" ht="24" x14ac:dyDescent="0.25">
      <c r="A2432" s="39" t="s">
        <v>3442</v>
      </c>
      <c r="B2432" s="39" t="s">
        <v>3443</v>
      </c>
      <c r="C2432" s="51" t="s">
        <v>3523</v>
      </c>
      <c r="D2432" s="37">
        <v>3715</v>
      </c>
      <c r="E2432" s="38">
        <v>1167.5</v>
      </c>
      <c r="F2432" s="59">
        <f>E2432*1000/D2432</f>
        <v>314.26648721399732</v>
      </c>
      <c r="G2432" s="31">
        <v>639</v>
      </c>
      <c r="H2432" s="31">
        <f>G2432/2486*100</f>
        <v>25.703942075623491</v>
      </c>
      <c r="I2432" s="31">
        <v>209</v>
      </c>
      <c r="J2432" s="31">
        <v>209</v>
      </c>
      <c r="K2432" s="60">
        <f>J2432/2056*100</f>
        <v>10.165369649805447</v>
      </c>
    </row>
    <row r="2433" spans="1:11" ht="12" customHeight="1" x14ac:dyDescent="0.25">
      <c r="A2433" s="36" t="s">
        <v>1470</v>
      </c>
      <c r="B2433" s="36" t="s">
        <v>1471</v>
      </c>
      <c r="C2433" s="41">
        <v>8327054</v>
      </c>
      <c r="D2433" s="37">
        <v>3700</v>
      </c>
      <c r="E2433" s="38">
        <v>493151</v>
      </c>
      <c r="F2433" s="59">
        <f>E2433*1000/D2433</f>
        <v>133284.05405405405</v>
      </c>
      <c r="G2433" s="31">
        <v>2485</v>
      </c>
      <c r="H2433" s="31">
        <f>G2433/2486*100</f>
        <v>99.959774738535799</v>
      </c>
      <c r="I2433" s="31">
        <v>503</v>
      </c>
      <c r="J2433" s="31">
        <v>2055</v>
      </c>
      <c r="K2433" s="60">
        <f>J2433/2056*100</f>
        <v>99.951361867704279</v>
      </c>
    </row>
    <row r="2434" spans="1:11" x14ac:dyDescent="0.25">
      <c r="A2434" s="36" t="s">
        <v>2759</v>
      </c>
      <c r="B2434" s="36" t="s">
        <v>2760</v>
      </c>
      <c r="C2434" s="41">
        <v>15081280</v>
      </c>
      <c r="D2434" s="37">
        <v>3618</v>
      </c>
      <c r="E2434" s="38">
        <v>1046</v>
      </c>
      <c r="F2434" s="59">
        <f>E2434*1000/D2434</f>
        <v>289.11000552791597</v>
      </c>
      <c r="G2434" s="31">
        <v>494</v>
      </c>
      <c r="H2434" s="31">
        <f>G2434/2486*100</f>
        <v>19.871279163314561</v>
      </c>
      <c r="I2434" s="31">
        <v>64</v>
      </c>
      <c r="J2434" s="31">
        <v>64</v>
      </c>
      <c r="K2434" s="60">
        <f>J2434/2056*100</f>
        <v>3.1128404669260701</v>
      </c>
    </row>
    <row r="2435" spans="1:11" x14ac:dyDescent="0.25">
      <c r="A2435" s="39" t="s">
        <v>5862</v>
      </c>
      <c r="B2435" s="39" t="s">
        <v>5863</v>
      </c>
      <c r="C2435" s="41">
        <v>9779181</v>
      </c>
      <c r="D2435" s="37">
        <v>3598</v>
      </c>
      <c r="E2435" s="40">
        <v>4344</v>
      </c>
      <c r="F2435" s="59">
        <f>E2435*1000/D2435</f>
        <v>1207.3374096720399</v>
      </c>
      <c r="G2435" s="31">
        <v>1897</v>
      </c>
      <c r="H2435" s="31">
        <f>G2435/2486*100</f>
        <v>76.307320997586487</v>
      </c>
      <c r="I2435" s="31">
        <v>60</v>
      </c>
      <c r="J2435" s="31">
        <v>1467</v>
      </c>
      <c r="K2435" s="60">
        <f>J2435/2056*100</f>
        <v>71.352140077821019</v>
      </c>
    </row>
    <row r="2436" spans="1:11" x14ac:dyDescent="0.25">
      <c r="A2436" s="36" t="s">
        <v>5369</v>
      </c>
      <c r="B2436" s="36" t="s">
        <v>5370</v>
      </c>
      <c r="C2436" s="41" t="s">
        <v>6035</v>
      </c>
      <c r="D2436" s="37">
        <v>3500</v>
      </c>
      <c r="E2436" s="38">
        <v>1080.2</v>
      </c>
      <c r="F2436" s="59">
        <f>E2436*1000/D2436</f>
        <v>308.62857142857143</v>
      </c>
      <c r="G2436" s="31">
        <v>536</v>
      </c>
      <c r="H2436" s="31">
        <f>G2436/2486*100</f>
        <v>21.560740144810943</v>
      </c>
      <c r="I2436" s="31">
        <v>106</v>
      </c>
      <c r="J2436" s="31">
        <v>106</v>
      </c>
      <c r="K2436" s="60">
        <f>J2436/2056*100</f>
        <v>5.1556420233463029</v>
      </c>
    </row>
    <row r="2437" spans="1:11" ht="48" customHeight="1" x14ac:dyDescent="0.25">
      <c r="A2437" s="36" t="s">
        <v>5063</v>
      </c>
      <c r="B2437" s="36" t="s">
        <v>5064</v>
      </c>
      <c r="C2437" s="41">
        <v>9180118</v>
      </c>
      <c r="D2437" s="37">
        <v>3441</v>
      </c>
      <c r="E2437" s="38">
        <v>1150</v>
      </c>
      <c r="F2437" s="59">
        <f>E2437*1000/D2437</f>
        <v>334.20517291485032</v>
      </c>
      <c r="G2437" s="31">
        <v>612</v>
      </c>
      <c r="H2437" s="31">
        <f>G2437/2486*100</f>
        <v>24.617860016090106</v>
      </c>
      <c r="I2437" s="31">
        <v>182</v>
      </c>
      <c r="J2437" s="31">
        <v>182</v>
      </c>
      <c r="K2437" s="60">
        <f>J2437/2056*100</f>
        <v>8.8521400778210122</v>
      </c>
    </row>
    <row r="2438" spans="1:11" ht="24" x14ac:dyDescent="0.25">
      <c r="A2438" s="39" t="s">
        <v>3454</v>
      </c>
      <c r="B2438" s="39" t="s">
        <v>3455</v>
      </c>
      <c r="C2438" s="51">
        <v>13073105</v>
      </c>
      <c r="D2438" s="37">
        <v>3246</v>
      </c>
      <c r="E2438" s="38">
        <v>1228.6199999999999</v>
      </c>
      <c r="F2438" s="59">
        <f>E2438*1000/D2438</f>
        <v>378.50277264325325</v>
      </c>
      <c r="G2438" s="31">
        <v>700</v>
      </c>
      <c r="H2438" s="31">
        <f>G2438/2486*100</f>
        <v>28.157683024939661</v>
      </c>
      <c r="I2438" s="31">
        <v>270</v>
      </c>
      <c r="J2438" s="31">
        <v>270</v>
      </c>
      <c r="K2438" s="60">
        <f>J2438/2056*100</f>
        <v>13.132295719844359</v>
      </c>
    </row>
    <row r="2439" spans="1:11" ht="24" customHeight="1" x14ac:dyDescent="0.25">
      <c r="A2439" s="36" t="s">
        <v>2620</v>
      </c>
      <c r="B2439" s="36" t="s">
        <v>2621</v>
      </c>
      <c r="C2439" s="41" t="s">
        <v>2717</v>
      </c>
      <c r="D2439" s="37">
        <v>3170</v>
      </c>
      <c r="E2439" s="38">
        <v>1981</v>
      </c>
      <c r="F2439" s="59">
        <f>E2439*1000/D2439</f>
        <v>624.92113564668773</v>
      </c>
      <c r="G2439" s="31">
        <v>1247</v>
      </c>
      <c r="H2439" s="31">
        <f>G2439/2486*100</f>
        <v>50.160901045856797</v>
      </c>
      <c r="I2439" s="31">
        <v>817</v>
      </c>
      <c r="J2439" s="31">
        <v>817</v>
      </c>
      <c r="K2439" s="60">
        <f>J2439/2056*100</f>
        <v>39.737354085603108</v>
      </c>
    </row>
    <row r="2440" spans="1:11" ht="24" x14ac:dyDescent="0.25">
      <c r="A2440" s="36" t="s">
        <v>1053</v>
      </c>
      <c r="B2440" s="36" t="s">
        <v>1054</v>
      </c>
      <c r="C2440" s="41" t="s">
        <v>3237</v>
      </c>
      <c r="D2440" s="37">
        <v>2700</v>
      </c>
      <c r="E2440" s="38">
        <v>1425</v>
      </c>
      <c r="F2440" s="59">
        <f>E2440*1000/D2440</f>
        <v>527.77777777777783</v>
      </c>
      <c r="G2440" s="31">
        <v>885</v>
      </c>
      <c r="H2440" s="31">
        <f>G2440/2486*100</f>
        <v>35.599356395816571</v>
      </c>
      <c r="I2440" s="31">
        <v>455</v>
      </c>
      <c r="J2440" s="31">
        <v>455</v>
      </c>
      <c r="K2440" s="60">
        <f>J2440/2056*100</f>
        <v>22.130350194552527</v>
      </c>
    </row>
    <row r="2441" spans="1:11" ht="12" customHeight="1" x14ac:dyDescent="0.25">
      <c r="A2441" s="39" t="s">
        <v>3245</v>
      </c>
      <c r="B2441" s="41" t="s">
        <v>3251</v>
      </c>
      <c r="C2441" s="41">
        <v>6635022</v>
      </c>
      <c r="D2441" s="44">
        <v>2628</v>
      </c>
      <c r="E2441" s="40">
        <v>1052</v>
      </c>
      <c r="F2441" s="59">
        <f>E2441*1000/D2441</f>
        <v>400.30441400304414</v>
      </c>
      <c r="G2441" s="31">
        <v>504</v>
      </c>
      <c r="H2441" s="31">
        <f>G2441/2486*100</f>
        <v>20.273531777956556</v>
      </c>
      <c r="I2441" s="31">
        <v>74</v>
      </c>
      <c r="J2441" s="31">
        <v>74</v>
      </c>
      <c r="K2441" s="60">
        <f>J2441/2056*100</f>
        <v>3.5992217898832681</v>
      </c>
    </row>
    <row r="2442" spans="1:11" ht="12" customHeight="1" x14ac:dyDescent="0.25">
      <c r="A2442" s="39" t="s">
        <v>1680</v>
      </c>
      <c r="B2442" s="39" t="s">
        <v>1681</v>
      </c>
      <c r="C2442" s="41">
        <v>8436055</v>
      </c>
      <c r="D2442" s="37">
        <v>2600</v>
      </c>
      <c r="E2442" s="40">
        <v>4792</v>
      </c>
      <c r="F2442" s="59">
        <f>E2442*1000/D2442</f>
        <v>1843.0769230769231</v>
      </c>
      <c r="G2442" s="31">
        <v>1950</v>
      </c>
      <c r="H2442" s="31">
        <f>G2442/2486*100</f>
        <v>78.439259855189064</v>
      </c>
      <c r="I2442" s="31">
        <v>113</v>
      </c>
      <c r="J2442" s="31">
        <v>1520</v>
      </c>
      <c r="K2442" s="60">
        <f>J2442/2056*100</f>
        <v>73.929961089494171</v>
      </c>
    </row>
    <row r="2443" spans="1:11" ht="36" x14ac:dyDescent="0.25">
      <c r="A2443" s="36" t="s">
        <v>5041</v>
      </c>
      <c r="B2443" s="36" t="s">
        <v>5042</v>
      </c>
      <c r="C2443" s="41" t="s">
        <v>5979</v>
      </c>
      <c r="D2443" s="37">
        <v>2480</v>
      </c>
      <c r="E2443" s="38">
        <v>1223.4000000000001</v>
      </c>
      <c r="F2443" s="59">
        <f>E2443*1000/D2443</f>
        <v>493.30645161290323</v>
      </c>
      <c r="G2443" s="31">
        <v>695</v>
      </c>
      <c r="H2443" s="31">
        <f>G2443/2486*100</f>
        <v>27.956556717618664</v>
      </c>
      <c r="I2443" s="31">
        <v>265</v>
      </c>
      <c r="J2443" s="31">
        <v>265</v>
      </c>
      <c r="K2443" s="60">
        <f>J2443/2056*100</f>
        <v>12.889105058365757</v>
      </c>
    </row>
    <row r="2444" spans="1:11" ht="60" customHeight="1" x14ac:dyDescent="0.25">
      <c r="A2444" s="36" t="s">
        <v>2326</v>
      </c>
      <c r="B2444" s="36" t="s">
        <v>2327</v>
      </c>
      <c r="C2444" s="41">
        <v>3460007</v>
      </c>
      <c r="D2444" s="37">
        <v>2400</v>
      </c>
      <c r="E2444" s="38">
        <v>1041</v>
      </c>
      <c r="F2444" s="59">
        <f>E2444*1000/D2444</f>
        <v>433.75</v>
      </c>
      <c r="G2444" s="31">
        <v>489</v>
      </c>
      <c r="H2444" s="31">
        <f>G2444/2486*100</f>
        <v>19.670152855993564</v>
      </c>
      <c r="I2444" s="31">
        <v>59</v>
      </c>
      <c r="J2444" s="31">
        <v>59</v>
      </c>
      <c r="K2444" s="60">
        <f>J2444/2056*100</f>
        <v>2.8696498054474708</v>
      </c>
    </row>
    <row r="2445" spans="1:11" x14ac:dyDescent="0.25">
      <c r="A2445" s="36" t="s">
        <v>275</v>
      </c>
      <c r="B2445" s="36" t="s">
        <v>276</v>
      </c>
      <c r="C2445" s="51" t="s">
        <v>605</v>
      </c>
      <c r="D2445" s="46">
        <v>1950</v>
      </c>
      <c r="E2445" s="38">
        <v>1628</v>
      </c>
      <c r="F2445" s="59">
        <f>E2445*1000/D2445</f>
        <v>834.87179487179492</v>
      </c>
      <c r="G2445" s="31">
        <v>1030</v>
      </c>
      <c r="H2445" s="31">
        <f>G2445/2486*100</f>
        <v>41.432019308125504</v>
      </c>
      <c r="I2445" s="31">
        <v>600</v>
      </c>
      <c r="J2445" s="31">
        <v>600</v>
      </c>
      <c r="K2445" s="60">
        <f>J2445/2056*100</f>
        <v>29.18287937743191</v>
      </c>
    </row>
    <row r="2446" spans="1:11" ht="60" customHeight="1" x14ac:dyDescent="0.25">
      <c r="A2446" s="36" t="s">
        <v>5247</v>
      </c>
      <c r="B2446" s="36" t="s">
        <v>5248</v>
      </c>
      <c r="C2446" s="41">
        <v>9189134</v>
      </c>
      <c r="D2446" s="37">
        <v>1780</v>
      </c>
      <c r="E2446" s="38">
        <v>1047.4000000000001</v>
      </c>
      <c r="F2446" s="59">
        <f>E2446*1000/D2446</f>
        <v>588.42696629213492</v>
      </c>
      <c r="G2446" s="31">
        <v>496</v>
      </c>
      <c r="H2446" s="31">
        <f>G2446/2486*100</f>
        <v>19.95172968624296</v>
      </c>
      <c r="I2446" s="31">
        <v>66</v>
      </c>
      <c r="J2446" s="31">
        <v>66</v>
      </c>
      <c r="K2446" s="60">
        <f>J2446/2056*100</f>
        <v>3.2101167315175094</v>
      </c>
    </row>
    <row r="2447" spans="1:11" x14ac:dyDescent="0.25">
      <c r="A2447" s="36" t="s">
        <v>281</v>
      </c>
      <c r="B2447" s="36" t="s">
        <v>282</v>
      </c>
      <c r="C2447" s="51" t="s">
        <v>608</v>
      </c>
      <c r="D2447" s="46">
        <v>1722</v>
      </c>
      <c r="E2447" s="38">
        <v>1042</v>
      </c>
      <c r="F2447" s="59">
        <f>E2447*1000/D2447</f>
        <v>605.11033681765389</v>
      </c>
      <c r="G2447" s="31">
        <v>491</v>
      </c>
      <c r="H2447" s="31">
        <f>G2447/2486*100</f>
        <v>19.750603378921962</v>
      </c>
      <c r="I2447" s="31">
        <v>61</v>
      </c>
      <c r="J2447" s="31">
        <v>61</v>
      </c>
      <c r="K2447" s="60">
        <f>J2447/2056*100</f>
        <v>2.9669260700389102</v>
      </c>
    </row>
    <row r="2448" spans="1:11" ht="24" x14ac:dyDescent="0.25">
      <c r="A2448" s="36" t="s">
        <v>1472</v>
      </c>
      <c r="B2448" s="36" t="s">
        <v>1473</v>
      </c>
      <c r="C2448" s="41">
        <v>8327009</v>
      </c>
      <c r="D2448" s="37">
        <v>1700</v>
      </c>
      <c r="E2448" s="38">
        <v>205479</v>
      </c>
      <c r="F2448" s="59">
        <f>E2448*1000/D2448</f>
        <v>120870</v>
      </c>
      <c r="G2448" s="31">
        <v>2483</v>
      </c>
      <c r="H2448" s="31">
        <f>G2448/2486*100</f>
        <v>99.879324215607397</v>
      </c>
      <c r="I2448" s="31">
        <v>501</v>
      </c>
      <c r="J2448" s="31">
        <v>2053</v>
      </c>
      <c r="K2448" s="60">
        <f>J2448/2056*100</f>
        <v>99.854085603112836</v>
      </c>
    </row>
    <row r="2449" spans="1:11" ht="24" x14ac:dyDescent="0.25">
      <c r="A2449" s="36" t="s">
        <v>458</v>
      </c>
      <c r="B2449" s="36" t="s">
        <v>459</v>
      </c>
      <c r="C2449" s="39" t="s">
        <v>680</v>
      </c>
      <c r="D2449" s="46">
        <v>1306</v>
      </c>
      <c r="E2449" s="38">
        <v>1606</v>
      </c>
      <c r="F2449" s="59">
        <f>E2449*1000/D2449</f>
        <v>1229.7090352220521</v>
      </c>
      <c r="G2449" s="31">
        <v>1018</v>
      </c>
      <c r="H2449" s="31">
        <f>G2449/2486*100</f>
        <v>40.949316170555115</v>
      </c>
      <c r="I2449" s="31">
        <v>588</v>
      </c>
      <c r="J2449" s="31">
        <v>588</v>
      </c>
      <c r="K2449" s="60">
        <f>J2449/2056*100</f>
        <v>28.599221789883266</v>
      </c>
    </row>
    <row r="2450" spans="1:11" ht="24" x14ac:dyDescent="0.25">
      <c r="A2450" s="36" t="s">
        <v>4196</v>
      </c>
      <c r="B2450" s="36" t="s">
        <v>4197</v>
      </c>
      <c r="C2450" s="41" t="s">
        <v>4330</v>
      </c>
      <c r="D2450" s="37">
        <v>1070</v>
      </c>
      <c r="E2450" s="38">
        <v>3931</v>
      </c>
      <c r="F2450" s="59">
        <f>E2450*1000/D2450</f>
        <v>3673.8317757009345</v>
      </c>
      <c r="G2450" s="31">
        <v>1831</v>
      </c>
      <c r="H2450" s="31">
        <f>G2450/2486*100</f>
        <v>73.652453740949326</v>
      </c>
      <c r="I2450" s="31">
        <v>197</v>
      </c>
      <c r="J2450" s="31">
        <v>1401</v>
      </c>
      <c r="K2450" s="60">
        <f>J2450/2056*100</f>
        <v>68.142023346303503</v>
      </c>
    </row>
    <row r="2451" spans="1:11" ht="60" customHeight="1" x14ac:dyDescent="0.25">
      <c r="A2451" s="39" t="s">
        <v>5846</v>
      </c>
      <c r="B2451" s="39" t="s">
        <v>5853</v>
      </c>
      <c r="C2451" s="41" t="s">
        <v>6113</v>
      </c>
      <c r="D2451" s="37">
        <v>979</v>
      </c>
      <c r="E2451" s="40">
        <v>2000</v>
      </c>
      <c r="F2451" s="59">
        <f>E2451*1000/D2451</f>
        <v>2042.9009193054137</v>
      </c>
      <c r="G2451" s="31">
        <v>1255</v>
      </c>
      <c r="H2451" s="31">
        <f>G2451/2486*100</f>
        <v>50.482703137570397</v>
      </c>
      <c r="I2451" s="31">
        <v>1</v>
      </c>
      <c r="J2451" s="31">
        <v>825</v>
      </c>
      <c r="K2451" s="60">
        <f>J2451/2056*100</f>
        <v>40.126459143968873</v>
      </c>
    </row>
    <row r="2452" spans="1:11" x14ac:dyDescent="0.25">
      <c r="A2452" s="36" t="s">
        <v>5249</v>
      </c>
      <c r="B2452" s="36" t="s">
        <v>5250</v>
      </c>
      <c r="C2452" s="41" t="s">
        <v>6010</v>
      </c>
      <c r="D2452" s="37">
        <v>451</v>
      </c>
      <c r="E2452" s="38">
        <v>1257</v>
      </c>
      <c r="F2452" s="59">
        <f>E2452*1000/D2452</f>
        <v>2787.1396895787138</v>
      </c>
      <c r="G2452" s="31">
        <v>733</v>
      </c>
      <c r="H2452" s="31">
        <f>G2452/2486*100</f>
        <v>29.485116653258249</v>
      </c>
      <c r="I2452" s="31">
        <v>303</v>
      </c>
      <c r="J2452" s="31">
        <v>303</v>
      </c>
      <c r="K2452" s="60">
        <f>J2452/2056*100</f>
        <v>14.737354085603114</v>
      </c>
    </row>
    <row r="2453" spans="1:11" ht="36" customHeight="1" x14ac:dyDescent="0.25">
      <c r="A2453" s="36" t="s">
        <v>1498</v>
      </c>
      <c r="B2453" s="36" t="s">
        <v>1499</v>
      </c>
      <c r="C2453" s="41">
        <v>8336107</v>
      </c>
      <c r="D2453" s="37">
        <v>386</v>
      </c>
      <c r="E2453" s="38">
        <v>52142</v>
      </c>
      <c r="F2453" s="59">
        <f>E2453*1000/D2453</f>
        <v>135082.90155440415</v>
      </c>
      <c r="G2453" s="31">
        <v>2461</v>
      </c>
      <c r="H2453" s="31">
        <f>G2453/2486*100</f>
        <v>98.994368463395006</v>
      </c>
      <c r="I2453" s="31">
        <v>479</v>
      </c>
      <c r="J2453" s="31">
        <v>2031</v>
      </c>
      <c r="K2453" s="60">
        <f>J2453/2056*100</f>
        <v>98.784046692607006</v>
      </c>
    </row>
    <row r="2454" spans="1:11" ht="24" x14ac:dyDescent="0.25">
      <c r="A2454" s="39" t="s">
        <v>3450</v>
      </c>
      <c r="B2454" s="39" t="s">
        <v>3451</v>
      </c>
      <c r="C2454" s="51">
        <v>13074079</v>
      </c>
      <c r="D2454" s="37">
        <v>101</v>
      </c>
      <c r="E2454" s="38">
        <v>2587</v>
      </c>
      <c r="F2454" s="59">
        <f>E2454*1000/D2454</f>
        <v>25613.861386138615</v>
      </c>
      <c r="G2454" s="31">
        <v>1515</v>
      </c>
      <c r="H2454" s="31">
        <f>G2454/2486*100</f>
        <v>60.941271118262264</v>
      </c>
      <c r="I2454" s="31">
        <v>261</v>
      </c>
      <c r="J2454" s="31">
        <v>1085</v>
      </c>
      <c r="K2454" s="60">
        <f>J2454/2056*100</f>
        <v>52.77237354085603</v>
      </c>
    </row>
    <row r="2455" spans="1:11" ht="216" customHeight="1" x14ac:dyDescent="0.25">
      <c r="A2455" s="36" t="s">
        <v>990</v>
      </c>
      <c r="B2455" s="36" t="s">
        <v>991</v>
      </c>
      <c r="C2455" s="41"/>
      <c r="D2455" s="37">
        <v>100</v>
      </c>
      <c r="E2455" s="38">
        <v>1863</v>
      </c>
      <c r="F2455" s="59">
        <f>E2455*1000/D2455</f>
        <v>18630</v>
      </c>
      <c r="G2455" s="31">
        <v>1178</v>
      </c>
      <c r="H2455" s="31">
        <f>G2455/2486*100</f>
        <v>47.385358004827033</v>
      </c>
      <c r="I2455" s="31">
        <v>748</v>
      </c>
      <c r="J2455" s="31">
        <v>748</v>
      </c>
      <c r="K2455" s="60">
        <f>J2455/2056*100</f>
        <v>36.381322957198442</v>
      </c>
    </row>
    <row r="2456" spans="1:11" ht="48" customHeight="1" x14ac:dyDescent="0.25">
      <c r="A2456" s="36" t="s">
        <v>5105</v>
      </c>
      <c r="B2456" s="36" t="s">
        <v>5106</v>
      </c>
      <c r="C2456" s="41">
        <v>9183119</v>
      </c>
      <c r="D2456" s="37">
        <v>6</v>
      </c>
      <c r="E2456" s="38">
        <v>1687</v>
      </c>
      <c r="F2456" s="59">
        <f>E2456*1000/D2456</f>
        <v>281166.66666666669</v>
      </c>
      <c r="G2456" s="31">
        <v>1067</v>
      </c>
      <c r="H2456" s="31">
        <f>G2456/2486*100</f>
        <v>42.920353982300888</v>
      </c>
      <c r="I2456" s="31">
        <v>637</v>
      </c>
      <c r="J2456" s="31">
        <v>637</v>
      </c>
      <c r="K2456" s="60">
        <f>J2456/2056*100</f>
        <v>30.982490272373543</v>
      </c>
    </row>
    <row r="2457" spans="1:11" x14ac:dyDescent="0.25">
      <c r="A2457" s="36" t="s">
        <v>268</v>
      </c>
      <c r="B2457" s="36" t="s">
        <v>269</v>
      </c>
      <c r="C2457" s="51">
        <v>2000000</v>
      </c>
      <c r="D2457" s="46">
        <v>1</v>
      </c>
      <c r="E2457" s="38">
        <v>3624</v>
      </c>
      <c r="F2457" s="59">
        <f>E2457*1000/D2457</f>
        <v>3624000</v>
      </c>
      <c r="G2457" s="31">
        <v>1779</v>
      </c>
      <c r="H2457" s="31">
        <f>G2457/2486*100</f>
        <v>71.560740144810936</v>
      </c>
      <c r="I2457" s="31">
        <v>145</v>
      </c>
      <c r="J2457" s="31">
        <v>1349</v>
      </c>
      <c r="K2457" s="60">
        <f>J2457/2056*100</f>
        <v>65.612840466926073</v>
      </c>
    </row>
    <row r="2458" spans="1:11" x14ac:dyDescent="0.25">
      <c r="A2458" s="36" t="s">
        <v>4008</v>
      </c>
      <c r="B2458" s="36" t="s">
        <v>4009</v>
      </c>
      <c r="C2458" s="41">
        <v>5754028</v>
      </c>
      <c r="D2458" s="37">
        <v>1</v>
      </c>
      <c r="E2458" s="38">
        <v>3287</v>
      </c>
      <c r="F2458" s="59">
        <f>E2458*1000/D2458</f>
        <v>3287000</v>
      </c>
      <c r="G2458" s="31">
        <v>1703</v>
      </c>
      <c r="H2458" s="31">
        <f>G2458/2486*100</f>
        <v>68.50362027353178</v>
      </c>
      <c r="I2458" s="31">
        <v>69</v>
      </c>
      <c r="J2458" s="31">
        <v>1273</v>
      </c>
      <c r="K2458" s="60">
        <f>J2458/2056*100</f>
        <v>61.916342412451364</v>
      </c>
    </row>
    <row r="2459" spans="1:11" x14ac:dyDescent="0.25">
      <c r="A2459" s="39" t="s">
        <v>3140</v>
      </c>
      <c r="B2459" s="39" t="s">
        <v>3141</v>
      </c>
      <c r="C2459" s="41">
        <v>6534014</v>
      </c>
      <c r="D2459" s="37">
        <v>1</v>
      </c>
      <c r="E2459" s="45">
        <v>2491</v>
      </c>
      <c r="F2459" s="59">
        <f>E2459*1000/D2459</f>
        <v>2491000</v>
      </c>
      <c r="G2459" s="31">
        <v>1483</v>
      </c>
      <c r="H2459" s="31">
        <f>G2459/2486*100</f>
        <v>59.654062751407885</v>
      </c>
      <c r="I2459" s="31">
        <v>229</v>
      </c>
      <c r="J2459" s="31">
        <v>1053</v>
      </c>
      <c r="K2459" s="60">
        <f>J2459/2056*100</f>
        <v>51.215953307392994</v>
      </c>
    </row>
    <row r="2460" spans="1:11" x14ac:dyDescent="0.25">
      <c r="A2460" s="36" t="s">
        <v>270</v>
      </c>
      <c r="B2460" s="36" t="s">
        <v>271</v>
      </c>
      <c r="C2460" s="51">
        <v>2000000</v>
      </c>
      <c r="D2460" s="46">
        <v>1</v>
      </c>
      <c r="E2460" s="38">
        <v>2326</v>
      </c>
      <c r="F2460" s="59">
        <f>E2460*1000/D2460</f>
        <v>2326000</v>
      </c>
      <c r="G2460" s="31">
        <v>1414</v>
      </c>
      <c r="H2460" s="31">
        <f>G2460/2486*100</f>
        <v>56.878519710378114</v>
      </c>
      <c r="I2460" s="31">
        <v>160</v>
      </c>
      <c r="J2460" s="31">
        <v>984</v>
      </c>
      <c r="K2460" s="60">
        <f>J2460/2056*100</f>
        <v>47.859922178988327</v>
      </c>
    </row>
    <row r="2461" spans="1:11" ht="24" x14ac:dyDescent="0.25">
      <c r="A2461" s="39" t="s">
        <v>3136</v>
      </c>
      <c r="B2461" s="39" t="s">
        <v>3137</v>
      </c>
      <c r="C2461" s="41">
        <v>6531008</v>
      </c>
      <c r="D2461" s="37">
        <v>1</v>
      </c>
      <c r="E2461" s="45">
        <v>1680</v>
      </c>
      <c r="F2461" s="59">
        <f>E2461*1000/D2461</f>
        <v>1680000</v>
      </c>
      <c r="G2461" s="31">
        <v>1061</v>
      </c>
      <c r="H2461" s="31">
        <f>G2461/2486*100</f>
        <v>42.67900241351569</v>
      </c>
      <c r="I2461" s="31">
        <v>631</v>
      </c>
      <c r="J2461" s="31">
        <v>631</v>
      </c>
      <c r="K2461" s="60">
        <f>J2461/2056*100</f>
        <v>30.690661478599225</v>
      </c>
    </row>
    <row r="2462" spans="1:11" ht="36" customHeight="1" x14ac:dyDescent="0.25">
      <c r="A2462" s="39" t="s">
        <v>3452</v>
      </c>
      <c r="B2462" s="39" t="s">
        <v>3453</v>
      </c>
      <c r="C2462" s="51">
        <v>13076089</v>
      </c>
      <c r="D2462" s="37">
        <v>1</v>
      </c>
      <c r="E2462" s="38">
        <v>1370</v>
      </c>
      <c r="F2462" s="59">
        <f>E2462*1000/D2462</f>
        <v>1370000</v>
      </c>
      <c r="G2462" s="31">
        <v>835</v>
      </c>
      <c r="H2462" s="31">
        <f>G2462/2486*100</f>
        <v>33.588093322606596</v>
      </c>
      <c r="I2462" s="31">
        <v>405</v>
      </c>
      <c r="J2462" s="31">
        <v>405</v>
      </c>
      <c r="K2462" s="60">
        <f>J2462/2056*100</f>
        <v>19.698443579766536</v>
      </c>
    </row>
    <row r="2463" spans="1:11" ht="72" customHeight="1" x14ac:dyDescent="0.25">
      <c r="A2463" s="39" t="s">
        <v>3457</v>
      </c>
      <c r="B2463" s="39" t="s">
        <v>3458</v>
      </c>
      <c r="C2463" s="51">
        <v>13076105</v>
      </c>
      <c r="D2463" s="37">
        <v>1</v>
      </c>
      <c r="E2463" s="38">
        <v>1296</v>
      </c>
      <c r="F2463" s="59">
        <f>E2463*1000/D2463</f>
        <v>1296000</v>
      </c>
      <c r="G2463" s="31">
        <v>761</v>
      </c>
      <c r="H2463" s="31">
        <f>G2463/2486*100</f>
        <v>30.611423974255832</v>
      </c>
      <c r="I2463" s="31">
        <v>331</v>
      </c>
      <c r="J2463" s="31">
        <v>331</v>
      </c>
      <c r="K2463" s="60">
        <f>J2463/2056*100</f>
        <v>16.09922178988327</v>
      </c>
    </row>
    <row r="2464" spans="1:11" ht="60" customHeight="1" x14ac:dyDescent="0.25">
      <c r="A2464" s="36" t="s">
        <v>836</v>
      </c>
      <c r="B2464" s="36" t="s">
        <v>837</v>
      </c>
      <c r="C2464" s="41" t="s">
        <v>1738</v>
      </c>
      <c r="D2464" s="37">
        <v>0</v>
      </c>
      <c r="E2464" s="38">
        <v>6849</v>
      </c>
      <c r="F2464" s="59" t="e">
        <f>E2464*1000/D2464</f>
        <v>#DIV/0!</v>
      </c>
      <c r="G2464" s="31">
        <v>2137</v>
      </c>
      <c r="H2464" s="31">
        <f>G2464/2486*100</f>
        <v>85.961383748994365</v>
      </c>
      <c r="I2464" s="31">
        <v>155</v>
      </c>
      <c r="J2464" s="31">
        <v>1707</v>
      </c>
      <c r="K2464" s="60">
        <f>J2464/2056*100</f>
        <v>83.025291828793783</v>
      </c>
    </row>
    <row r="2465" spans="1:11" ht="48" customHeight="1" x14ac:dyDescent="0.25">
      <c r="A2465" s="39" t="s">
        <v>5838</v>
      </c>
      <c r="B2465" s="39" t="s">
        <v>5839</v>
      </c>
      <c r="C2465" s="41">
        <v>9777112</v>
      </c>
      <c r="D2465" s="37">
        <v>0</v>
      </c>
      <c r="E2465" s="40">
        <v>3931</v>
      </c>
      <c r="F2465" s="59" t="e">
        <f>E2465*1000/D2465</f>
        <v>#DIV/0!</v>
      </c>
      <c r="G2465" s="31">
        <v>1830</v>
      </c>
      <c r="H2465" s="31">
        <f>G2465/2486*100</f>
        <v>73.612228479485125</v>
      </c>
      <c r="I2465" s="31">
        <v>196</v>
      </c>
      <c r="J2465" s="31">
        <v>1400</v>
      </c>
      <c r="K2465" s="60">
        <f>J2465/2056*100</f>
        <v>68.093385214007782</v>
      </c>
    </row>
    <row r="2466" spans="1:11" x14ac:dyDescent="0.25">
      <c r="A2466" s="36" t="s">
        <v>2338</v>
      </c>
      <c r="B2466" s="36" t="s">
        <v>2339</v>
      </c>
      <c r="C2466" s="41">
        <v>3357057</v>
      </c>
      <c r="D2466" s="37">
        <v>0</v>
      </c>
      <c r="E2466" s="38">
        <v>3499</v>
      </c>
      <c r="F2466" s="59" t="e">
        <f>E2466*1000/D2466</f>
        <v>#DIV/0!</v>
      </c>
      <c r="G2466" s="31">
        <v>1741</v>
      </c>
      <c r="H2466" s="31">
        <f>G2466/2486*100</f>
        <v>70.032180209171358</v>
      </c>
      <c r="I2466" s="31">
        <v>107</v>
      </c>
      <c r="J2466" s="31">
        <v>1311</v>
      </c>
      <c r="K2466" s="60">
        <f>J2466/2056*100</f>
        <v>63.764591439688715</v>
      </c>
    </row>
    <row r="2467" spans="1:11" x14ac:dyDescent="0.25">
      <c r="A2467" s="36" t="s">
        <v>2334</v>
      </c>
      <c r="B2467" s="36" t="s">
        <v>2335</v>
      </c>
      <c r="C2467" s="41">
        <v>3257031</v>
      </c>
      <c r="D2467" s="37">
        <v>0</v>
      </c>
      <c r="E2467" s="38">
        <v>3100</v>
      </c>
      <c r="F2467" s="59" t="e">
        <f>E2467*1000/D2467</f>
        <v>#DIV/0!</v>
      </c>
      <c r="G2467" s="31">
        <v>1664</v>
      </c>
      <c r="H2467" s="31">
        <f>G2467/2486*100</f>
        <v>66.934835076428001</v>
      </c>
      <c r="I2467" s="31">
        <v>30</v>
      </c>
      <c r="J2467" s="31">
        <v>1234</v>
      </c>
      <c r="K2467" s="60">
        <f>J2467/2056*100</f>
        <v>60.019455252918284</v>
      </c>
    </row>
    <row r="2468" spans="1:11" x14ac:dyDescent="0.25">
      <c r="A2468" s="36" t="s">
        <v>5485</v>
      </c>
      <c r="B2468" s="36" t="s">
        <v>5486</v>
      </c>
      <c r="C2468" s="41">
        <v>9471214</v>
      </c>
      <c r="D2468" s="37">
        <v>0</v>
      </c>
      <c r="E2468" s="38">
        <v>3014</v>
      </c>
      <c r="F2468" s="59" t="e">
        <f>E2468*1000/D2468</f>
        <v>#DIV/0!</v>
      </c>
      <c r="G2468" s="31">
        <v>1640</v>
      </c>
      <c r="H2468" s="31">
        <f>G2468/2486*100</f>
        <v>65.969428801287208</v>
      </c>
      <c r="I2468" s="31">
        <v>6</v>
      </c>
      <c r="J2468" s="31">
        <v>1210</v>
      </c>
      <c r="K2468" s="60">
        <f>J2468/2056*100</f>
        <v>58.852140077821012</v>
      </c>
    </row>
    <row r="2469" spans="1:11" x14ac:dyDescent="0.25">
      <c r="A2469" s="36" t="s">
        <v>2354</v>
      </c>
      <c r="B2469" s="36" t="s">
        <v>2355</v>
      </c>
      <c r="C2469" s="41">
        <v>3453006</v>
      </c>
      <c r="D2469" s="37">
        <v>0</v>
      </c>
      <c r="E2469" s="38">
        <v>2600</v>
      </c>
      <c r="F2469" s="59" t="e">
        <f>E2469*1000/D2469</f>
        <v>#DIV/0!</v>
      </c>
      <c r="G2469" s="31">
        <v>1516</v>
      </c>
      <c r="H2469" s="31">
        <f>G2469/2486*100</f>
        <v>60.981496379726465</v>
      </c>
      <c r="I2469" s="31">
        <v>262</v>
      </c>
      <c r="J2469" s="31">
        <v>1086</v>
      </c>
      <c r="K2469" s="60">
        <f>J2469/2056*100</f>
        <v>52.821011673151752</v>
      </c>
    </row>
    <row r="2470" spans="1:11" x14ac:dyDescent="0.25">
      <c r="A2470" s="36" t="s">
        <v>2356</v>
      </c>
      <c r="B2470" s="36" t="s">
        <v>2357</v>
      </c>
      <c r="C2470" s="41">
        <v>3454018</v>
      </c>
      <c r="D2470" s="37">
        <v>0</v>
      </c>
      <c r="E2470" s="38">
        <v>2556</v>
      </c>
      <c r="F2470" s="59" t="e">
        <f>E2470*1000/D2470</f>
        <v>#DIV/0!</v>
      </c>
      <c r="G2470" s="31">
        <v>1508</v>
      </c>
      <c r="H2470" s="31">
        <f>G2470/2486*100</f>
        <v>60.659694288012879</v>
      </c>
      <c r="I2470" s="31">
        <v>254</v>
      </c>
      <c r="J2470" s="31">
        <v>1078</v>
      </c>
      <c r="K2470" s="60">
        <f>J2470/2056*100</f>
        <v>52.431906614785994</v>
      </c>
    </row>
    <row r="2471" spans="1:11" x14ac:dyDescent="0.25">
      <c r="A2471" s="36" t="s">
        <v>2362</v>
      </c>
      <c r="B2471" s="36" t="s">
        <v>2363</v>
      </c>
      <c r="C2471" s="41">
        <v>3460006</v>
      </c>
      <c r="D2471" s="37">
        <v>0</v>
      </c>
      <c r="E2471" s="38">
        <v>2192</v>
      </c>
      <c r="F2471" s="59" t="e">
        <f>E2471*1000/D2471</f>
        <v>#DIV/0!</v>
      </c>
      <c r="G2471" s="31">
        <v>1354</v>
      </c>
      <c r="H2471" s="31">
        <f>G2471/2486*100</f>
        <v>54.465004022526145</v>
      </c>
      <c r="I2471" s="31">
        <v>100</v>
      </c>
      <c r="J2471" s="31">
        <v>924</v>
      </c>
      <c r="K2471" s="60">
        <f>J2471/2056*100</f>
        <v>44.94163424124514</v>
      </c>
    </row>
    <row r="2472" spans="1:11" ht="24" customHeight="1" x14ac:dyDescent="0.25">
      <c r="A2472" s="36" t="s">
        <v>5109</v>
      </c>
      <c r="B2472" s="36" t="s">
        <v>5110</v>
      </c>
      <c r="C2472" s="41">
        <v>9183136</v>
      </c>
      <c r="D2472" s="37">
        <v>0</v>
      </c>
      <c r="E2472" s="38">
        <v>2118.6</v>
      </c>
      <c r="F2472" s="59" t="e">
        <f>E2472*1000/D2472</f>
        <v>#DIV/0!</v>
      </c>
      <c r="G2472" s="31">
        <v>1323</v>
      </c>
      <c r="H2472" s="31">
        <f>G2472/2486*100</f>
        <v>53.218020917135966</v>
      </c>
      <c r="I2472" s="31">
        <v>69</v>
      </c>
      <c r="J2472" s="31">
        <v>893</v>
      </c>
      <c r="K2472" s="60">
        <f>J2472/2056*100</f>
        <v>43.433852140077825</v>
      </c>
    </row>
    <row r="2473" spans="1:11" ht="36" customHeight="1" x14ac:dyDescent="0.25">
      <c r="A2473" s="36" t="s">
        <v>2350</v>
      </c>
      <c r="B2473" s="36" t="s">
        <v>2351</v>
      </c>
      <c r="C2473" s="41">
        <v>3453006</v>
      </c>
      <c r="D2473" s="37">
        <v>0</v>
      </c>
      <c r="E2473" s="38">
        <v>2100</v>
      </c>
      <c r="F2473" s="59" t="e">
        <f>E2473*1000/D2473</f>
        <v>#DIV/0!</v>
      </c>
      <c r="G2473" s="31">
        <v>1313</v>
      </c>
      <c r="H2473" s="31">
        <f>G2473/2486*100</f>
        <v>52.815768302493971</v>
      </c>
      <c r="I2473" s="31">
        <v>59</v>
      </c>
      <c r="J2473" s="31">
        <v>883</v>
      </c>
      <c r="K2473" s="60">
        <f>J2473/2056*100</f>
        <v>42.947470817120617</v>
      </c>
    </row>
    <row r="2474" spans="1:11" ht="24" x14ac:dyDescent="0.25">
      <c r="A2474" s="36" t="s">
        <v>763</v>
      </c>
      <c r="B2474" s="36" t="s">
        <v>764</v>
      </c>
      <c r="C2474" s="41" t="s">
        <v>1719</v>
      </c>
      <c r="D2474" s="37">
        <v>0</v>
      </c>
      <c r="E2474" s="38">
        <v>1699</v>
      </c>
      <c r="F2474" s="59" t="e">
        <f>E2474*1000/D2474</f>
        <v>#DIV/0!</v>
      </c>
      <c r="G2474" s="31">
        <v>1076</v>
      </c>
      <c r="H2474" s="31">
        <f>G2474/2486*100</f>
        <v>43.282381335478682</v>
      </c>
      <c r="I2474" s="31">
        <v>646</v>
      </c>
      <c r="J2474" s="31">
        <v>646</v>
      </c>
      <c r="K2474" s="60">
        <f>J2474/2056*100</f>
        <v>31.420233463035018</v>
      </c>
    </row>
    <row r="2475" spans="1:11" x14ac:dyDescent="0.25">
      <c r="A2475" s="36" t="s">
        <v>2342</v>
      </c>
      <c r="B2475" s="36" t="s">
        <v>2343</v>
      </c>
      <c r="C2475" s="41">
        <v>3451004</v>
      </c>
      <c r="D2475" s="37">
        <v>0</v>
      </c>
      <c r="E2475" s="38">
        <v>1696</v>
      </c>
      <c r="F2475" s="59" t="e">
        <f>E2475*1000/D2475</f>
        <v>#DIV/0!</v>
      </c>
      <c r="G2475" s="31">
        <v>1072</v>
      </c>
      <c r="H2475" s="31">
        <f>G2475/2486*100</f>
        <v>43.121480289621886</v>
      </c>
      <c r="I2475" s="31">
        <v>642</v>
      </c>
      <c r="J2475" s="31">
        <v>642</v>
      </c>
      <c r="K2475" s="60">
        <f>J2475/2056*100</f>
        <v>31.225680933852139</v>
      </c>
    </row>
    <row r="2476" spans="1:11" ht="72" customHeight="1" x14ac:dyDescent="0.25">
      <c r="A2476" s="36" t="s">
        <v>2352</v>
      </c>
      <c r="B2476" s="36" t="s">
        <v>2353</v>
      </c>
      <c r="C2476" s="41">
        <v>3453011</v>
      </c>
      <c r="D2476" s="37">
        <v>0</v>
      </c>
      <c r="E2476" s="38">
        <v>1644</v>
      </c>
      <c r="F2476" s="59" t="e">
        <f>E2476*1000/D2476</f>
        <v>#DIV/0!</v>
      </c>
      <c r="G2476" s="31">
        <v>1037</v>
      </c>
      <c r="H2476" s="31">
        <f>G2476/2486*100</f>
        <v>41.713596138374896</v>
      </c>
      <c r="I2476" s="31">
        <v>607</v>
      </c>
      <c r="J2476" s="31">
        <v>607</v>
      </c>
      <c r="K2476" s="60">
        <f>J2476/2056*100</f>
        <v>29.523346303501945</v>
      </c>
    </row>
    <row r="2477" spans="1:11" x14ac:dyDescent="0.25">
      <c r="A2477" s="36" t="s">
        <v>2330</v>
      </c>
      <c r="B2477" s="36" t="s">
        <v>2331</v>
      </c>
      <c r="C2477" s="41">
        <v>3102000</v>
      </c>
      <c r="D2477" s="37">
        <v>0</v>
      </c>
      <c r="E2477" s="38">
        <v>1507</v>
      </c>
      <c r="F2477" s="59" t="e">
        <f>E2477*1000/D2477</f>
        <v>#DIV/0!</v>
      </c>
      <c r="G2477" s="31">
        <v>951</v>
      </c>
      <c r="H2477" s="31">
        <f>G2477/2486*100</f>
        <v>38.254223652453739</v>
      </c>
      <c r="I2477" s="31">
        <v>521</v>
      </c>
      <c r="J2477" s="31">
        <v>521</v>
      </c>
      <c r="K2477" s="60">
        <f>J2477/2056*100</f>
        <v>25.340466926070036</v>
      </c>
    </row>
    <row r="2478" spans="1:11" x14ac:dyDescent="0.25">
      <c r="A2478" s="39" t="s">
        <v>5830</v>
      </c>
      <c r="B2478" s="39" t="s">
        <v>5831</v>
      </c>
      <c r="C2478" s="41">
        <v>9777154</v>
      </c>
      <c r="D2478" s="37">
        <v>0</v>
      </c>
      <c r="E2478" s="40">
        <v>1488</v>
      </c>
      <c r="F2478" s="59" t="e">
        <f>E2478*1000/D2478</f>
        <v>#DIV/0!</v>
      </c>
      <c r="G2478" s="31">
        <v>934</v>
      </c>
      <c r="H2478" s="31">
        <f>G2478/2486*100</f>
        <v>37.570394207562344</v>
      </c>
      <c r="I2478" s="31">
        <v>504</v>
      </c>
      <c r="J2478" s="31">
        <v>504</v>
      </c>
      <c r="K2478" s="60">
        <f>J2478/2056*100</f>
        <v>24.5136186770428</v>
      </c>
    </row>
    <row r="2479" spans="1:11" x14ac:dyDescent="0.25">
      <c r="A2479" s="36" t="s">
        <v>5173</v>
      </c>
      <c r="B2479" s="36" t="s">
        <v>5174</v>
      </c>
      <c r="C2479" s="41">
        <v>9186143</v>
      </c>
      <c r="D2479" s="37">
        <v>0</v>
      </c>
      <c r="E2479" s="38">
        <v>1449</v>
      </c>
      <c r="F2479" s="59" t="e">
        <f>E2479*1000/D2479</f>
        <v>#DIV/0!</v>
      </c>
      <c r="G2479" s="31">
        <v>905</v>
      </c>
      <c r="H2479" s="31">
        <f>G2479/2486*100</f>
        <v>36.403861625100561</v>
      </c>
      <c r="I2479" s="31">
        <v>475</v>
      </c>
      <c r="J2479" s="31">
        <v>475</v>
      </c>
      <c r="K2479" s="60">
        <f>J2479/2056*100</f>
        <v>23.103112840466927</v>
      </c>
    </row>
    <row r="2480" spans="1:11" x14ac:dyDescent="0.25">
      <c r="A2480" s="36" t="s">
        <v>2346</v>
      </c>
      <c r="B2480" s="36" t="s">
        <v>2347</v>
      </c>
      <c r="C2480" s="41">
        <v>3453004</v>
      </c>
      <c r="D2480" s="37">
        <v>0</v>
      </c>
      <c r="E2480" s="38">
        <v>1323</v>
      </c>
      <c r="F2480" s="59" t="e">
        <f>E2480*1000/D2480</f>
        <v>#DIV/0!</v>
      </c>
      <c r="G2480" s="31">
        <v>800</v>
      </c>
      <c r="H2480" s="31">
        <f>G2480/2486*100</f>
        <v>32.180209171359614</v>
      </c>
      <c r="I2480" s="31">
        <v>370</v>
      </c>
      <c r="J2480" s="31">
        <v>370</v>
      </c>
      <c r="K2480" s="60">
        <f>J2480/2056*100</f>
        <v>17.996108949416342</v>
      </c>
    </row>
    <row r="2481" spans="1:12" x14ac:dyDescent="0.25">
      <c r="A2481" s="36" t="s">
        <v>2358</v>
      </c>
      <c r="B2481" s="36" t="s">
        <v>2359</v>
      </c>
      <c r="C2481" s="41">
        <v>3459015</v>
      </c>
      <c r="D2481" s="37">
        <v>0</v>
      </c>
      <c r="E2481" s="38">
        <v>1257</v>
      </c>
      <c r="F2481" s="59" t="e">
        <f>E2481*1000/D2481</f>
        <v>#DIV/0!</v>
      </c>
      <c r="G2481" s="31">
        <v>732</v>
      </c>
      <c r="H2481" s="31">
        <f>G2481/2486*100</f>
        <v>29.444891391794048</v>
      </c>
      <c r="I2481" s="31">
        <v>302</v>
      </c>
      <c r="J2481" s="31">
        <v>302</v>
      </c>
      <c r="K2481" s="60">
        <f>J2481/2056*100</f>
        <v>14.688715953307394</v>
      </c>
    </row>
    <row r="2482" spans="1:12" x14ac:dyDescent="0.25">
      <c r="A2482" s="36" t="s">
        <v>2332</v>
      </c>
      <c r="B2482" s="36" t="s">
        <v>2333</v>
      </c>
      <c r="C2482" s="41">
        <v>3256022</v>
      </c>
      <c r="D2482" s="37">
        <v>0</v>
      </c>
      <c r="E2482" s="38">
        <v>1216</v>
      </c>
      <c r="F2482" s="59" t="e">
        <f>E2482*1000/D2482</f>
        <v>#DIV/0!</v>
      </c>
      <c r="G2482" s="31">
        <v>689</v>
      </c>
      <c r="H2482" s="31">
        <f>G2482/2486*100</f>
        <v>27.715205148833466</v>
      </c>
      <c r="I2482" s="31">
        <v>259</v>
      </c>
      <c r="J2482" s="31">
        <v>259</v>
      </c>
      <c r="K2482" s="60">
        <f>J2482/2056*100</f>
        <v>12.597276264591439</v>
      </c>
    </row>
    <row r="2483" spans="1:12" x14ac:dyDescent="0.25">
      <c r="A2483" s="36" t="s">
        <v>2336</v>
      </c>
      <c r="B2483" s="36" t="s">
        <v>2337</v>
      </c>
      <c r="C2483" s="41">
        <v>3355013</v>
      </c>
      <c r="D2483" s="37">
        <v>0</v>
      </c>
      <c r="E2483" s="38">
        <v>1205</v>
      </c>
      <c r="F2483" s="59" t="e">
        <f>E2483*1000/D2483</f>
        <v>#DIV/0!</v>
      </c>
      <c r="G2483" s="31">
        <v>677</v>
      </c>
      <c r="H2483" s="31">
        <f>G2483/2486*100</f>
        <v>27.232502011263072</v>
      </c>
      <c r="I2483" s="31">
        <v>247</v>
      </c>
      <c r="J2483" s="31">
        <v>247</v>
      </c>
      <c r="K2483" s="60">
        <f>J2483/2056*100</f>
        <v>12.013618677042802</v>
      </c>
    </row>
    <row r="2484" spans="1:12" x14ac:dyDescent="0.25">
      <c r="A2484" s="36" t="s">
        <v>2348</v>
      </c>
      <c r="B2484" s="36" t="s">
        <v>2349</v>
      </c>
      <c r="C2484" s="41">
        <v>3453005</v>
      </c>
      <c r="D2484" s="37">
        <v>0</v>
      </c>
      <c r="E2484" s="38">
        <v>1200</v>
      </c>
      <c r="F2484" s="59" t="e">
        <f>E2484*1000/D2484</f>
        <v>#DIV/0!</v>
      </c>
      <c r="G2484" s="31">
        <v>667</v>
      </c>
      <c r="H2484" s="31">
        <f>G2484/2486*100</f>
        <v>26.830249396621074</v>
      </c>
      <c r="I2484" s="31">
        <v>237</v>
      </c>
      <c r="J2484" s="31">
        <v>237</v>
      </c>
      <c r="K2484" s="60">
        <f>J2484/2056*100</f>
        <v>11.527237354085603</v>
      </c>
    </row>
    <row r="2485" spans="1:12" x14ac:dyDescent="0.25">
      <c r="A2485" s="36" t="s">
        <v>2344</v>
      </c>
      <c r="B2485" s="36" t="s">
        <v>2345</v>
      </c>
      <c r="C2485" s="41">
        <v>3451008</v>
      </c>
      <c r="D2485" s="37">
        <v>0</v>
      </c>
      <c r="E2485" s="38">
        <v>1150</v>
      </c>
      <c r="F2485" s="59" t="e">
        <f>E2485*1000/D2485</f>
        <v>#DIV/0!</v>
      </c>
      <c r="G2485" s="31">
        <v>611</v>
      </c>
      <c r="H2485" s="31">
        <f>G2485/2486*100</f>
        <v>24.577634754625905</v>
      </c>
      <c r="I2485" s="31">
        <v>181</v>
      </c>
      <c r="J2485" s="31">
        <v>181</v>
      </c>
      <c r="K2485" s="60">
        <f>J2485/2056*100</f>
        <v>8.8035019455252925</v>
      </c>
    </row>
    <row r="2486" spans="1:12" x14ac:dyDescent="0.25">
      <c r="A2486" s="36" t="s">
        <v>2360</v>
      </c>
      <c r="B2486" s="36" t="s">
        <v>2361</v>
      </c>
      <c r="C2486" s="41">
        <v>3460009</v>
      </c>
      <c r="D2486" s="37">
        <v>0</v>
      </c>
      <c r="E2486" s="38">
        <v>1095</v>
      </c>
      <c r="F2486" s="59" t="e">
        <f>E2486*1000/D2486</f>
        <v>#DIV/0!</v>
      </c>
      <c r="G2486" s="31">
        <v>548</v>
      </c>
      <c r="H2486" s="31">
        <f>G2486/2486*100</f>
        <v>22.043443282381336</v>
      </c>
      <c r="I2486" s="31">
        <v>118</v>
      </c>
      <c r="J2486" s="31">
        <v>118</v>
      </c>
      <c r="K2486" s="60">
        <f>J2486/2056*100</f>
        <v>5.7392996108949417</v>
      </c>
    </row>
    <row r="2487" spans="1:12" ht="48" customHeight="1" x14ac:dyDescent="0.25">
      <c r="A2487" s="47" t="s">
        <v>2340</v>
      </c>
      <c r="B2487" s="47" t="s">
        <v>2341</v>
      </c>
      <c r="C2487" s="52">
        <v>3360025</v>
      </c>
      <c r="D2487" s="48">
        <v>0</v>
      </c>
      <c r="E2487" s="49">
        <v>1058</v>
      </c>
      <c r="F2487" s="59" t="e">
        <f>E2487*1000/D2487</f>
        <v>#DIV/0!</v>
      </c>
      <c r="G2487" s="31">
        <v>509</v>
      </c>
      <c r="H2487" s="31">
        <f>G2487/2486*100</f>
        <v>20.474658085277557</v>
      </c>
      <c r="I2487" s="31">
        <v>79</v>
      </c>
      <c r="J2487" s="31">
        <v>79</v>
      </c>
      <c r="K2487" s="60">
        <f>J2487/2056*100</f>
        <v>3.8424124513618678</v>
      </c>
    </row>
    <row r="2491" spans="1:12" x14ac:dyDescent="0.25">
      <c r="K2491" s="31" t="s">
        <v>6126</v>
      </c>
      <c r="L2491" s="31">
        <v>824</v>
      </c>
    </row>
    <row r="2492" spans="1:12" x14ac:dyDescent="0.25">
      <c r="K2492" s="31" t="s">
        <v>6127</v>
      </c>
      <c r="L2492" s="31">
        <v>380</v>
      </c>
    </row>
    <row r="2493" spans="1:12" x14ac:dyDescent="0.25">
      <c r="K2493" s="31" t="s">
        <v>6128</v>
      </c>
      <c r="L2493" s="31">
        <v>203</v>
      </c>
    </row>
    <row r="2494" spans="1:12" x14ac:dyDescent="0.25">
      <c r="K2494" s="31" t="s">
        <v>6129</v>
      </c>
      <c r="L2494" s="31">
        <v>145</v>
      </c>
    </row>
    <row r="2495" spans="1:12" x14ac:dyDescent="0.25">
      <c r="K2495" s="31" t="s">
        <v>6130</v>
      </c>
      <c r="L2495" s="31">
        <v>504</v>
      </c>
    </row>
    <row r="2496" spans="1:12" x14ac:dyDescent="0.25">
      <c r="L2496" s="31">
        <f>SUM(L2491:L2495)</f>
        <v>2056</v>
      </c>
    </row>
  </sheetData>
  <sortState xmlns:xlrd2="http://schemas.microsoft.com/office/spreadsheetml/2017/richdata2" ref="A2:E2499">
    <sortCondition ref="E2:E2499"/>
  </sortState>
  <pageMargins left="0.31496062992125984" right="0.31496062992125984" top="0.78740157480314965" bottom="0.78740157480314965" header="0.31496062992125984" footer="0.31496062992125984"/>
  <pageSetup paperSize="9" orientation="portrait" r:id="rId1"/>
  <headerFooter>
    <oddFooter>&amp;R&amp;P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6B89-D780-41FE-A99D-96579D1D8B3D}">
  <dimension ref="A1:F119"/>
  <sheetViews>
    <sheetView topLeftCell="A85" workbookViewId="0">
      <selection activeCell="E89" sqref="A3:E89"/>
    </sheetView>
  </sheetViews>
  <sheetFormatPr baseColWidth="10" defaultRowHeight="15" x14ac:dyDescent="0.25"/>
  <cols>
    <col min="1" max="1" width="48.140625" bestFit="1" customWidth="1"/>
    <col min="2" max="2" width="26.85546875" bestFit="1" customWidth="1"/>
    <col min="3" max="3" width="32.85546875" style="16" customWidth="1"/>
    <col min="4" max="4" width="12.140625" bestFit="1" customWidth="1"/>
    <col min="5" max="5" width="15.85546875" style="17" customWidth="1"/>
  </cols>
  <sheetData>
    <row r="1" spans="1:6" s="2" customFormat="1" ht="45" x14ac:dyDescent="0.25">
      <c r="A1" s="5" t="s">
        <v>0</v>
      </c>
      <c r="B1" s="5" t="s">
        <v>1</v>
      </c>
      <c r="C1" s="6"/>
      <c r="D1" s="5" t="s">
        <v>2</v>
      </c>
      <c r="E1" s="5" t="s">
        <v>3</v>
      </c>
    </row>
    <row r="2" spans="1:6" s="3" customFormat="1" x14ac:dyDescent="0.25">
      <c r="A2" s="7"/>
      <c r="B2" s="8" t="s">
        <v>4</v>
      </c>
      <c r="C2" s="9" t="s">
        <v>5</v>
      </c>
      <c r="D2" s="10"/>
      <c r="E2" s="11"/>
    </row>
    <row r="3" spans="1:6" s="4" customFormat="1" x14ac:dyDescent="0.25">
      <c r="A3" s="12" t="s">
        <v>3256</v>
      </c>
      <c r="B3" s="12" t="s">
        <v>3257</v>
      </c>
      <c r="C3" s="13" t="s">
        <v>3459</v>
      </c>
      <c r="D3" s="15">
        <v>65192</v>
      </c>
      <c r="E3" s="15" t="s">
        <v>3258</v>
      </c>
    </row>
    <row r="4" spans="1:6" s="4" customFormat="1" x14ac:dyDescent="0.25">
      <c r="A4" s="12" t="s">
        <v>3259</v>
      </c>
      <c r="B4" s="12" t="s">
        <v>3260</v>
      </c>
      <c r="C4" s="13">
        <v>13074087</v>
      </c>
      <c r="D4" s="15">
        <v>33909</v>
      </c>
      <c r="E4" s="15">
        <v>7808</v>
      </c>
    </row>
    <row r="5" spans="1:6" s="4" customFormat="1" x14ac:dyDescent="0.25">
      <c r="A5" s="12" t="s">
        <v>3261</v>
      </c>
      <c r="B5" s="12" t="s">
        <v>3262</v>
      </c>
      <c r="C5" s="13">
        <v>13074087</v>
      </c>
      <c r="D5" s="15">
        <v>14687</v>
      </c>
      <c r="E5" s="15">
        <v>1401</v>
      </c>
    </row>
    <row r="6" spans="1:6" s="4" customFormat="1" x14ac:dyDescent="0.25">
      <c r="A6" s="12" t="s">
        <v>3263</v>
      </c>
      <c r="B6" s="12" t="s">
        <v>3264</v>
      </c>
      <c r="C6" s="13" t="s">
        <v>3460</v>
      </c>
      <c r="D6" s="15">
        <v>17415</v>
      </c>
      <c r="E6" s="15">
        <v>3390</v>
      </c>
    </row>
    <row r="7" spans="1:6" s="4" customFormat="1" x14ac:dyDescent="0.25">
      <c r="A7" s="12" t="s">
        <v>3265</v>
      </c>
      <c r="B7" s="12" t="s">
        <v>3266</v>
      </c>
      <c r="C7" s="13" t="s">
        <v>3461</v>
      </c>
      <c r="D7" s="15">
        <v>17436</v>
      </c>
      <c r="E7" s="15">
        <v>2997</v>
      </c>
    </row>
    <row r="8" spans="1:6" s="4" customFormat="1" x14ac:dyDescent="0.25">
      <c r="A8" s="12" t="s">
        <v>3267</v>
      </c>
      <c r="B8" s="12" t="s">
        <v>3268</v>
      </c>
      <c r="C8" s="13" t="s">
        <v>3462</v>
      </c>
      <c r="D8" s="15">
        <v>10424</v>
      </c>
      <c r="E8" s="15">
        <v>3322</v>
      </c>
    </row>
    <row r="9" spans="1:6" s="4" customFormat="1" x14ac:dyDescent="0.25">
      <c r="A9" s="12" t="s">
        <v>3269</v>
      </c>
      <c r="B9" s="12" t="s">
        <v>3270</v>
      </c>
      <c r="C9" s="13" t="s">
        <v>3463</v>
      </c>
      <c r="D9" s="15">
        <v>8113</v>
      </c>
      <c r="E9" s="15">
        <v>1361</v>
      </c>
    </row>
    <row r="10" spans="1:6" s="4" customFormat="1" x14ac:dyDescent="0.25">
      <c r="A10" s="12" t="s">
        <v>3271</v>
      </c>
      <c r="B10" s="12" t="s">
        <v>3272</v>
      </c>
      <c r="C10" s="13" t="s">
        <v>3464</v>
      </c>
      <c r="D10" s="15">
        <v>13325</v>
      </c>
      <c r="E10" s="15">
        <v>1745</v>
      </c>
    </row>
    <row r="11" spans="1:6" s="4" customFormat="1" x14ac:dyDescent="0.25">
      <c r="A11" s="12" t="s">
        <v>3273</v>
      </c>
      <c r="B11" s="12" t="s">
        <v>3274</v>
      </c>
      <c r="C11" s="13" t="s">
        <v>3465</v>
      </c>
      <c r="D11" s="15">
        <v>5635</v>
      </c>
      <c r="E11" s="15">
        <v>798</v>
      </c>
    </row>
    <row r="12" spans="1:6" s="4" customFormat="1" x14ac:dyDescent="0.25">
      <c r="A12" s="12" t="s">
        <v>3275</v>
      </c>
      <c r="B12" s="12" t="s">
        <v>3276</v>
      </c>
      <c r="C12" s="13" t="s">
        <v>3466</v>
      </c>
      <c r="D12" s="15">
        <v>10789</v>
      </c>
      <c r="E12" s="15">
        <v>1515</v>
      </c>
    </row>
    <row r="13" spans="1:6" s="4" customFormat="1" x14ac:dyDescent="0.25">
      <c r="A13" s="12" t="s">
        <v>3277</v>
      </c>
      <c r="B13" s="12" t="s">
        <v>3278</v>
      </c>
      <c r="C13" s="13" t="s">
        <v>3467</v>
      </c>
      <c r="D13" s="15">
        <v>10162</v>
      </c>
      <c r="E13" s="15">
        <v>1375</v>
      </c>
    </row>
    <row r="14" spans="1:6" s="4" customFormat="1" x14ac:dyDescent="0.25">
      <c r="A14" s="12" t="s">
        <v>3279</v>
      </c>
      <c r="B14" s="12" t="s">
        <v>3280</v>
      </c>
      <c r="C14" s="13" t="s">
        <v>3468</v>
      </c>
      <c r="D14" s="15">
        <v>6377</v>
      </c>
      <c r="E14" s="15">
        <v>1014</v>
      </c>
      <c r="F14"/>
    </row>
    <row r="15" spans="1:6" s="4" customFormat="1" x14ac:dyDescent="0.25">
      <c r="A15" s="12" t="s">
        <v>3281</v>
      </c>
      <c r="B15" s="12" t="s">
        <v>3282</v>
      </c>
      <c r="C15" s="13" t="s">
        <v>3469</v>
      </c>
      <c r="D15" s="15">
        <v>10264</v>
      </c>
      <c r="E15" s="15">
        <v>1681</v>
      </c>
    </row>
    <row r="16" spans="1:6" s="4" customFormat="1" x14ac:dyDescent="0.25">
      <c r="A16" s="12" t="s">
        <v>3283</v>
      </c>
      <c r="B16" s="12" t="s">
        <v>3284</v>
      </c>
      <c r="C16" s="13" t="s">
        <v>3470</v>
      </c>
      <c r="D16" s="15">
        <v>5240</v>
      </c>
      <c r="E16" s="15">
        <v>770</v>
      </c>
    </row>
    <row r="17" spans="1:5" s="4" customFormat="1" x14ac:dyDescent="0.25">
      <c r="A17" s="12" t="s">
        <v>3285</v>
      </c>
      <c r="B17" s="12" t="s">
        <v>3286</v>
      </c>
      <c r="C17" s="13" t="s">
        <v>3471</v>
      </c>
      <c r="D17" s="15">
        <v>4674</v>
      </c>
      <c r="E17" s="15">
        <v>1086</v>
      </c>
    </row>
    <row r="18" spans="1:5" s="4" customFormat="1" x14ac:dyDescent="0.25">
      <c r="A18" s="12" t="s">
        <v>3287</v>
      </c>
      <c r="B18" s="12" t="s">
        <v>3288</v>
      </c>
      <c r="C18" s="13" t="s">
        <v>3472</v>
      </c>
      <c r="D18" s="15">
        <v>5526</v>
      </c>
      <c r="E18" s="15">
        <v>749</v>
      </c>
    </row>
    <row r="19" spans="1:5" x14ac:dyDescent="0.25">
      <c r="A19" t="s">
        <v>3289</v>
      </c>
      <c r="B19" t="s">
        <v>3290</v>
      </c>
      <c r="C19" s="13" t="s">
        <v>3473</v>
      </c>
      <c r="D19">
        <v>18952</v>
      </c>
      <c r="E19" s="15">
        <v>2487</v>
      </c>
    </row>
    <row r="20" spans="1:5" x14ac:dyDescent="0.25">
      <c r="A20" t="s">
        <v>3291</v>
      </c>
      <c r="B20" t="s">
        <v>3292</v>
      </c>
      <c r="C20" s="13" t="s">
        <v>3474</v>
      </c>
      <c r="D20">
        <v>6110</v>
      </c>
      <c r="E20" s="15">
        <v>777</v>
      </c>
    </row>
    <row r="21" spans="1:5" x14ac:dyDescent="0.25">
      <c r="A21" t="s">
        <v>3293</v>
      </c>
      <c r="B21" t="s">
        <v>3294</v>
      </c>
      <c r="C21" s="13" t="s">
        <v>3475</v>
      </c>
      <c r="D21">
        <v>30679</v>
      </c>
      <c r="E21" s="15" t="s">
        <v>3295</v>
      </c>
    </row>
    <row r="22" spans="1:5" x14ac:dyDescent="0.25">
      <c r="A22" t="s">
        <v>3296</v>
      </c>
      <c r="B22" t="s">
        <v>3297</v>
      </c>
      <c r="C22" s="13" t="s">
        <v>3476</v>
      </c>
      <c r="D22">
        <v>9478</v>
      </c>
      <c r="E22" s="15">
        <v>1168</v>
      </c>
    </row>
    <row r="23" spans="1:5" x14ac:dyDescent="0.25">
      <c r="A23" t="s">
        <v>3298</v>
      </c>
      <c r="B23" t="s">
        <v>3299</v>
      </c>
      <c r="C23" s="13" t="s">
        <v>3477</v>
      </c>
      <c r="D23">
        <v>15812</v>
      </c>
      <c r="E23" s="15">
        <v>2602</v>
      </c>
    </row>
    <row r="24" spans="1:5" x14ac:dyDescent="0.25">
      <c r="A24" t="s">
        <v>3300</v>
      </c>
      <c r="B24" t="s">
        <v>3301</v>
      </c>
      <c r="C24" s="13">
        <v>13076014</v>
      </c>
      <c r="D24">
        <v>11000</v>
      </c>
      <c r="E24" s="15">
        <v>1810</v>
      </c>
    </row>
    <row r="25" spans="1:5" x14ac:dyDescent="0.25">
      <c r="A25" t="s">
        <v>3302</v>
      </c>
      <c r="B25" t="s">
        <v>3303</v>
      </c>
      <c r="C25" s="13" t="s">
        <v>3478</v>
      </c>
      <c r="D25">
        <v>15023</v>
      </c>
      <c r="E25" s="15">
        <v>3545</v>
      </c>
    </row>
    <row r="26" spans="1:5" x14ac:dyDescent="0.25">
      <c r="A26" t="s">
        <v>3304</v>
      </c>
      <c r="B26" t="s">
        <v>3305</v>
      </c>
      <c r="C26" s="13" t="s">
        <v>3479</v>
      </c>
      <c r="D26">
        <v>19000</v>
      </c>
      <c r="E26" s="15">
        <v>2652</v>
      </c>
    </row>
    <row r="27" spans="1:5" x14ac:dyDescent="0.25">
      <c r="A27" t="s">
        <v>3306</v>
      </c>
      <c r="B27" t="s">
        <v>3307</v>
      </c>
      <c r="C27" s="13" t="s">
        <v>3480</v>
      </c>
      <c r="D27">
        <v>15863</v>
      </c>
      <c r="E27" s="15">
        <v>2576</v>
      </c>
    </row>
    <row r="28" spans="1:5" x14ac:dyDescent="0.25">
      <c r="A28" t="s">
        <v>3308</v>
      </c>
      <c r="B28" t="s">
        <v>3309</v>
      </c>
      <c r="C28" s="13" t="s">
        <v>3481</v>
      </c>
      <c r="D28">
        <v>7990</v>
      </c>
      <c r="E28" s="15">
        <v>1490</v>
      </c>
    </row>
    <row r="29" spans="1:5" x14ac:dyDescent="0.25">
      <c r="A29" t="s">
        <v>3310</v>
      </c>
      <c r="B29" t="s">
        <v>3311</v>
      </c>
      <c r="C29" s="13">
        <v>13076159</v>
      </c>
      <c r="D29">
        <v>6005</v>
      </c>
      <c r="E29" s="15">
        <v>922</v>
      </c>
    </row>
    <row r="30" spans="1:5" x14ac:dyDescent="0.25">
      <c r="A30" t="s">
        <v>3312</v>
      </c>
      <c r="B30" t="s">
        <v>3313</v>
      </c>
      <c r="C30" s="13" t="s">
        <v>3482</v>
      </c>
      <c r="D30">
        <v>12285</v>
      </c>
      <c r="E30" s="15">
        <v>1756</v>
      </c>
    </row>
    <row r="31" spans="1:5" x14ac:dyDescent="0.25">
      <c r="A31" t="s">
        <v>3314</v>
      </c>
      <c r="B31" t="s">
        <v>3315</v>
      </c>
      <c r="C31" s="13" t="s">
        <v>3483</v>
      </c>
      <c r="D31">
        <v>9022</v>
      </c>
      <c r="E31" s="15">
        <v>610</v>
      </c>
    </row>
    <row r="32" spans="1:5" x14ac:dyDescent="0.25">
      <c r="A32" t="s">
        <v>3316</v>
      </c>
      <c r="B32" t="s">
        <v>3317</v>
      </c>
      <c r="C32" s="13" t="s">
        <v>3484</v>
      </c>
      <c r="D32">
        <v>4057</v>
      </c>
      <c r="E32" s="15" t="s">
        <v>3318</v>
      </c>
    </row>
    <row r="33" spans="1:5" x14ac:dyDescent="0.25">
      <c r="A33" t="s">
        <v>3319</v>
      </c>
      <c r="B33" t="s">
        <v>3320</v>
      </c>
      <c r="C33" s="13" t="s">
        <v>3485</v>
      </c>
      <c r="D33">
        <v>7016</v>
      </c>
      <c r="E33" s="15" t="s">
        <v>3321</v>
      </c>
    </row>
    <row r="34" spans="1:5" x14ac:dyDescent="0.25">
      <c r="A34" t="s">
        <v>3322</v>
      </c>
      <c r="B34" t="s">
        <v>3323</v>
      </c>
      <c r="C34" s="13" t="s">
        <v>3486</v>
      </c>
      <c r="D34">
        <v>16620</v>
      </c>
      <c r="E34" s="15" t="s">
        <v>3324</v>
      </c>
    </row>
    <row r="35" spans="1:5" x14ac:dyDescent="0.25">
      <c r="A35" t="s">
        <v>3325</v>
      </c>
      <c r="B35" t="s">
        <v>3326</v>
      </c>
      <c r="C35" s="13" t="s">
        <v>3487</v>
      </c>
      <c r="D35">
        <v>15126</v>
      </c>
      <c r="E35" s="15" t="s">
        <v>3327</v>
      </c>
    </row>
    <row r="36" spans="1:5" x14ac:dyDescent="0.25">
      <c r="A36" t="s">
        <v>3328</v>
      </c>
      <c r="B36" t="s">
        <v>3329</v>
      </c>
      <c r="C36" s="13" t="s">
        <v>3488</v>
      </c>
      <c r="D36">
        <v>6229</v>
      </c>
      <c r="E36" s="15" t="s">
        <v>3330</v>
      </c>
    </row>
    <row r="37" spans="1:5" x14ac:dyDescent="0.25">
      <c r="A37" t="s">
        <v>3331</v>
      </c>
      <c r="B37" t="s">
        <v>3332</v>
      </c>
      <c r="C37" s="13" t="s">
        <v>3489</v>
      </c>
      <c r="D37">
        <v>5153</v>
      </c>
      <c r="E37" s="15" t="s">
        <v>3333</v>
      </c>
    </row>
    <row r="38" spans="1:5" x14ac:dyDescent="0.25">
      <c r="A38" t="s">
        <v>3334</v>
      </c>
      <c r="B38" t="s">
        <v>3335</v>
      </c>
      <c r="C38" s="13" t="s">
        <v>3490</v>
      </c>
      <c r="D38">
        <v>6785</v>
      </c>
      <c r="E38" s="15" t="s">
        <v>3336</v>
      </c>
    </row>
    <row r="39" spans="1:5" x14ac:dyDescent="0.25">
      <c r="A39" t="s">
        <v>3337</v>
      </c>
      <c r="B39" t="s">
        <v>3338</v>
      </c>
      <c r="C39" s="13">
        <v>13075039</v>
      </c>
      <c r="D39">
        <v>31782</v>
      </c>
      <c r="E39" s="15" t="s">
        <v>3339</v>
      </c>
    </row>
    <row r="40" spans="1:5" x14ac:dyDescent="0.25">
      <c r="A40" t="s">
        <v>3340</v>
      </c>
      <c r="B40" t="s">
        <v>3341</v>
      </c>
      <c r="C40" s="13" t="s">
        <v>3491</v>
      </c>
      <c r="D40">
        <v>52676</v>
      </c>
      <c r="E40" s="15" t="s">
        <v>3342</v>
      </c>
    </row>
    <row r="41" spans="1:5" x14ac:dyDescent="0.25">
      <c r="A41" t="s">
        <v>3343</v>
      </c>
      <c r="B41" t="s">
        <v>3344</v>
      </c>
      <c r="C41" s="13" t="s">
        <v>3492</v>
      </c>
      <c r="D41">
        <v>7604</v>
      </c>
      <c r="E41" s="15" t="s">
        <v>3345</v>
      </c>
    </row>
    <row r="42" spans="1:5" x14ac:dyDescent="0.25">
      <c r="A42" t="s">
        <v>3346</v>
      </c>
      <c r="B42" t="s">
        <v>3347</v>
      </c>
      <c r="C42" s="13" t="s">
        <v>3493</v>
      </c>
      <c r="D42">
        <v>5802</v>
      </c>
      <c r="E42" s="15" t="s">
        <v>3348</v>
      </c>
    </row>
    <row r="43" spans="1:5" x14ac:dyDescent="0.25">
      <c r="A43" t="s">
        <v>3349</v>
      </c>
      <c r="B43" t="s">
        <v>3350</v>
      </c>
      <c r="C43" s="13" t="s">
        <v>3494</v>
      </c>
      <c r="D43">
        <v>6957</v>
      </c>
      <c r="E43" s="15" t="s">
        <v>3351</v>
      </c>
    </row>
    <row r="44" spans="1:5" x14ac:dyDescent="0.25">
      <c r="A44" t="s">
        <v>3352</v>
      </c>
      <c r="B44" t="s">
        <v>3353</v>
      </c>
      <c r="C44" s="13" t="s">
        <v>3495</v>
      </c>
      <c r="D44">
        <v>17487</v>
      </c>
      <c r="E44" s="15" t="s">
        <v>3354</v>
      </c>
    </row>
    <row r="45" spans="1:5" x14ac:dyDescent="0.25">
      <c r="A45" t="s">
        <v>3355</v>
      </c>
      <c r="B45" t="s">
        <v>3356</v>
      </c>
      <c r="C45" s="13" t="s">
        <v>3496</v>
      </c>
      <c r="D45">
        <v>15182</v>
      </c>
      <c r="E45" s="15">
        <v>2514</v>
      </c>
    </row>
    <row r="46" spans="1:5" x14ac:dyDescent="0.25">
      <c r="A46" t="s">
        <v>3357</v>
      </c>
      <c r="B46" t="s">
        <v>3358</v>
      </c>
      <c r="C46" s="13">
        <v>13073075</v>
      </c>
      <c r="D46">
        <v>16031</v>
      </c>
      <c r="E46" s="15" t="s">
        <v>3359</v>
      </c>
    </row>
    <row r="47" spans="1:5" x14ac:dyDescent="0.25">
      <c r="A47" t="s">
        <v>3360</v>
      </c>
      <c r="B47" t="s">
        <v>3361</v>
      </c>
      <c r="C47" s="13">
        <v>13073075</v>
      </c>
      <c r="D47">
        <v>8111</v>
      </c>
      <c r="E47" s="15" t="s">
        <v>3362</v>
      </c>
    </row>
    <row r="48" spans="1:5" x14ac:dyDescent="0.25">
      <c r="A48" t="s">
        <v>3363</v>
      </c>
      <c r="B48" t="s">
        <v>3364</v>
      </c>
      <c r="C48" s="13">
        <v>13073012</v>
      </c>
      <c r="D48">
        <v>4382</v>
      </c>
      <c r="E48" s="15" t="s">
        <v>3365</v>
      </c>
    </row>
    <row r="49" spans="1:5" x14ac:dyDescent="0.25">
      <c r="A49" t="s">
        <v>3366</v>
      </c>
      <c r="B49" t="s">
        <v>3367</v>
      </c>
      <c r="C49" s="13" t="s">
        <v>3497</v>
      </c>
      <c r="D49">
        <v>14160</v>
      </c>
      <c r="E49" s="15" t="s">
        <v>3368</v>
      </c>
    </row>
    <row r="50" spans="1:5" x14ac:dyDescent="0.25">
      <c r="A50" t="s">
        <v>3369</v>
      </c>
      <c r="B50" t="s">
        <v>3370</v>
      </c>
      <c r="C50" s="13" t="s">
        <v>3498</v>
      </c>
      <c r="D50">
        <v>241546</v>
      </c>
      <c r="E50" s="15" t="s">
        <v>3371</v>
      </c>
    </row>
    <row r="51" spans="1:5" x14ac:dyDescent="0.25">
      <c r="A51" t="s">
        <v>3372</v>
      </c>
      <c r="B51" t="s">
        <v>3373</v>
      </c>
      <c r="C51" s="13" t="s">
        <v>3499</v>
      </c>
      <c r="D51">
        <v>4184</v>
      </c>
      <c r="E51" s="15">
        <v>1070</v>
      </c>
    </row>
    <row r="52" spans="1:5" x14ac:dyDescent="0.25">
      <c r="A52" t="s">
        <v>3374</v>
      </c>
      <c r="B52" t="s">
        <v>3375</v>
      </c>
      <c r="C52" s="13" t="s">
        <v>3500</v>
      </c>
      <c r="D52">
        <v>6909</v>
      </c>
      <c r="E52" s="15">
        <v>809</v>
      </c>
    </row>
    <row r="53" spans="1:5" x14ac:dyDescent="0.25">
      <c r="A53" t="s">
        <v>3376</v>
      </c>
      <c r="B53" t="s">
        <v>3377</v>
      </c>
      <c r="C53" s="13">
        <v>13072117</v>
      </c>
      <c r="D53">
        <v>30662</v>
      </c>
      <c r="E53" s="15">
        <v>4572</v>
      </c>
    </row>
    <row r="54" spans="1:5" x14ac:dyDescent="0.25">
      <c r="A54" t="s">
        <v>3378</v>
      </c>
      <c r="B54" t="s">
        <v>3379</v>
      </c>
      <c r="C54" s="13">
        <v>13072058</v>
      </c>
      <c r="D54">
        <v>5203</v>
      </c>
      <c r="E54" s="15">
        <v>1983</v>
      </c>
    </row>
    <row r="55" spans="1:5" x14ac:dyDescent="0.25">
      <c r="A55" t="s">
        <v>3380</v>
      </c>
      <c r="B55" t="s">
        <v>3381</v>
      </c>
      <c r="C55" s="13">
        <v>13072022</v>
      </c>
      <c r="D55">
        <v>5443</v>
      </c>
      <c r="E55" s="15">
        <v>1049</v>
      </c>
    </row>
    <row r="56" spans="1:5" x14ac:dyDescent="0.25">
      <c r="A56" t="s">
        <v>3382</v>
      </c>
      <c r="B56" t="s">
        <v>3383</v>
      </c>
      <c r="C56" s="13" t="s">
        <v>3501</v>
      </c>
      <c r="D56">
        <v>6842</v>
      </c>
      <c r="E56" s="15">
        <v>873</v>
      </c>
    </row>
    <row r="57" spans="1:5" x14ac:dyDescent="0.25">
      <c r="A57" t="s">
        <v>3384</v>
      </c>
      <c r="B57" t="s">
        <v>3385</v>
      </c>
      <c r="C57" s="13" t="s">
        <v>3502</v>
      </c>
      <c r="D57">
        <v>8786</v>
      </c>
      <c r="E57" s="15">
        <v>1518</v>
      </c>
    </row>
    <row r="58" spans="1:5" x14ac:dyDescent="0.25">
      <c r="A58" t="s">
        <v>3386</v>
      </c>
      <c r="B58" t="s">
        <v>3387</v>
      </c>
      <c r="C58" s="13">
        <v>13072043</v>
      </c>
      <c r="D58">
        <v>14000</v>
      </c>
      <c r="E58" s="15">
        <v>1550</v>
      </c>
    </row>
    <row r="59" spans="1:5" x14ac:dyDescent="0.25">
      <c r="A59" t="s">
        <v>3388</v>
      </c>
      <c r="B59" t="s">
        <v>3389</v>
      </c>
      <c r="C59" s="13" t="s">
        <v>3503</v>
      </c>
      <c r="D59">
        <v>6153</v>
      </c>
      <c r="E59" s="15">
        <v>1022</v>
      </c>
    </row>
    <row r="60" spans="1:5" x14ac:dyDescent="0.25">
      <c r="A60" t="s">
        <v>3390</v>
      </c>
      <c r="B60" t="s">
        <v>3391</v>
      </c>
      <c r="C60" s="13" t="s">
        <v>3504</v>
      </c>
      <c r="D60">
        <v>17564</v>
      </c>
      <c r="E60" s="15">
        <v>2420</v>
      </c>
    </row>
    <row r="61" spans="1:5" x14ac:dyDescent="0.25">
      <c r="A61" t="s">
        <v>3392</v>
      </c>
      <c r="B61" t="s">
        <v>3393</v>
      </c>
      <c r="C61" s="13" t="s">
        <v>3505</v>
      </c>
      <c r="D61">
        <v>12021</v>
      </c>
      <c r="E61" s="15">
        <v>2764</v>
      </c>
    </row>
    <row r="62" spans="1:5" x14ac:dyDescent="0.25">
      <c r="A62" t="s">
        <v>3394</v>
      </c>
      <c r="B62" t="s">
        <v>3395</v>
      </c>
      <c r="C62" s="13" t="s">
        <v>3506</v>
      </c>
      <c r="D62">
        <v>50029</v>
      </c>
      <c r="E62" s="15" t="s">
        <v>3396</v>
      </c>
    </row>
    <row r="63" spans="1:5" x14ac:dyDescent="0.25">
      <c r="A63" t="s">
        <v>3397</v>
      </c>
      <c r="B63" t="s">
        <v>3398</v>
      </c>
      <c r="C63" s="13" t="s">
        <v>3507</v>
      </c>
      <c r="D63">
        <v>23547</v>
      </c>
      <c r="E63" s="15" t="s">
        <v>3399</v>
      </c>
    </row>
    <row r="64" spans="1:5" x14ac:dyDescent="0.25">
      <c r="A64" t="s">
        <v>3400</v>
      </c>
      <c r="B64" t="s">
        <v>3401</v>
      </c>
      <c r="C64" s="13" t="s">
        <v>3508</v>
      </c>
      <c r="D64">
        <v>20441</v>
      </c>
      <c r="E64" s="15">
        <v>2910</v>
      </c>
    </row>
    <row r="65" spans="1:5" x14ac:dyDescent="0.25">
      <c r="A65" t="s">
        <v>3402</v>
      </c>
      <c r="B65" t="s">
        <v>3403</v>
      </c>
      <c r="C65" s="13" t="s">
        <v>3509</v>
      </c>
      <c r="D65">
        <v>7560</v>
      </c>
      <c r="E65" s="15">
        <v>1175</v>
      </c>
    </row>
    <row r="66" spans="1:5" x14ac:dyDescent="0.25">
      <c r="A66" t="s">
        <v>3404</v>
      </c>
      <c r="B66" t="s">
        <v>3405</v>
      </c>
      <c r="C66" s="13" t="s">
        <v>3510</v>
      </c>
      <c r="D66">
        <v>11087</v>
      </c>
      <c r="E66" s="15">
        <v>1782</v>
      </c>
    </row>
    <row r="67" spans="1:5" x14ac:dyDescent="0.25">
      <c r="A67" t="s">
        <v>3406</v>
      </c>
      <c r="B67" t="s">
        <v>3407</v>
      </c>
      <c r="C67" s="13" t="s">
        <v>3511</v>
      </c>
      <c r="D67">
        <v>16853</v>
      </c>
      <c r="E67" s="15">
        <v>3368</v>
      </c>
    </row>
    <row r="68" spans="1:5" x14ac:dyDescent="0.25">
      <c r="A68" t="s">
        <v>3408</v>
      </c>
      <c r="B68" t="s">
        <v>3409</v>
      </c>
      <c r="C68" s="13" t="s">
        <v>3512</v>
      </c>
      <c r="D68">
        <v>11721</v>
      </c>
      <c r="E68" s="15">
        <v>1554</v>
      </c>
    </row>
    <row r="69" spans="1:5" x14ac:dyDescent="0.25">
      <c r="A69" t="s">
        <v>3410</v>
      </c>
      <c r="B69" t="s">
        <v>3411</v>
      </c>
      <c r="C69" s="13">
        <v>13071124</v>
      </c>
      <c r="D69">
        <v>6164</v>
      </c>
      <c r="E69" s="15">
        <v>1164</v>
      </c>
    </row>
    <row r="70" spans="1:5" x14ac:dyDescent="0.25">
      <c r="A70" t="s">
        <v>3412</v>
      </c>
      <c r="B70" t="s">
        <v>3413</v>
      </c>
      <c r="C70" s="13" t="s">
        <v>3513</v>
      </c>
      <c r="D70">
        <v>6419</v>
      </c>
      <c r="E70" s="15" t="s">
        <v>3414</v>
      </c>
    </row>
    <row r="71" spans="1:5" x14ac:dyDescent="0.25">
      <c r="A71" t="s">
        <v>3415</v>
      </c>
      <c r="B71" t="s">
        <v>3416</v>
      </c>
      <c r="C71" s="13" t="s">
        <v>3514</v>
      </c>
      <c r="D71">
        <v>5766</v>
      </c>
      <c r="E71" s="15">
        <v>735</v>
      </c>
    </row>
    <row r="72" spans="1:5" x14ac:dyDescent="0.25">
      <c r="A72" t="s">
        <v>3417</v>
      </c>
      <c r="B72" t="s">
        <v>3418</v>
      </c>
      <c r="C72" s="13" t="s">
        <v>3515</v>
      </c>
      <c r="D72">
        <v>7058</v>
      </c>
      <c r="E72" s="15">
        <v>1824</v>
      </c>
    </row>
    <row r="73" spans="1:5" x14ac:dyDescent="0.25">
      <c r="A73" t="s">
        <v>3419</v>
      </c>
      <c r="B73" t="s">
        <v>3420</v>
      </c>
      <c r="C73" s="13" t="s">
        <v>3516</v>
      </c>
      <c r="D73">
        <v>5736</v>
      </c>
      <c r="E73" s="15">
        <v>962</v>
      </c>
    </row>
    <row r="74" spans="1:5" x14ac:dyDescent="0.25">
      <c r="A74" t="s">
        <v>3421</v>
      </c>
      <c r="B74" t="s">
        <v>3422</v>
      </c>
      <c r="C74" s="13">
        <v>13071027</v>
      </c>
      <c r="D74">
        <v>3895</v>
      </c>
      <c r="E74" s="15">
        <v>3200</v>
      </c>
    </row>
    <row r="75" spans="1:5" x14ac:dyDescent="0.25">
      <c r="A75" t="s">
        <v>3423</v>
      </c>
      <c r="B75" t="s">
        <v>3424</v>
      </c>
      <c r="C75" s="13" t="s">
        <v>3517</v>
      </c>
      <c r="D75">
        <v>13525</v>
      </c>
      <c r="E75" s="15">
        <v>2294</v>
      </c>
    </row>
    <row r="76" spans="1:5" x14ac:dyDescent="0.25">
      <c r="A76" t="s">
        <v>3425</v>
      </c>
      <c r="B76" t="s">
        <v>3426</v>
      </c>
      <c r="C76" s="13" t="s">
        <v>3518</v>
      </c>
      <c r="D76">
        <v>13773</v>
      </c>
      <c r="E76" s="15">
        <v>2434</v>
      </c>
    </row>
    <row r="77" spans="1:5" x14ac:dyDescent="0.25">
      <c r="A77" t="s">
        <v>3427</v>
      </c>
      <c r="B77" t="s">
        <v>3428</v>
      </c>
      <c r="C77" s="13" t="s">
        <v>3519</v>
      </c>
      <c r="D77">
        <v>10580</v>
      </c>
      <c r="E77" s="15">
        <v>1602</v>
      </c>
    </row>
    <row r="78" spans="1:5" x14ac:dyDescent="0.25">
      <c r="A78" t="s">
        <v>3429</v>
      </c>
      <c r="B78" t="s">
        <v>3430</v>
      </c>
      <c r="C78" s="13">
        <v>13075131</v>
      </c>
      <c r="D78">
        <v>8408</v>
      </c>
      <c r="E78" s="15">
        <v>1320</v>
      </c>
    </row>
    <row r="79" spans="1:5" x14ac:dyDescent="0.25">
      <c r="A79" t="s">
        <v>3431</v>
      </c>
      <c r="B79" t="s">
        <v>3432</v>
      </c>
      <c r="C79" s="13" t="s">
        <v>3520</v>
      </c>
      <c r="D79">
        <v>6884</v>
      </c>
      <c r="E79" s="15">
        <v>697</v>
      </c>
    </row>
    <row r="80" spans="1:5" x14ac:dyDescent="0.25">
      <c r="A80" t="s">
        <v>3433</v>
      </c>
      <c r="B80" t="s">
        <v>3434</v>
      </c>
      <c r="C80" s="13" t="s">
        <v>3521</v>
      </c>
      <c r="D80">
        <v>5213</v>
      </c>
      <c r="E80" s="15" t="s">
        <v>3435</v>
      </c>
    </row>
    <row r="81" spans="1:5" x14ac:dyDescent="0.25">
      <c r="A81" t="s">
        <v>3436</v>
      </c>
      <c r="B81" t="s">
        <v>3437</v>
      </c>
      <c r="C81" s="13" t="s">
        <v>3522</v>
      </c>
      <c r="D81">
        <v>8544</v>
      </c>
      <c r="E81" s="15" t="s">
        <v>3438</v>
      </c>
    </row>
    <row r="82" spans="1:5" x14ac:dyDescent="0.25">
      <c r="A82" t="s">
        <v>3439</v>
      </c>
      <c r="B82" t="s">
        <v>3440</v>
      </c>
      <c r="C82" s="13">
        <v>13075049</v>
      </c>
      <c r="D82">
        <v>8827</v>
      </c>
      <c r="E82" s="15" t="s">
        <v>3441</v>
      </c>
    </row>
    <row r="83" spans="1:5" x14ac:dyDescent="0.25">
      <c r="A83" t="s">
        <v>3442</v>
      </c>
      <c r="B83" t="s">
        <v>3443</v>
      </c>
      <c r="C83" s="13" t="s">
        <v>3523</v>
      </c>
      <c r="D83">
        <v>3715</v>
      </c>
      <c r="E83" s="15" t="s">
        <v>3444</v>
      </c>
    </row>
    <row r="84" spans="1:5" x14ac:dyDescent="0.25">
      <c r="A84" t="s">
        <v>3445</v>
      </c>
      <c r="B84" t="s">
        <v>3446</v>
      </c>
      <c r="C84" s="13" t="s">
        <v>3524</v>
      </c>
      <c r="D84">
        <v>14004</v>
      </c>
      <c r="E84" s="15">
        <v>2035</v>
      </c>
    </row>
    <row r="85" spans="1:5" x14ac:dyDescent="0.25">
      <c r="A85" t="s">
        <v>3447</v>
      </c>
      <c r="B85" t="s">
        <v>3448</v>
      </c>
      <c r="C85" s="13" t="s">
        <v>3525</v>
      </c>
      <c r="D85">
        <v>6180</v>
      </c>
      <c r="E85" s="15" t="s">
        <v>3449</v>
      </c>
    </row>
    <row r="86" spans="1:5" x14ac:dyDescent="0.25">
      <c r="A86" t="s">
        <v>3450</v>
      </c>
      <c r="B86" t="s">
        <v>3451</v>
      </c>
      <c r="C86" s="13">
        <v>13074079</v>
      </c>
      <c r="D86">
        <v>101</v>
      </c>
      <c r="E86" s="15">
        <v>2587</v>
      </c>
    </row>
    <row r="87" spans="1:5" x14ac:dyDescent="0.25">
      <c r="A87" t="s">
        <v>3452</v>
      </c>
      <c r="B87" t="s">
        <v>3453</v>
      </c>
      <c r="C87" s="13">
        <v>13076089</v>
      </c>
      <c r="D87">
        <v>1</v>
      </c>
      <c r="E87" s="15">
        <v>1370</v>
      </c>
    </row>
    <row r="88" spans="1:5" x14ac:dyDescent="0.25">
      <c r="A88" t="s">
        <v>3454</v>
      </c>
      <c r="B88" t="s">
        <v>3455</v>
      </c>
      <c r="C88" s="13">
        <v>13073105</v>
      </c>
      <c r="D88">
        <v>3246</v>
      </c>
      <c r="E88" s="15" t="s">
        <v>3456</v>
      </c>
    </row>
    <row r="89" spans="1:5" x14ac:dyDescent="0.25">
      <c r="A89" t="s">
        <v>3457</v>
      </c>
      <c r="B89" t="s">
        <v>3458</v>
      </c>
      <c r="C89" s="13">
        <v>13076105</v>
      </c>
      <c r="D89">
        <v>1</v>
      </c>
      <c r="E89" s="15">
        <v>1296</v>
      </c>
    </row>
    <row r="90" spans="1:5" x14ac:dyDescent="0.25">
      <c r="C90" s="13"/>
      <c r="E90" s="15"/>
    </row>
    <row r="91" spans="1:5" x14ac:dyDescent="0.25">
      <c r="C91" s="13"/>
      <c r="E91" s="15"/>
    </row>
    <row r="92" spans="1:5" x14ac:dyDescent="0.25">
      <c r="C92" s="13"/>
      <c r="E92" s="15"/>
    </row>
    <row r="93" spans="1:5" x14ac:dyDescent="0.25">
      <c r="C93" s="13"/>
      <c r="E93" s="15"/>
    </row>
    <row r="94" spans="1:5" x14ac:dyDescent="0.25">
      <c r="C94" s="13"/>
      <c r="E94" s="15"/>
    </row>
    <row r="95" spans="1:5" x14ac:dyDescent="0.25">
      <c r="C95" s="13"/>
      <c r="E95" s="15"/>
    </row>
    <row r="96" spans="1:5" x14ac:dyDescent="0.25">
      <c r="C96" s="13"/>
      <c r="E96" s="15"/>
    </row>
    <row r="97" spans="3:5" x14ac:dyDescent="0.25">
      <c r="C97" s="13"/>
      <c r="E97" s="15"/>
    </row>
    <row r="98" spans="3:5" x14ac:dyDescent="0.25">
      <c r="C98" s="13"/>
      <c r="E98" s="15"/>
    </row>
    <row r="99" spans="3:5" x14ac:dyDescent="0.25">
      <c r="C99" s="13"/>
      <c r="E99" s="15"/>
    </row>
    <row r="100" spans="3:5" x14ac:dyDescent="0.25">
      <c r="C100" s="13"/>
      <c r="E100" s="15"/>
    </row>
    <row r="101" spans="3:5" x14ac:dyDescent="0.25">
      <c r="C101" s="13"/>
      <c r="E101" s="15"/>
    </row>
    <row r="102" spans="3:5" x14ac:dyDescent="0.25">
      <c r="C102" s="13"/>
      <c r="E102" s="15"/>
    </row>
    <row r="103" spans="3:5" x14ac:dyDescent="0.25">
      <c r="C103" s="13"/>
      <c r="E103" s="15"/>
    </row>
    <row r="104" spans="3:5" x14ac:dyDescent="0.25">
      <c r="C104" s="13"/>
      <c r="E104" s="15"/>
    </row>
    <row r="105" spans="3:5" x14ac:dyDescent="0.25">
      <c r="C105" s="13"/>
      <c r="E105" s="15"/>
    </row>
    <row r="106" spans="3:5" x14ac:dyDescent="0.25">
      <c r="C106" s="13"/>
      <c r="E106" s="15"/>
    </row>
    <row r="107" spans="3:5" x14ac:dyDescent="0.25">
      <c r="C107" s="13"/>
      <c r="E107" s="15"/>
    </row>
    <row r="108" spans="3:5" x14ac:dyDescent="0.25">
      <c r="C108" s="13"/>
      <c r="E108" s="15"/>
    </row>
    <row r="109" spans="3:5" x14ac:dyDescent="0.25">
      <c r="C109" s="13"/>
      <c r="E109" s="15"/>
    </row>
    <row r="110" spans="3:5" x14ac:dyDescent="0.25">
      <c r="C110" s="13"/>
      <c r="E110" s="15"/>
    </row>
    <row r="111" spans="3:5" x14ac:dyDescent="0.25">
      <c r="C111" s="13"/>
      <c r="E111" s="15"/>
    </row>
    <row r="112" spans="3:5" x14ac:dyDescent="0.25">
      <c r="C112" s="13"/>
      <c r="E112" s="15"/>
    </row>
    <row r="113" spans="3:5" x14ac:dyDescent="0.25">
      <c r="C113" s="13"/>
      <c r="E113" s="15"/>
    </row>
    <row r="114" spans="3:5" x14ac:dyDescent="0.25">
      <c r="C114" s="13"/>
      <c r="E114" s="15"/>
    </row>
    <row r="115" spans="3:5" x14ac:dyDescent="0.25">
      <c r="C115" s="13"/>
      <c r="E115" s="15"/>
    </row>
    <row r="116" spans="3:5" x14ac:dyDescent="0.25">
      <c r="C116" s="13"/>
      <c r="E116" s="15"/>
    </row>
    <row r="117" spans="3:5" x14ac:dyDescent="0.25">
      <c r="C117" s="13"/>
      <c r="E117" s="15"/>
    </row>
    <row r="118" spans="3:5" x14ac:dyDescent="0.25">
      <c r="C118" s="13"/>
      <c r="E118" s="15"/>
    </row>
    <row r="119" spans="3:5" x14ac:dyDescent="0.25">
      <c r="C119" s="13"/>
      <c r="E119" s="15"/>
    </row>
  </sheetData>
  <sortState xmlns:xlrd2="http://schemas.microsoft.com/office/spreadsheetml/2017/richdata2" ref="A3:E459">
    <sortCondition ref="B3:B459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AD-D283-433C-990E-8510ECDEBEF7}">
  <dimension ref="A1:L262"/>
  <sheetViews>
    <sheetView topLeftCell="A97" workbookViewId="0">
      <selection activeCell="E261" sqref="A3:E261"/>
    </sheetView>
  </sheetViews>
  <sheetFormatPr baseColWidth="10" defaultRowHeight="15" x14ac:dyDescent="0.25"/>
  <cols>
    <col min="1" max="1" width="21.140625" bestFit="1" customWidth="1"/>
    <col min="2" max="2" width="15.140625" bestFit="1" customWidth="1"/>
    <col min="3" max="3" width="26.85546875" customWidth="1"/>
    <col min="4" max="4" width="21.5703125" bestFit="1" customWidth="1"/>
    <col min="5" max="5" width="29.85546875" customWidth="1"/>
  </cols>
  <sheetData>
    <row r="1" spans="1:12" s="2" customFormat="1" ht="30" x14ac:dyDescent="0.25">
      <c r="A1" s="5" t="s">
        <v>0</v>
      </c>
      <c r="B1" s="5" t="s">
        <v>1</v>
      </c>
      <c r="C1" s="6"/>
      <c r="D1" s="5" t="s">
        <v>2</v>
      </c>
      <c r="E1" s="19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12" t="s">
        <v>1846</v>
      </c>
      <c r="B3" s="12" t="s">
        <v>1847</v>
      </c>
      <c r="C3" s="22" t="s">
        <v>2364</v>
      </c>
      <c r="D3" s="4">
        <v>117161</v>
      </c>
      <c r="E3" s="15">
        <v>16170</v>
      </c>
    </row>
    <row r="4" spans="1:12" s="4" customFormat="1" x14ac:dyDescent="0.25">
      <c r="A4" s="12" t="s">
        <v>1848</v>
      </c>
      <c r="B4" s="12" t="s">
        <v>1849</v>
      </c>
      <c r="C4" s="22" t="s">
        <v>2365</v>
      </c>
      <c r="D4" s="4">
        <v>37291</v>
      </c>
      <c r="E4" s="15">
        <v>6195</v>
      </c>
    </row>
    <row r="5" spans="1:12" s="4" customFormat="1" x14ac:dyDescent="0.25">
      <c r="A5" s="12" t="s">
        <v>1850</v>
      </c>
      <c r="B5" s="12" t="s">
        <v>1851</v>
      </c>
      <c r="C5" s="22">
        <v>3101000</v>
      </c>
      <c r="D5" s="4">
        <v>211824</v>
      </c>
      <c r="E5" s="15">
        <v>38356</v>
      </c>
    </row>
    <row r="6" spans="1:12" s="4" customFormat="1" x14ac:dyDescent="0.25">
      <c r="A6" s="12" t="s">
        <v>1852</v>
      </c>
      <c r="B6" s="12" t="s">
        <v>1853</v>
      </c>
      <c r="C6" s="22" t="s">
        <v>2366</v>
      </c>
      <c r="D6" s="4">
        <v>23673</v>
      </c>
      <c r="E6" s="15">
        <v>2909</v>
      </c>
    </row>
    <row r="7" spans="1:12" s="4" customFormat="1" x14ac:dyDescent="0.25">
      <c r="A7" s="12" t="s">
        <v>1854</v>
      </c>
      <c r="B7" s="12" t="s">
        <v>1855</v>
      </c>
      <c r="C7" s="22" t="s">
        <v>2367</v>
      </c>
      <c r="D7" s="4">
        <v>43505</v>
      </c>
      <c r="E7" s="15">
        <v>5601</v>
      </c>
    </row>
    <row r="8" spans="1:12" s="4" customFormat="1" x14ac:dyDescent="0.25">
      <c r="A8" s="12" t="s">
        <v>1856</v>
      </c>
      <c r="B8" s="12" t="s">
        <v>1857</v>
      </c>
      <c r="C8" s="22" t="s">
        <v>2368</v>
      </c>
      <c r="D8" s="4">
        <v>32936</v>
      </c>
      <c r="E8" s="15">
        <v>4110</v>
      </c>
    </row>
    <row r="9" spans="1:12" s="4" customFormat="1" x14ac:dyDescent="0.25">
      <c r="A9" s="12" t="s">
        <v>1858</v>
      </c>
      <c r="B9" s="12" t="s">
        <v>1859</v>
      </c>
      <c r="C9" s="22" t="s">
        <v>2369</v>
      </c>
      <c r="D9" s="4">
        <v>119814</v>
      </c>
      <c r="E9" s="15">
        <v>28129</v>
      </c>
    </row>
    <row r="10" spans="1:12" s="4" customFormat="1" x14ac:dyDescent="0.25">
      <c r="A10" s="12" t="s">
        <v>1860</v>
      </c>
      <c r="B10" s="12" t="s">
        <v>1861</v>
      </c>
      <c r="C10" s="22" t="s">
        <v>2370</v>
      </c>
      <c r="D10" s="4">
        <v>50100</v>
      </c>
      <c r="E10" s="15">
        <v>10424</v>
      </c>
    </row>
    <row r="11" spans="1:12" s="4" customFormat="1" x14ac:dyDescent="0.25">
      <c r="A11" s="12" t="s">
        <v>1862</v>
      </c>
      <c r="B11" s="12" t="s">
        <v>1863</v>
      </c>
      <c r="C11" s="22" t="s">
        <v>2371</v>
      </c>
      <c r="D11" s="4">
        <v>23851</v>
      </c>
      <c r="E11" s="15">
        <v>3571</v>
      </c>
    </row>
    <row r="12" spans="1:12" s="4" customFormat="1" x14ac:dyDescent="0.25">
      <c r="A12" s="12" t="s">
        <v>1864</v>
      </c>
      <c r="B12" s="12" t="s">
        <v>1865</v>
      </c>
      <c r="C12" s="22" t="s">
        <v>2372</v>
      </c>
      <c r="D12" s="4">
        <v>37257</v>
      </c>
      <c r="E12" s="15">
        <v>8177</v>
      </c>
    </row>
    <row r="13" spans="1:12" s="4" customFormat="1" x14ac:dyDescent="0.25">
      <c r="A13" s="12" t="s">
        <v>1866</v>
      </c>
      <c r="B13" s="12" t="s">
        <v>1867</v>
      </c>
      <c r="C13" s="22" t="s">
        <v>2373</v>
      </c>
      <c r="D13" s="4">
        <v>9040</v>
      </c>
      <c r="E13" s="15">
        <v>1899</v>
      </c>
    </row>
    <row r="14" spans="1:12" s="4" customFormat="1" x14ac:dyDescent="0.25">
      <c r="A14" s="12" t="s">
        <v>1868</v>
      </c>
      <c r="B14" s="12" t="s">
        <v>1869</v>
      </c>
      <c r="C14" s="22">
        <v>3352062</v>
      </c>
      <c r="D14" s="4">
        <v>11580</v>
      </c>
      <c r="E14" s="15">
        <v>2171</v>
      </c>
    </row>
    <row r="15" spans="1:12" s="4" customFormat="1" x14ac:dyDescent="0.25">
      <c r="A15" s="12" t="s">
        <v>1870</v>
      </c>
      <c r="B15" s="12" t="s">
        <v>1871</v>
      </c>
      <c r="C15" s="22" t="s">
        <v>2374</v>
      </c>
      <c r="D15" s="4">
        <v>16250</v>
      </c>
      <c r="E15" s="15">
        <v>2293</v>
      </c>
    </row>
    <row r="16" spans="1:12" s="4" customFormat="1" x14ac:dyDescent="0.25">
      <c r="A16" s="12" t="s">
        <v>1872</v>
      </c>
      <c r="B16" s="12" t="s">
        <v>1873</v>
      </c>
      <c r="C16" s="22" t="s">
        <v>2375</v>
      </c>
      <c r="D16" s="4">
        <v>11807</v>
      </c>
      <c r="E16" s="15">
        <v>2361</v>
      </c>
    </row>
    <row r="17" spans="1:5" s="4" customFormat="1" x14ac:dyDescent="0.25">
      <c r="A17" s="12" t="s">
        <v>1874</v>
      </c>
      <c r="B17" s="12" t="s">
        <v>1875</v>
      </c>
      <c r="C17" s="22" t="s">
        <v>2376</v>
      </c>
      <c r="D17" s="4">
        <v>10710</v>
      </c>
      <c r="E17" s="15">
        <v>2142</v>
      </c>
    </row>
    <row r="18" spans="1:5" s="4" customFormat="1" x14ac:dyDescent="0.25">
      <c r="A18" s="12" t="s">
        <v>1876</v>
      </c>
      <c r="B18" s="12" t="s">
        <v>1877</v>
      </c>
      <c r="C18" s="22" t="s">
        <v>2377</v>
      </c>
      <c r="D18" s="4">
        <v>13076</v>
      </c>
      <c r="E18" s="15">
        <v>2464</v>
      </c>
    </row>
    <row r="19" spans="1:5" s="4" customFormat="1" x14ac:dyDescent="0.25">
      <c r="A19" s="12" t="s">
        <v>1878</v>
      </c>
      <c r="B19" s="12" t="s">
        <v>1879</v>
      </c>
      <c r="C19" s="22" t="s">
        <v>2378</v>
      </c>
      <c r="D19" s="4">
        <v>54766</v>
      </c>
      <c r="E19" s="15">
        <v>10440</v>
      </c>
    </row>
    <row r="20" spans="1:5" s="4" customFormat="1" x14ac:dyDescent="0.25">
      <c r="A20" s="12" t="s">
        <v>1880</v>
      </c>
      <c r="B20" s="12" t="s">
        <v>1881</v>
      </c>
      <c r="C20" s="22" t="s">
        <v>2379</v>
      </c>
      <c r="D20" s="4">
        <v>67433</v>
      </c>
      <c r="E20" s="15">
        <v>11229</v>
      </c>
    </row>
    <row r="21" spans="1:5" s="4" customFormat="1" x14ac:dyDescent="0.25">
      <c r="A21" s="12" t="s">
        <v>1882</v>
      </c>
      <c r="B21" s="12" t="s">
        <v>1883</v>
      </c>
      <c r="C21" s="22" t="s">
        <v>2380</v>
      </c>
      <c r="D21" s="4">
        <v>87929</v>
      </c>
      <c r="E21" s="15">
        <v>26183</v>
      </c>
    </row>
    <row r="22" spans="1:5" s="4" customFormat="1" x14ac:dyDescent="0.25">
      <c r="A22" s="12" t="s">
        <v>1884</v>
      </c>
      <c r="B22" s="12" t="s">
        <v>1885</v>
      </c>
      <c r="C22" s="22" t="s">
        <v>2381</v>
      </c>
      <c r="D22" s="4">
        <v>87771</v>
      </c>
      <c r="E22" s="15">
        <v>10347</v>
      </c>
    </row>
    <row r="23" spans="1:5" s="4" customFormat="1" x14ac:dyDescent="0.25">
      <c r="A23" s="12" t="s">
        <v>1886</v>
      </c>
      <c r="B23" s="12" t="s">
        <v>1887</v>
      </c>
      <c r="C23" s="22" t="s">
        <v>2382</v>
      </c>
      <c r="D23" s="4">
        <v>71372</v>
      </c>
      <c r="E23" s="15">
        <v>11422</v>
      </c>
    </row>
    <row r="24" spans="1:5" s="4" customFormat="1" x14ac:dyDescent="0.25">
      <c r="A24" s="12" t="s">
        <v>1888</v>
      </c>
      <c r="B24" s="12" t="s">
        <v>1889</v>
      </c>
      <c r="C24" s="22" t="s">
        <v>2383</v>
      </c>
      <c r="D24" s="4">
        <v>33007</v>
      </c>
      <c r="E24" s="15">
        <v>9040</v>
      </c>
    </row>
    <row r="25" spans="1:5" s="4" customFormat="1" x14ac:dyDescent="0.25">
      <c r="A25" s="12" t="s">
        <v>1890</v>
      </c>
      <c r="B25" s="12" t="s">
        <v>1891</v>
      </c>
      <c r="C25" s="22" t="s">
        <v>2384</v>
      </c>
      <c r="D25" s="4">
        <v>141825</v>
      </c>
      <c r="E25" s="15">
        <v>39545</v>
      </c>
    </row>
    <row r="26" spans="1:5" s="4" customFormat="1" x14ac:dyDescent="0.25">
      <c r="A26" s="12" t="s">
        <v>1892</v>
      </c>
      <c r="B26" s="12" t="s">
        <v>1893</v>
      </c>
      <c r="C26" s="22" t="s">
        <v>2385</v>
      </c>
      <c r="D26" s="4">
        <v>196778</v>
      </c>
      <c r="E26" s="15">
        <v>40140</v>
      </c>
    </row>
    <row r="27" spans="1:5" s="4" customFormat="1" x14ac:dyDescent="0.25">
      <c r="A27" s="12" t="s">
        <v>1894</v>
      </c>
      <c r="B27" s="12" t="s">
        <v>1895</v>
      </c>
      <c r="C27" s="22" t="s">
        <v>2386</v>
      </c>
      <c r="D27" s="4">
        <v>72002</v>
      </c>
      <c r="E27" s="15">
        <v>11581</v>
      </c>
    </row>
    <row r="28" spans="1:5" s="4" customFormat="1" x14ac:dyDescent="0.25">
      <c r="A28" s="12" t="s">
        <v>1896</v>
      </c>
      <c r="B28" s="12" t="s">
        <v>1897</v>
      </c>
      <c r="C28" s="22" t="s">
        <v>2387</v>
      </c>
      <c r="D28" s="4">
        <v>32786</v>
      </c>
      <c r="E28" s="15">
        <v>6580</v>
      </c>
    </row>
    <row r="29" spans="1:5" s="4" customFormat="1" x14ac:dyDescent="0.25">
      <c r="A29" s="12" t="s">
        <v>1898</v>
      </c>
      <c r="B29" s="12" t="s">
        <v>1899</v>
      </c>
      <c r="C29" s="22" t="s">
        <v>2388</v>
      </c>
      <c r="D29" s="4">
        <v>29060</v>
      </c>
      <c r="E29" s="15">
        <v>4212</v>
      </c>
    </row>
    <row r="30" spans="1:5" s="4" customFormat="1" x14ac:dyDescent="0.25">
      <c r="A30" s="12" t="s">
        <v>1900</v>
      </c>
      <c r="B30" s="12" t="s">
        <v>1901</v>
      </c>
      <c r="C30" s="22" t="s">
        <v>2389</v>
      </c>
      <c r="D30" s="4">
        <v>11248</v>
      </c>
      <c r="E30" s="15">
        <v>1887</v>
      </c>
    </row>
    <row r="31" spans="1:5" s="4" customFormat="1" x14ac:dyDescent="0.25">
      <c r="A31" s="12" t="s">
        <v>1902</v>
      </c>
      <c r="B31" s="12" t="s">
        <v>1903</v>
      </c>
      <c r="C31" s="22" t="s">
        <v>2390</v>
      </c>
      <c r="D31" s="4">
        <v>8760</v>
      </c>
      <c r="E31" s="15">
        <v>1233</v>
      </c>
    </row>
    <row r="32" spans="1:5" s="4" customFormat="1" x14ac:dyDescent="0.25">
      <c r="A32" s="12" t="s">
        <v>1904</v>
      </c>
      <c r="B32" s="12" t="s">
        <v>1905</v>
      </c>
      <c r="C32" s="22" t="s">
        <v>2391</v>
      </c>
      <c r="D32" s="4">
        <v>12500</v>
      </c>
      <c r="E32" s="15">
        <v>1529</v>
      </c>
    </row>
    <row r="33" spans="1:5" s="4" customFormat="1" x14ac:dyDescent="0.25">
      <c r="A33" s="12" t="s">
        <v>1906</v>
      </c>
      <c r="B33" s="12" t="s">
        <v>1907</v>
      </c>
      <c r="C33" s="22" t="s">
        <v>2392</v>
      </c>
      <c r="D33" s="4">
        <v>51710</v>
      </c>
      <c r="E33" s="15">
        <v>7513</v>
      </c>
    </row>
    <row r="34" spans="1:5" s="4" customFormat="1" x14ac:dyDescent="0.25">
      <c r="A34" s="12" t="s">
        <v>1908</v>
      </c>
      <c r="B34" s="12" t="s">
        <v>1909</v>
      </c>
      <c r="C34" s="22" t="s">
        <v>2393</v>
      </c>
      <c r="D34" s="4">
        <v>40242</v>
      </c>
      <c r="E34" s="15">
        <v>6279</v>
      </c>
    </row>
    <row r="35" spans="1:5" s="4" customFormat="1" x14ac:dyDescent="0.25">
      <c r="A35" s="12" t="s">
        <v>1910</v>
      </c>
      <c r="B35" s="12" t="s">
        <v>1911</v>
      </c>
      <c r="C35" s="22" t="s">
        <v>2394</v>
      </c>
      <c r="D35" s="4">
        <v>13486</v>
      </c>
      <c r="E35" s="15">
        <v>3120</v>
      </c>
    </row>
    <row r="36" spans="1:5" s="4" customFormat="1" x14ac:dyDescent="0.25">
      <c r="A36" s="12" t="s">
        <v>1912</v>
      </c>
      <c r="B36" s="12" t="s">
        <v>1913</v>
      </c>
      <c r="C36" s="22" t="s">
        <v>2395</v>
      </c>
      <c r="D36" s="4">
        <v>44526</v>
      </c>
      <c r="E36" s="15">
        <v>4904</v>
      </c>
    </row>
    <row r="37" spans="1:5" s="4" customFormat="1" x14ac:dyDescent="0.25">
      <c r="A37" s="12" t="s">
        <v>1914</v>
      </c>
      <c r="B37" s="12" t="s">
        <v>1915</v>
      </c>
      <c r="C37" s="22">
        <v>3404000</v>
      </c>
      <c r="D37" s="4">
        <v>75700</v>
      </c>
      <c r="E37" s="15">
        <v>11277</v>
      </c>
    </row>
    <row r="38" spans="1:5" s="4" customFormat="1" x14ac:dyDescent="0.25">
      <c r="A38" s="12" t="s">
        <v>1916</v>
      </c>
      <c r="B38" s="12" t="s">
        <v>1917</v>
      </c>
      <c r="C38" s="22" t="s">
        <v>2396</v>
      </c>
      <c r="D38" s="4">
        <v>34475</v>
      </c>
      <c r="E38" s="15">
        <v>3918</v>
      </c>
    </row>
    <row r="39" spans="1:5" s="4" customFormat="1" x14ac:dyDescent="0.25">
      <c r="A39" s="12" t="s">
        <v>1918</v>
      </c>
      <c r="B39" s="12" t="s">
        <v>1919</v>
      </c>
      <c r="C39" s="22" t="s">
        <v>2397</v>
      </c>
      <c r="D39" s="4">
        <v>14200</v>
      </c>
      <c r="E39" s="15">
        <v>2840</v>
      </c>
    </row>
    <row r="40" spans="1:5" s="4" customFormat="1" x14ac:dyDescent="0.25">
      <c r="A40" s="12" t="s">
        <v>1920</v>
      </c>
      <c r="B40" s="12" t="s">
        <v>1921</v>
      </c>
      <c r="C40" s="22" t="s">
        <v>2398</v>
      </c>
      <c r="D40" s="4">
        <v>14745</v>
      </c>
      <c r="E40" s="15">
        <v>2949</v>
      </c>
    </row>
    <row r="41" spans="1:5" s="4" customFormat="1" x14ac:dyDescent="0.25">
      <c r="A41" s="12" t="s">
        <v>1922</v>
      </c>
      <c r="B41" s="12" t="s">
        <v>1923</v>
      </c>
      <c r="C41" s="22" t="s">
        <v>2399</v>
      </c>
      <c r="D41" s="4">
        <v>24022</v>
      </c>
      <c r="E41" s="15">
        <v>4804</v>
      </c>
    </row>
    <row r="42" spans="1:5" s="4" customFormat="1" x14ac:dyDescent="0.25">
      <c r="A42" s="12" t="s">
        <v>1924</v>
      </c>
      <c r="B42" s="12" t="s">
        <v>1925</v>
      </c>
      <c r="C42" s="22" t="s">
        <v>2400</v>
      </c>
      <c r="D42" s="4">
        <v>15037</v>
      </c>
      <c r="E42" s="15">
        <v>3007</v>
      </c>
    </row>
    <row r="43" spans="1:5" s="4" customFormat="1" x14ac:dyDescent="0.25">
      <c r="A43" s="12" t="s">
        <v>1926</v>
      </c>
      <c r="B43" s="12" t="s">
        <v>1927</v>
      </c>
      <c r="C43" s="22" t="s">
        <v>2401</v>
      </c>
      <c r="D43" s="4">
        <v>9330</v>
      </c>
      <c r="E43" s="15">
        <v>1866</v>
      </c>
    </row>
    <row r="44" spans="1:5" s="4" customFormat="1" x14ac:dyDescent="0.25">
      <c r="A44" s="12" t="s">
        <v>1928</v>
      </c>
      <c r="B44" s="12" t="s">
        <v>1929</v>
      </c>
      <c r="C44" s="22">
        <v>3151009</v>
      </c>
      <c r="D44" s="4">
        <v>31131</v>
      </c>
      <c r="E44" s="15">
        <v>6226</v>
      </c>
    </row>
    <row r="45" spans="1:5" s="4" customFormat="1" x14ac:dyDescent="0.25">
      <c r="A45" s="12" t="s">
        <v>1930</v>
      </c>
      <c r="B45" s="12" t="s">
        <v>1931</v>
      </c>
      <c r="C45" s="22" t="s">
        <v>2402</v>
      </c>
      <c r="D45" s="4">
        <v>6000</v>
      </c>
      <c r="E45" s="15">
        <v>580</v>
      </c>
    </row>
    <row r="46" spans="1:5" s="4" customFormat="1" x14ac:dyDescent="0.25">
      <c r="A46" s="12" t="s">
        <v>1932</v>
      </c>
      <c r="B46" s="12" t="s">
        <v>1933</v>
      </c>
      <c r="C46" s="22">
        <v>3159001</v>
      </c>
      <c r="D46" s="4">
        <v>6448</v>
      </c>
      <c r="E46" s="15">
        <v>782</v>
      </c>
    </row>
    <row r="47" spans="1:5" s="4" customFormat="1" x14ac:dyDescent="0.25">
      <c r="A47" s="12" t="s">
        <v>1934</v>
      </c>
      <c r="B47" s="12" t="s">
        <v>1935</v>
      </c>
      <c r="C47" s="22" t="s">
        <v>2403</v>
      </c>
      <c r="D47" s="4">
        <v>28235</v>
      </c>
      <c r="E47" s="15">
        <v>3900</v>
      </c>
    </row>
    <row r="48" spans="1:5" s="4" customFormat="1" x14ac:dyDescent="0.25">
      <c r="A48" s="12" t="s">
        <v>1936</v>
      </c>
      <c r="B48" s="12" t="s">
        <v>1937</v>
      </c>
      <c r="C48" s="22">
        <v>3159015</v>
      </c>
      <c r="D48" s="4">
        <v>5106</v>
      </c>
      <c r="E48" s="15">
        <v>759</v>
      </c>
    </row>
    <row r="49" spans="1:5" s="4" customFormat="1" x14ac:dyDescent="0.25">
      <c r="A49" s="12" t="s">
        <v>1938</v>
      </c>
      <c r="B49" s="12" t="s">
        <v>1939</v>
      </c>
      <c r="C49" s="22">
        <v>3159034</v>
      </c>
      <c r="D49" s="4">
        <v>5690</v>
      </c>
      <c r="E49" s="15">
        <v>575</v>
      </c>
    </row>
    <row r="50" spans="1:5" s="4" customFormat="1" x14ac:dyDescent="0.25">
      <c r="A50" s="12" t="s">
        <v>1940</v>
      </c>
      <c r="B50" s="12" t="s">
        <v>1941</v>
      </c>
      <c r="C50" s="22">
        <v>3159017</v>
      </c>
      <c r="D50" s="4">
        <v>14237</v>
      </c>
      <c r="E50" s="15">
        <v>2003</v>
      </c>
    </row>
    <row r="51" spans="1:5" s="4" customFormat="1" x14ac:dyDescent="0.25">
      <c r="A51" s="12" t="s">
        <v>1942</v>
      </c>
      <c r="B51" s="12" t="s">
        <v>1943</v>
      </c>
      <c r="C51" s="22" t="s">
        <v>2404</v>
      </c>
      <c r="D51" s="4">
        <v>7240</v>
      </c>
      <c r="E51" s="15">
        <v>853</v>
      </c>
    </row>
    <row r="52" spans="1:5" s="4" customFormat="1" x14ac:dyDescent="0.25">
      <c r="A52" s="12" t="s">
        <v>1944</v>
      </c>
      <c r="B52" s="12" t="s">
        <v>1945</v>
      </c>
      <c r="C52" s="22" t="s">
        <v>2405</v>
      </c>
      <c r="D52" s="4">
        <v>11569</v>
      </c>
      <c r="E52" s="15">
        <v>1479</v>
      </c>
    </row>
    <row r="53" spans="1:5" s="4" customFormat="1" x14ac:dyDescent="0.25">
      <c r="A53" s="12" t="s">
        <v>1946</v>
      </c>
      <c r="B53" s="12" t="s">
        <v>1947</v>
      </c>
      <c r="C53" s="22">
        <v>3153017</v>
      </c>
      <c r="D53" s="4">
        <v>37840</v>
      </c>
      <c r="E53" s="15">
        <v>5739</v>
      </c>
    </row>
    <row r="54" spans="1:5" s="4" customFormat="1" x14ac:dyDescent="0.25">
      <c r="A54" s="12" t="s">
        <v>1948</v>
      </c>
      <c r="B54" s="12" t="s">
        <v>1949</v>
      </c>
      <c r="C54" s="22">
        <v>3153007</v>
      </c>
      <c r="D54" s="4">
        <v>12866</v>
      </c>
      <c r="E54" s="15">
        <v>1538</v>
      </c>
    </row>
    <row r="55" spans="1:5" s="4" customFormat="1" x14ac:dyDescent="0.25">
      <c r="A55" s="12" t="s">
        <v>1950</v>
      </c>
      <c r="B55" s="12" t="s">
        <v>1951</v>
      </c>
      <c r="C55" s="22">
        <v>3153008</v>
      </c>
      <c r="D55" s="4">
        <v>9700</v>
      </c>
      <c r="E55" s="15">
        <v>1443</v>
      </c>
    </row>
    <row r="56" spans="1:5" s="4" customFormat="1" x14ac:dyDescent="0.25">
      <c r="A56" s="12" t="s">
        <v>1952</v>
      </c>
      <c r="B56" s="12" t="s">
        <v>1953</v>
      </c>
      <c r="C56" s="22">
        <v>3153002</v>
      </c>
      <c r="D56" s="4">
        <v>22393</v>
      </c>
      <c r="E56" s="15">
        <v>4302</v>
      </c>
    </row>
    <row r="57" spans="1:5" s="4" customFormat="1" x14ac:dyDescent="0.25">
      <c r="A57" s="12" t="s">
        <v>1954</v>
      </c>
      <c r="B57" s="12" t="s">
        <v>1955</v>
      </c>
      <c r="C57" s="22">
        <v>3153018</v>
      </c>
      <c r="D57" s="4">
        <v>15803</v>
      </c>
      <c r="E57" s="15">
        <v>2346</v>
      </c>
    </row>
    <row r="58" spans="1:5" s="4" customFormat="1" x14ac:dyDescent="0.25">
      <c r="A58" s="12" t="s">
        <v>1956</v>
      </c>
      <c r="B58" s="12" t="s">
        <v>1957</v>
      </c>
      <c r="C58" s="22">
        <v>3153012</v>
      </c>
      <c r="D58" s="4">
        <v>8498</v>
      </c>
      <c r="E58" s="15">
        <v>1941</v>
      </c>
    </row>
    <row r="59" spans="1:5" s="4" customFormat="1" x14ac:dyDescent="0.25">
      <c r="A59" s="12" t="s">
        <v>1958</v>
      </c>
      <c r="B59" s="12" t="s">
        <v>1959</v>
      </c>
      <c r="C59" s="22" t="s">
        <v>2406</v>
      </c>
      <c r="D59" s="4">
        <v>9827</v>
      </c>
      <c r="E59" s="15">
        <v>1321</v>
      </c>
    </row>
    <row r="60" spans="1:5" s="4" customFormat="1" x14ac:dyDescent="0.25">
      <c r="A60" s="12" t="s">
        <v>1960</v>
      </c>
      <c r="B60" s="12" t="s">
        <v>1961</v>
      </c>
      <c r="C60" s="22">
        <v>3155009</v>
      </c>
      <c r="D60" s="4">
        <v>6171</v>
      </c>
      <c r="E60" s="15">
        <v>979</v>
      </c>
    </row>
    <row r="61" spans="1:5" s="4" customFormat="1" x14ac:dyDescent="0.25">
      <c r="A61" s="12" t="s">
        <v>1962</v>
      </c>
      <c r="B61" s="12" t="s">
        <v>1963</v>
      </c>
      <c r="C61" s="22">
        <v>3155010</v>
      </c>
      <c r="D61" s="4">
        <v>6361</v>
      </c>
      <c r="E61" s="15">
        <v>1279</v>
      </c>
    </row>
    <row r="62" spans="1:5" s="4" customFormat="1" x14ac:dyDescent="0.25">
      <c r="A62" s="12" t="s">
        <v>1964</v>
      </c>
      <c r="B62" s="12" t="s">
        <v>1965</v>
      </c>
      <c r="C62" s="22">
        <v>3155001</v>
      </c>
      <c r="D62" s="4">
        <v>4662</v>
      </c>
      <c r="E62" s="15">
        <v>1086</v>
      </c>
    </row>
    <row r="63" spans="1:5" s="4" customFormat="1" x14ac:dyDescent="0.25">
      <c r="A63" s="12" t="s">
        <v>1966</v>
      </c>
      <c r="B63" s="12" t="s">
        <v>1967</v>
      </c>
      <c r="C63" s="22">
        <v>3155005</v>
      </c>
      <c r="D63" s="4">
        <v>5150</v>
      </c>
      <c r="E63" s="15">
        <v>954</v>
      </c>
    </row>
    <row r="64" spans="1:5" s="4" customFormat="1" x14ac:dyDescent="0.25">
      <c r="A64" s="12" t="s">
        <v>1968</v>
      </c>
      <c r="B64" s="12" t="s">
        <v>1969</v>
      </c>
      <c r="C64" s="22" t="s">
        <v>2407</v>
      </c>
      <c r="D64" s="4">
        <v>31299</v>
      </c>
      <c r="E64" s="15">
        <v>4843</v>
      </c>
    </row>
    <row r="65" spans="1:5" s="4" customFormat="1" x14ac:dyDescent="0.25">
      <c r="A65" s="12" t="s">
        <v>1970</v>
      </c>
      <c r="B65" s="12" t="s">
        <v>1971</v>
      </c>
      <c r="C65" s="22">
        <v>3159003</v>
      </c>
      <c r="D65" s="4">
        <v>9776</v>
      </c>
      <c r="E65" s="15">
        <v>2091</v>
      </c>
    </row>
    <row r="66" spans="1:5" s="4" customFormat="1" x14ac:dyDescent="0.25">
      <c r="A66" s="12" t="s">
        <v>1972</v>
      </c>
      <c r="B66" s="12" t="s">
        <v>1973</v>
      </c>
      <c r="C66" s="22">
        <v>3159019</v>
      </c>
      <c r="D66" s="4">
        <v>9721</v>
      </c>
      <c r="E66" s="15">
        <v>1314</v>
      </c>
    </row>
    <row r="67" spans="1:5" s="4" customFormat="1" x14ac:dyDescent="0.25">
      <c r="A67" s="12" t="s">
        <v>1974</v>
      </c>
      <c r="B67" s="12" t="s">
        <v>1975</v>
      </c>
      <c r="C67" s="22">
        <v>3159002</v>
      </c>
      <c r="D67" s="4">
        <v>5456</v>
      </c>
      <c r="E67" s="15">
        <v>800</v>
      </c>
    </row>
    <row r="68" spans="1:5" s="4" customFormat="1" x14ac:dyDescent="0.25">
      <c r="A68" s="12" t="s">
        <v>1976</v>
      </c>
      <c r="B68" s="12" t="s">
        <v>1977</v>
      </c>
      <c r="C68" s="22">
        <v>3159026</v>
      </c>
      <c r="D68" s="4">
        <v>8300</v>
      </c>
      <c r="E68" s="15">
        <v>1419</v>
      </c>
    </row>
    <row r="69" spans="1:5" s="4" customFormat="1" x14ac:dyDescent="0.25">
      <c r="A69" s="12" t="s">
        <v>1978</v>
      </c>
      <c r="B69" s="12" t="s">
        <v>1979</v>
      </c>
      <c r="C69" s="22">
        <v>3157006</v>
      </c>
      <c r="D69" s="4">
        <v>25541</v>
      </c>
      <c r="E69" s="15">
        <v>3910</v>
      </c>
    </row>
    <row r="70" spans="1:5" s="4" customFormat="1" x14ac:dyDescent="0.25">
      <c r="A70" s="12" t="s">
        <v>1980</v>
      </c>
      <c r="B70" s="12" t="s">
        <v>1981</v>
      </c>
      <c r="C70" s="22" t="s">
        <v>2408</v>
      </c>
      <c r="D70" s="4">
        <v>21798</v>
      </c>
      <c r="E70" s="15">
        <v>2718</v>
      </c>
    </row>
    <row r="71" spans="1:5" s="4" customFormat="1" x14ac:dyDescent="0.25">
      <c r="A71" s="12" t="s">
        <v>1982</v>
      </c>
      <c r="B71" s="12" t="s">
        <v>1983</v>
      </c>
      <c r="C71" s="22" t="s">
        <v>2409</v>
      </c>
      <c r="D71" s="4">
        <v>51870</v>
      </c>
      <c r="E71" s="15">
        <v>8083</v>
      </c>
    </row>
    <row r="72" spans="1:5" s="4" customFormat="1" x14ac:dyDescent="0.25">
      <c r="A72" s="12" t="s">
        <v>1984</v>
      </c>
      <c r="B72" s="12" t="s">
        <v>1985</v>
      </c>
      <c r="C72" s="22" t="s">
        <v>2410</v>
      </c>
      <c r="D72" s="4">
        <v>4513</v>
      </c>
      <c r="E72" s="15">
        <v>1861</v>
      </c>
    </row>
    <row r="73" spans="1:5" s="4" customFormat="1" x14ac:dyDescent="0.25">
      <c r="A73" s="12" t="s">
        <v>1986</v>
      </c>
      <c r="B73" s="12" t="s">
        <v>1987</v>
      </c>
      <c r="C73" s="22" t="s">
        <v>2411</v>
      </c>
      <c r="D73" s="4">
        <v>99260</v>
      </c>
      <c r="E73" s="15">
        <v>19631</v>
      </c>
    </row>
    <row r="74" spans="1:5" s="4" customFormat="1" x14ac:dyDescent="0.25">
      <c r="A74" s="12" t="s">
        <v>1988</v>
      </c>
      <c r="B74" s="12" t="s">
        <v>1989</v>
      </c>
      <c r="C74" s="22" t="s">
        <v>2412</v>
      </c>
      <c r="D74" s="4">
        <v>23000</v>
      </c>
      <c r="E74" s="15">
        <v>4808</v>
      </c>
    </row>
    <row r="75" spans="1:5" s="4" customFormat="1" x14ac:dyDescent="0.25">
      <c r="A75" s="12" t="s">
        <v>1990</v>
      </c>
      <c r="B75" s="12" t="s">
        <v>1991</v>
      </c>
      <c r="C75" s="22" t="s">
        <v>2413</v>
      </c>
      <c r="D75" s="4">
        <v>54080</v>
      </c>
      <c r="E75" s="15">
        <v>6188</v>
      </c>
    </row>
    <row r="76" spans="1:5" s="4" customFormat="1" x14ac:dyDescent="0.25">
      <c r="A76" s="12" t="s">
        <v>1992</v>
      </c>
      <c r="B76" s="12" t="s">
        <v>1993</v>
      </c>
      <c r="C76" s="22" t="s">
        <v>2414</v>
      </c>
      <c r="D76" s="4">
        <v>35657</v>
      </c>
      <c r="E76" s="15">
        <v>7460</v>
      </c>
    </row>
    <row r="77" spans="1:5" s="4" customFormat="1" x14ac:dyDescent="0.25">
      <c r="A77" s="12" t="s">
        <v>1994</v>
      </c>
      <c r="B77" s="12" t="s">
        <v>1995</v>
      </c>
      <c r="C77" s="22" t="s">
        <v>2415</v>
      </c>
      <c r="D77" s="4">
        <v>28364</v>
      </c>
      <c r="E77" s="15">
        <v>4999</v>
      </c>
    </row>
    <row r="78" spans="1:5" s="4" customFormat="1" x14ac:dyDescent="0.25">
      <c r="A78" s="12" t="s">
        <v>1996</v>
      </c>
      <c r="B78" s="12" t="s">
        <v>1997</v>
      </c>
      <c r="C78" s="22" t="s">
        <v>2416</v>
      </c>
      <c r="D78" s="4">
        <v>35736</v>
      </c>
      <c r="E78" s="15">
        <v>6955</v>
      </c>
    </row>
    <row r="79" spans="1:5" s="4" customFormat="1" x14ac:dyDescent="0.25">
      <c r="A79" s="12" t="s">
        <v>1998</v>
      </c>
      <c r="B79" s="12" t="s">
        <v>1999</v>
      </c>
      <c r="C79" s="22" t="s">
        <v>2417</v>
      </c>
      <c r="D79" s="4">
        <v>21459</v>
      </c>
      <c r="E79" s="15">
        <v>2575</v>
      </c>
    </row>
    <row r="80" spans="1:5" s="4" customFormat="1" x14ac:dyDescent="0.25">
      <c r="A80" s="12" t="s">
        <v>2000</v>
      </c>
      <c r="B80" s="12" t="s">
        <v>2001</v>
      </c>
      <c r="C80" s="22" t="s">
        <v>2418</v>
      </c>
      <c r="D80" s="4">
        <v>37782</v>
      </c>
      <c r="E80" s="15">
        <v>5315</v>
      </c>
    </row>
    <row r="81" spans="1:5" s="4" customFormat="1" x14ac:dyDescent="0.25">
      <c r="A81" s="12" t="s">
        <v>2002</v>
      </c>
      <c r="B81" s="12" t="s">
        <v>2003</v>
      </c>
      <c r="C81" s="22" t="s">
        <v>2419</v>
      </c>
      <c r="D81" s="4">
        <v>32292</v>
      </c>
      <c r="E81" s="15">
        <v>6904</v>
      </c>
    </row>
    <row r="82" spans="1:5" s="4" customFormat="1" x14ac:dyDescent="0.25">
      <c r="A82" s="12" t="s">
        <v>2004</v>
      </c>
      <c r="B82" s="12" t="s">
        <v>2005</v>
      </c>
      <c r="C82" s="22" t="s">
        <v>2420</v>
      </c>
      <c r="D82" s="4">
        <v>123145</v>
      </c>
      <c r="E82" s="15">
        <v>18628</v>
      </c>
    </row>
    <row r="83" spans="1:5" s="4" customFormat="1" x14ac:dyDescent="0.25">
      <c r="A83" s="12" t="s">
        <v>2006</v>
      </c>
      <c r="B83" s="12" t="s">
        <v>2007</v>
      </c>
      <c r="C83" s="22" t="s">
        <v>2421</v>
      </c>
      <c r="D83" s="4">
        <v>19207</v>
      </c>
      <c r="E83" s="15">
        <v>3128</v>
      </c>
    </row>
    <row r="84" spans="1:5" s="4" customFormat="1" x14ac:dyDescent="0.25">
      <c r="A84" s="12" t="s">
        <v>2008</v>
      </c>
      <c r="B84" s="12" t="s">
        <v>2009</v>
      </c>
      <c r="C84" s="22" t="s">
        <v>2422</v>
      </c>
      <c r="D84" s="4">
        <v>62637</v>
      </c>
      <c r="E84" s="15">
        <v>9755</v>
      </c>
    </row>
    <row r="85" spans="1:5" s="4" customFormat="1" x14ac:dyDescent="0.25">
      <c r="A85" s="12" t="s">
        <v>2010</v>
      </c>
      <c r="B85" s="12" t="s">
        <v>2011</v>
      </c>
      <c r="C85" s="22" t="s">
        <v>2423</v>
      </c>
      <c r="D85" s="4">
        <v>16390</v>
      </c>
      <c r="E85" s="15">
        <v>2749</v>
      </c>
    </row>
    <row r="86" spans="1:5" s="4" customFormat="1" x14ac:dyDescent="0.25">
      <c r="A86" s="12" t="s">
        <v>2012</v>
      </c>
      <c r="B86" s="12" t="s">
        <v>2013</v>
      </c>
      <c r="C86" s="22" t="s">
        <v>2424</v>
      </c>
      <c r="D86" s="4">
        <v>6577</v>
      </c>
      <c r="E86" s="15">
        <v>981</v>
      </c>
    </row>
    <row r="87" spans="1:5" s="4" customFormat="1" x14ac:dyDescent="0.25">
      <c r="A87" s="12" t="s">
        <v>2014</v>
      </c>
      <c r="B87" s="12" t="s">
        <v>2015</v>
      </c>
      <c r="C87" s="22" t="s">
        <v>2425</v>
      </c>
      <c r="D87" s="4">
        <v>33604</v>
      </c>
      <c r="E87" s="15">
        <v>5635</v>
      </c>
    </row>
    <row r="88" spans="1:5" s="4" customFormat="1" x14ac:dyDescent="0.25">
      <c r="A88" s="12" t="s">
        <v>2016</v>
      </c>
      <c r="B88" s="12" t="s">
        <v>2017</v>
      </c>
      <c r="C88" s="22" t="s">
        <v>2426</v>
      </c>
      <c r="D88" s="4">
        <v>125580</v>
      </c>
      <c r="E88" s="15">
        <v>23843</v>
      </c>
    </row>
    <row r="89" spans="1:5" s="4" customFormat="1" x14ac:dyDescent="0.25">
      <c r="A89" s="12" t="s">
        <v>2018</v>
      </c>
      <c r="B89" s="12" t="s">
        <v>2019</v>
      </c>
      <c r="C89" s="22" t="s">
        <v>2427</v>
      </c>
      <c r="D89" s="4">
        <v>23400</v>
      </c>
      <c r="E89" s="15">
        <v>2978</v>
      </c>
    </row>
    <row r="90" spans="1:5" s="4" customFormat="1" x14ac:dyDescent="0.25">
      <c r="A90" s="12" t="s">
        <v>2020</v>
      </c>
      <c r="B90" s="12" t="s">
        <v>2021</v>
      </c>
      <c r="C90" s="22" t="s">
        <v>2428</v>
      </c>
      <c r="D90" s="4">
        <v>48900</v>
      </c>
      <c r="E90" s="15">
        <v>4961</v>
      </c>
    </row>
    <row r="91" spans="1:5" s="4" customFormat="1" x14ac:dyDescent="0.25">
      <c r="A91" s="12" t="s">
        <v>2022</v>
      </c>
      <c r="B91" s="12" t="s">
        <v>2023</v>
      </c>
      <c r="C91" s="22" t="s">
        <v>2429</v>
      </c>
      <c r="D91" s="4">
        <v>258191</v>
      </c>
      <c r="E91" s="15">
        <v>39951</v>
      </c>
    </row>
    <row r="92" spans="1:5" s="4" customFormat="1" x14ac:dyDescent="0.25">
      <c r="A92" s="12" t="s">
        <v>2024</v>
      </c>
      <c r="B92" s="12" t="s">
        <v>2025</v>
      </c>
      <c r="C92" s="22" t="s">
        <v>2430</v>
      </c>
      <c r="D92" s="4">
        <v>11108</v>
      </c>
      <c r="E92" s="15">
        <v>1589</v>
      </c>
    </row>
    <row r="93" spans="1:5" s="4" customFormat="1" x14ac:dyDescent="0.25">
      <c r="A93" s="12" t="s">
        <v>2026</v>
      </c>
      <c r="B93" s="12" t="s">
        <v>2027</v>
      </c>
      <c r="C93" s="22" t="s">
        <v>2431</v>
      </c>
      <c r="D93" s="4">
        <v>43300</v>
      </c>
      <c r="E93" s="15">
        <v>6306</v>
      </c>
    </row>
    <row r="94" spans="1:5" s="4" customFormat="1" x14ac:dyDescent="0.25">
      <c r="A94" s="12" t="s">
        <v>2028</v>
      </c>
      <c r="B94" s="12" t="s">
        <v>2029</v>
      </c>
      <c r="C94" s="22" t="s">
        <v>2432</v>
      </c>
      <c r="D94" s="4">
        <v>17824</v>
      </c>
      <c r="E94" s="15">
        <v>2329</v>
      </c>
    </row>
    <row r="95" spans="1:5" s="4" customFormat="1" x14ac:dyDescent="0.25">
      <c r="A95" s="12" t="s">
        <v>2030</v>
      </c>
      <c r="B95" s="12" t="s">
        <v>2031</v>
      </c>
      <c r="C95" s="22" t="s">
        <v>2433</v>
      </c>
      <c r="D95" s="4">
        <v>18074</v>
      </c>
      <c r="E95" s="15">
        <v>2923</v>
      </c>
    </row>
    <row r="96" spans="1:5" s="4" customFormat="1" x14ac:dyDescent="0.25">
      <c r="A96" s="12" t="s">
        <v>2032</v>
      </c>
      <c r="B96" s="12" t="s">
        <v>2033</v>
      </c>
      <c r="C96" s="22" t="s">
        <v>2434</v>
      </c>
      <c r="D96" s="4">
        <v>5780</v>
      </c>
      <c r="E96" s="15">
        <v>876</v>
      </c>
    </row>
    <row r="97" spans="1:5" s="4" customFormat="1" x14ac:dyDescent="0.25">
      <c r="A97" s="12" t="s">
        <v>2034</v>
      </c>
      <c r="B97" s="12" t="s">
        <v>2035</v>
      </c>
      <c r="C97" s="22" t="s">
        <v>2435</v>
      </c>
      <c r="D97" s="4">
        <v>8685</v>
      </c>
      <c r="E97" s="15">
        <v>1232</v>
      </c>
    </row>
    <row r="98" spans="1:5" s="4" customFormat="1" x14ac:dyDescent="0.25">
      <c r="A98" s="12" t="s">
        <v>2036</v>
      </c>
      <c r="B98" s="12" t="s">
        <v>2037</v>
      </c>
      <c r="C98" s="22" t="s">
        <v>2436</v>
      </c>
      <c r="D98" s="4">
        <v>17800</v>
      </c>
      <c r="E98" s="15">
        <v>2859</v>
      </c>
    </row>
    <row r="99" spans="1:5" s="4" customFormat="1" x14ac:dyDescent="0.25">
      <c r="A99" s="12" t="s">
        <v>2038</v>
      </c>
      <c r="B99" s="12" t="s">
        <v>2039</v>
      </c>
      <c r="C99" s="22" t="s">
        <v>2437</v>
      </c>
      <c r="D99" s="4">
        <v>49280</v>
      </c>
      <c r="E99" s="15">
        <v>7863</v>
      </c>
    </row>
    <row r="100" spans="1:5" s="4" customFormat="1" x14ac:dyDescent="0.25">
      <c r="A100" s="12" t="s">
        <v>2040</v>
      </c>
      <c r="B100" s="12" t="s">
        <v>2041</v>
      </c>
      <c r="C100" s="22">
        <v>3252005</v>
      </c>
      <c r="D100" s="4">
        <v>8554</v>
      </c>
      <c r="E100" s="15">
        <v>1468</v>
      </c>
    </row>
    <row r="101" spans="1:5" s="4" customFormat="1" x14ac:dyDescent="0.25">
      <c r="A101" s="12" t="s">
        <v>2042</v>
      </c>
      <c r="B101" s="12" t="s">
        <v>2043</v>
      </c>
      <c r="C101" s="22" t="s">
        <v>2438</v>
      </c>
      <c r="D101" s="4">
        <v>7858</v>
      </c>
      <c r="E101" s="15">
        <v>1024</v>
      </c>
    </row>
    <row r="102" spans="1:5" s="4" customFormat="1" x14ac:dyDescent="0.25">
      <c r="A102" s="12" t="s">
        <v>2044</v>
      </c>
      <c r="B102" s="12" t="s">
        <v>2045</v>
      </c>
      <c r="C102" s="22" t="s">
        <v>2439</v>
      </c>
      <c r="D102" s="4">
        <v>95250</v>
      </c>
      <c r="E102" s="15">
        <v>12156</v>
      </c>
    </row>
    <row r="103" spans="1:5" s="4" customFormat="1" x14ac:dyDescent="0.25">
      <c r="A103" s="12" t="s">
        <v>2046</v>
      </c>
      <c r="B103" s="12" t="s">
        <v>2047</v>
      </c>
      <c r="C103" s="22" t="s">
        <v>2440</v>
      </c>
      <c r="D103" s="4">
        <v>11886</v>
      </c>
      <c r="E103" s="15">
        <v>1947</v>
      </c>
    </row>
    <row r="104" spans="1:5" s="4" customFormat="1" x14ac:dyDescent="0.25">
      <c r="A104" s="12" t="s">
        <v>2048</v>
      </c>
      <c r="B104" s="12" t="s">
        <v>2049</v>
      </c>
      <c r="C104" s="22" t="s">
        <v>2441</v>
      </c>
      <c r="D104" s="4">
        <v>80402</v>
      </c>
      <c r="E104" s="15">
        <v>14693</v>
      </c>
    </row>
    <row r="105" spans="1:5" s="4" customFormat="1" x14ac:dyDescent="0.25">
      <c r="A105" s="12" t="s">
        <v>2050</v>
      </c>
      <c r="B105" s="12" t="s">
        <v>2051</v>
      </c>
      <c r="C105" s="22" t="s">
        <v>2442</v>
      </c>
      <c r="D105" s="4">
        <v>20435</v>
      </c>
      <c r="E105" s="15">
        <v>4305</v>
      </c>
    </row>
    <row r="106" spans="1:5" s="4" customFormat="1" x14ac:dyDescent="0.25">
      <c r="A106" s="12" t="s">
        <v>2052</v>
      </c>
      <c r="B106" s="12" t="s">
        <v>2053</v>
      </c>
      <c r="C106" s="22" t="s">
        <v>2443</v>
      </c>
      <c r="D106" s="4">
        <v>9382</v>
      </c>
      <c r="E106" s="15">
        <v>1174</v>
      </c>
    </row>
    <row r="107" spans="1:5" s="4" customFormat="1" x14ac:dyDescent="0.25">
      <c r="A107" s="12" t="s">
        <v>2054</v>
      </c>
      <c r="B107" s="12" t="s">
        <v>2055</v>
      </c>
      <c r="C107" s="22" t="s">
        <v>2444</v>
      </c>
      <c r="D107" s="4">
        <v>36785</v>
      </c>
      <c r="E107" s="15">
        <v>5247</v>
      </c>
    </row>
    <row r="108" spans="1:5" s="4" customFormat="1" x14ac:dyDescent="0.25">
      <c r="A108" s="12" t="s">
        <v>2056</v>
      </c>
      <c r="B108" s="12" t="s">
        <v>2057</v>
      </c>
      <c r="C108" s="22" t="s">
        <v>2445</v>
      </c>
      <c r="D108" s="4">
        <v>24500</v>
      </c>
      <c r="E108" s="15">
        <v>4026</v>
      </c>
    </row>
    <row r="109" spans="1:5" s="4" customFormat="1" x14ac:dyDescent="0.25">
      <c r="A109" s="12" t="s">
        <v>2058</v>
      </c>
      <c r="B109" s="12" t="s">
        <v>2059</v>
      </c>
      <c r="C109" s="22" t="s">
        <v>2446</v>
      </c>
      <c r="D109" s="4">
        <v>10681</v>
      </c>
      <c r="E109" s="15">
        <v>1207</v>
      </c>
    </row>
    <row r="110" spans="1:5" s="4" customFormat="1" x14ac:dyDescent="0.25">
      <c r="A110" s="12" t="s">
        <v>2060</v>
      </c>
      <c r="B110" s="12" t="s">
        <v>2061</v>
      </c>
      <c r="C110" s="22" t="s">
        <v>2447</v>
      </c>
      <c r="D110" s="4">
        <v>16800</v>
      </c>
      <c r="E110" s="15">
        <v>4085</v>
      </c>
    </row>
    <row r="111" spans="1:5" s="4" customFormat="1" x14ac:dyDescent="0.25">
      <c r="A111" s="12" t="s">
        <v>2062</v>
      </c>
      <c r="B111" s="12" t="s">
        <v>2063</v>
      </c>
      <c r="C111" s="22" t="s">
        <v>2448</v>
      </c>
      <c r="D111" s="4">
        <v>143568</v>
      </c>
      <c r="E111" s="15">
        <v>25904</v>
      </c>
    </row>
    <row r="112" spans="1:5" s="4" customFormat="1" x14ac:dyDescent="0.25">
      <c r="A112" s="12" t="s">
        <v>2064</v>
      </c>
      <c r="B112" s="12" t="s">
        <v>2065</v>
      </c>
      <c r="C112" s="22">
        <v>3241003</v>
      </c>
      <c r="D112" s="4">
        <v>24080</v>
      </c>
      <c r="E112" s="15">
        <v>3117</v>
      </c>
    </row>
    <row r="113" spans="1:5" s="4" customFormat="1" x14ac:dyDescent="0.25">
      <c r="A113" s="12" t="s">
        <v>2066</v>
      </c>
      <c r="B113" s="12" t="s">
        <v>2067</v>
      </c>
      <c r="C113" s="22" t="s">
        <v>2449</v>
      </c>
      <c r="D113" s="4">
        <v>659000</v>
      </c>
      <c r="E113" s="15">
        <v>108498</v>
      </c>
    </row>
    <row r="114" spans="1:5" s="4" customFormat="1" x14ac:dyDescent="0.25">
      <c r="A114" s="12" t="s">
        <v>2068</v>
      </c>
      <c r="B114" s="12" t="s">
        <v>2069</v>
      </c>
      <c r="C114" s="22">
        <v>3241017</v>
      </c>
      <c r="D114" s="4">
        <v>13500</v>
      </c>
      <c r="E114" s="15">
        <v>2060</v>
      </c>
    </row>
    <row r="115" spans="1:5" s="4" customFormat="1" x14ac:dyDescent="0.25">
      <c r="A115" s="12" t="s">
        <v>2070</v>
      </c>
      <c r="B115" s="12" t="s">
        <v>2071</v>
      </c>
      <c r="C115" s="22" t="s">
        <v>2450</v>
      </c>
      <c r="D115" s="4">
        <v>30500</v>
      </c>
      <c r="E115" s="15">
        <v>4110</v>
      </c>
    </row>
    <row r="116" spans="1:5" s="4" customFormat="1" x14ac:dyDescent="0.25">
      <c r="A116" s="12" t="s">
        <v>2072</v>
      </c>
      <c r="B116" s="12" t="s">
        <v>2073</v>
      </c>
      <c r="C116" s="22" t="s">
        <v>2451</v>
      </c>
      <c r="D116" s="4">
        <v>17900</v>
      </c>
      <c r="E116" s="15">
        <v>2247</v>
      </c>
    </row>
    <row r="117" spans="1:5" s="4" customFormat="1" x14ac:dyDescent="0.25">
      <c r="A117" s="12" t="s">
        <v>2074</v>
      </c>
      <c r="B117" s="12" t="s">
        <v>2075</v>
      </c>
      <c r="C117" s="22">
        <v>3241017</v>
      </c>
      <c r="D117" s="4">
        <v>8500</v>
      </c>
      <c r="E117" s="15">
        <v>1066</v>
      </c>
    </row>
    <row r="118" spans="1:5" s="4" customFormat="1" x14ac:dyDescent="0.25">
      <c r="A118" s="12" t="s">
        <v>2076</v>
      </c>
      <c r="B118" s="12" t="s">
        <v>2077</v>
      </c>
      <c r="C118" s="22">
        <v>3241002</v>
      </c>
      <c r="D118" s="4">
        <v>37000</v>
      </c>
      <c r="E118" s="15">
        <v>5832</v>
      </c>
    </row>
    <row r="119" spans="1:5" s="4" customFormat="1" x14ac:dyDescent="0.25">
      <c r="A119" s="12" t="s">
        <v>2078</v>
      </c>
      <c r="B119" s="12" t="s">
        <v>2079</v>
      </c>
      <c r="C119" s="22">
        <v>3241016</v>
      </c>
      <c r="D119" s="4">
        <v>20100</v>
      </c>
      <c r="E119" s="15">
        <v>2637</v>
      </c>
    </row>
    <row r="120" spans="1:5" s="4" customFormat="1" x14ac:dyDescent="0.25">
      <c r="A120" s="12" t="s">
        <v>2080</v>
      </c>
      <c r="B120" s="12" t="s">
        <v>2081</v>
      </c>
      <c r="C120" s="22">
        <v>3241021</v>
      </c>
      <c r="D120" s="4">
        <v>22000</v>
      </c>
      <c r="E120" s="15">
        <v>3451</v>
      </c>
    </row>
    <row r="121" spans="1:5" s="4" customFormat="1" x14ac:dyDescent="0.25">
      <c r="A121" s="12" t="s">
        <v>2082</v>
      </c>
      <c r="B121" s="12" t="s">
        <v>2083</v>
      </c>
      <c r="C121" s="22" t="s">
        <v>2452</v>
      </c>
      <c r="D121" s="4">
        <v>7745</v>
      </c>
      <c r="E121" s="15">
        <v>1389</v>
      </c>
    </row>
    <row r="122" spans="1:5" s="4" customFormat="1" x14ac:dyDescent="0.25">
      <c r="A122" s="12" t="s">
        <v>2084</v>
      </c>
      <c r="B122" s="12" t="s">
        <v>2085</v>
      </c>
      <c r="C122" s="22" t="s">
        <v>2453</v>
      </c>
      <c r="D122" s="4">
        <v>41350</v>
      </c>
      <c r="E122" s="15">
        <v>7819</v>
      </c>
    </row>
    <row r="123" spans="1:5" s="4" customFormat="1" x14ac:dyDescent="0.25">
      <c r="A123" s="12" t="s">
        <v>2086</v>
      </c>
      <c r="B123" s="12" t="s">
        <v>2087</v>
      </c>
      <c r="C123" s="22" t="s">
        <v>2454</v>
      </c>
      <c r="D123" s="4">
        <v>32642</v>
      </c>
      <c r="E123" s="15">
        <v>6891</v>
      </c>
    </row>
    <row r="124" spans="1:5" s="4" customFormat="1" x14ac:dyDescent="0.25">
      <c r="A124" s="12" t="s">
        <v>2088</v>
      </c>
      <c r="B124" s="12" t="s">
        <v>2089</v>
      </c>
      <c r="C124" s="22" t="s">
        <v>2455</v>
      </c>
      <c r="D124" s="4">
        <v>5648</v>
      </c>
      <c r="E124" s="15">
        <v>846</v>
      </c>
    </row>
    <row r="125" spans="1:5" s="4" customFormat="1" x14ac:dyDescent="0.25">
      <c r="A125" s="12" t="s">
        <v>2090</v>
      </c>
      <c r="B125" s="12" t="s">
        <v>2091</v>
      </c>
      <c r="C125" s="22">
        <v>3252002</v>
      </c>
      <c r="D125" s="4">
        <v>9092</v>
      </c>
      <c r="E125" s="15">
        <v>1597</v>
      </c>
    </row>
    <row r="126" spans="1:5" s="4" customFormat="1" x14ac:dyDescent="0.25">
      <c r="A126" s="12" t="s">
        <v>2092</v>
      </c>
      <c r="B126" s="12" t="s">
        <v>2093</v>
      </c>
      <c r="C126" s="22" t="s">
        <v>2456</v>
      </c>
      <c r="D126" s="4">
        <v>49830</v>
      </c>
      <c r="E126" s="15">
        <v>7929</v>
      </c>
    </row>
    <row r="127" spans="1:5" s="4" customFormat="1" x14ac:dyDescent="0.25">
      <c r="A127" s="12" t="s">
        <v>2094</v>
      </c>
      <c r="B127" s="12" t="s">
        <v>2095</v>
      </c>
      <c r="C127" s="22" t="s">
        <v>2457</v>
      </c>
      <c r="D127" s="4">
        <v>7339</v>
      </c>
      <c r="E127" s="15">
        <v>678</v>
      </c>
    </row>
    <row r="128" spans="1:5" s="4" customFormat="1" x14ac:dyDescent="0.25">
      <c r="A128" s="12" t="s">
        <v>2096</v>
      </c>
      <c r="B128" s="12" t="s">
        <v>2097</v>
      </c>
      <c r="C128" s="22">
        <v>3252007</v>
      </c>
      <c r="D128" s="4">
        <v>13038</v>
      </c>
      <c r="E128" s="15">
        <v>1644</v>
      </c>
    </row>
    <row r="129" spans="1:5" s="4" customFormat="1" x14ac:dyDescent="0.25">
      <c r="A129" s="12" t="s">
        <v>2098</v>
      </c>
      <c r="B129" s="12" t="s">
        <v>2099</v>
      </c>
      <c r="C129" s="22" t="s">
        <v>2458</v>
      </c>
      <c r="D129" s="4">
        <v>21445</v>
      </c>
      <c r="E129" s="15">
        <v>3206</v>
      </c>
    </row>
    <row r="130" spans="1:5" s="4" customFormat="1" x14ac:dyDescent="0.25">
      <c r="A130" s="12" t="s">
        <v>2100</v>
      </c>
      <c r="B130" s="12" t="s">
        <v>2101</v>
      </c>
      <c r="C130" s="22">
        <v>3252001</v>
      </c>
      <c r="D130" s="4">
        <v>11078</v>
      </c>
      <c r="E130" s="15">
        <v>1613</v>
      </c>
    </row>
    <row r="131" spans="1:5" s="4" customFormat="1" x14ac:dyDescent="0.25">
      <c r="A131" s="12" t="s">
        <v>2102</v>
      </c>
      <c r="B131" s="12" t="s">
        <v>2103</v>
      </c>
      <c r="C131" s="22">
        <v>3254017</v>
      </c>
      <c r="D131" s="4">
        <v>5215</v>
      </c>
      <c r="E131" s="15">
        <v>579</v>
      </c>
    </row>
    <row r="132" spans="1:5" s="4" customFormat="1" x14ac:dyDescent="0.25">
      <c r="A132" s="12" t="s">
        <v>2104</v>
      </c>
      <c r="B132" s="12" t="s">
        <v>2105</v>
      </c>
      <c r="C132" s="22">
        <v>3254014</v>
      </c>
      <c r="D132" s="4">
        <v>9238</v>
      </c>
      <c r="E132" s="15">
        <v>1175</v>
      </c>
    </row>
    <row r="133" spans="1:5" s="4" customFormat="1" x14ac:dyDescent="0.25">
      <c r="A133" s="12" t="s">
        <v>2106</v>
      </c>
      <c r="B133" s="12" t="s">
        <v>2107</v>
      </c>
      <c r="C133" s="22">
        <v>3254002</v>
      </c>
      <c r="D133" s="4">
        <v>16201</v>
      </c>
      <c r="E133" s="15">
        <v>2728</v>
      </c>
    </row>
    <row r="134" spans="1:5" s="4" customFormat="1" x14ac:dyDescent="0.25">
      <c r="A134" s="12" t="s">
        <v>2108</v>
      </c>
      <c r="B134" s="12" t="s">
        <v>2109</v>
      </c>
      <c r="C134" s="22" t="s">
        <v>2459</v>
      </c>
      <c r="D134" s="4">
        <v>30078</v>
      </c>
      <c r="E134" s="15">
        <v>3865</v>
      </c>
    </row>
    <row r="135" spans="1:5" s="4" customFormat="1" x14ac:dyDescent="0.25">
      <c r="A135" s="12" t="s">
        <v>2110</v>
      </c>
      <c r="B135" s="12" t="s">
        <v>2111</v>
      </c>
      <c r="C135" s="22">
        <v>3254041</v>
      </c>
      <c r="D135" s="4">
        <v>9200</v>
      </c>
      <c r="E135" s="15">
        <v>1153</v>
      </c>
    </row>
    <row r="136" spans="1:5" s="4" customFormat="1" x14ac:dyDescent="0.25">
      <c r="A136" s="12" t="s">
        <v>2112</v>
      </c>
      <c r="B136" s="12" t="s">
        <v>2113</v>
      </c>
      <c r="C136" s="22" t="s">
        <v>2460</v>
      </c>
      <c r="D136" s="4">
        <v>25462</v>
      </c>
      <c r="E136" s="15">
        <v>4030</v>
      </c>
    </row>
    <row r="137" spans="1:5" s="4" customFormat="1" x14ac:dyDescent="0.25">
      <c r="A137" s="12" t="s">
        <v>2114</v>
      </c>
      <c r="B137" s="12" t="s">
        <v>2115</v>
      </c>
      <c r="C137" s="22" t="s">
        <v>2461</v>
      </c>
      <c r="D137" s="4">
        <v>12304</v>
      </c>
      <c r="E137" s="15">
        <v>2076</v>
      </c>
    </row>
    <row r="138" spans="1:5" s="4" customFormat="1" x14ac:dyDescent="0.25">
      <c r="A138" s="12" t="s">
        <v>2116</v>
      </c>
      <c r="B138" s="12" t="s">
        <v>2117</v>
      </c>
      <c r="C138" s="22" t="s">
        <v>2462</v>
      </c>
      <c r="D138" s="4">
        <v>5100</v>
      </c>
      <c r="E138" s="15">
        <v>1020</v>
      </c>
    </row>
    <row r="139" spans="1:5" s="4" customFormat="1" x14ac:dyDescent="0.25">
      <c r="A139" s="12" t="s">
        <v>2118</v>
      </c>
      <c r="B139" s="12" t="s">
        <v>2119</v>
      </c>
      <c r="C139" s="22" t="s">
        <v>2463</v>
      </c>
      <c r="D139" s="4">
        <v>14223</v>
      </c>
      <c r="E139" s="15">
        <v>1861</v>
      </c>
    </row>
    <row r="140" spans="1:5" s="4" customFormat="1" x14ac:dyDescent="0.25">
      <c r="A140" s="12" t="s">
        <v>2120</v>
      </c>
      <c r="B140" s="12" t="s">
        <v>2121</v>
      </c>
      <c r="C140" s="22">
        <v>3256022</v>
      </c>
      <c r="D140" s="4">
        <v>21914</v>
      </c>
      <c r="E140" s="15">
        <v>3250</v>
      </c>
    </row>
    <row r="141" spans="1:5" s="4" customFormat="1" x14ac:dyDescent="0.25">
      <c r="A141" s="12" t="s">
        <v>2122</v>
      </c>
      <c r="B141" s="12" t="s">
        <v>2123</v>
      </c>
      <c r="C141" s="22">
        <v>3256032</v>
      </c>
      <c r="D141" s="4">
        <v>7525</v>
      </c>
      <c r="E141" s="15">
        <v>1044</v>
      </c>
    </row>
    <row r="142" spans="1:5" s="4" customFormat="1" x14ac:dyDescent="0.25">
      <c r="A142" s="12" t="s">
        <v>2124</v>
      </c>
      <c r="B142" s="12" t="s">
        <v>2125</v>
      </c>
      <c r="C142" s="22" t="s">
        <v>2464</v>
      </c>
      <c r="D142" s="4">
        <v>21047</v>
      </c>
      <c r="E142" s="15">
        <v>3699</v>
      </c>
    </row>
    <row r="143" spans="1:5" s="4" customFormat="1" x14ac:dyDescent="0.25">
      <c r="A143" s="12" t="s">
        <v>2126</v>
      </c>
      <c r="B143" s="12" t="s">
        <v>2127</v>
      </c>
      <c r="C143" s="22">
        <v>3256025</v>
      </c>
      <c r="D143" s="4">
        <v>5199</v>
      </c>
      <c r="E143" s="15">
        <v>578</v>
      </c>
    </row>
    <row r="144" spans="1:5" s="4" customFormat="1" x14ac:dyDescent="0.25">
      <c r="A144" s="12" t="s">
        <v>2128</v>
      </c>
      <c r="B144" s="12" t="s">
        <v>2129</v>
      </c>
      <c r="C144" s="22" t="s">
        <v>2465</v>
      </c>
      <c r="D144" s="4">
        <v>11280</v>
      </c>
      <c r="E144" s="15">
        <v>2535</v>
      </c>
    </row>
    <row r="145" spans="1:5" s="4" customFormat="1" x14ac:dyDescent="0.25">
      <c r="A145" s="12" t="s">
        <v>2130</v>
      </c>
      <c r="B145" s="12" t="s">
        <v>2131</v>
      </c>
      <c r="C145" s="22" t="s">
        <v>2466</v>
      </c>
      <c r="D145" s="4">
        <v>6320</v>
      </c>
      <c r="E145" s="15">
        <v>1016</v>
      </c>
    </row>
    <row r="146" spans="1:5" s="4" customFormat="1" x14ac:dyDescent="0.25">
      <c r="A146" s="12" t="s">
        <v>2132</v>
      </c>
      <c r="B146" s="12" t="s">
        <v>2133</v>
      </c>
      <c r="C146" s="22">
        <v>3257028</v>
      </c>
      <c r="D146" s="4">
        <v>9910</v>
      </c>
      <c r="E146" s="15">
        <v>1028</v>
      </c>
    </row>
    <row r="147" spans="1:5" s="4" customFormat="1" x14ac:dyDescent="0.25">
      <c r="A147" s="12" t="s">
        <v>2134</v>
      </c>
      <c r="B147" s="12" t="s">
        <v>2135</v>
      </c>
      <c r="C147" s="22">
        <v>3257031</v>
      </c>
      <c r="D147" s="4">
        <v>24210</v>
      </c>
      <c r="E147" s="15">
        <v>3288</v>
      </c>
    </row>
    <row r="148" spans="1:5" s="4" customFormat="1" x14ac:dyDescent="0.25">
      <c r="A148" s="12" t="s">
        <v>2136</v>
      </c>
      <c r="B148" s="12" t="s">
        <v>2137</v>
      </c>
      <c r="C148" s="22" t="s">
        <v>2467</v>
      </c>
      <c r="D148" s="4">
        <v>9899</v>
      </c>
      <c r="E148" s="15">
        <v>1644</v>
      </c>
    </row>
    <row r="149" spans="1:5" s="4" customFormat="1" x14ac:dyDescent="0.25">
      <c r="A149" s="12" t="s">
        <v>2138</v>
      </c>
      <c r="B149" s="12" t="s">
        <v>2139</v>
      </c>
      <c r="C149" s="22" t="s">
        <v>2468</v>
      </c>
      <c r="D149" s="4">
        <v>5623</v>
      </c>
      <c r="E149" s="15">
        <v>959</v>
      </c>
    </row>
    <row r="150" spans="1:5" s="4" customFormat="1" x14ac:dyDescent="0.25">
      <c r="A150" s="12" t="s">
        <v>2140</v>
      </c>
      <c r="B150" s="12" t="s">
        <v>2141</v>
      </c>
      <c r="C150" s="22" t="s">
        <v>2469</v>
      </c>
      <c r="D150" s="4">
        <v>5397</v>
      </c>
      <c r="E150" s="15">
        <v>580</v>
      </c>
    </row>
    <row r="151" spans="1:5" s="4" customFormat="1" x14ac:dyDescent="0.25">
      <c r="A151" s="12" t="s">
        <v>2142</v>
      </c>
      <c r="B151" s="12" t="s">
        <v>2143</v>
      </c>
      <c r="C151" s="22" t="s">
        <v>2470</v>
      </c>
      <c r="D151" s="4">
        <v>10947</v>
      </c>
      <c r="E151" s="15">
        <v>1222</v>
      </c>
    </row>
    <row r="152" spans="1:5" s="4" customFormat="1" x14ac:dyDescent="0.25">
      <c r="A152" s="12" t="s">
        <v>2144</v>
      </c>
      <c r="B152" s="12" t="s">
        <v>2145</v>
      </c>
      <c r="C152" s="22" t="s">
        <v>2471</v>
      </c>
      <c r="D152" s="4">
        <v>8795</v>
      </c>
      <c r="E152" s="15">
        <v>1412</v>
      </c>
    </row>
    <row r="153" spans="1:5" s="4" customFormat="1" x14ac:dyDescent="0.25">
      <c r="A153" s="12" t="s">
        <v>2146</v>
      </c>
      <c r="B153" s="12" t="s">
        <v>2147</v>
      </c>
      <c r="C153" s="22" t="s">
        <v>2472</v>
      </c>
      <c r="D153" s="4">
        <v>15819</v>
      </c>
      <c r="E153" s="15">
        <v>3538</v>
      </c>
    </row>
    <row r="154" spans="1:5" s="4" customFormat="1" x14ac:dyDescent="0.25">
      <c r="A154" s="12" t="s">
        <v>2148</v>
      </c>
      <c r="B154" s="12" t="s">
        <v>2149</v>
      </c>
      <c r="C154" s="22" t="s">
        <v>2473</v>
      </c>
      <c r="D154" s="4">
        <v>5456</v>
      </c>
      <c r="E154" s="15">
        <v>330</v>
      </c>
    </row>
    <row r="155" spans="1:5" s="4" customFormat="1" x14ac:dyDescent="0.25">
      <c r="A155" s="12" t="s">
        <v>2150</v>
      </c>
      <c r="B155" s="12" t="s">
        <v>2151</v>
      </c>
      <c r="C155" s="22" t="s">
        <v>2474</v>
      </c>
      <c r="D155" s="4">
        <v>98267</v>
      </c>
      <c r="E155" s="15">
        <v>13433</v>
      </c>
    </row>
    <row r="156" spans="1:5" s="4" customFormat="1" x14ac:dyDescent="0.25">
      <c r="A156" s="12" t="s">
        <v>2152</v>
      </c>
      <c r="B156" s="12" t="s">
        <v>2153</v>
      </c>
      <c r="C156" s="22" t="s">
        <v>2475</v>
      </c>
      <c r="D156" s="4">
        <v>20950</v>
      </c>
      <c r="E156" s="15">
        <v>3455</v>
      </c>
    </row>
    <row r="157" spans="1:5" s="4" customFormat="1" x14ac:dyDescent="0.25">
      <c r="A157" s="12" t="s">
        <v>2154</v>
      </c>
      <c r="B157" s="12" t="s">
        <v>2155</v>
      </c>
      <c r="C157" s="22" t="s">
        <v>2476</v>
      </c>
      <c r="D157" s="4">
        <v>9622</v>
      </c>
      <c r="E157" s="15">
        <v>1628</v>
      </c>
    </row>
    <row r="158" spans="1:5" s="4" customFormat="1" x14ac:dyDescent="0.25">
      <c r="A158" s="12" t="s">
        <v>2156</v>
      </c>
      <c r="B158" s="12" t="s">
        <v>2157</v>
      </c>
      <c r="C158" s="22" t="s">
        <v>2477</v>
      </c>
      <c r="D158" s="4">
        <v>10120</v>
      </c>
      <c r="E158" s="15">
        <v>2005</v>
      </c>
    </row>
    <row r="159" spans="1:5" s="4" customFormat="1" x14ac:dyDescent="0.25">
      <c r="A159" s="12" t="s">
        <v>2158</v>
      </c>
      <c r="B159" s="12" t="s">
        <v>2159</v>
      </c>
      <c r="C159" s="22" t="s">
        <v>2478</v>
      </c>
      <c r="D159" s="4">
        <v>22000</v>
      </c>
      <c r="E159" s="15">
        <v>4063</v>
      </c>
    </row>
    <row r="160" spans="1:5" s="4" customFormat="1" x14ac:dyDescent="0.25">
      <c r="A160" s="12" t="s">
        <v>2160</v>
      </c>
      <c r="B160" s="12" t="s">
        <v>2161</v>
      </c>
      <c r="C160" s="22" t="s">
        <v>2479</v>
      </c>
      <c r="D160" s="4">
        <v>31851</v>
      </c>
      <c r="E160" s="15">
        <v>6768</v>
      </c>
    </row>
    <row r="161" spans="1:5" s="4" customFormat="1" x14ac:dyDescent="0.25">
      <c r="A161" s="12" t="s">
        <v>2162</v>
      </c>
      <c r="B161" s="12" t="s">
        <v>2163</v>
      </c>
      <c r="C161" s="22" t="s">
        <v>2480</v>
      </c>
      <c r="D161" s="4">
        <v>21400</v>
      </c>
      <c r="E161" s="15">
        <v>3110</v>
      </c>
    </row>
    <row r="162" spans="1:5" s="4" customFormat="1" x14ac:dyDescent="0.25">
      <c r="A162" s="12" t="s">
        <v>2164</v>
      </c>
      <c r="B162" s="12" t="s">
        <v>2165</v>
      </c>
      <c r="C162" s="22">
        <v>3352011</v>
      </c>
      <c r="D162" s="4">
        <v>40718</v>
      </c>
      <c r="E162" s="15">
        <v>7927</v>
      </c>
    </row>
    <row r="163" spans="1:5" s="4" customFormat="1" x14ac:dyDescent="0.25">
      <c r="A163" s="12" t="s">
        <v>2166</v>
      </c>
      <c r="B163" s="12" t="s">
        <v>2167</v>
      </c>
      <c r="C163" s="22">
        <v>3353005</v>
      </c>
      <c r="D163" s="4">
        <v>23560</v>
      </c>
      <c r="E163" s="15">
        <v>3441</v>
      </c>
    </row>
    <row r="164" spans="1:5" s="4" customFormat="1" x14ac:dyDescent="0.25">
      <c r="A164" s="12" t="s">
        <v>2168</v>
      </c>
      <c r="B164" s="12" t="s">
        <v>2169</v>
      </c>
      <c r="C164" s="22" t="s">
        <v>2481</v>
      </c>
      <c r="D164" s="4">
        <v>6250</v>
      </c>
      <c r="E164" s="15">
        <v>1109</v>
      </c>
    </row>
    <row r="165" spans="1:5" s="4" customFormat="1" x14ac:dyDescent="0.25">
      <c r="A165" s="12" t="s">
        <v>2170</v>
      </c>
      <c r="B165" s="12" t="s">
        <v>2171</v>
      </c>
      <c r="C165" s="22">
        <v>3353040</v>
      </c>
      <c r="D165" s="4">
        <v>17580</v>
      </c>
      <c r="E165" s="15">
        <v>3035</v>
      </c>
    </row>
    <row r="166" spans="1:5" s="4" customFormat="1" x14ac:dyDescent="0.25">
      <c r="A166" s="12" t="s">
        <v>2172</v>
      </c>
      <c r="B166" s="12" t="s">
        <v>2173</v>
      </c>
      <c r="C166" s="22">
        <v>3353032</v>
      </c>
      <c r="D166" s="4">
        <v>6610</v>
      </c>
      <c r="E166" s="15">
        <v>997</v>
      </c>
    </row>
    <row r="167" spans="1:5" s="4" customFormat="1" x14ac:dyDescent="0.25">
      <c r="A167" s="12" t="s">
        <v>2174</v>
      </c>
      <c r="B167" s="12" t="s">
        <v>2175</v>
      </c>
      <c r="C167" s="22">
        <v>3353031</v>
      </c>
      <c r="D167" s="4">
        <v>5265</v>
      </c>
      <c r="E167" s="15">
        <v>1477</v>
      </c>
    </row>
    <row r="168" spans="1:5" s="4" customFormat="1" x14ac:dyDescent="0.25">
      <c r="A168" s="12" t="s">
        <v>2176</v>
      </c>
      <c r="B168" s="12" t="s">
        <v>2177</v>
      </c>
      <c r="C168" s="22" t="s">
        <v>2482</v>
      </c>
      <c r="D168" s="4">
        <v>16340</v>
      </c>
      <c r="E168" s="15">
        <v>2622</v>
      </c>
    </row>
    <row r="169" spans="1:5" s="4" customFormat="1" x14ac:dyDescent="0.25">
      <c r="A169" s="12" t="s">
        <v>2178</v>
      </c>
      <c r="B169" s="12" t="s">
        <v>2179</v>
      </c>
      <c r="C169" s="22" t="s">
        <v>2483</v>
      </c>
      <c r="D169" s="4">
        <v>7665</v>
      </c>
      <c r="E169" s="15">
        <v>1244</v>
      </c>
    </row>
    <row r="170" spans="1:5" s="4" customFormat="1" x14ac:dyDescent="0.25">
      <c r="A170" s="12" t="s">
        <v>2180</v>
      </c>
      <c r="B170" s="12" t="s">
        <v>2181</v>
      </c>
      <c r="C170" s="22" t="s">
        <v>2484</v>
      </c>
      <c r="D170" s="4">
        <v>26460</v>
      </c>
      <c r="E170" s="15">
        <v>4190</v>
      </c>
    </row>
    <row r="171" spans="1:5" s="4" customFormat="1" x14ac:dyDescent="0.25">
      <c r="A171" s="12" t="s">
        <v>2182</v>
      </c>
      <c r="B171" s="12" t="s">
        <v>2183</v>
      </c>
      <c r="C171" s="22" t="s">
        <v>2485</v>
      </c>
      <c r="D171" s="4">
        <v>25000</v>
      </c>
      <c r="E171" s="15">
        <v>5434</v>
      </c>
    </row>
    <row r="172" spans="1:5" s="4" customFormat="1" x14ac:dyDescent="0.25">
      <c r="A172" s="12" t="s">
        <v>2184</v>
      </c>
      <c r="B172" s="12" t="s">
        <v>2185</v>
      </c>
      <c r="C172" s="22" t="s">
        <v>2486</v>
      </c>
      <c r="D172" s="4">
        <v>20000</v>
      </c>
      <c r="E172" s="15">
        <v>2640</v>
      </c>
    </row>
    <row r="173" spans="1:5" s="4" customFormat="1" x14ac:dyDescent="0.25">
      <c r="A173" s="12" t="s">
        <v>2186</v>
      </c>
      <c r="B173" s="12" t="s">
        <v>2187</v>
      </c>
      <c r="C173" s="22" t="s">
        <v>2487</v>
      </c>
      <c r="D173" s="4">
        <v>5000</v>
      </c>
      <c r="E173" s="15">
        <v>1376</v>
      </c>
    </row>
    <row r="174" spans="1:5" s="4" customFormat="1" x14ac:dyDescent="0.25">
      <c r="A174" s="12" t="s">
        <v>2188</v>
      </c>
      <c r="B174" s="12" t="s">
        <v>2189</v>
      </c>
      <c r="C174" s="22" t="s">
        <v>2488</v>
      </c>
      <c r="D174" s="4">
        <v>23985</v>
      </c>
      <c r="E174" s="15">
        <v>4145</v>
      </c>
    </row>
    <row r="175" spans="1:5" s="4" customFormat="1" x14ac:dyDescent="0.25">
      <c r="A175" s="12" t="s">
        <v>2190</v>
      </c>
      <c r="B175" s="12" t="s">
        <v>2191</v>
      </c>
      <c r="C175" s="22">
        <v>3355049</v>
      </c>
      <c r="D175" s="4">
        <v>5474</v>
      </c>
      <c r="E175" s="15">
        <v>736</v>
      </c>
    </row>
    <row r="176" spans="1:5" s="4" customFormat="1" x14ac:dyDescent="0.25">
      <c r="A176" s="12" t="s">
        <v>2192</v>
      </c>
      <c r="B176" s="12" t="s">
        <v>2193</v>
      </c>
      <c r="C176" s="22">
        <v>3356009</v>
      </c>
      <c r="D176" s="4">
        <v>14954</v>
      </c>
      <c r="E176" s="15">
        <v>1918</v>
      </c>
    </row>
    <row r="177" spans="1:5" s="4" customFormat="1" x14ac:dyDescent="0.25">
      <c r="A177" s="12" t="s">
        <v>2194</v>
      </c>
      <c r="B177" s="12" t="s">
        <v>2195</v>
      </c>
      <c r="C177" s="22" t="s">
        <v>2489</v>
      </c>
      <c r="D177" s="4">
        <v>17767</v>
      </c>
      <c r="E177" s="15">
        <v>3562</v>
      </c>
    </row>
    <row r="178" spans="1:5" s="4" customFormat="1" x14ac:dyDescent="0.25">
      <c r="A178" s="12" t="s">
        <v>2196</v>
      </c>
      <c r="B178" s="12" t="s">
        <v>2197</v>
      </c>
      <c r="C178" s="22" t="s">
        <v>2490</v>
      </c>
      <c r="D178" s="4">
        <v>9404</v>
      </c>
      <c r="E178" s="15">
        <v>1411</v>
      </c>
    </row>
    <row r="179" spans="1:5" s="4" customFormat="1" x14ac:dyDescent="0.25">
      <c r="A179" s="12" t="s">
        <v>2198</v>
      </c>
      <c r="B179" s="12" t="s">
        <v>2199</v>
      </c>
      <c r="C179" s="22">
        <v>3356008</v>
      </c>
      <c r="D179" s="4">
        <v>8416</v>
      </c>
      <c r="E179" s="15">
        <v>1096</v>
      </c>
    </row>
    <row r="180" spans="1:5" s="4" customFormat="1" x14ac:dyDescent="0.25">
      <c r="A180" s="12" t="s">
        <v>2200</v>
      </c>
      <c r="B180" s="12" t="s">
        <v>2201</v>
      </c>
      <c r="C180" s="22" t="s">
        <v>2491</v>
      </c>
      <c r="D180" s="4">
        <v>10900</v>
      </c>
      <c r="E180" s="15">
        <v>1764</v>
      </c>
    </row>
    <row r="181" spans="1:5" s="4" customFormat="1" x14ac:dyDescent="0.25">
      <c r="A181" s="12" t="s">
        <v>2202</v>
      </c>
      <c r="B181" s="12" t="s">
        <v>2203</v>
      </c>
      <c r="C181" s="22" t="s">
        <v>2492</v>
      </c>
      <c r="D181" s="4">
        <v>23000</v>
      </c>
      <c r="E181" s="15">
        <v>4612</v>
      </c>
    </row>
    <row r="182" spans="1:5" s="4" customFormat="1" x14ac:dyDescent="0.25">
      <c r="A182" s="12" t="s">
        <v>2204</v>
      </c>
      <c r="B182" s="12" t="s">
        <v>2205</v>
      </c>
      <c r="C182" s="22" t="s">
        <v>2493</v>
      </c>
      <c r="D182" s="4">
        <v>14550</v>
      </c>
      <c r="E182" s="15">
        <v>2468</v>
      </c>
    </row>
    <row r="183" spans="1:5" s="4" customFormat="1" x14ac:dyDescent="0.25">
      <c r="A183" s="12" t="s">
        <v>2206</v>
      </c>
      <c r="B183" s="12" t="s">
        <v>2207</v>
      </c>
      <c r="C183" s="22">
        <v>3358022</v>
      </c>
      <c r="D183" s="4">
        <v>12000</v>
      </c>
      <c r="E183" s="15">
        <v>2193</v>
      </c>
    </row>
    <row r="184" spans="1:5" s="4" customFormat="1" x14ac:dyDescent="0.25">
      <c r="A184" s="12" t="s">
        <v>2208</v>
      </c>
      <c r="B184" s="12" t="s">
        <v>2209</v>
      </c>
      <c r="C184" s="22" t="s">
        <v>2494</v>
      </c>
      <c r="D184" s="4">
        <v>14500</v>
      </c>
      <c r="E184" s="15">
        <v>4935</v>
      </c>
    </row>
    <row r="185" spans="1:5" s="4" customFormat="1" x14ac:dyDescent="0.25">
      <c r="A185" s="12" t="s">
        <v>2210</v>
      </c>
      <c r="B185" s="12" t="s">
        <v>2211</v>
      </c>
      <c r="C185" s="22" t="s">
        <v>2495</v>
      </c>
      <c r="D185" s="4">
        <v>31530</v>
      </c>
      <c r="E185" s="15">
        <v>3942</v>
      </c>
    </row>
    <row r="186" spans="1:5" s="4" customFormat="1" x14ac:dyDescent="0.25">
      <c r="A186" s="12" t="s">
        <v>2212</v>
      </c>
      <c r="B186" s="12" t="s">
        <v>2213</v>
      </c>
      <c r="C186" s="22">
        <v>3358021</v>
      </c>
      <c r="D186" s="4">
        <v>22044</v>
      </c>
      <c r="E186" s="15">
        <v>3942</v>
      </c>
    </row>
    <row r="187" spans="1:5" s="4" customFormat="1" x14ac:dyDescent="0.25">
      <c r="A187" s="12" t="s">
        <v>2214</v>
      </c>
      <c r="B187" s="12" t="s">
        <v>2215</v>
      </c>
      <c r="C187" s="22" t="s">
        <v>2496</v>
      </c>
      <c r="D187" s="4">
        <v>20000</v>
      </c>
      <c r="E187" s="15">
        <v>2740</v>
      </c>
    </row>
    <row r="188" spans="1:5" s="4" customFormat="1" x14ac:dyDescent="0.25">
      <c r="A188" s="12" t="s">
        <v>2216</v>
      </c>
      <c r="B188" s="12" t="s">
        <v>2217</v>
      </c>
      <c r="C188" s="22" t="s">
        <v>2497</v>
      </c>
      <c r="D188" s="4">
        <v>60450</v>
      </c>
      <c r="E188" s="15">
        <v>8446</v>
      </c>
    </row>
    <row r="189" spans="1:5" s="4" customFormat="1" x14ac:dyDescent="0.25">
      <c r="A189" s="12" t="s">
        <v>2218</v>
      </c>
      <c r="B189" s="12" t="s">
        <v>2219</v>
      </c>
      <c r="C189" s="22" t="s">
        <v>2498</v>
      </c>
      <c r="D189" s="4">
        <v>20450</v>
      </c>
      <c r="E189" s="15">
        <v>2953</v>
      </c>
    </row>
    <row r="190" spans="1:5" s="4" customFormat="1" x14ac:dyDescent="0.25">
      <c r="A190" s="12" t="s">
        <v>2220</v>
      </c>
      <c r="B190" s="12" t="s">
        <v>2221</v>
      </c>
      <c r="C190" s="22" t="s">
        <v>2499</v>
      </c>
      <c r="D190" s="4">
        <v>43950</v>
      </c>
      <c r="E190" s="15">
        <v>6940</v>
      </c>
    </row>
    <row r="191" spans="1:5" s="4" customFormat="1" x14ac:dyDescent="0.25">
      <c r="A191" s="12" t="s">
        <v>2222</v>
      </c>
      <c r="B191" s="12" t="s">
        <v>2223</v>
      </c>
      <c r="C191" s="22">
        <v>3359010</v>
      </c>
      <c r="D191" s="4">
        <v>36300</v>
      </c>
      <c r="E191" s="15">
        <v>5975</v>
      </c>
    </row>
    <row r="192" spans="1:5" s="4" customFormat="1" x14ac:dyDescent="0.25">
      <c r="A192" s="12" t="s">
        <v>2224</v>
      </c>
      <c r="B192" s="12" t="s">
        <v>2225</v>
      </c>
      <c r="C192" s="22">
        <v>3359038</v>
      </c>
      <c r="D192" s="4">
        <v>34500</v>
      </c>
      <c r="E192" s="15">
        <v>5999</v>
      </c>
    </row>
    <row r="193" spans="1:5" s="4" customFormat="1" x14ac:dyDescent="0.25">
      <c r="A193" s="12" t="s">
        <v>2226</v>
      </c>
      <c r="B193" s="12" t="s">
        <v>2227</v>
      </c>
      <c r="C193" s="22">
        <v>3360025</v>
      </c>
      <c r="D193" s="4">
        <v>26021</v>
      </c>
      <c r="E193" s="15">
        <v>4110</v>
      </c>
    </row>
    <row r="194" spans="1:5" s="4" customFormat="1" x14ac:dyDescent="0.25">
      <c r="A194" s="12" t="s">
        <v>2228</v>
      </c>
      <c r="B194" s="12" t="s">
        <v>2229</v>
      </c>
      <c r="C194" s="22" t="s">
        <v>2500</v>
      </c>
      <c r="D194" s="4">
        <v>14110</v>
      </c>
      <c r="E194" s="15">
        <v>2050</v>
      </c>
    </row>
    <row r="195" spans="1:5" s="4" customFormat="1" x14ac:dyDescent="0.25">
      <c r="A195" s="12" t="s">
        <v>2230</v>
      </c>
      <c r="B195" s="12" t="s">
        <v>2231</v>
      </c>
      <c r="C195" s="22">
        <v>3361012</v>
      </c>
      <c r="D195" s="4">
        <v>16979</v>
      </c>
      <c r="E195" s="15">
        <v>2740</v>
      </c>
    </row>
    <row r="196" spans="1:5" s="4" customFormat="1" x14ac:dyDescent="0.25">
      <c r="A196" s="12" t="s">
        <v>2232</v>
      </c>
      <c r="B196" s="12" t="s">
        <v>2233</v>
      </c>
      <c r="C196" s="22" t="s">
        <v>2501</v>
      </c>
      <c r="D196" s="4">
        <v>15078</v>
      </c>
      <c r="E196" s="15">
        <v>2466</v>
      </c>
    </row>
    <row r="197" spans="1:5" s="4" customFormat="1" x14ac:dyDescent="0.25">
      <c r="A197" s="12" t="s">
        <v>2234</v>
      </c>
      <c r="B197" s="12" t="s">
        <v>2235</v>
      </c>
      <c r="C197" s="22" t="s">
        <v>2502</v>
      </c>
      <c r="D197" s="4">
        <v>57052</v>
      </c>
      <c r="E197" s="15">
        <v>9589</v>
      </c>
    </row>
    <row r="198" spans="1:5" s="4" customFormat="1" x14ac:dyDescent="0.25">
      <c r="A198" s="12" t="s">
        <v>2236</v>
      </c>
      <c r="B198" s="12" t="s">
        <v>2237</v>
      </c>
      <c r="C198" s="22" t="s">
        <v>2503</v>
      </c>
      <c r="D198" s="4">
        <v>6817</v>
      </c>
      <c r="E198" s="15">
        <v>1151</v>
      </c>
    </row>
    <row r="199" spans="1:5" s="4" customFormat="1" x14ac:dyDescent="0.25">
      <c r="A199" s="12" t="s">
        <v>2238</v>
      </c>
      <c r="B199" s="12" t="s">
        <v>2239</v>
      </c>
      <c r="C199" s="22">
        <v>3401000</v>
      </c>
      <c r="D199" s="4">
        <v>74751</v>
      </c>
      <c r="E199" s="15">
        <v>11249</v>
      </c>
    </row>
    <row r="200" spans="1:5" s="4" customFormat="1" x14ac:dyDescent="0.25">
      <c r="A200" s="12" t="s">
        <v>2240</v>
      </c>
      <c r="B200" s="12" t="s">
        <v>2241</v>
      </c>
      <c r="C200" s="22">
        <v>3402000</v>
      </c>
      <c r="D200" s="4">
        <v>50547</v>
      </c>
      <c r="E200" s="15">
        <v>9589</v>
      </c>
    </row>
    <row r="201" spans="1:5" s="4" customFormat="1" x14ac:dyDescent="0.25">
      <c r="A201" s="12" t="s">
        <v>2242</v>
      </c>
      <c r="B201" s="12" t="s">
        <v>2243</v>
      </c>
      <c r="C201" s="22">
        <v>3403000</v>
      </c>
      <c r="D201" s="4">
        <v>129031</v>
      </c>
      <c r="E201" s="15">
        <v>25806</v>
      </c>
    </row>
    <row r="202" spans="1:5" s="4" customFormat="1" x14ac:dyDescent="0.25">
      <c r="A202" s="12" t="s">
        <v>2244</v>
      </c>
      <c r="B202" s="12" t="s">
        <v>2245</v>
      </c>
      <c r="C202" s="22">
        <v>3404000</v>
      </c>
      <c r="D202" s="4">
        <v>40450</v>
      </c>
      <c r="E202" s="15">
        <v>6933</v>
      </c>
    </row>
    <row r="203" spans="1:5" s="4" customFormat="1" x14ac:dyDescent="0.25">
      <c r="A203" s="12" t="s">
        <v>2246</v>
      </c>
      <c r="B203" s="12" t="s">
        <v>2247</v>
      </c>
      <c r="C203" s="22">
        <v>3404000</v>
      </c>
      <c r="D203" s="4">
        <v>39100</v>
      </c>
      <c r="E203" s="15">
        <v>9401</v>
      </c>
    </row>
    <row r="204" spans="1:5" s="4" customFormat="1" x14ac:dyDescent="0.25">
      <c r="A204" s="12" t="s">
        <v>2248</v>
      </c>
      <c r="B204" s="12" t="s">
        <v>2249</v>
      </c>
      <c r="C204" s="22">
        <v>3405000</v>
      </c>
      <c r="D204" s="4">
        <v>76105</v>
      </c>
      <c r="E204" s="15">
        <v>22026</v>
      </c>
    </row>
    <row r="205" spans="1:5" s="4" customFormat="1" x14ac:dyDescent="0.25">
      <c r="A205" s="12" t="s">
        <v>2250</v>
      </c>
      <c r="B205" s="12" t="s">
        <v>2251</v>
      </c>
      <c r="C205" s="22">
        <v>3451002</v>
      </c>
      <c r="D205" s="4">
        <v>12500</v>
      </c>
      <c r="E205" s="15">
        <v>2333</v>
      </c>
    </row>
    <row r="206" spans="1:5" s="4" customFormat="1" x14ac:dyDescent="0.25">
      <c r="A206" s="12" t="s">
        <v>2252</v>
      </c>
      <c r="B206" s="12" t="s">
        <v>2253</v>
      </c>
      <c r="C206" s="22" t="s">
        <v>2504</v>
      </c>
      <c r="D206" s="4">
        <v>25000</v>
      </c>
      <c r="E206" s="15">
        <v>3836</v>
      </c>
    </row>
    <row r="207" spans="1:5" s="4" customFormat="1" x14ac:dyDescent="0.25">
      <c r="A207" s="12" t="s">
        <v>2254</v>
      </c>
      <c r="B207" s="12" t="s">
        <v>2255</v>
      </c>
      <c r="C207" s="22">
        <v>3452020</v>
      </c>
      <c r="D207" s="4">
        <v>6113</v>
      </c>
      <c r="E207" s="15">
        <v>2466</v>
      </c>
    </row>
    <row r="208" spans="1:5" s="4" customFormat="1" x14ac:dyDescent="0.25">
      <c r="A208" s="12" t="s">
        <v>2256</v>
      </c>
      <c r="B208" s="12" t="s">
        <v>2257</v>
      </c>
      <c r="C208" s="22">
        <v>3454035</v>
      </c>
      <c r="D208" s="4">
        <v>24000</v>
      </c>
      <c r="E208" s="15">
        <v>3789</v>
      </c>
    </row>
    <row r="209" spans="1:5" s="4" customFormat="1" x14ac:dyDescent="0.25">
      <c r="A209" s="12" t="s">
        <v>2258</v>
      </c>
      <c r="B209" s="12" t="s">
        <v>2259</v>
      </c>
      <c r="C209" s="22" t="s">
        <v>2505</v>
      </c>
      <c r="D209" s="4">
        <v>25368</v>
      </c>
      <c r="E209" s="15">
        <v>5292</v>
      </c>
    </row>
    <row r="210" spans="1:5" s="4" customFormat="1" x14ac:dyDescent="0.25">
      <c r="A210" s="12" t="s">
        <v>2260</v>
      </c>
      <c r="B210" s="12" t="s">
        <v>2261</v>
      </c>
      <c r="C210" s="22" t="s">
        <v>2506</v>
      </c>
      <c r="D210" s="4">
        <v>27270</v>
      </c>
      <c r="E210" s="15">
        <v>6980</v>
      </c>
    </row>
    <row r="211" spans="1:5" s="4" customFormat="1" x14ac:dyDescent="0.25">
      <c r="A211" s="12" t="s">
        <v>2262</v>
      </c>
      <c r="B211" s="12" t="s">
        <v>2263</v>
      </c>
      <c r="C211" s="22" t="s">
        <v>2507</v>
      </c>
      <c r="D211" s="4">
        <v>29346</v>
      </c>
      <c r="E211" s="15">
        <v>5496</v>
      </c>
    </row>
    <row r="212" spans="1:5" s="4" customFormat="1" x14ac:dyDescent="0.25">
      <c r="A212" s="12" t="s">
        <v>2264</v>
      </c>
      <c r="B212" s="12" t="s">
        <v>2265</v>
      </c>
      <c r="C212" s="22">
        <v>3454032</v>
      </c>
      <c r="D212" s="4">
        <v>27000</v>
      </c>
      <c r="E212" s="15">
        <v>3753</v>
      </c>
    </row>
    <row r="213" spans="1:5" s="4" customFormat="1" x14ac:dyDescent="0.25">
      <c r="A213" s="12" t="s">
        <v>2266</v>
      </c>
      <c r="B213" s="12" t="s">
        <v>2267</v>
      </c>
      <c r="C213" s="22" t="s">
        <v>2508</v>
      </c>
      <c r="D213" s="4">
        <v>70000</v>
      </c>
      <c r="E213" s="15">
        <v>15290</v>
      </c>
    </row>
    <row r="214" spans="1:5" s="4" customFormat="1" x14ac:dyDescent="0.25">
      <c r="A214" s="12" t="s">
        <v>2268</v>
      </c>
      <c r="B214" s="12" t="s">
        <v>2269</v>
      </c>
      <c r="C214" s="22">
        <v>3455026</v>
      </c>
      <c r="D214" s="4">
        <v>14000</v>
      </c>
      <c r="E214" s="15">
        <v>2800</v>
      </c>
    </row>
    <row r="215" spans="1:5" s="4" customFormat="1" x14ac:dyDescent="0.25">
      <c r="A215" s="12" t="s">
        <v>2270</v>
      </c>
      <c r="B215" s="12" t="s">
        <v>2271</v>
      </c>
      <c r="C215" s="22" t="s">
        <v>2509</v>
      </c>
      <c r="D215" s="4">
        <v>37130</v>
      </c>
      <c r="E215" s="15">
        <v>2466</v>
      </c>
    </row>
    <row r="216" spans="1:5" s="4" customFormat="1" x14ac:dyDescent="0.25">
      <c r="A216" s="12" t="s">
        <v>2272</v>
      </c>
      <c r="B216" s="12" t="s">
        <v>2273</v>
      </c>
      <c r="C216" s="22" t="s">
        <v>2510</v>
      </c>
      <c r="D216" s="4">
        <v>7300</v>
      </c>
      <c r="E216" s="15">
        <v>1438</v>
      </c>
    </row>
    <row r="217" spans="1:5" s="4" customFormat="1" x14ac:dyDescent="0.25">
      <c r="A217" s="12" t="s">
        <v>2274</v>
      </c>
      <c r="B217" s="12" t="s">
        <v>2275</v>
      </c>
      <c r="C217" s="22" t="s">
        <v>2511</v>
      </c>
      <c r="D217" s="4">
        <v>52000</v>
      </c>
      <c r="E217" s="15">
        <v>6301</v>
      </c>
    </row>
    <row r="218" spans="1:5" s="4" customFormat="1" x14ac:dyDescent="0.25">
      <c r="A218" s="12" t="s">
        <v>2276</v>
      </c>
      <c r="B218" s="12" t="s">
        <v>2277</v>
      </c>
      <c r="C218" s="22">
        <v>3456001</v>
      </c>
      <c r="D218" s="4">
        <v>15000</v>
      </c>
      <c r="E218" s="15">
        <v>2978</v>
      </c>
    </row>
    <row r="219" spans="1:5" s="4" customFormat="1" x14ac:dyDescent="0.25">
      <c r="A219" s="12" t="s">
        <v>2278</v>
      </c>
      <c r="B219" s="12" t="s">
        <v>2279</v>
      </c>
      <c r="C219" s="22">
        <v>3457013</v>
      </c>
      <c r="D219" s="4">
        <v>34000</v>
      </c>
      <c r="E219" s="15">
        <v>4111</v>
      </c>
    </row>
    <row r="220" spans="1:5" s="4" customFormat="1" x14ac:dyDescent="0.25">
      <c r="A220" s="12" t="s">
        <v>2280</v>
      </c>
      <c r="B220" s="12" t="s">
        <v>2281</v>
      </c>
      <c r="C220" s="22" t="s">
        <v>2512</v>
      </c>
      <c r="D220" s="4">
        <v>43000</v>
      </c>
      <c r="E220" s="15">
        <v>6868</v>
      </c>
    </row>
    <row r="221" spans="1:5" s="4" customFormat="1" x14ac:dyDescent="0.25">
      <c r="A221" s="12" t="s">
        <v>2282</v>
      </c>
      <c r="B221" s="12" t="s">
        <v>2283</v>
      </c>
      <c r="C221" s="22" t="s">
        <v>2513</v>
      </c>
      <c r="D221" s="4">
        <v>28000</v>
      </c>
      <c r="E221" s="15">
        <v>6107</v>
      </c>
    </row>
    <row r="222" spans="1:5" s="4" customFormat="1" x14ac:dyDescent="0.25">
      <c r="A222" s="12" t="s">
        <v>2284</v>
      </c>
      <c r="B222" s="12" t="s">
        <v>2285</v>
      </c>
      <c r="C222" s="22">
        <v>3457002</v>
      </c>
      <c r="D222" s="4">
        <v>5500</v>
      </c>
      <c r="E222" s="15">
        <v>2240</v>
      </c>
    </row>
    <row r="223" spans="1:5" s="4" customFormat="1" x14ac:dyDescent="0.25">
      <c r="A223" s="12" t="s">
        <v>2286</v>
      </c>
      <c r="B223" s="12" t="s">
        <v>2287</v>
      </c>
      <c r="C223" s="22">
        <v>3459006</v>
      </c>
      <c r="D223" s="4">
        <v>6319</v>
      </c>
      <c r="E223" s="15">
        <v>1594</v>
      </c>
    </row>
    <row r="224" spans="1:5" s="4" customFormat="1" x14ac:dyDescent="0.25">
      <c r="A224" s="12" t="s">
        <v>2288</v>
      </c>
      <c r="B224" s="12" t="s">
        <v>2289</v>
      </c>
      <c r="C224" s="22">
        <v>3459004</v>
      </c>
      <c r="D224" s="4">
        <v>11287</v>
      </c>
      <c r="E224" s="15">
        <v>2133</v>
      </c>
    </row>
    <row r="225" spans="1:5" s="4" customFormat="1" x14ac:dyDescent="0.25">
      <c r="A225" s="12" t="s">
        <v>2290</v>
      </c>
      <c r="B225" s="12" t="s">
        <v>2291</v>
      </c>
      <c r="C225" s="22">
        <v>3459015</v>
      </c>
      <c r="D225" s="4">
        <v>7888</v>
      </c>
      <c r="E225" s="15">
        <v>1695</v>
      </c>
    </row>
    <row r="226" spans="1:5" s="4" customFormat="1" x14ac:dyDescent="0.25">
      <c r="A226" s="12" t="s">
        <v>2292</v>
      </c>
      <c r="B226" s="12" t="s">
        <v>2293</v>
      </c>
      <c r="C226" s="22">
        <v>3459022</v>
      </c>
      <c r="D226" s="4">
        <v>6500</v>
      </c>
      <c r="E226" s="15">
        <v>824</v>
      </c>
    </row>
    <row r="227" spans="1:5" s="4" customFormat="1" x14ac:dyDescent="0.25">
      <c r="A227" s="12" t="s">
        <v>2294</v>
      </c>
      <c r="B227" s="12" t="s">
        <v>2295</v>
      </c>
      <c r="C227" s="22">
        <v>3459021</v>
      </c>
      <c r="D227" s="4">
        <v>10905</v>
      </c>
      <c r="E227" s="15">
        <v>1380</v>
      </c>
    </row>
    <row r="228" spans="1:5" s="4" customFormat="1" x14ac:dyDescent="0.25">
      <c r="A228" s="12" t="s">
        <v>2296</v>
      </c>
      <c r="B228" s="12" t="s">
        <v>2297</v>
      </c>
      <c r="C228" s="22">
        <v>3459020</v>
      </c>
      <c r="D228" s="4">
        <v>7975</v>
      </c>
      <c r="E228" s="15">
        <v>560</v>
      </c>
    </row>
    <row r="229" spans="1:5" s="4" customFormat="1" x14ac:dyDescent="0.25">
      <c r="A229" s="12" t="s">
        <v>2298</v>
      </c>
      <c r="B229" s="12" t="s">
        <v>2299</v>
      </c>
      <c r="C229" s="22">
        <v>3459020</v>
      </c>
      <c r="D229" s="4">
        <v>4387</v>
      </c>
      <c r="E229" s="15">
        <v>1094</v>
      </c>
    </row>
    <row r="230" spans="1:5" s="4" customFormat="1" x14ac:dyDescent="0.25">
      <c r="A230" s="12" t="s">
        <v>2300</v>
      </c>
      <c r="B230" s="12" t="s">
        <v>2301</v>
      </c>
      <c r="C230" s="22">
        <v>3459033</v>
      </c>
      <c r="D230" s="4">
        <v>14000</v>
      </c>
      <c r="E230" s="15">
        <v>2810</v>
      </c>
    </row>
    <row r="231" spans="1:5" s="4" customFormat="1" x14ac:dyDescent="0.25">
      <c r="A231" s="12" t="s">
        <v>2302</v>
      </c>
      <c r="B231" s="12" t="s">
        <v>2303</v>
      </c>
      <c r="C231" s="22">
        <v>3459008</v>
      </c>
      <c r="D231" s="4">
        <v>14316</v>
      </c>
      <c r="E231" s="15">
        <v>2126</v>
      </c>
    </row>
    <row r="232" spans="1:5" s="4" customFormat="1" x14ac:dyDescent="0.25">
      <c r="A232" s="12" t="s">
        <v>2304</v>
      </c>
      <c r="B232" s="12" t="s">
        <v>2305</v>
      </c>
      <c r="C232" s="22">
        <v>3459014</v>
      </c>
      <c r="D232" s="4">
        <v>12340</v>
      </c>
      <c r="E232" s="15">
        <v>2994</v>
      </c>
    </row>
    <row r="233" spans="1:5" s="4" customFormat="1" x14ac:dyDescent="0.25">
      <c r="A233" s="12" t="s">
        <v>2306</v>
      </c>
      <c r="B233" s="12" t="s">
        <v>2307</v>
      </c>
      <c r="C233" s="22" t="s">
        <v>2514</v>
      </c>
      <c r="D233" s="4">
        <v>23000</v>
      </c>
      <c r="E233" s="15">
        <v>6610</v>
      </c>
    </row>
    <row r="234" spans="1:5" s="4" customFormat="1" x14ac:dyDescent="0.25">
      <c r="A234" s="12" t="s">
        <v>2308</v>
      </c>
      <c r="B234" s="12" t="s">
        <v>2309</v>
      </c>
      <c r="C234" s="22">
        <v>3459017</v>
      </c>
      <c r="D234" s="4">
        <v>8000</v>
      </c>
      <c r="E234" s="15">
        <v>773</v>
      </c>
    </row>
    <row r="235" spans="1:5" s="4" customFormat="1" x14ac:dyDescent="0.25">
      <c r="A235" s="12" t="s">
        <v>2310</v>
      </c>
      <c r="B235" s="12" t="s">
        <v>2311</v>
      </c>
      <c r="C235" s="22" t="s">
        <v>2515</v>
      </c>
      <c r="D235" s="4">
        <v>29000</v>
      </c>
      <c r="E235" s="15">
        <v>5740</v>
      </c>
    </row>
    <row r="236" spans="1:5" s="4" customFormat="1" x14ac:dyDescent="0.25">
      <c r="A236" s="12" t="s">
        <v>2312</v>
      </c>
      <c r="B236" s="12" t="s">
        <v>2313</v>
      </c>
      <c r="C236" s="22" t="s">
        <v>2516</v>
      </c>
      <c r="D236" s="4">
        <v>20000</v>
      </c>
      <c r="E236" s="15">
        <v>3870</v>
      </c>
    </row>
    <row r="237" spans="1:5" s="4" customFormat="1" x14ac:dyDescent="0.25">
      <c r="A237" s="12" t="s">
        <v>2314</v>
      </c>
      <c r="B237" s="12" t="s">
        <v>2315</v>
      </c>
      <c r="C237" s="22">
        <v>3459024</v>
      </c>
      <c r="D237" s="4">
        <v>46494</v>
      </c>
      <c r="E237" s="15">
        <v>5008</v>
      </c>
    </row>
    <row r="238" spans="1:5" s="4" customFormat="1" x14ac:dyDescent="0.25">
      <c r="A238" s="12" t="s">
        <v>2316</v>
      </c>
      <c r="B238" s="12" t="s">
        <v>2317</v>
      </c>
      <c r="C238" s="22" t="s">
        <v>2517</v>
      </c>
      <c r="D238" s="4">
        <v>38762</v>
      </c>
      <c r="E238" s="15">
        <v>7352</v>
      </c>
    </row>
    <row r="239" spans="1:5" s="4" customFormat="1" x14ac:dyDescent="0.25">
      <c r="A239" s="12" t="s">
        <v>2318</v>
      </c>
      <c r="B239" s="12" t="s">
        <v>2319</v>
      </c>
      <c r="C239" s="22">
        <v>3459012</v>
      </c>
      <c r="D239" s="4">
        <v>7544</v>
      </c>
      <c r="E239" s="15">
        <v>1421</v>
      </c>
    </row>
    <row r="240" spans="1:5" s="4" customFormat="1" x14ac:dyDescent="0.25">
      <c r="A240" s="12" t="s">
        <v>2320</v>
      </c>
      <c r="B240" s="12" t="s">
        <v>2321</v>
      </c>
      <c r="C240" s="22">
        <v>3459012</v>
      </c>
      <c r="D240" s="4">
        <v>6000</v>
      </c>
      <c r="E240" s="15">
        <v>663</v>
      </c>
    </row>
    <row r="241" spans="1:5" s="4" customFormat="1" x14ac:dyDescent="0.25">
      <c r="A241" s="12" t="s">
        <v>2322</v>
      </c>
      <c r="B241" s="12" t="s">
        <v>2323</v>
      </c>
      <c r="C241" s="22">
        <v>3460009</v>
      </c>
      <c r="D241" s="4">
        <v>29000</v>
      </c>
      <c r="E241" s="15">
        <v>4521</v>
      </c>
    </row>
    <row r="242" spans="1:5" s="4" customFormat="1" x14ac:dyDescent="0.25">
      <c r="A242" s="12" t="s">
        <v>2324</v>
      </c>
      <c r="B242" s="12" t="s">
        <v>2325</v>
      </c>
      <c r="C242" s="22" t="s">
        <v>2518</v>
      </c>
      <c r="D242" s="4">
        <v>56500</v>
      </c>
      <c r="E242" s="15">
        <v>12121</v>
      </c>
    </row>
    <row r="243" spans="1:5" s="4" customFormat="1" x14ac:dyDescent="0.25">
      <c r="A243" s="12" t="s">
        <v>2326</v>
      </c>
      <c r="B243" s="12" t="s">
        <v>2327</v>
      </c>
      <c r="C243" s="22">
        <v>3460007</v>
      </c>
      <c r="D243" s="4">
        <v>2400</v>
      </c>
      <c r="E243" s="15">
        <v>1041</v>
      </c>
    </row>
    <row r="244" spans="1:5" s="4" customFormat="1" x14ac:dyDescent="0.25">
      <c r="A244" s="12" t="s">
        <v>2328</v>
      </c>
      <c r="B244" s="12" t="s">
        <v>2329</v>
      </c>
      <c r="C244" s="22" t="s">
        <v>2519</v>
      </c>
      <c r="D244" s="4">
        <v>36469</v>
      </c>
      <c r="E244" s="15">
        <v>10741</v>
      </c>
    </row>
    <row r="245" spans="1:5" s="4" customFormat="1" x14ac:dyDescent="0.25">
      <c r="A245" s="12" t="s">
        <v>2330</v>
      </c>
      <c r="B245" s="12" t="s">
        <v>2331</v>
      </c>
      <c r="C245" s="22">
        <v>3102000</v>
      </c>
      <c r="D245" s="4">
        <v>0</v>
      </c>
      <c r="E245" s="15">
        <v>1507</v>
      </c>
    </row>
    <row r="246" spans="1:5" s="4" customFormat="1" x14ac:dyDescent="0.25">
      <c r="A246" s="12" t="s">
        <v>2332</v>
      </c>
      <c r="B246" s="12" t="s">
        <v>2333</v>
      </c>
      <c r="C246" s="22">
        <v>3256022</v>
      </c>
      <c r="D246" s="4">
        <v>0</v>
      </c>
      <c r="E246" s="15">
        <v>1216</v>
      </c>
    </row>
    <row r="247" spans="1:5" s="4" customFormat="1" x14ac:dyDescent="0.25">
      <c r="A247" s="12" t="s">
        <v>2334</v>
      </c>
      <c r="B247" s="12" t="s">
        <v>2335</v>
      </c>
      <c r="C247" s="22">
        <v>3257031</v>
      </c>
      <c r="D247" s="4">
        <v>0</v>
      </c>
      <c r="E247" s="15">
        <v>3100</v>
      </c>
    </row>
    <row r="248" spans="1:5" s="4" customFormat="1" x14ac:dyDescent="0.25">
      <c r="A248" s="12" t="s">
        <v>2336</v>
      </c>
      <c r="B248" s="12" t="s">
        <v>2337</v>
      </c>
      <c r="C248" s="22">
        <v>3355013</v>
      </c>
      <c r="D248" s="4">
        <v>0</v>
      </c>
      <c r="E248" s="15">
        <v>1205</v>
      </c>
    </row>
    <row r="249" spans="1:5" s="4" customFormat="1" x14ac:dyDescent="0.25">
      <c r="A249" s="12" t="s">
        <v>2338</v>
      </c>
      <c r="B249" s="12" t="s">
        <v>2339</v>
      </c>
      <c r="C249" s="22">
        <v>3357057</v>
      </c>
      <c r="D249" s="4">
        <v>0</v>
      </c>
      <c r="E249" s="15">
        <v>3499</v>
      </c>
    </row>
    <row r="250" spans="1:5" s="4" customFormat="1" x14ac:dyDescent="0.25">
      <c r="A250" s="12" t="s">
        <v>2340</v>
      </c>
      <c r="B250" s="12" t="s">
        <v>2341</v>
      </c>
      <c r="C250" s="22">
        <v>3360025</v>
      </c>
      <c r="D250" s="4">
        <v>0</v>
      </c>
      <c r="E250" s="15">
        <v>1058</v>
      </c>
    </row>
    <row r="251" spans="1:5" s="4" customFormat="1" x14ac:dyDescent="0.25">
      <c r="A251" s="12" t="s">
        <v>2342</v>
      </c>
      <c r="B251" s="12" t="s">
        <v>2343</v>
      </c>
      <c r="C251" s="22">
        <v>3451004</v>
      </c>
      <c r="D251" s="4">
        <v>0</v>
      </c>
      <c r="E251" s="15">
        <v>1696</v>
      </c>
    </row>
    <row r="252" spans="1:5" s="4" customFormat="1" x14ac:dyDescent="0.25">
      <c r="A252" s="12" t="s">
        <v>2344</v>
      </c>
      <c r="B252" s="12" t="s">
        <v>2345</v>
      </c>
      <c r="C252" s="22">
        <v>3451008</v>
      </c>
      <c r="D252" s="4">
        <v>0</v>
      </c>
      <c r="E252" s="15">
        <v>1150</v>
      </c>
    </row>
    <row r="253" spans="1:5" s="4" customFormat="1" x14ac:dyDescent="0.25">
      <c r="A253" s="12" t="s">
        <v>2346</v>
      </c>
      <c r="B253" s="12" t="s">
        <v>2347</v>
      </c>
      <c r="C253" s="22">
        <v>3453004</v>
      </c>
      <c r="D253" s="4">
        <v>0</v>
      </c>
      <c r="E253" s="15">
        <v>1323</v>
      </c>
    </row>
    <row r="254" spans="1:5" s="4" customFormat="1" x14ac:dyDescent="0.25">
      <c r="A254" s="12" t="s">
        <v>2348</v>
      </c>
      <c r="B254" s="12" t="s">
        <v>2349</v>
      </c>
      <c r="C254" s="22">
        <v>3453005</v>
      </c>
      <c r="D254" s="4">
        <v>0</v>
      </c>
      <c r="E254" s="15">
        <v>1200</v>
      </c>
    </row>
    <row r="255" spans="1:5" s="4" customFormat="1" x14ac:dyDescent="0.25">
      <c r="A255" s="12" t="s">
        <v>2350</v>
      </c>
      <c r="B255" s="12" t="s">
        <v>2351</v>
      </c>
      <c r="C255" s="22">
        <v>3453006</v>
      </c>
      <c r="D255" s="4">
        <v>0</v>
      </c>
      <c r="E255" s="15">
        <v>2100</v>
      </c>
    </row>
    <row r="256" spans="1:5" s="4" customFormat="1" x14ac:dyDescent="0.25">
      <c r="A256" s="12" t="s">
        <v>2352</v>
      </c>
      <c r="B256" s="12" t="s">
        <v>2353</v>
      </c>
      <c r="C256" s="22">
        <v>3453011</v>
      </c>
      <c r="D256" s="4">
        <v>0</v>
      </c>
      <c r="E256" s="15">
        <v>1644</v>
      </c>
    </row>
    <row r="257" spans="1:5" s="4" customFormat="1" x14ac:dyDescent="0.25">
      <c r="A257" s="12" t="s">
        <v>2354</v>
      </c>
      <c r="B257" s="12" t="s">
        <v>2355</v>
      </c>
      <c r="C257" s="22">
        <v>3453006</v>
      </c>
      <c r="D257" s="4">
        <v>0</v>
      </c>
      <c r="E257" s="15">
        <v>2600</v>
      </c>
    </row>
    <row r="258" spans="1:5" s="4" customFormat="1" x14ac:dyDescent="0.25">
      <c r="A258" s="12" t="s">
        <v>2356</v>
      </c>
      <c r="B258" s="12" t="s">
        <v>2357</v>
      </c>
      <c r="C258" s="22">
        <v>3454018</v>
      </c>
      <c r="D258" s="4">
        <v>0</v>
      </c>
      <c r="E258" s="15">
        <v>2556</v>
      </c>
    </row>
    <row r="259" spans="1:5" s="4" customFormat="1" x14ac:dyDescent="0.25">
      <c r="A259" s="12" t="s">
        <v>2358</v>
      </c>
      <c r="B259" s="12" t="s">
        <v>2359</v>
      </c>
      <c r="C259" s="22">
        <v>3459015</v>
      </c>
      <c r="D259" s="4">
        <v>0</v>
      </c>
      <c r="E259" s="15">
        <v>1257</v>
      </c>
    </row>
    <row r="260" spans="1:5" s="4" customFormat="1" x14ac:dyDescent="0.25">
      <c r="A260" s="12" t="s">
        <v>2360</v>
      </c>
      <c r="B260" s="12" t="s">
        <v>2361</v>
      </c>
      <c r="C260" s="22">
        <v>3460009</v>
      </c>
      <c r="D260" s="4">
        <v>0</v>
      </c>
      <c r="E260" s="15">
        <v>1095</v>
      </c>
    </row>
    <row r="261" spans="1:5" s="4" customFormat="1" x14ac:dyDescent="0.25">
      <c r="A261" s="12" t="s">
        <v>2362</v>
      </c>
      <c r="B261" s="12" t="s">
        <v>2363</v>
      </c>
      <c r="C261" s="22">
        <v>3460006</v>
      </c>
      <c r="D261" s="4">
        <v>0</v>
      </c>
      <c r="E261" s="15">
        <v>2192</v>
      </c>
    </row>
    <row r="262" spans="1:5" s="4" customFormat="1" x14ac:dyDescent="0.25">
      <c r="A262" s="12"/>
      <c r="B262" s="12"/>
      <c r="C262" s="22"/>
      <c r="E262" s="15"/>
    </row>
  </sheetData>
  <sortState xmlns:xlrd2="http://schemas.microsoft.com/office/spreadsheetml/2017/richdata2" ref="A3:E261">
    <sortCondition ref="B3:B26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0DDB-4B3D-476B-A8EE-334E16F2B9DD}">
  <dimension ref="A1:L262"/>
  <sheetViews>
    <sheetView workbookViewId="0">
      <selection activeCell="C167" sqref="C167"/>
    </sheetView>
  </sheetViews>
  <sheetFormatPr baseColWidth="10" defaultRowHeight="15" x14ac:dyDescent="0.25"/>
  <cols>
    <col min="1" max="1" width="21.140625" bestFit="1" customWidth="1"/>
    <col min="2" max="2" width="27.42578125" bestFit="1" customWidth="1"/>
    <col min="3" max="3" width="26.85546875" customWidth="1"/>
    <col min="4" max="4" width="21.5703125" bestFit="1" customWidth="1"/>
    <col min="5" max="5" width="29.85546875" customWidth="1"/>
  </cols>
  <sheetData>
    <row r="1" spans="1:12" s="2" customFormat="1" ht="30" x14ac:dyDescent="0.25">
      <c r="A1" s="5" t="s">
        <v>0</v>
      </c>
      <c r="B1" s="5" t="s">
        <v>1</v>
      </c>
      <c r="C1" s="6"/>
      <c r="D1" s="5" t="s">
        <v>2</v>
      </c>
      <c r="E1" s="19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12" t="s">
        <v>3526</v>
      </c>
      <c r="B3" s="12" t="s">
        <v>3527</v>
      </c>
      <c r="C3" s="22">
        <v>5954020</v>
      </c>
      <c r="D3" s="4">
        <v>23978</v>
      </c>
      <c r="E3" s="15">
        <v>3396</v>
      </c>
    </row>
    <row r="4" spans="1:12" s="4" customFormat="1" x14ac:dyDescent="0.25">
      <c r="A4" s="12" t="s">
        <v>3528</v>
      </c>
      <c r="B4" s="12" t="s">
        <v>3529</v>
      </c>
      <c r="C4" s="22" t="s">
        <v>4030</v>
      </c>
      <c r="D4" s="4">
        <v>145538</v>
      </c>
      <c r="E4" s="15">
        <v>22509</v>
      </c>
    </row>
    <row r="5" spans="1:12" s="4" customFormat="1" x14ac:dyDescent="0.25">
      <c r="A5" s="12" t="s">
        <v>3530</v>
      </c>
      <c r="B5" s="12" t="s">
        <v>3531</v>
      </c>
      <c r="C5" s="22">
        <v>5954008</v>
      </c>
      <c r="D5" s="4">
        <v>9500</v>
      </c>
      <c r="E5" s="15">
        <v>892</v>
      </c>
    </row>
    <row r="6" spans="1:12" s="4" customFormat="1" x14ac:dyDescent="0.25">
      <c r="A6" s="12" t="s">
        <v>3532</v>
      </c>
      <c r="B6" s="12" t="s">
        <v>3533</v>
      </c>
      <c r="C6" s="22" t="s">
        <v>4031</v>
      </c>
      <c r="D6" s="4">
        <v>673831</v>
      </c>
      <c r="E6" s="15">
        <v>107730</v>
      </c>
    </row>
    <row r="7" spans="1:12" s="4" customFormat="1" x14ac:dyDescent="0.25">
      <c r="A7" s="12" t="s">
        <v>3534</v>
      </c>
      <c r="B7" s="12" t="s">
        <v>3535</v>
      </c>
      <c r="C7" s="22">
        <v>5954036</v>
      </c>
      <c r="D7" s="4">
        <v>98753</v>
      </c>
      <c r="E7" s="15">
        <v>19292</v>
      </c>
    </row>
    <row r="8" spans="1:12" s="4" customFormat="1" x14ac:dyDescent="0.25">
      <c r="A8" s="12" t="s">
        <v>3536</v>
      </c>
      <c r="B8" s="12" t="s">
        <v>3537</v>
      </c>
      <c r="C8" s="22">
        <v>5162022</v>
      </c>
      <c r="D8" s="4">
        <v>21209</v>
      </c>
      <c r="E8" s="15">
        <v>3111</v>
      </c>
    </row>
    <row r="9" spans="1:12" s="4" customFormat="1" x14ac:dyDescent="0.25">
      <c r="A9" s="12" t="s">
        <v>3538</v>
      </c>
      <c r="B9" s="12" t="s">
        <v>3539</v>
      </c>
      <c r="C9" s="22" t="s">
        <v>4032</v>
      </c>
      <c r="D9" s="4">
        <v>92425</v>
      </c>
      <c r="E9" s="15">
        <v>13088</v>
      </c>
    </row>
    <row r="10" spans="1:12" s="4" customFormat="1" x14ac:dyDescent="0.25">
      <c r="A10" s="12" t="s">
        <v>3540</v>
      </c>
      <c r="B10" s="12" t="s">
        <v>3541</v>
      </c>
      <c r="C10" s="22" t="s">
        <v>4033</v>
      </c>
      <c r="D10" s="4">
        <v>64285</v>
      </c>
      <c r="E10" s="15">
        <v>12857</v>
      </c>
    </row>
    <row r="11" spans="1:12" s="4" customFormat="1" x14ac:dyDescent="0.25">
      <c r="A11" s="12" t="s">
        <v>3542</v>
      </c>
      <c r="B11" s="12" t="s">
        <v>3543</v>
      </c>
      <c r="C11" s="22">
        <v>5162024</v>
      </c>
      <c r="D11" s="4">
        <v>57894</v>
      </c>
      <c r="E11" s="15">
        <v>8449</v>
      </c>
    </row>
    <row r="12" spans="1:12" s="4" customFormat="1" x14ac:dyDescent="0.25">
      <c r="A12" s="12" t="s">
        <v>3544</v>
      </c>
      <c r="B12" s="12" t="s">
        <v>3545</v>
      </c>
      <c r="C12" s="22">
        <v>5162024</v>
      </c>
      <c r="D12" s="4">
        <v>55757</v>
      </c>
      <c r="E12" s="15">
        <v>10117</v>
      </c>
    </row>
    <row r="13" spans="1:12" s="4" customFormat="1" x14ac:dyDescent="0.25">
      <c r="A13" s="12" t="s">
        <v>3546</v>
      </c>
      <c r="B13" s="12" t="s">
        <v>3547</v>
      </c>
      <c r="C13" s="22">
        <v>5162008</v>
      </c>
      <c r="D13" s="4">
        <v>61800</v>
      </c>
      <c r="E13" s="15">
        <v>12360</v>
      </c>
    </row>
    <row r="14" spans="1:12" s="4" customFormat="1" x14ac:dyDescent="0.25">
      <c r="A14" s="12" t="s">
        <v>3548</v>
      </c>
      <c r="B14" s="12" t="s">
        <v>3549</v>
      </c>
      <c r="C14" s="22" t="s">
        <v>4034</v>
      </c>
      <c r="D14" s="4">
        <v>75000</v>
      </c>
      <c r="E14" s="15">
        <v>15000</v>
      </c>
    </row>
    <row r="15" spans="1:12" s="4" customFormat="1" x14ac:dyDescent="0.25">
      <c r="A15" s="12" t="s">
        <v>3550</v>
      </c>
      <c r="B15" s="12" t="s">
        <v>3551</v>
      </c>
      <c r="C15" s="22">
        <v>5162004</v>
      </c>
      <c r="D15" s="4">
        <v>9000</v>
      </c>
      <c r="E15" s="15">
        <v>3000</v>
      </c>
    </row>
    <row r="16" spans="1:12" s="4" customFormat="1" x14ac:dyDescent="0.25">
      <c r="A16" s="12" t="s">
        <v>3552</v>
      </c>
      <c r="B16" s="12" t="s">
        <v>3553</v>
      </c>
      <c r="C16" s="22">
        <v>5117000</v>
      </c>
      <c r="D16" s="4">
        <v>173000</v>
      </c>
      <c r="E16" s="15">
        <v>34600</v>
      </c>
    </row>
    <row r="17" spans="1:5" s="4" customFormat="1" x14ac:dyDescent="0.25">
      <c r="A17" s="12" t="s">
        <v>3554</v>
      </c>
      <c r="B17" s="12" t="s">
        <v>3555</v>
      </c>
      <c r="C17" s="22" t="s">
        <v>4035</v>
      </c>
      <c r="D17" s="4">
        <v>191922</v>
      </c>
      <c r="E17" s="15">
        <v>29305</v>
      </c>
    </row>
    <row r="18" spans="1:5" s="4" customFormat="1" x14ac:dyDescent="0.25">
      <c r="A18" s="12" t="s">
        <v>3556</v>
      </c>
      <c r="B18" s="12" t="s">
        <v>3557</v>
      </c>
      <c r="C18" s="22">
        <v>5334002</v>
      </c>
      <c r="D18" s="4">
        <v>259269</v>
      </c>
      <c r="E18" s="15">
        <v>34627</v>
      </c>
    </row>
    <row r="19" spans="1:5" s="4" customFormat="1" x14ac:dyDescent="0.25">
      <c r="A19" s="12" t="s">
        <v>3558</v>
      </c>
      <c r="B19" s="12" t="s">
        <v>3559</v>
      </c>
      <c r="C19" s="22">
        <v>5120000</v>
      </c>
      <c r="D19" s="4">
        <v>113624</v>
      </c>
      <c r="E19" s="15">
        <v>19114</v>
      </c>
    </row>
    <row r="20" spans="1:5" s="4" customFormat="1" x14ac:dyDescent="0.25">
      <c r="A20" s="12" t="s">
        <v>3560</v>
      </c>
      <c r="B20" s="12" t="s">
        <v>3561</v>
      </c>
      <c r="C20" s="22" t="s">
        <v>4036</v>
      </c>
      <c r="D20" s="4">
        <v>640149</v>
      </c>
      <c r="E20" s="15">
        <v>113481</v>
      </c>
    </row>
    <row r="21" spans="1:5" s="4" customFormat="1" x14ac:dyDescent="0.25">
      <c r="A21" s="12" t="s">
        <v>3562</v>
      </c>
      <c r="B21" s="12" t="s">
        <v>3563</v>
      </c>
      <c r="C21" s="22">
        <v>5911000</v>
      </c>
      <c r="D21" s="4">
        <v>372193</v>
      </c>
      <c r="E21" s="15">
        <v>69000</v>
      </c>
    </row>
    <row r="22" spans="1:5" s="4" customFormat="1" x14ac:dyDescent="0.25">
      <c r="A22" s="12" t="s">
        <v>3564</v>
      </c>
      <c r="B22" s="12" t="s">
        <v>3565</v>
      </c>
      <c r="C22" s="22" t="s">
        <v>4037</v>
      </c>
      <c r="D22" s="4">
        <v>173200</v>
      </c>
      <c r="E22" s="15">
        <v>28614</v>
      </c>
    </row>
    <row r="23" spans="1:5" s="4" customFormat="1" x14ac:dyDescent="0.25">
      <c r="A23" s="12" t="s">
        <v>3566</v>
      </c>
      <c r="B23" s="12" t="s">
        <v>3567</v>
      </c>
      <c r="C23" s="22" t="s">
        <v>4038</v>
      </c>
      <c r="D23" s="4">
        <v>65215</v>
      </c>
      <c r="E23" s="15">
        <v>15302</v>
      </c>
    </row>
    <row r="24" spans="1:5" s="4" customFormat="1" x14ac:dyDescent="0.25">
      <c r="A24" s="12" t="s">
        <v>3568</v>
      </c>
      <c r="B24" s="12" t="s">
        <v>3569</v>
      </c>
      <c r="C24" s="22">
        <v>5362028</v>
      </c>
      <c r="D24" s="4">
        <v>59902</v>
      </c>
      <c r="E24" s="15">
        <v>10664</v>
      </c>
    </row>
    <row r="25" spans="1:5" s="4" customFormat="1" x14ac:dyDescent="0.25">
      <c r="A25" s="12" t="s">
        <v>3570</v>
      </c>
      <c r="B25" s="12" t="s">
        <v>3571</v>
      </c>
      <c r="C25" s="22">
        <v>5362012</v>
      </c>
      <c r="D25" s="4">
        <v>44000</v>
      </c>
      <c r="E25" s="15">
        <v>8700</v>
      </c>
    </row>
    <row r="26" spans="1:5" s="4" customFormat="1" x14ac:dyDescent="0.25">
      <c r="A26" s="12" t="s">
        <v>3572</v>
      </c>
      <c r="B26" s="12" t="s">
        <v>3573</v>
      </c>
      <c r="C26" s="22">
        <v>5362040</v>
      </c>
      <c r="D26" s="4">
        <v>36100</v>
      </c>
      <c r="E26" s="15">
        <v>6800</v>
      </c>
    </row>
    <row r="27" spans="1:5" s="4" customFormat="1" x14ac:dyDescent="0.25">
      <c r="A27" s="12" t="s">
        <v>3574</v>
      </c>
      <c r="B27" s="12" t="s">
        <v>3575</v>
      </c>
      <c r="C27" s="22">
        <v>5362020</v>
      </c>
      <c r="D27" s="4">
        <v>42000</v>
      </c>
      <c r="E27" s="15">
        <v>6446</v>
      </c>
    </row>
    <row r="28" spans="1:5" s="4" customFormat="1" x14ac:dyDescent="0.25">
      <c r="A28" s="12" t="s">
        <v>3576</v>
      </c>
      <c r="B28" s="12" t="s">
        <v>3577</v>
      </c>
      <c r="C28" s="22" t="s">
        <v>4039</v>
      </c>
      <c r="D28" s="4">
        <v>104120</v>
      </c>
      <c r="E28" s="15">
        <v>14603</v>
      </c>
    </row>
    <row r="29" spans="1:5" s="4" customFormat="1" x14ac:dyDescent="0.25">
      <c r="A29" s="12" t="s">
        <v>3578</v>
      </c>
      <c r="B29" s="12" t="s">
        <v>3579</v>
      </c>
      <c r="C29" s="22">
        <v>5370004</v>
      </c>
      <c r="D29" s="4">
        <v>21818</v>
      </c>
      <c r="E29" s="15">
        <v>3812</v>
      </c>
    </row>
    <row r="30" spans="1:5" s="4" customFormat="1" x14ac:dyDescent="0.25">
      <c r="A30" s="12" t="s">
        <v>3580</v>
      </c>
      <c r="B30" s="12" t="s">
        <v>3581</v>
      </c>
      <c r="C30" s="22">
        <v>5370032</v>
      </c>
      <c r="D30" s="4">
        <v>9245</v>
      </c>
      <c r="E30" s="15">
        <v>1277</v>
      </c>
    </row>
    <row r="31" spans="1:5" s="4" customFormat="1" x14ac:dyDescent="0.25">
      <c r="A31" s="12" t="s">
        <v>3582</v>
      </c>
      <c r="B31" s="12" t="s">
        <v>3583</v>
      </c>
      <c r="C31" s="22">
        <v>5370016</v>
      </c>
      <c r="D31" s="4">
        <v>40340</v>
      </c>
      <c r="E31" s="15">
        <v>5689</v>
      </c>
    </row>
    <row r="32" spans="1:5" s="4" customFormat="1" x14ac:dyDescent="0.25">
      <c r="A32" s="12" t="s">
        <v>3584</v>
      </c>
      <c r="B32" s="12" t="s">
        <v>3585</v>
      </c>
      <c r="C32" s="22" t="s">
        <v>4040</v>
      </c>
      <c r="D32" s="4">
        <v>70603</v>
      </c>
      <c r="E32" s="15">
        <v>9394</v>
      </c>
    </row>
    <row r="33" spans="1:5" s="4" customFormat="1" x14ac:dyDescent="0.25">
      <c r="A33" s="12" t="s">
        <v>3586</v>
      </c>
      <c r="B33" s="12" t="s">
        <v>3587</v>
      </c>
      <c r="C33" s="22" t="s">
        <v>4041</v>
      </c>
      <c r="D33" s="4">
        <v>306362</v>
      </c>
      <c r="E33" s="15">
        <v>44698</v>
      </c>
    </row>
    <row r="34" spans="1:5" s="4" customFormat="1" x14ac:dyDescent="0.25">
      <c r="A34" s="12" t="s">
        <v>3588</v>
      </c>
      <c r="B34" s="12" t="s">
        <v>3589</v>
      </c>
      <c r="C34" s="22">
        <v>5166016</v>
      </c>
      <c r="D34" s="4">
        <v>31104</v>
      </c>
      <c r="E34" s="15">
        <v>2265</v>
      </c>
    </row>
    <row r="35" spans="1:5" s="4" customFormat="1" x14ac:dyDescent="0.25">
      <c r="A35" s="12" t="s">
        <v>3590</v>
      </c>
      <c r="B35" s="12" t="s">
        <v>3591</v>
      </c>
      <c r="C35" s="22">
        <v>5166008</v>
      </c>
      <c r="D35" s="4">
        <v>14760</v>
      </c>
      <c r="E35" s="15">
        <v>706</v>
      </c>
    </row>
    <row r="36" spans="1:5" s="4" customFormat="1" x14ac:dyDescent="0.25">
      <c r="A36" s="12" t="s">
        <v>3592</v>
      </c>
      <c r="B36" s="12" t="s">
        <v>3593</v>
      </c>
      <c r="C36" s="22">
        <v>5166012</v>
      </c>
      <c r="D36" s="4">
        <v>34618</v>
      </c>
      <c r="E36" s="15">
        <v>1891</v>
      </c>
    </row>
    <row r="37" spans="1:5" s="4" customFormat="1" x14ac:dyDescent="0.25">
      <c r="A37" s="12" t="s">
        <v>3594</v>
      </c>
      <c r="B37" s="12" t="s">
        <v>3595</v>
      </c>
      <c r="C37" s="22">
        <v>5166004</v>
      </c>
      <c r="D37" s="4">
        <v>15469</v>
      </c>
      <c r="E37" s="15">
        <v>2166</v>
      </c>
    </row>
    <row r="38" spans="1:5" s="4" customFormat="1" x14ac:dyDescent="0.25">
      <c r="A38" s="12" t="s">
        <v>3596</v>
      </c>
      <c r="B38" s="12" t="s">
        <v>3597</v>
      </c>
      <c r="C38" s="22">
        <v>5166020</v>
      </c>
      <c r="D38" s="4">
        <v>16778</v>
      </c>
      <c r="E38" s="15">
        <v>2002</v>
      </c>
    </row>
    <row r="39" spans="1:5" s="4" customFormat="1" x14ac:dyDescent="0.25">
      <c r="A39" s="12" t="s">
        <v>3598</v>
      </c>
      <c r="B39" s="12" t="s">
        <v>3599</v>
      </c>
      <c r="C39" s="22" t="s">
        <v>4042</v>
      </c>
      <c r="D39" s="4">
        <v>93770</v>
      </c>
      <c r="E39" s="15">
        <v>13971</v>
      </c>
    </row>
    <row r="40" spans="1:5" s="4" customFormat="1" x14ac:dyDescent="0.25">
      <c r="A40" s="12" t="s">
        <v>3600</v>
      </c>
      <c r="B40" s="12" t="s">
        <v>3601</v>
      </c>
      <c r="C40" s="22">
        <v>5974028</v>
      </c>
      <c r="D40" s="4">
        <v>68500</v>
      </c>
      <c r="E40" s="15">
        <v>10400</v>
      </c>
    </row>
    <row r="41" spans="1:5" s="4" customFormat="1" x14ac:dyDescent="0.25">
      <c r="A41" s="12" t="s">
        <v>3602</v>
      </c>
      <c r="B41" s="12" t="s">
        <v>3603</v>
      </c>
      <c r="C41" s="22" t="s">
        <v>4043</v>
      </c>
      <c r="D41" s="4">
        <v>54100</v>
      </c>
      <c r="E41" s="15">
        <v>11500</v>
      </c>
    </row>
    <row r="42" spans="1:5" s="4" customFormat="1" x14ac:dyDescent="0.25">
      <c r="A42" s="12" t="s">
        <v>3604</v>
      </c>
      <c r="B42" s="12" t="s">
        <v>3605</v>
      </c>
      <c r="C42" s="22">
        <v>5974044</v>
      </c>
      <c r="D42" s="4">
        <v>25000</v>
      </c>
      <c r="E42" s="15">
        <v>5300</v>
      </c>
    </row>
    <row r="43" spans="1:5" s="4" customFormat="1" x14ac:dyDescent="0.25">
      <c r="A43" s="12" t="s">
        <v>3606</v>
      </c>
      <c r="B43" s="12" t="s">
        <v>3607</v>
      </c>
      <c r="C43" s="22">
        <v>5974036</v>
      </c>
      <c r="D43" s="4">
        <v>10900</v>
      </c>
      <c r="E43" s="15">
        <v>1700</v>
      </c>
    </row>
    <row r="44" spans="1:5" s="4" customFormat="1" x14ac:dyDescent="0.25">
      <c r="A44" s="12" t="s">
        <v>3608</v>
      </c>
      <c r="B44" s="12" t="s">
        <v>3609</v>
      </c>
      <c r="C44" s="22" t="s">
        <v>4044</v>
      </c>
      <c r="D44" s="4">
        <v>63800</v>
      </c>
      <c r="E44" s="15">
        <v>8720</v>
      </c>
    </row>
    <row r="45" spans="1:5" s="4" customFormat="1" x14ac:dyDescent="0.25">
      <c r="A45" s="12" t="s">
        <v>3610</v>
      </c>
      <c r="B45" s="12" t="s">
        <v>3611</v>
      </c>
      <c r="C45" s="22" t="s">
        <v>4045</v>
      </c>
      <c r="D45" s="4">
        <v>38204</v>
      </c>
      <c r="E45" s="15">
        <v>5285</v>
      </c>
    </row>
    <row r="46" spans="1:5" s="4" customFormat="1" x14ac:dyDescent="0.25">
      <c r="A46" s="12" t="s">
        <v>3612</v>
      </c>
      <c r="B46" s="12" t="s">
        <v>3613</v>
      </c>
      <c r="C46" s="22">
        <v>5154008</v>
      </c>
      <c r="D46" s="4">
        <v>22500</v>
      </c>
      <c r="E46" s="15">
        <v>2100</v>
      </c>
    </row>
    <row r="47" spans="1:5" s="4" customFormat="1" x14ac:dyDescent="0.25">
      <c r="A47" s="12" t="s">
        <v>3614</v>
      </c>
      <c r="B47" s="12" t="s">
        <v>3615</v>
      </c>
      <c r="C47" s="22" t="s">
        <v>4046</v>
      </c>
      <c r="D47" s="4">
        <v>90000</v>
      </c>
      <c r="E47" s="15">
        <v>5800</v>
      </c>
    </row>
    <row r="48" spans="1:5" s="4" customFormat="1" x14ac:dyDescent="0.25">
      <c r="A48" s="12" t="s">
        <v>3616</v>
      </c>
      <c r="B48" s="12" t="s">
        <v>3617</v>
      </c>
      <c r="C48" s="22" t="s">
        <v>4047</v>
      </c>
      <c r="D48" s="4">
        <v>17500</v>
      </c>
      <c r="E48" s="15">
        <v>4100</v>
      </c>
    </row>
    <row r="49" spans="1:5" s="4" customFormat="1" x14ac:dyDescent="0.25">
      <c r="A49" s="12" t="s">
        <v>3618</v>
      </c>
      <c r="B49" s="12" t="s">
        <v>3619</v>
      </c>
      <c r="C49" s="22">
        <v>5154016</v>
      </c>
      <c r="D49" s="4">
        <v>27000</v>
      </c>
      <c r="E49" s="15">
        <v>1800</v>
      </c>
    </row>
    <row r="50" spans="1:5" s="4" customFormat="1" x14ac:dyDescent="0.25">
      <c r="A50" s="12" t="s">
        <v>3620</v>
      </c>
      <c r="B50" s="12" t="s">
        <v>3621</v>
      </c>
      <c r="C50" s="22">
        <v>5154032</v>
      </c>
      <c r="D50" s="4">
        <v>25000</v>
      </c>
      <c r="E50" s="15">
        <v>1215</v>
      </c>
    </row>
    <row r="51" spans="1:5" s="4" customFormat="1" x14ac:dyDescent="0.25">
      <c r="A51" s="12" t="s">
        <v>3622</v>
      </c>
      <c r="B51" s="12" t="s">
        <v>3623</v>
      </c>
      <c r="C51" s="22" t="s">
        <v>4048</v>
      </c>
      <c r="D51" s="4">
        <v>33000</v>
      </c>
      <c r="E51" s="15">
        <v>2600</v>
      </c>
    </row>
    <row r="52" spans="1:5" s="4" customFormat="1" x14ac:dyDescent="0.25">
      <c r="A52" s="12" t="s">
        <v>3624</v>
      </c>
      <c r="B52" s="12" t="s">
        <v>3625</v>
      </c>
      <c r="C52" s="22">
        <v>5154052</v>
      </c>
      <c r="D52" s="4">
        <v>17000</v>
      </c>
      <c r="E52" s="15">
        <v>1100</v>
      </c>
    </row>
    <row r="53" spans="1:5" s="4" customFormat="1" x14ac:dyDescent="0.25">
      <c r="A53" s="12" t="s">
        <v>3626</v>
      </c>
      <c r="B53" s="12" t="s">
        <v>3627</v>
      </c>
      <c r="C53" s="22">
        <v>5154060</v>
      </c>
      <c r="D53" s="4">
        <v>6500</v>
      </c>
      <c r="E53" s="15">
        <v>380</v>
      </c>
    </row>
    <row r="54" spans="1:5" s="4" customFormat="1" x14ac:dyDescent="0.25">
      <c r="A54" s="12" t="s">
        <v>3628</v>
      </c>
      <c r="B54" s="12" t="s">
        <v>3629</v>
      </c>
      <c r="C54" s="22" t="s">
        <v>4049</v>
      </c>
      <c r="D54" s="4">
        <v>62724</v>
      </c>
      <c r="E54" s="15">
        <v>9123</v>
      </c>
    </row>
    <row r="55" spans="1:5" s="4" customFormat="1" x14ac:dyDescent="0.25">
      <c r="A55" s="12" t="s">
        <v>3630</v>
      </c>
      <c r="B55" s="12" t="s">
        <v>3631</v>
      </c>
      <c r="C55" s="22" t="s">
        <v>4050</v>
      </c>
      <c r="D55" s="4">
        <v>179966</v>
      </c>
      <c r="E55" s="15">
        <v>30782</v>
      </c>
    </row>
    <row r="56" spans="1:5" s="4" customFormat="1" x14ac:dyDescent="0.25">
      <c r="A56" s="12" t="s">
        <v>3632</v>
      </c>
      <c r="B56" s="12" t="s">
        <v>3633</v>
      </c>
      <c r="C56" s="22" t="s">
        <v>4051</v>
      </c>
      <c r="D56" s="4">
        <v>128428</v>
      </c>
      <c r="E56" s="15">
        <v>20437</v>
      </c>
    </row>
    <row r="57" spans="1:5" s="4" customFormat="1" x14ac:dyDescent="0.25">
      <c r="A57" s="12" t="s">
        <v>3634</v>
      </c>
      <c r="B57" s="12" t="s">
        <v>3635</v>
      </c>
      <c r="C57" s="22" t="s">
        <v>4052</v>
      </c>
      <c r="D57" s="4">
        <v>257470</v>
      </c>
      <c r="E57" s="15">
        <v>51494</v>
      </c>
    </row>
    <row r="58" spans="1:5" s="4" customFormat="1" x14ac:dyDescent="0.25">
      <c r="A58" s="12" t="s">
        <v>3636</v>
      </c>
      <c r="B58" s="12" t="s">
        <v>3637</v>
      </c>
      <c r="C58" s="22" t="s">
        <v>4053</v>
      </c>
      <c r="D58" s="4">
        <v>171390</v>
      </c>
      <c r="E58" s="15">
        <v>28834</v>
      </c>
    </row>
    <row r="59" spans="1:5" s="4" customFormat="1" x14ac:dyDescent="0.25">
      <c r="A59" s="12" t="s">
        <v>3638</v>
      </c>
      <c r="B59" s="12" t="s">
        <v>3639</v>
      </c>
      <c r="C59" s="22" t="s">
        <v>4054</v>
      </c>
      <c r="D59" s="4">
        <v>80770</v>
      </c>
      <c r="E59" s="15">
        <v>13673</v>
      </c>
    </row>
    <row r="60" spans="1:5" s="4" customFormat="1" x14ac:dyDescent="0.25">
      <c r="A60" s="12" t="s">
        <v>3640</v>
      </c>
      <c r="B60" s="12" t="s">
        <v>3641</v>
      </c>
      <c r="C60" s="22">
        <v>5970040</v>
      </c>
      <c r="D60" s="4">
        <v>5418</v>
      </c>
      <c r="E60" s="15">
        <v>1100</v>
      </c>
    </row>
    <row r="61" spans="1:5" s="4" customFormat="1" x14ac:dyDescent="0.25">
      <c r="A61" s="12" t="s">
        <v>3642</v>
      </c>
      <c r="B61" s="12" t="s">
        <v>3643</v>
      </c>
      <c r="C61" s="22" t="s">
        <v>4055</v>
      </c>
      <c r="D61" s="4">
        <v>17655</v>
      </c>
      <c r="E61" s="15">
        <v>2935</v>
      </c>
    </row>
    <row r="62" spans="1:5" s="4" customFormat="1" x14ac:dyDescent="0.25">
      <c r="A62" s="12" t="s">
        <v>3644</v>
      </c>
      <c r="B62" s="12" t="s">
        <v>3645</v>
      </c>
      <c r="C62" s="22">
        <v>5366028</v>
      </c>
      <c r="D62" s="4">
        <v>11347</v>
      </c>
      <c r="E62" s="15">
        <v>1361</v>
      </c>
    </row>
    <row r="63" spans="1:5" s="4" customFormat="1" x14ac:dyDescent="0.25">
      <c r="A63" s="12" t="s">
        <v>3646</v>
      </c>
      <c r="B63" s="12" t="s">
        <v>3647</v>
      </c>
      <c r="C63" s="22" t="s">
        <v>4056</v>
      </c>
      <c r="D63" s="4">
        <v>33387</v>
      </c>
      <c r="E63" s="15">
        <v>4735.8999999999996</v>
      </c>
    </row>
    <row r="64" spans="1:5" s="4" customFormat="1" x14ac:dyDescent="0.25">
      <c r="A64" s="12" t="s">
        <v>3648</v>
      </c>
      <c r="B64" s="12" t="s">
        <v>3649</v>
      </c>
      <c r="C64" s="22">
        <v>5366008</v>
      </c>
      <c r="D64" s="4">
        <v>6013</v>
      </c>
      <c r="E64" s="15">
        <v>1260</v>
      </c>
    </row>
    <row r="65" spans="1:5" s="4" customFormat="1" x14ac:dyDescent="0.25">
      <c r="A65" s="12" t="s">
        <v>3650</v>
      </c>
      <c r="B65" s="12" t="s">
        <v>3651</v>
      </c>
      <c r="C65" s="22" t="s">
        <v>4057</v>
      </c>
      <c r="D65" s="4">
        <v>48000</v>
      </c>
      <c r="E65" s="15">
        <v>7266</v>
      </c>
    </row>
    <row r="66" spans="1:5" s="4" customFormat="1" x14ac:dyDescent="0.25">
      <c r="A66" s="12" t="s">
        <v>3652</v>
      </c>
      <c r="B66" s="12" t="s">
        <v>3653</v>
      </c>
      <c r="C66" s="22">
        <v>5358056</v>
      </c>
      <c r="D66" s="4">
        <v>6920</v>
      </c>
      <c r="E66" s="15">
        <v>915</v>
      </c>
    </row>
    <row r="67" spans="1:5" s="4" customFormat="1" x14ac:dyDescent="0.25">
      <c r="A67" s="12" t="s">
        <v>3654</v>
      </c>
      <c r="B67" s="12" t="s">
        <v>3655</v>
      </c>
      <c r="C67" s="22" t="s">
        <v>4058</v>
      </c>
      <c r="D67" s="4">
        <v>32400</v>
      </c>
      <c r="E67" s="15">
        <v>5937</v>
      </c>
    </row>
    <row r="68" spans="1:5" s="4" customFormat="1" x14ac:dyDescent="0.25">
      <c r="A68" s="12" t="s">
        <v>3656</v>
      </c>
      <c r="B68" s="12" t="s">
        <v>3657</v>
      </c>
      <c r="C68" s="22" t="s">
        <v>4059</v>
      </c>
      <c r="D68" s="4">
        <v>14565</v>
      </c>
      <c r="E68" s="15">
        <v>2495</v>
      </c>
    </row>
    <row r="69" spans="1:5" s="4" customFormat="1" x14ac:dyDescent="0.25">
      <c r="A69" s="12" t="s">
        <v>3658</v>
      </c>
      <c r="B69" s="12" t="s">
        <v>3659</v>
      </c>
      <c r="C69" s="22" t="s">
        <v>4060</v>
      </c>
      <c r="D69" s="4">
        <v>20465</v>
      </c>
      <c r="E69" s="15">
        <v>2862</v>
      </c>
    </row>
    <row r="70" spans="1:5" s="4" customFormat="1" x14ac:dyDescent="0.25">
      <c r="A70" s="12" t="s">
        <v>3660</v>
      </c>
      <c r="B70" s="12" t="s">
        <v>3661</v>
      </c>
      <c r="C70" s="22" t="s">
        <v>4061</v>
      </c>
      <c r="D70" s="4">
        <v>102445</v>
      </c>
      <c r="E70" s="15">
        <v>16612</v>
      </c>
    </row>
    <row r="71" spans="1:5" s="4" customFormat="1" x14ac:dyDescent="0.25">
      <c r="A71" s="12" t="s">
        <v>3662</v>
      </c>
      <c r="B71" s="12" t="s">
        <v>3663</v>
      </c>
      <c r="C71" s="22" t="s">
        <v>4062</v>
      </c>
      <c r="D71" s="4">
        <v>17460</v>
      </c>
      <c r="E71" s="15">
        <v>3610</v>
      </c>
    </row>
    <row r="72" spans="1:5" s="4" customFormat="1" x14ac:dyDescent="0.25">
      <c r="A72" s="12" t="s">
        <v>3664</v>
      </c>
      <c r="B72" s="12" t="s">
        <v>3665</v>
      </c>
      <c r="C72" s="22">
        <v>5358028</v>
      </c>
      <c r="D72" s="4">
        <v>14025</v>
      </c>
      <c r="E72" s="15">
        <v>2855</v>
      </c>
    </row>
    <row r="73" spans="1:5" s="4" customFormat="1" x14ac:dyDescent="0.25">
      <c r="A73" s="12" t="s">
        <v>3666</v>
      </c>
      <c r="B73" s="12" t="s">
        <v>3667</v>
      </c>
      <c r="C73" s="22" t="s">
        <v>4063</v>
      </c>
      <c r="D73" s="4">
        <v>61160</v>
      </c>
      <c r="E73" s="15">
        <v>7963</v>
      </c>
    </row>
    <row r="74" spans="1:5" s="4" customFormat="1" x14ac:dyDescent="0.25">
      <c r="A74" s="12" t="s">
        <v>3668</v>
      </c>
      <c r="B74" s="12" t="s">
        <v>3669</v>
      </c>
      <c r="C74" s="22">
        <v>5111000</v>
      </c>
      <c r="D74" s="4">
        <v>239909</v>
      </c>
      <c r="E74" s="15">
        <v>31390</v>
      </c>
    </row>
    <row r="75" spans="1:5" s="4" customFormat="1" x14ac:dyDescent="0.25">
      <c r="A75" s="12" t="s">
        <v>3670</v>
      </c>
      <c r="B75" s="12" t="s">
        <v>3671</v>
      </c>
      <c r="C75" s="22">
        <v>5111000</v>
      </c>
      <c r="D75" s="4">
        <v>139642</v>
      </c>
      <c r="E75" s="15">
        <v>20388</v>
      </c>
    </row>
    <row r="76" spans="1:5" s="4" customFormat="1" x14ac:dyDescent="0.25">
      <c r="A76" s="12" t="s">
        <v>3672</v>
      </c>
      <c r="B76" s="12" t="s">
        <v>3673</v>
      </c>
      <c r="C76" s="22">
        <v>5111000</v>
      </c>
      <c r="D76" s="4">
        <v>118623</v>
      </c>
      <c r="E76" s="15">
        <v>45193</v>
      </c>
    </row>
    <row r="77" spans="1:5" s="4" customFormat="1" x14ac:dyDescent="0.25">
      <c r="A77" s="12" t="s">
        <v>3674</v>
      </c>
      <c r="B77" s="12" t="s">
        <v>3675</v>
      </c>
      <c r="C77" s="22" t="s">
        <v>4064</v>
      </c>
      <c r="D77" s="4">
        <v>195662</v>
      </c>
      <c r="E77" s="15">
        <v>37079</v>
      </c>
    </row>
    <row r="78" spans="1:5" s="4" customFormat="1" x14ac:dyDescent="0.25">
      <c r="A78" s="12" t="s">
        <v>3676</v>
      </c>
      <c r="B78" s="12" t="s">
        <v>3677</v>
      </c>
      <c r="C78" s="22">
        <v>5158028</v>
      </c>
      <c r="D78" s="4">
        <v>29830</v>
      </c>
      <c r="E78" s="15">
        <v>5201</v>
      </c>
    </row>
    <row r="79" spans="1:5" s="4" customFormat="1" x14ac:dyDescent="0.25">
      <c r="A79" s="12" t="s">
        <v>3678</v>
      </c>
      <c r="B79" s="12" t="s">
        <v>3679</v>
      </c>
      <c r="C79" s="22">
        <v>5158012</v>
      </c>
      <c r="D79" s="4">
        <v>27700</v>
      </c>
      <c r="E79" s="15">
        <v>4338</v>
      </c>
    </row>
    <row r="80" spans="1:5" s="4" customFormat="1" x14ac:dyDescent="0.25">
      <c r="A80" s="12" t="s">
        <v>3680</v>
      </c>
      <c r="B80" s="12" t="s">
        <v>3681</v>
      </c>
      <c r="C80" s="22" t="s">
        <v>4065</v>
      </c>
      <c r="D80" s="4">
        <v>85923</v>
      </c>
      <c r="E80" s="15">
        <v>13722</v>
      </c>
    </row>
    <row r="81" spans="1:5" s="4" customFormat="1" x14ac:dyDescent="0.25">
      <c r="A81" s="12" t="s">
        <v>3682</v>
      </c>
      <c r="B81" s="12" t="s">
        <v>3683</v>
      </c>
      <c r="C81" s="22" t="s">
        <v>4066</v>
      </c>
      <c r="D81" s="4">
        <v>144525</v>
      </c>
      <c r="E81" s="15">
        <v>21678</v>
      </c>
    </row>
    <row r="82" spans="1:5" s="4" customFormat="1" x14ac:dyDescent="0.25">
      <c r="A82" s="12" t="s">
        <v>3684</v>
      </c>
      <c r="B82" s="12" t="s">
        <v>3685</v>
      </c>
      <c r="C82" s="22">
        <v>5158028</v>
      </c>
      <c r="D82" s="4">
        <v>57555</v>
      </c>
      <c r="E82" s="15">
        <v>9424</v>
      </c>
    </row>
    <row r="83" spans="1:5" s="4" customFormat="1" x14ac:dyDescent="0.25">
      <c r="A83" s="12" t="s">
        <v>3686</v>
      </c>
      <c r="B83" s="12" t="s">
        <v>3687</v>
      </c>
      <c r="C83" s="22" t="s">
        <v>4067</v>
      </c>
      <c r="D83" s="4">
        <v>5436</v>
      </c>
      <c r="E83" s="15">
        <v>892</v>
      </c>
    </row>
    <row r="84" spans="1:5" s="4" customFormat="1" x14ac:dyDescent="0.25">
      <c r="A84" s="12" t="s">
        <v>3688</v>
      </c>
      <c r="B84" s="12" t="s">
        <v>3689</v>
      </c>
      <c r="C84" s="22">
        <v>5158004</v>
      </c>
      <c r="D84" s="4">
        <v>32763</v>
      </c>
      <c r="E84" s="15">
        <v>5114</v>
      </c>
    </row>
    <row r="85" spans="1:5" s="4" customFormat="1" x14ac:dyDescent="0.25">
      <c r="A85" s="12" t="s">
        <v>3690</v>
      </c>
      <c r="B85" s="12" t="s">
        <v>3691</v>
      </c>
      <c r="C85" s="22">
        <v>5158016</v>
      </c>
      <c r="D85" s="4">
        <v>55764</v>
      </c>
      <c r="E85" s="15">
        <v>9596</v>
      </c>
    </row>
    <row r="86" spans="1:5" s="4" customFormat="1" x14ac:dyDescent="0.25">
      <c r="A86" s="12" t="s">
        <v>3692</v>
      </c>
      <c r="B86" s="12" t="s">
        <v>3693</v>
      </c>
      <c r="C86" s="22" t="s">
        <v>4068</v>
      </c>
      <c r="D86" s="4">
        <v>57412</v>
      </c>
      <c r="E86" s="15">
        <v>9000</v>
      </c>
    </row>
    <row r="87" spans="1:5" s="4" customFormat="1" x14ac:dyDescent="0.25">
      <c r="A87" s="12" t="s">
        <v>3694</v>
      </c>
      <c r="B87" s="12" t="s">
        <v>3695</v>
      </c>
      <c r="C87" s="22" t="s">
        <v>4069</v>
      </c>
      <c r="D87" s="4">
        <v>126602</v>
      </c>
      <c r="E87" s="15">
        <v>21189</v>
      </c>
    </row>
    <row r="88" spans="1:5" s="4" customFormat="1" x14ac:dyDescent="0.25">
      <c r="A88" s="12" t="s">
        <v>3696</v>
      </c>
      <c r="B88" s="12" t="s">
        <v>3697</v>
      </c>
      <c r="C88" s="22">
        <v>5570032</v>
      </c>
      <c r="D88" s="4">
        <v>10649</v>
      </c>
      <c r="E88" s="15">
        <v>1154</v>
      </c>
    </row>
    <row r="89" spans="1:5" s="4" customFormat="1" x14ac:dyDescent="0.25">
      <c r="A89" s="12" t="s">
        <v>3698</v>
      </c>
      <c r="B89" s="12" t="s">
        <v>3699</v>
      </c>
      <c r="C89" s="22">
        <v>5570044</v>
      </c>
      <c r="D89" s="4">
        <v>19204</v>
      </c>
      <c r="E89" s="15">
        <v>2294</v>
      </c>
    </row>
    <row r="90" spans="1:5" s="4" customFormat="1" x14ac:dyDescent="0.25">
      <c r="A90" s="12" t="s">
        <v>3700</v>
      </c>
      <c r="B90" s="12" t="s">
        <v>3701</v>
      </c>
      <c r="C90" s="22">
        <v>5570024</v>
      </c>
      <c r="D90" s="4">
        <v>9452</v>
      </c>
      <c r="E90" s="15">
        <v>2165</v>
      </c>
    </row>
    <row r="91" spans="1:5" s="4" customFormat="1" x14ac:dyDescent="0.25">
      <c r="A91" s="12" t="s">
        <v>3702</v>
      </c>
      <c r="B91" s="12" t="s">
        <v>3703</v>
      </c>
      <c r="C91" s="22">
        <v>5570052</v>
      </c>
      <c r="D91" s="4">
        <v>33806</v>
      </c>
      <c r="E91" s="15">
        <v>4007</v>
      </c>
    </row>
    <row r="92" spans="1:5" s="4" customFormat="1" x14ac:dyDescent="0.25">
      <c r="A92" s="12" t="s">
        <v>3704</v>
      </c>
      <c r="B92" s="12" t="s">
        <v>3705</v>
      </c>
      <c r="C92" s="22" t="s">
        <v>4070</v>
      </c>
      <c r="D92" s="4">
        <v>84870</v>
      </c>
      <c r="E92" s="15">
        <v>9697</v>
      </c>
    </row>
    <row r="93" spans="1:5" s="4" customFormat="1" x14ac:dyDescent="0.25">
      <c r="A93" s="12" t="s">
        <v>3706</v>
      </c>
      <c r="B93" s="12" t="s">
        <v>3707</v>
      </c>
      <c r="C93" s="22">
        <v>5570008</v>
      </c>
      <c r="D93" s="4">
        <v>26525</v>
      </c>
      <c r="E93" s="15">
        <v>3271</v>
      </c>
    </row>
    <row r="94" spans="1:5" s="4" customFormat="1" x14ac:dyDescent="0.25">
      <c r="A94" s="12" t="s">
        <v>3708</v>
      </c>
      <c r="B94" s="12" t="s">
        <v>3709</v>
      </c>
      <c r="C94" s="22" t="s">
        <v>4071</v>
      </c>
      <c r="D94" s="4">
        <v>21905</v>
      </c>
      <c r="E94" s="15">
        <v>4054</v>
      </c>
    </row>
    <row r="95" spans="1:5" s="4" customFormat="1" x14ac:dyDescent="0.25">
      <c r="A95" s="12" t="s">
        <v>3710</v>
      </c>
      <c r="B95" s="12" t="s">
        <v>3711</v>
      </c>
      <c r="C95" s="22">
        <v>5966012</v>
      </c>
      <c r="D95" s="4">
        <v>14878</v>
      </c>
      <c r="E95" s="15">
        <v>2378</v>
      </c>
    </row>
    <row r="96" spans="1:5" s="4" customFormat="1" x14ac:dyDescent="0.25">
      <c r="A96" s="12" t="s">
        <v>3712</v>
      </c>
      <c r="B96" s="12" t="s">
        <v>3713</v>
      </c>
      <c r="C96" s="22" t="s">
        <v>4072</v>
      </c>
      <c r="D96" s="4">
        <v>103970</v>
      </c>
      <c r="E96" s="15">
        <v>16235</v>
      </c>
    </row>
    <row r="97" spans="1:5" s="4" customFormat="1" x14ac:dyDescent="0.25">
      <c r="A97" s="12" t="s">
        <v>4855</v>
      </c>
      <c r="B97" s="12" t="s">
        <v>4856</v>
      </c>
      <c r="C97" s="22">
        <v>5114000</v>
      </c>
      <c r="D97" s="4">
        <v>115821</v>
      </c>
      <c r="E97" s="15">
        <v>17473</v>
      </c>
    </row>
    <row r="98" spans="1:5" s="4" customFormat="1" x14ac:dyDescent="0.25">
      <c r="A98" s="12" t="s">
        <v>4857</v>
      </c>
      <c r="B98" s="12" t="s">
        <v>4858</v>
      </c>
      <c r="C98" s="22">
        <v>5114000</v>
      </c>
      <c r="D98" s="4">
        <v>115821</v>
      </c>
      <c r="E98" s="15">
        <v>19663</v>
      </c>
    </row>
    <row r="99" spans="1:5" s="4" customFormat="1" x14ac:dyDescent="0.25">
      <c r="A99" s="12" t="s">
        <v>3714</v>
      </c>
      <c r="B99" s="12" t="s">
        <v>3715</v>
      </c>
      <c r="C99" s="22" t="s">
        <v>4073</v>
      </c>
      <c r="D99" s="4">
        <v>100000</v>
      </c>
      <c r="E99" s="15">
        <v>16000</v>
      </c>
    </row>
    <row r="100" spans="1:5" s="4" customFormat="1" x14ac:dyDescent="0.25">
      <c r="A100" s="12" t="s">
        <v>3716</v>
      </c>
      <c r="B100" s="12" t="s">
        <v>3717</v>
      </c>
      <c r="C100" s="22" t="s">
        <v>4074</v>
      </c>
      <c r="D100" s="4">
        <v>37350</v>
      </c>
      <c r="E100" s="15">
        <v>6200</v>
      </c>
    </row>
    <row r="101" spans="1:5" s="4" customFormat="1" x14ac:dyDescent="0.25">
      <c r="A101" s="12" t="s">
        <v>3718</v>
      </c>
      <c r="B101" s="12" t="s">
        <v>3719</v>
      </c>
      <c r="C101" s="22" t="s">
        <v>4075</v>
      </c>
      <c r="D101" s="4">
        <v>27350</v>
      </c>
      <c r="E101" s="15">
        <v>4250</v>
      </c>
    </row>
    <row r="102" spans="1:5" s="4" customFormat="1" x14ac:dyDescent="0.25">
      <c r="A102" s="12" t="s">
        <v>3720</v>
      </c>
      <c r="B102" s="12" t="s">
        <v>3721</v>
      </c>
      <c r="C102" s="22">
        <v>5774032</v>
      </c>
      <c r="D102" s="4">
        <v>6150</v>
      </c>
      <c r="E102" s="15">
        <v>840</v>
      </c>
    </row>
    <row r="103" spans="1:5" s="4" customFormat="1" x14ac:dyDescent="0.25">
      <c r="A103" s="12" t="s">
        <v>3722</v>
      </c>
      <c r="B103" s="12" t="s">
        <v>3723</v>
      </c>
      <c r="C103" s="22" t="s">
        <v>4076</v>
      </c>
      <c r="D103" s="4">
        <v>17000</v>
      </c>
      <c r="E103" s="15">
        <v>2700</v>
      </c>
    </row>
    <row r="104" spans="1:5" s="4" customFormat="1" x14ac:dyDescent="0.25">
      <c r="A104" s="12" t="s">
        <v>3724</v>
      </c>
      <c r="B104" s="12" t="s">
        <v>3725</v>
      </c>
      <c r="C104" s="22">
        <v>5774036</v>
      </c>
      <c r="D104" s="4">
        <v>23800</v>
      </c>
      <c r="E104" s="15">
        <v>3050</v>
      </c>
    </row>
    <row r="105" spans="1:5" s="4" customFormat="1" x14ac:dyDescent="0.25">
      <c r="A105" s="12" t="s">
        <v>3726</v>
      </c>
      <c r="B105" s="12" t="s">
        <v>3727</v>
      </c>
      <c r="C105" s="22" t="s">
        <v>4077</v>
      </c>
      <c r="D105" s="4">
        <v>10150</v>
      </c>
      <c r="E105" s="15">
        <v>1440</v>
      </c>
    </row>
    <row r="106" spans="1:5" s="4" customFormat="1" x14ac:dyDescent="0.25">
      <c r="A106" s="12" t="s">
        <v>3728</v>
      </c>
      <c r="B106" s="12" t="s">
        <v>3729</v>
      </c>
      <c r="C106" s="22">
        <v>5774016</v>
      </c>
      <c r="D106" s="4">
        <v>6050</v>
      </c>
      <c r="E106" s="15">
        <v>855</v>
      </c>
    </row>
    <row r="107" spans="1:5" s="4" customFormat="1" x14ac:dyDescent="0.25">
      <c r="A107" s="12" t="s">
        <v>4859</v>
      </c>
      <c r="B107" s="12" t="s">
        <v>4860</v>
      </c>
      <c r="C107" s="22" t="s">
        <v>4867</v>
      </c>
      <c r="D107" s="4">
        <v>46958</v>
      </c>
      <c r="E107" s="15">
        <v>6311</v>
      </c>
    </row>
    <row r="108" spans="1:5" s="4" customFormat="1" x14ac:dyDescent="0.25">
      <c r="A108" s="12" t="s">
        <v>3730</v>
      </c>
      <c r="B108" s="12" t="s">
        <v>3731</v>
      </c>
      <c r="C108" s="22" t="s">
        <v>4078</v>
      </c>
      <c r="D108" s="4">
        <v>290754</v>
      </c>
      <c r="E108" s="15">
        <v>48963</v>
      </c>
    </row>
    <row r="109" spans="1:5" s="4" customFormat="1" x14ac:dyDescent="0.25">
      <c r="A109" s="12" t="s">
        <v>3732</v>
      </c>
      <c r="B109" s="12" t="s">
        <v>3733</v>
      </c>
      <c r="C109" s="22">
        <v>5554020</v>
      </c>
      <c r="D109" s="4">
        <v>48072</v>
      </c>
      <c r="E109" s="15">
        <v>7287.6</v>
      </c>
    </row>
    <row r="110" spans="1:5" s="4" customFormat="1" x14ac:dyDescent="0.25">
      <c r="A110" s="12" t="s">
        <v>3734</v>
      </c>
      <c r="B110" s="12" t="s">
        <v>3735</v>
      </c>
      <c r="C110" s="22" t="s">
        <v>4079</v>
      </c>
      <c r="D110" s="4">
        <v>47904</v>
      </c>
      <c r="E110" s="15">
        <v>6340.4</v>
      </c>
    </row>
    <row r="111" spans="1:5" s="4" customFormat="1" x14ac:dyDescent="0.25">
      <c r="A111" s="12" t="s">
        <v>3736</v>
      </c>
      <c r="B111" s="12" t="s">
        <v>3737</v>
      </c>
      <c r="C111" s="22" t="s">
        <v>4080</v>
      </c>
      <c r="D111" s="4">
        <v>63795</v>
      </c>
      <c r="E111" s="15">
        <v>9441</v>
      </c>
    </row>
    <row r="112" spans="1:5" s="4" customFormat="1" x14ac:dyDescent="0.25">
      <c r="A112" s="12" t="s">
        <v>3738</v>
      </c>
      <c r="B112" s="12" t="s">
        <v>3739</v>
      </c>
      <c r="C112" s="22" t="s">
        <v>4081</v>
      </c>
      <c r="D112" s="4">
        <v>52212</v>
      </c>
      <c r="E112" s="15">
        <v>7941</v>
      </c>
    </row>
    <row r="113" spans="1:5" s="4" customFormat="1" x14ac:dyDescent="0.25">
      <c r="A113" s="12" t="s">
        <v>3740</v>
      </c>
      <c r="B113" s="12" t="s">
        <v>3741</v>
      </c>
      <c r="C113" s="22">
        <v>5554016</v>
      </c>
      <c r="D113" s="4">
        <v>17205</v>
      </c>
      <c r="E113" s="15">
        <v>2732.9</v>
      </c>
    </row>
    <row r="114" spans="1:5" s="4" customFormat="1" x14ac:dyDescent="0.25">
      <c r="A114" s="12" t="s">
        <v>3742</v>
      </c>
      <c r="B114" s="12" t="s">
        <v>3743</v>
      </c>
      <c r="C114" s="22" t="s">
        <v>4082</v>
      </c>
      <c r="D114" s="4">
        <v>21902</v>
      </c>
      <c r="E114" s="15">
        <v>3129.6</v>
      </c>
    </row>
    <row r="115" spans="1:5" s="4" customFormat="1" x14ac:dyDescent="0.25">
      <c r="A115" s="12" t="s">
        <v>3744</v>
      </c>
      <c r="B115" s="12" t="s">
        <v>3745</v>
      </c>
      <c r="C115" s="22">
        <v>5554008</v>
      </c>
      <c r="D115" s="4">
        <v>71099</v>
      </c>
      <c r="E115" s="15">
        <v>10487.3</v>
      </c>
    </row>
    <row r="116" spans="1:5" s="4" customFormat="1" x14ac:dyDescent="0.25">
      <c r="A116" s="12" t="s">
        <v>3746</v>
      </c>
      <c r="B116" s="12" t="s">
        <v>3747</v>
      </c>
      <c r="C116" s="22">
        <v>5554048</v>
      </c>
      <c r="D116" s="4">
        <v>19328</v>
      </c>
      <c r="E116" s="15">
        <v>2972.2</v>
      </c>
    </row>
    <row r="117" spans="1:5" s="4" customFormat="1" x14ac:dyDescent="0.25">
      <c r="A117" s="12" t="s">
        <v>3748</v>
      </c>
      <c r="B117" s="12" t="s">
        <v>3749</v>
      </c>
      <c r="C117" s="22" t="s">
        <v>4083</v>
      </c>
      <c r="D117" s="4">
        <v>49633</v>
      </c>
      <c r="E117" s="15">
        <v>9969</v>
      </c>
    </row>
    <row r="118" spans="1:5" s="4" customFormat="1" x14ac:dyDescent="0.25">
      <c r="A118" s="12" t="s">
        <v>3750</v>
      </c>
      <c r="B118" s="12" t="s">
        <v>3751</v>
      </c>
      <c r="C118" s="22" t="s">
        <v>4084</v>
      </c>
      <c r="D118" s="4">
        <v>14437</v>
      </c>
      <c r="E118" s="15">
        <v>2033</v>
      </c>
    </row>
    <row r="119" spans="1:5" s="4" customFormat="1" x14ac:dyDescent="0.25">
      <c r="A119" s="12" t="s">
        <v>3752</v>
      </c>
      <c r="B119" s="12" t="s">
        <v>3753</v>
      </c>
      <c r="C119" s="22" t="s">
        <v>4085</v>
      </c>
      <c r="D119" s="4">
        <v>119795</v>
      </c>
      <c r="E119" s="15">
        <v>22572</v>
      </c>
    </row>
    <row r="120" spans="1:5" s="4" customFormat="1" x14ac:dyDescent="0.25">
      <c r="A120" s="12" t="s">
        <v>3754</v>
      </c>
      <c r="B120" s="12" t="s">
        <v>3755</v>
      </c>
      <c r="C120" s="22">
        <v>5122000</v>
      </c>
      <c r="D120" s="4">
        <v>11005</v>
      </c>
      <c r="E120" s="15">
        <v>1651</v>
      </c>
    </row>
    <row r="121" spans="1:5" s="4" customFormat="1" x14ac:dyDescent="0.25">
      <c r="A121" s="12" t="s">
        <v>3756</v>
      </c>
      <c r="B121" s="12" t="s">
        <v>3757</v>
      </c>
      <c r="C121" s="22" t="s">
        <v>4086</v>
      </c>
      <c r="D121" s="4">
        <v>180993</v>
      </c>
      <c r="E121" s="15">
        <v>24745</v>
      </c>
    </row>
    <row r="122" spans="1:5" s="4" customFormat="1" x14ac:dyDescent="0.25">
      <c r="A122" s="12" t="s">
        <v>3758</v>
      </c>
      <c r="B122" s="12" t="s">
        <v>3759</v>
      </c>
      <c r="C122" s="22" t="s">
        <v>4087</v>
      </c>
      <c r="D122" s="4">
        <v>708869</v>
      </c>
      <c r="E122" s="15">
        <v>135738</v>
      </c>
    </row>
    <row r="123" spans="1:5" s="4" customFormat="1" x14ac:dyDescent="0.25">
      <c r="A123" s="12" t="s">
        <v>3760</v>
      </c>
      <c r="B123" s="12" t="s">
        <v>3761</v>
      </c>
      <c r="C123" s="22" t="s">
        <v>4088</v>
      </c>
      <c r="D123" s="4">
        <v>108816</v>
      </c>
      <c r="E123" s="15">
        <v>16794.599999999999</v>
      </c>
    </row>
    <row r="124" spans="1:5" s="4" customFormat="1" x14ac:dyDescent="0.25">
      <c r="A124" s="12" t="s">
        <v>3762</v>
      </c>
      <c r="B124" s="12" t="s">
        <v>3763</v>
      </c>
      <c r="C124" s="22">
        <v>5914000</v>
      </c>
      <c r="D124" s="4">
        <v>190000</v>
      </c>
      <c r="E124" s="15">
        <v>36500</v>
      </c>
    </row>
    <row r="125" spans="1:5" s="4" customFormat="1" x14ac:dyDescent="0.25">
      <c r="A125" s="12" t="s">
        <v>3764</v>
      </c>
      <c r="B125" s="12" t="s">
        <v>3765</v>
      </c>
      <c r="C125" s="22">
        <v>5762004</v>
      </c>
      <c r="D125" s="4">
        <v>12545</v>
      </c>
      <c r="E125" s="15">
        <v>1591</v>
      </c>
    </row>
    <row r="126" spans="1:5" s="4" customFormat="1" x14ac:dyDescent="0.25">
      <c r="A126" s="12" t="s">
        <v>3766</v>
      </c>
      <c r="B126" s="12" t="s">
        <v>3767</v>
      </c>
      <c r="C126" s="22">
        <v>5762008</v>
      </c>
      <c r="D126" s="4">
        <v>8295</v>
      </c>
      <c r="E126" s="15">
        <v>945</v>
      </c>
    </row>
    <row r="127" spans="1:5" s="4" customFormat="1" x14ac:dyDescent="0.25">
      <c r="A127" s="12" t="s">
        <v>3768</v>
      </c>
      <c r="B127" s="12" t="s">
        <v>3769</v>
      </c>
      <c r="C127" s="22">
        <v>5762012</v>
      </c>
      <c r="D127" s="4">
        <v>9759</v>
      </c>
      <c r="E127" s="15">
        <v>1364</v>
      </c>
    </row>
    <row r="128" spans="1:5" s="4" customFormat="1" x14ac:dyDescent="0.25">
      <c r="A128" s="12" t="s">
        <v>3770</v>
      </c>
      <c r="B128" s="12" t="s">
        <v>3771</v>
      </c>
      <c r="C128" s="22">
        <v>5762016</v>
      </c>
      <c r="D128" s="4">
        <v>17594</v>
      </c>
      <c r="E128" s="15">
        <v>2465</v>
      </c>
    </row>
    <row r="129" spans="1:5" s="4" customFormat="1" x14ac:dyDescent="0.25">
      <c r="A129" s="12" t="s">
        <v>3772</v>
      </c>
      <c r="B129" s="12" t="s">
        <v>3773</v>
      </c>
      <c r="C129" s="22">
        <v>5762020</v>
      </c>
      <c r="D129" s="4">
        <v>18048</v>
      </c>
      <c r="E129" s="15">
        <v>2424</v>
      </c>
    </row>
    <row r="130" spans="1:5" s="4" customFormat="1" x14ac:dyDescent="0.25">
      <c r="A130" s="12" t="s">
        <v>3774</v>
      </c>
      <c r="B130" s="12" t="s">
        <v>3775</v>
      </c>
      <c r="C130" s="22">
        <v>5762028</v>
      </c>
      <c r="D130" s="4">
        <v>6195</v>
      </c>
      <c r="E130" s="15">
        <v>759</v>
      </c>
    </row>
    <row r="131" spans="1:5" s="4" customFormat="1" x14ac:dyDescent="0.25">
      <c r="A131" s="12" t="s">
        <v>3776</v>
      </c>
      <c r="B131" s="12" t="s">
        <v>3777</v>
      </c>
      <c r="C131" s="22">
        <v>5762032</v>
      </c>
      <c r="D131" s="4">
        <v>13174</v>
      </c>
      <c r="E131" s="15">
        <v>2029</v>
      </c>
    </row>
    <row r="132" spans="1:5" s="4" customFormat="1" x14ac:dyDescent="0.25">
      <c r="A132" s="12" t="s">
        <v>3778</v>
      </c>
      <c r="B132" s="12" t="s">
        <v>3779</v>
      </c>
      <c r="C132" s="22">
        <v>5762036</v>
      </c>
      <c r="D132" s="4">
        <v>14889</v>
      </c>
      <c r="E132" s="15">
        <v>2528</v>
      </c>
    </row>
    <row r="133" spans="1:5" s="4" customFormat="1" x14ac:dyDescent="0.25">
      <c r="A133" s="12" t="s">
        <v>3780</v>
      </c>
      <c r="B133" s="12" t="s">
        <v>3781</v>
      </c>
      <c r="C133" s="22" t="s">
        <v>4089</v>
      </c>
      <c r="D133" s="4">
        <v>267190</v>
      </c>
      <c r="E133" s="15">
        <v>39112</v>
      </c>
    </row>
    <row r="134" spans="1:5" s="4" customFormat="1" x14ac:dyDescent="0.25">
      <c r="A134" s="12" t="s">
        <v>3782</v>
      </c>
      <c r="B134" s="12" t="s">
        <v>3783</v>
      </c>
      <c r="C134" s="22">
        <v>5978024</v>
      </c>
      <c r="D134" s="4">
        <v>89455</v>
      </c>
      <c r="E134" s="15">
        <v>13737</v>
      </c>
    </row>
    <row r="135" spans="1:5" s="4" customFormat="1" x14ac:dyDescent="0.25">
      <c r="A135" s="12" t="s">
        <v>3784</v>
      </c>
      <c r="B135" s="12" t="s">
        <v>3785</v>
      </c>
      <c r="C135" s="22">
        <v>5378028</v>
      </c>
      <c r="D135" s="4">
        <v>28455</v>
      </c>
      <c r="E135" s="15">
        <v>4795</v>
      </c>
    </row>
    <row r="136" spans="1:5" s="4" customFormat="1" x14ac:dyDescent="0.25">
      <c r="A136" s="12" t="s">
        <v>3786</v>
      </c>
      <c r="B136" s="12" t="s">
        <v>3787</v>
      </c>
      <c r="C136" s="22">
        <v>5378004</v>
      </c>
      <c r="D136" s="4">
        <v>46683</v>
      </c>
      <c r="E136" s="15">
        <v>11754</v>
      </c>
    </row>
    <row r="137" spans="1:5" s="4" customFormat="1" x14ac:dyDescent="0.25">
      <c r="A137" s="12" t="s">
        <v>3788</v>
      </c>
      <c r="B137" s="12" t="s">
        <v>3789</v>
      </c>
      <c r="C137" s="22" t="s">
        <v>4090</v>
      </c>
      <c r="D137" s="4">
        <v>174486</v>
      </c>
      <c r="E137" s="15">
        <v>21894</v>
      </c>
    </row>
    <row r="138" spans="1:5" s="4" customFormat="1" x14ac:dyDescent="0.25">
      <c r="A138" s="12" t="s">
        <v>3790</v>
      </c>
      <c r="B138" s="12" t="s">
        <v>3791</v>
      </c>
      <c r="C138" s="22" t="s">
        <v>4091</v>
      </c>
      <c r="D138" s="4">
        <v>718000</v>
      </c>
      <c r="E138" s="15">
        <v>116048</v>
      </c>
    </row>
    <row r="139" spans="1:5" s="4" customFormat="1" x14ac:dyDescent="0.25">
      <c r="A139" s="12" t="s">
        <v>3792</v>
      </c>
      <c r="B139" s="12" t="s">
        <v>3793</v>
      </c>
      <c r="C139" s="22">
        <v>5374016</v>
      </c>
      <c r="D139" s="4">
        <v>15933</v>
      </c>
      <c r="E139" s="15">
        <v>1971</v>
      </c>
    </row>
    <row r="140" spans="1:5" s="4" customFormat="1" x14ac:dyDescent="0.25">
      <c r="A140" s="12" t="s">
        <v>3794</v>
      </c>
      <c r="B140" s="12" t="s">
        <v>3795</v>
      </c>
      <c r="C140" s="22" t="s">
        <v>4092</v>
      </c>
      <c r="D140" s="4">
        <v>32295</v>
      </c>
      <c r="E140" s="15">
        <v>5000</v>
      </c>
    </row>
    <row r="141" spans="1:5" s="4" customFormat="1" x14ac:dyDescent="0.25">
      <c r="A141" s="12" t="s">
        <v>4861</v>
      </c>
      <c r="B141" s="12" t="s">
        <v>4862</v>
      </c>
      <c r="C141" s="22">
        <v>5558032</v>
      </c>
      <c r="D141" s="4">
        <v>17676</v>
      </c>
      <c r="E141" s="15">
        <v>2298</v>
      </c>
    </row>
    <row r="142" spans="1:5" s="4" customFormat="1" x14ac:dyDescent="0.25">
      <c r="A142" s="12" t="s">
        <v>4863</v>
      </c>
      <c r="B142" s="12" t="s">
        <v>4864</v>
      </c>
      <c r="C142" s="22">
        <v>5558016</v>
      </c>
      <c r="D142" s="4">
        <v>41845</v>
      </c>
      <c r="E142" s="15">
        <v>5440</v>
      </c>
    </row>
    <row r="143" spans="1:5" s="4" customFormat="1" x14ac:dyDescent="0.25">
      <c r="A143" s="12" t="s">
        <v>4865</v>
      </c>
      <c r="B143" s="12" t="s">
        <v>4866</v>
      </c>
      <c r="C143" s="22" t="s">
        <v>4868</v>
      </c>
      <c r="D143" s="4">
        <v>26864</v>
      </c>
      <c r="E143" s="15">
        <v>3492</v>
      </c>
    </row>
    <row r="144" spans="1:5" s="4" customFormat="1" x14ac:dyDescent="0.25">
      <c r="A144" s="12" t="s">
        <v>3796</v>
      </c>
      <c r="B144" s="12" t="s">
        <v>3797</v>
      </c>
      <c r="C144" s="22" t="s">
        <v>4093</v>
      </c>
      <c r="D144" s="4">
        <v>41942</v>
      </c>
      <c r="E144" s="15">
        <v>11268</v>
      </c>
    </row>
    <row r="145" spans="1:5" s="4" customFormat="1" x14ac:dyDescent="0.25">
      <c r="A145" s="12" t="s">
        <v>3798</v>
      </c>
      <c r="B145" s="12" t="s">
        <v>3799</v>
      </c>
      <c r="C145" s="22" t="s">
        <v>4094</v>
      </c>
      <c r="D145" s="4">
        <v>97290</v>
      </c>
      <c r="E145" s="15">
        <v>15708</v>
      </c>
    </row>
    <row r="146" spans="1:5" s="4" customFormat="1" x14ac:dyDescent="0.25">
      <c r="A146" s="12" t="s">
        <v>3800</v>
      </c>
      <c r="B146" s="12" t="s">
        <v>3801</v>
      </c>
      <c r="C146" s="22">
        <v>5566016</v>
      </c>
      <c r="D146" s="4">
        <v>9799</v>
      </c>
      <c r="E146" s="15">
        <v>638</v>
      </c>
    </row>
    <row r="147" spans="1:5" s="4" customFormat="1" x14ac:dyDescent="0.25">
      <c r="A147" s="12" t="s">
        <v>3802</v>
      </c>
      <c r="B147" s="12" t="s">
        <v>3803</v>
      </c>
      <c r="C147" s="22" t="s">
        <v>4095</v>
      </c>
      <c r="D147" s="4">
        <v>54114</v>
      </c>
      <c r="E147" s="15">
        <v>7971</v>
      </c>
    </row>
    <row r="148" spans="1:5" s="4" customFormat="1" x14ac:dyDescent="0.25">
      <c r="A148" s="12" t="s">
        <v>3804</v>
      </c>
      <c r="B148" s="12" t="s">
        <v>3805</v>
      </c>
      <c r="C148" s="22" t="s">
        <v>4096</v>
      </c>
      <c r="D148" s="4">
        <v>22502</v>
      </c>
      <c r="E148" s="15">
        <v>2267</v>
      </c>
    </row>
    <row r="149" spans="1:5" s="4" customFormat="1" x14ac:dyDescent="0.25">
      <c r="A149" s="12" t="s">
        <v>3806</v>
      </c>
      <c r="B149" s="12" t="s">
        <v>3807</v>
      </c>
      <c r="C149" s="22" t="s">
        <v>4097</v>
      </c>
      <c r="D149" s="4">
        <v>41500</v>
      </c>
      <c r="E149" s="15">
        <v>7901</v>
      </c>
    </row>
    <row r="150" spans="1:5" s="4" customFormat="1" x14ac:dyDescent="0.25">
      <c r="A150" s="12" t="s">
        <v>3808</v>
      </c>
      <c r="B150" s="12" t="s">
        <v>3809</v>
      </c>
      <c r="C150" s="22">
        <v>5566012</v>
      </c>
      <c r="D150" s="4">
        <v>33481</v>
      </c>
      <c r="E150" s="15">
        <v>5664</v>
      </c>
    </row>
    <row r="151" spans="1:5" s="4" customFormat="1" x14ac:dyDescent="0.25">
      <c r="A151" s="12" t="s">
        <v>3810</v>
      </c>
      <c r="B151" s="12" t="s">
        <v>3811</v>
      </c>
      <c r="C151" s="22" t="s">
        <v>4098</v>
      </c>
      <c r="D151" s="4">
        <v>20005</v>
      </c>
      <c r="E151" s="15">
        <v>3677</v>
      </c>
    </row>
    <row r="152" spans="1:5" s="4" customFormat="1" x14ac:dyDescent="0.25">
      <c r="A152" s="12" t="s">
        <v>3812</v>
      </c>
      <c r="B152" s="12" t="s">
        <v>3813</v>
      </c>
      <c r="C152" s="22" t="s">
        <v>4099</v>
      </c>
      <c r="D152" s="4">
        <v>43674</v>
      </c>
      <c r="E152" s="15">
        <v>4872</v>
      </c>
    </row>
    <row r="153" spans="1:5" s="4" customFormat="1" x14ac:dyDescent="0.25">
      <c r="A153" s="12" t="s">
        <v>3814</v>
      </c>
      <c r="B153" s="12" t="s">
        <v>3815</v>
      </c>
      <c r="C153" s="22">
        <v>5316000</v>
      </c>
      <c r="D153" s="4">
        <v>76000</v>
      </c>
      <c r="E153" s="15">
        <v>8700</v>
      </c>
    </row>
    <row r="154" spans="1:5" s="4" customFormat="1" x14ac:dyDescent="0.25">
      <c r="A154" s="12" t="s">
        <v>3816</v>
      </c>
      <c r="B154" s="12" t="s">
        <v>3817</v>
      </c>
      <c r="C154" s="22">
        <v>5316000</v>
      </c>
      <c r="D154" s="4">
        <v>75220</v>
      </c>
      <c r="E154" s="15">
        <v>13000</v>
      </c>
    </row>
    <row r="155" spans="1:5" s="4" customFormat="1" x14ac:dyDescent="0.25">
      <c r="A155" s="12" t="s">
        <v>3818</v>
      </c>
      <c r="B155" s="12" t="s">
        <v>3819</v>
      </c>
      <c r="C155" s="22">
        <v>5382012</v>
      </c>
      <c r="D155" s="4">
        <v>48400</v>
      </c>
      <c r="E155" s="15">
        <v>6350</v>
      </c>
    </row>
    <row r="156" spans="1:5" s="4" customFormat="1" x14ac:dyDescent="0.25">
      <c r="A156" s="12" t="s">
        <v>3820</v>
      </c>
      <c r="B156" s="12" t="s">
        <v>3821</v>
      </c>
      <c r="C156" s="22">
        <v>5124000</v>
      </c>
      <c r="D156" s="4">
        <v>71636</v>
      </c>
      <c r="E156" s="15">
        <v>10745</v>
      </c>
    </row>
    <row r="157" spans="1:5" s="4" customFormat="1" x14ac:dyDescent="0.25">
      <c r="A157" s="12" t="s">
        <v>3822</v>
      </c>
      <c r="B157" s="12" t="s">
        <v>3823</v>
      </c>
      <c r="C157" s="22">
        <v>5112000</v>
      </c>
      <c r="D157" s="4">
        <v>234330</v>
      </c>
      <c r="E157" s="15">
        <v>46875.9</v>
      </c>
    </row>
    <row r="158" spans="1:5" s="4" customFormat="1" x14ac:dyDescent="0.25">
      <c r="A158" s="12" t="s">
        <v>3824</v>
      </c>
      <c r="B158" s="12" t="s">
        <v>3825</v>
      </c>
      <c r="C158" s="22">
        <v>5170012</v>
      </c>
      <c r="D158" s="4">
        <v>14685</v>
      </c>
      <c r="E158" s="15">
        <v>2250</v>
      </c>
    </row>
    <row r="159" spans="1:5" s="4" customFormat="1" x14ac:dyDescent="0.25">
      <c r="A159" s="12" t="s">
        <v>3826</v>
      </c>
      <c r="B159" s="12" t="s">
        <v>3827</v>
      </c>
      <c r="C159" s="22" t="s">
        <v>4100</v>
      </c>
      <c r="D159" s="4">
        <v>22800</v>
      </c>
      <c r="E159" s="15">
        <v>3574</v>
      </c>
    </row>
    <row r="160" spans="1:5" s="4" customFormat="1" x14ac:dyDescent="0.25">
      <c r="A160" s="12" t="s">
        <v>3828</v>
      </c>
      <c r="B160" s="12" t="s">
        <v>3829</v>
      </c>
      <c r="C160" s="22" t="s">
        <v>4101</v>
      </c>
      <c r="D160" s="4">
        <v>33686</v>
      </c>
      <c r="E160" s="15">
        <v>4575</v>
      </c>
    </row>
    <row r="161" spans="1:5" s="4" customFormat="1" x14ac:dyDescent="0.25">
      <c r="A161" s="12" t="s">
        <v>3830</v>
      </c>
      <c r="B161" s="12" t="s">
        <v>3831</v>
      </c>
      <c r="C161" s="22" t="s">
        <v>4102</v>
      </c>
      <c r="D161" s="4">
        <v>62076</v>
      </c>
      <c r="E161" s="15">
        <v>10593</v>
      </c>
    </row>
    <row r="162" spans="1:5" s="4" customFormat="1" x14ac:dyDescent="0.25">
      <c r="A162" s="12" t="s">
        <v>3832</v>
      </c>
      <c r="B162" s="12" t="s">
        <v>3833</v>
      </c>
      <c r="C162" s="22" t="s">
        <v>4103</v>
      </c>
      <c r="D162" s="4">
        <v>49528</v>
      </c>
      <c r="E162" s="15">
        <v>8971</v>
      </c>
    </row>
    <row r="163" spans="1:5" s="4" customFormat="1" x14ac:dyDescent="0.25">
      <c r="A163" s="12" t="s">
        <v>3834</v>
      </c>
      <c r="B163" s="12" t="s">
        <v>3835</v>
      </c>
      <c r="C163" s="22" t="s">
        <v>4104</v>
      </c>
      <c r="D163" s="4">
        <v>30121</v>
      </c>
      <c r="E163" s="15">
        <v>4593</v>
      </c>
    </row>
    <row r="164" spans="1:5" s="4" customFormat="1" x14ac:dyDescent="0.25">
      <c r="A164" s="12" t="s">
        <v>3836</v>
      </c>
      <c r="B164" s="12" t="s">
        <v>3837</v>
      </c>
      <c r="C164" s="22" t="s">
        <v>4104</v>
      </c>
      <c r="D164" s="4">
        <v>26050</v>
      </c>
      <c r="E164" s="15">
        <v>5245</v>
      </c>
    </row>
    <row r="165" spans="1:5" s="4" customFormat="1" x14ac:dyDescent="0.25">
      <c r="A165" s="12" t="s">
        <v>3838</v>
      </c>
      <c r="B165" s="12" t="s">
        <v>3839</v>
      </c>
      <c r="C165" s="22">
        <v>5170008</v>
      </c>
      <c r="D165" s="4">
        <v>67469</v>
      </c>
      <c r="E165" s="15">
        <v>11256</v>
      </c>
    </row>
    <row r="166" spans="1:5" s="4" customFormat="1" x14ac:dyDescent="0.25">
      <c r="A166" s="12" t="s">
        <v>3840</v>
      </c>
      <c r="B166" s="12" t="s">
        <v>3841</v>
      </c>
      <c r="C166" s="22" t="s">
        <v>4105</v>
      </c>
      <c r="D166" s="4">
        <v>130671</v>
      </c>
      <c r="E166" s="15">
        <v>21010</v>
      </c>
    </row>
    <row r="167" spans="1:5" s="4" customFormat="1" x14ac:dyDescent="0.25">
      <c r="A167" s="12" t="s">
        <v>3842</v>
      </c>
      <c r="B167" s="12" t="s">
        <v>3843</v>
      </c>
      <c r="C167" s="22">
        <v>5978016</v>
      </c>
      <c r="D167" s="4">
        <v>48530</v>
      </c>
      <c r="E167" s="15">
        <v>9706</v>
      </c>
    </row>
    <row r="168" spans="1:5" s="4" customFormat="1" x14ac:dyDescent="0.25">
      <c r="A168" s="12" t="s">
        <v>3844</v>
      </c>
      <c r="B168" s="12" t="s">
        <v>3845</v>
      </c>
      <c r="C168" s="22">
        <v>5978012</v>
      </c>
      <c r="D168" s="4">
        <v>14885</v>
      </c>
      <c r="E168" s="15">
        <v>2381</v>
      </c>
    </row>
    <row r="169" spans="1:5" s="4" customFormat="1" x14ac:dyDescent="0.25">
      <c r="A169" s="12" t="s">
        <v>3846</v>
      </c>
      <c r="B169" s="12" t="s">
        <v>3847</v>
      </c>
      <c r="C169" s="22">
        <v>5124000</v>
      </c>
      <c r="D169" s="4">
        <v>31396</v>
      </c>
      <c r="E169" s="15">
        <v>4709</v>
      </c>
    </row>
    <row r="170" spans="1:5" s="4" customFormat="1" x14ac:dyDescent="0.25">
      <c r="A170" s="12" t="s">
        <v>3848</v>
      </c>
      <c r="B170" s="12" t="s">
        <v>3849</v>
      </c>
      <c r="C170" s="22">
        <v>5124000</v>
      </c>
      <c r="D170" s="4">
        <v>114906</v>
      </c>
      <c r="E170" s="15">
        <v>17235</v>
      </c>
    </row>
    <row r="171" spans="1:5" s="4" customFormat="1" x14ac:dyDescent="0.25">
      <c r="A171" s="12" t="s">
        <v>3850</v>
      </c>
      <c r="B171" s="12" t="s">
        <v>3851</v>
      </c>
      <c r="C171" s="22">
        <v>5382044</v>
      </c>
      <c r="D171" s="4">
        <v>40800</v>
      </c>
      <c r="E171" s="15">
        <v>4520</v>
      </c>
    </row>
    <row r="172" spans="1:5" s="4" customFormat="1" x14ac:dyDescent="0.25">
      <c r="A172" s="12" t="s">
        <v>3852</v>
      </c>
      <c r="B172" s="12" t="s">
        <v>3853</v>
      </c>
      <c r="C172" s="22">
        <v>5382068</v>
      </c>
      <c r="D172" s="4">
        <v>72800</v>
      </c>
      <c r="E172" s="15">
        <v>13700</v>
      </c>
    </row>
    <row r="173" spans="1:5" s="4" customFormat="1" x14ac:dyDescent="0.25">
      <c r="A173" s="12" t="s">
        <v>3854</v>
      </c>
      <c r="B173" s="12" t="s">
        <v>3855</v>
      </c>
      <c r="C173" s="22">
        <v>5382004</v>
      </c>
      <c r="D173" s="4">
        <v>9150</v>
      </c>
      <c r="E173" s="15">
        <v>1000</v>
      </c>
    </row>
    <row r="174" spans="1:5" s="4" customFormat="1" x14ac:dyDescent="0.25">
      <c r="A174" s="12" t="s">
        <v>3856</v>
      </c>
      <c r="B174" s="12" t="s">
        <v>3857</v>
      </c>
      <c r="C174" s="22" t="s">
        <v>4106</v>
      </c>
      <c r="D174" s="4">
        <v>33350</v>
      </c>
      <c r="E174" s="15">
        <v>4335</v>
      </c>
    </row>
    <row r="175" spans="1:5" s="4" customFormat="1" x14ac:dyDescent="0.25">
      <c r="A175" s="12" t="s">
        <v>3858</v>
      </c>
      <c r="B175" s="12" t="s">
        <v>3859</v>
      </c>
      <c r="C175" s="22">
        <v>5382008</v>
      </c>
      <c r="D175" s="4">
        <v>26500</v>
      </c>
      <c r="E175" s="15">
        <v>4200</v>
      </c>
    </row>
    <row r="176" spans="1:5" s="4" customFormat="1" x14ac:dyDescent="0.25">
      <c r="A176" s="12" t="s">
        <v>3860</v>
      </c>
      <c r="B176" s="12" t="s">
        <v>3861</v>
      </c>
      <c r="C176" s="22" t="s">
        <v>4107</v>
      </c>
      <c r="D176" s="4">
        <v>56819</v>
      </c>
      <c r="E176" s="15">
        <v>7880</v>
      </c>
    </row>
    <row r="177" spans="1:5" s="4" customFormat="1" x14ac:dyDescent="0.25">
      <c r="A177" s="12" t="s">
        <v>3862</v>
      </c>
      <c r="B177" s="12" t="s">
        <v>3863</v>
      </c>
      <c r="C177" s="22">
        <v>5116000</v>
      </c>
      <c r="D177" s="4">
        <v>18305</v>
      </c>
      <c r="E177" s="15">
        <v>2354</v>
      </c>
    </row>
    <row r="178" spans="1:5" s="4" customFormat="1" x14ac:dyDescent="0.25">
      <c r="A178" s="12" t="s">
        <v>3864</v>
      </c>
      <c r="B178" s="12" t="s">
        <v>3865</v>
      </c>
      <c r="C178" s="22">
        <v>5770044</v>
      </c>
      <c r="D178" s="4">
        <v>9488</v>
      </c>
      <c r="E178" s="15">
        <v>1897</v>
      </c>
    </row>
    <row r="179" spans="1:5" s="4" customFormat="1" x14ac:dyDescent="0.25">
      <c r="A179" s="12" t="s">
        <v>3866</v>
      </c>
      <c r="B179" s="12" t="s">
        <v>3867</v>
      </c>
      <c r="C179" s="22">
        <v>5770028</v>
      </c>
      <c r="D179" s="4">
        <v>25883</v>
      </c>
      <c r="E179" s="15">
        <v>3634</v>
      </c>
    </row>
    <row r="180" spans="1:5" s="4" customFormat="1" x14ac:dyDescent="0.25">
      <c r="A180" s="12" t="s">
        <v>3868</v>
      </c>
      <c r="B180" s="12" t="s">
        <v>3869</v>
      </c>
      <c r="C180" s="22">
        <v>5770024</v>
      </c>
      <c r="D180" s="4">
        <v>10000</v>
      </c>
      <c r="E180" s="15">
        <v>2000</v>
      </c>
    </row>
    <row r="181" spans="1:5" s="4" customFormat="1" x14ac:dyDescent="0.25">
      <c r="A181" s="12" t="s">
        <v>3870</v>
      </c>
      <c r="B181" s="12" t="s">
        <v>3871</v>
      </c>
      <c r="C181" s="22">
        <v>5770004</v>
      </c>
      <c r="D181" s="4">
        <v>52495</v>
      </c>
      <c r="E181" s="15">
        <v>8249</v>
      </c>
    </row>
    <row r="182" spans="1:5" s="4" customFormat="1" x14ac:dyDescent="0.25">
      <c r="A182" s="12" t="s">
        <v>3872</v>
      </c>
      <c r="B182" s="12" t="s">
        <v>3873</v>
      </c>
      <c r="C182" s="22">
        <v>5770024</v>
      </c>
      <c r="D182" s="4">
        <v>10000</v>
      </c>
      <c r="E182" s="15">
        <v>2000</v>
      </c>
    </row>
    <row r="183" spans="1:5" s="4" customFormat="1" x14ac:dyDescent="0.25">
      <c r="A183" s="12" t="s">
        <v>3874</v>
      </c>
      <c r="B183" s="12" t="s">
        <v>3875</v>
      </c>
      <c r="C183" s="22">
        <v>5770024</v>
      </c>
      <c r="D183" s="4">
        <v>32500</v>
      </c>
      <c r="E183" s="15">
        <v>11500</v>
      </c>
    </row>
    <row r="184" spans="1:5" s="4" customFormat="1" x14ac:dyDescent="0.25">
      <c r="A184" s="12" t="s">
        <v>3876</v>
      </c>
      <c r="B184" s="12" t="s">
        <v>3877</v>
      </c>
      <c r="C184" s="22">
        <v>5770032</v>
      </c>
      <c r="D184" s="4">
        <v>36946</v>
      </c>
      <c r="E184" s="15">
        <v>7389</v>
      </c>
    </row>
    <row r="185" spans="1:5" s="4" customFormat="1" x14ac:dyDescent="0.25">
      <c r="A185" s="12" t="s">
        <v>3878</v>
      </c>
      <c r="B185" s="12" t="s">
        <v>3879</v>
      </c>
      <c r="C185" s="22">
        <v>5770040</v>
      </c>
      <c r="D185" s="4">
        <v>15481</v>
      </c>
      <c r="E185" s="15">
        <v>3096</v>
      </c>
    </row>
    <row r="186" spans="1:5" s="4" customFormat="1" x14ac:dyDescent="0.25">
      <c r="A186" s="12" t="s">
        <v>3880</v>
      </c>
      <c r="B186" s="12" t="s">
        <v>3881</v>
      </c>
      <c r="C186" s="22">
        <v>5770008</v>
      </c>
      <c r="D186" s="4">
        <v>26250</v>
      </c>
      <c r="E186" s="15">
        <v>5142</v>
      </c>
    </row>
    <row r="187" spans="1:5" s="4" customFormat="1" x14ac:dyDescent="0.25">
      <c r="A187" s="12" t="s">
        <v>3882</v>
      </c>
      <c r="B187" s="12" t="s">
        <v>3883</v>
      </c>
      <c r="C187" s="22">
        <v>5770036</v>
      </c>
      <c r="D187" s="4">
        <v>5675</v>
      </c>
      <c r="E187" s="15">
        <v>1135</v>
      </c>
    </row>
    <row r="188" spans="1:5" s="4" customFormat="1" x14ac:dyDescent="0.25">
      <c r="A188" s="12" t="s">
        <v>3884</v>
      </c>
      <c r="B188" s="12" t="s">
        <v>3885</v>
      </c>
      <c r="C188" s="22">
        <v>5770020</v>
      </c>
      <c r="D188" s="4">
        <v>25875</v>
      </c>
      <c r="E188" s="15">
        <v>2765</v>
      </c>
    </row>
    <row r="189" spans="1:5" s="4" customFormat="1" x14ac:dyDescent="0.25">
      <c r="A189" s="12" t="s">
        <v>3886</v>
      </c>
      <c r="B189" s="12" t="s">
        <v>3887</v>
      </c>
      <c r="C189" s="22">
        <v>5770012</v>
      </c>
      <c r="D189" s="4">
        <v>16000</v>
      </c>
      <c r="E189" s="15">
        <v>3200</v>
      </c>
    </row>
    <row r="190" spans="1:5" s="4" customFormat="1" x14ac:dyDescent="0.25">
      <c r="A190" s="12" t="s">
        <v>3888</v>
      </c>
      <c r="B190" s="12" t="s">
        <v>3889</v>
      </c>
      <c r="C190" s="22" t="s">
        <v>4108</v>
      </c>
      <c r="D190" s="4">
        <v>129000</v>
      </c>
      <c r="E190" s="15">
        <v>17347</v>
      </c>
    </row>
    <row r="191" spans="1:5" s="4" customFormat="1" x14ac:dyDescent="0.25">
      <c r="A191" s="12" t="s">
        <v>3890</v>
      </c>
      <c r="B191" s="12" t="s">
        <v>3891</v>
      </c>
      <c r="C191" s="22" t="s">
        <v>4109</v>
      </c>
      <c r="D191" s="4">
        <v>5546</v>
      </c>
      <c r="E191" s="15">
        <v>929</v>
      </c>
    </row>
    <row r="192" spans="1:5" s="4" customFormat="1" x14ac:dyDescent="0.25">
      <c r="A192" s="12" t="s">
        <v>3892</v>
      </c>
      <c r="B192" s="12" t="s">
        <v>3893</v>
      </c>
      <c r="C192" s="22">
        <v>5315000</v>
      </c>
      <c r="D192" s="4">
        <v>684445</v>
      </c>
      <c r="E192" s="15">
        <v>135269</v>
      </c>
    </row>
    <row r="193" spans="1:5" s="4" customFormat="1" x14ac:dyDescent="0.25">
      <c r="A193" s="12" t="s">
        <v>3894</v>
      </c>
      <c r="B193" s="12" t="s">
        <v>3895</v>
      </c>
      <c r="C193" s="22" t="s">
        <v>4110</v>
      </c>
      <c r="D193" s="4">
        <v>400350</v>
      </c>
      <c r="E193" s="15">
        <v>81151</v>
      </c>
    </row>
    <row r="194" spans="1:5" s="4" customFormat="1" x14ac:dyDescent="0.25">
      <c r="A194" s="12" t="s">
        <v>3896</v>
      </c>
      <c r="B194" s="12" t="s">
        <v>3897</v>
      </c>
      <c r="C194" s="22" t="s">
        <v>4111</v>
      </c>
      <c r="D194" s="4">
        <v>23187</v>
      </c>
      <c r="E194" s="15">
        <v>5028</v>
      </c>
    </row>
    <row r="195" spans="1:5" s="4" customFormat="1" x14ac:dyDescent="0.25">
      <c r="A195" s="12" t="s">
        <v>3898</v>
      </c>
      <c r="B195" s="12" t="s">
        <v>3899</v>
      </c>
      <c r="C195" s="22">
        <v>5758012</v>
      </c>
      <c r="D195" s="4">
        <v>9167</v>
      </c>
      <c r="E195" s="15">
        <v>1259</v>
      </c>
    </row>
    <row r="196" spans="1:5" s="4" customFormat="1" x14ac:dyDescent="0.25">
      <c r="A196" s="12" t="s">
        <v>3900</v>
      </c>
      <c r="B196" s="12" t="s">
        <v>3901</v>
      </c>
      <c r="C196" s="22" t="s">
        <v>4112</v>
      </c>
      <c r="D196" s="4">
        <v>48542</v>
      </c>
      <c r="E196" s="15">
        <v>6100</v>
      </c>
    </row>
    <row r="197" spans="1:5" s="4" customFormat="1" x14ac:dyDescent="0.25">
      <c r="A197" s="12" t="s">
        <v>3902</v>
      </c>
      <c r="B197" s="12" t="s">
        <v>3903</v>
      </c>
      <c r="C197" s="22">
        <v>5758016</v>
      </c>
      <c r="D197" s="4">
        <v>20852</v>
      </c>
      <c r="E197" s="15">
        <v>2871</v>
      </c>
    </row>
    <row r="198" spans="1:5" s="4" customFormat="1" x14ac:dyDescent="0.25">
      <c r="A198" s="12" t="s">
        <v>3904</v>
      </c>
      <c r="B198" s="12" t="s">
        <v>3905</v>
      </c>
      <c r="C198" s="22" t="s">
        <v>4113</v>
      </c>
      <c r="D198" s="4">
        <v>55511</v>
      </c>
      <c r="E198" s="15">
        <v>10080</v>
      </c>
    </row>
    <row r="199" spans="1:5" s="4" customFormat="1" x14ac:dyDescent="0.25">
      <c r="A199" s="12" t="s">
        <v>3906</v>
      </c>
      <c r="B199" s="12" t="s">
        <v>3907</v>
      </c>
      <c r="C199" s="22">
        <v>5758036</v>
      </c>
      <c r="D199" s="4">
        <v>11735</v>
      </c>
      <c r="E199" s="15">
        <v>1756</v>
      </c>
    </row>
    <row r="200" spans="1:5" s="4" customFormat="1" x14ac:dyDescent="0.25">
      <c r="A200" s="12" t="s">
        <v>3908</v>
      </c>
      <c r="B200" s="12" t="s">
        <v>3909</v>
      </c>
      <c r="C200" s="22">
        <v>5711000</v>
      </c>
      <c r="D200" s="4">
        <v>205750</v>
      </c>
      <c r="E200" s="15">
        <v>10123</v>
      </c>
    </row>
    <row r="201" spans="1:5" s="4" customFormat="1" x14ac:dyDescent="0.25">
      <c r="A201" s="12" t="s">
        <v>3910</v>
      </c>
      <c r="B201" s="12" t="s">
        <v>3911</v>
      </c>
      <c r="C201" s="22">
        <v>5711000</v>
      </c>
      <c r="D201" s="4">
        <v>22350</v>
      </c>
      <c r="E201" s="15">
        <v>3549</v>
      </c>
    </row>
    <row r="202" spans="1:5" s="4" customFormat="1" x14ac:dyDescent="0.25">
      <c r="A202" s="12" t="s">
        <v>3912</v>
      </c>
      <c r="B202" s="12" t="s">
        <v>3913</v>
      </c>
      <c r="C202" s="22">
        <v>5754004</v>
      </c>
      <c r="D202" s="4">
        <v>5670</v>
      </c>
      <c r="E202" s="15">
        <v>1000</v>
      </c>
    </row>
    <row r="203" spans="1:5" s="4" customFormat="1" x14ac:dyDescent="0.25">
      <c r="A203" s="12" t="s">
        <v>3914</v>
      </c>
      <c r="B203" s="12" t="s">
        <v>3915</v>
      </c>
      <c r="C203" s="22" t="s">
        <v>4114</v>
      </c>
      <c r="D203" s="4">
        <v>26120</v>
      </c>
      <c r="E203" s="15">
        <v>5224</v>
      </c>
    </row>
    <row r="204" spans="1:5" s="4" customFormat="1" x14ac:dyDescent="0.25">
      <c r="A204" s="12" t="s">
        <v>3916</v>
      </c>
      <c r="B204" s="12" t="s">
        <v>3917</v>
      </c>
      <c r="C204" s="22">
        <v>5754036</v>
      </c>
      <c r="D204" s="4">
        <v>26485</v>
      </c>
      <c r="E204" s="15">
        <v>5297</v>
      </c>
    </row>
    <row r="205" spans="1:5" s="4" customFormat="1" x14ac:dyDescent="0.25">
      <c r="A205" s="12" t="s">
        <v>3918</v>
      </c>
      <c r="B205" s="12" t="s">
        <v>3919</v>
      </c>
      <c r="C205" s="22">
        <v>5754012</v>
      </c>
      <c r="D205" s="4">
        <v>20664</v>
      </c>
      <c r="E205" s="15">
        <v>4132</v>
      </c>
    </row>
    <row r="206" spans="1:5" s="4" customFormat="1" x14ac:dyDescent="0.25">
      <c r="A206" s="12" t="s">
        <v>3920</v>
      </c>
      <c r="B206" s="12" t="s">
        <v>3921</v>
      </c>
      <c r="C206" s="22">
        <v>5754052</v>
      </c>
      <c r="D206" s="4">
        <v>8325</v>
      </c>
      <c r="E206" s="15">
        <v>1665</v>
      </c>
    </row>
    <row r="207" spans="1:5" s="4" customFormat="1" x14ac:dyDescent="0.25">
      <c r="A207" s="12" t="s">
        <v>3922</v>
      </c>
      <c r="B207" s="12" t="s">
        <v>3923</v>
      </c>
      <c r="C207" s="22">
        <v>5754016</v>
      </c>
      <c r="D207" s="4">
        <v>11280</v>
      </c>
      <c r="E207" s="15">
        <v>2256</v>
      </c>
    </row>
    <row r="208" spans="1:5" s="4" customFormat="1" x14ac:dyDescent="0.25">
      <c r="A208" s="12" t="s">
        <v>3924</v>
      </c>
      <c r="B208" s="12" t="s">
        <v>3925</v>
      </c>
      <c r="C208" s="22">
        <v>5754040</v>
      </c>
      <c r="D208" s="4">
        <v>13750</v>
      </c>
      <c r="E208" s="15">
        <v>2750</v>
      </c>
    </row>
    <row r="209" spans="1:5" s="4" customFormat="1" x14ac:dyDescent="0.25">
      <c r="A209" s="12" t="s">
        <v>3926</v>
      </c>
      <c r="B209" s="12" t="s">
        <v>3927</v>
      </c>
      <c r="C209" s="22" t="s">
        <v>4115</v>
      </c>
      <c r="D209" s="4">
        <v>16878</v>
      </c>
      <c r="E209" s="15">
        <v>3375</v>
      </c>
    </row>
    <row r="210" spans="1:5" s="4" customFormat="1" x14ac:dyDescent="0.25">
      <c r="A210" s="12" t="s">
        <v>3928</v>
      </c>
      <c r="B210" s="12" t="s">
        <v>3929</v>
      </c>
      <c r="C210" s="22" t="s">
        <v>4116</v>
      </c>
      <c r="D210" s="4">
        <v>97509</v>
      </c>
      <c r="E210" s="15">
        <v>19501</v>
      </c>
    </row>
    <row r="211" spans="1:5" s="4" customFormat="1" x14ac:dyDescent="0.25">
      <c r="A211" s="12" t="s">
        <v>3930</v>
      </c>
      <c r="B211" s="12" t="s">
        <v>3931</v>
      </c>
      <c r="C211" s="22">
        <v>5962012</v>
      </c>
      <c r="D211" s="4">
        <v>16670</v>
      </c>
      <c r="E211" s="15">
        <v>2075</v>
      </c>
    </row>
    <row r="212" spans="1:5" s="4" customFormat="1" x14ac:dyDescent="0.25">
      <c r="A212" s="12" t="s">
        <v>3932</v>
      </c>
      <c r="B212" s="12" t="s">
        <v>3933</v>
      </c>
      <c r="C212" s="22" t="s">
        <v>4117</v>
      </c>
      <c r="D212" s="4">
        <v>17081</v>
      </c>
      <c r="E212" s="15">
        <v>3223</v>
      </c>
    </row>
    <row r="213" spans="1:5" s="4" customFormat="1" x14ac:dyDescent="0.25">
      <c r="A213" s="12" t="s">
        <v>3934</v>
      </c>
      <c r="B213" s="12" t="s">
        <v>3935</v>
      </c>
      <c r="C213" s="22">
        <v>5962008</v>
      </c>
      <c r="D213" s="4">
        <v>9036</v>
      </c>
      <c r="E213" s="15">
        <v>1220</v>
      </c>
    </row>
    <row r="214" spans="1:5" s="4" customFormat="1" x14ac:dyDescent="0.25">
      <c r="A214" s="12" t="s">
        <v>3936</v>
      </c>
      <c r="B214" s="12" t="s">
        <v>3937</v>
      </c>
      <c r="C214" s="22">
        <v>5962016</v>
      </c>
      <c r="D214" s="4">
        <v>35484</v>
      </c>
      <c r="E214" s="15">
        <v>5450</v>
      </c>
    </row>
    <row r="215" spans="1:5" s="4" customFormat="1" x14ac:dyDescent="0.25">
      <c r="A215" s="12" t="s">
        <v>3938</v>
      </c>
      <c r="B215" s="12" t="s">
        <v>3939</v>
      </c>
      <c r="C215" s="22">
        <v>5962024</v>
      </c>
      <c r="D215" s="4">
        <v>60175</v>
      </c>
      <c r="E215" s="15">
        <v>10735</v>
      </c>
    </row>
    <row r="216" spans="1:5" s="4" customFormat="1" x14ac:dyDescent="0.25">
      <c r="A216" s="12" t="s">
        <v>3940</v>
      </c>
      <c r="B216" s="12" t="s">
        <v>3941</v>
      </c>
      <c r="C216" s="22" t="s">
        <v>4118</v>
      </c>
      <c r="D216" s="4">
        <v>146437</v>
      </c>
      <c r="E216" s="15">
        <v>23287</v>
      </c>
    </row>
    <row r="217" spans="1:5" s="4" customFormat="1" x14ac:dyDescent="0.25">
      <c r="A217" s="12" t="s">
        <v>3942</v>
      </c>
      <c r="B217" s="12" t="s">
        <v>3943</v>
      </c>
      <c r="C217" s="22">
        <v>5962036</v>
      </c>
      <c r="D217" s="4">
        <v>20860</v>
      </c>
      <c r="E217" s="15">
        <v>4162</v>
      </c>
    </row>
    <row r="218" spans="1:5" s="4" customFormat="1" x14ac:dyDescent="0.25">
      <c r="A218" s="12" t="s">
        <v>3944</v>
      </c>
      <c r="B218" s="12" t="s">
        <v>3945</v>
      </c>
      <c r="C218" s="22">
        <v>5962048</v>
      </c>
      <c r="D218" s="4">
        <v>11786</v>
      </c>
      <c r="E218" s="15">
        <v>1828</v>
      </c>
    </row>
    <row r="219" spans="1:5" s="4" customFormat="1" x14ac:dyDescent="0.25">
      <c r="A219" s="12" t="s">
        <v>3946</v>
      </c>
      <c r="B219" s="12" t="s">
        <v>3947</v>
      </c>
      <c r="C219" s="22">
        <v>5962052</v>
      </c>
      <c r="D219" s="4">
        <v>9550</v>
      </c>
      <c r="E219" s="15">
        <v>1910</v>
      </c>
    </row>
    <row r="220" spans="1:5" s="4" customFormat="1" x14ac:dyDescent="0.25">
      <c r="A220" s="12" t="s">
        <v>3948</v>
      </c>
      <c r="B220" s="12" t="s">
        <v>3949</v>
      </c>
      <c r="C220" s="22">
        <v>5962016</v>
      </c>
      <c r="D220" s="4">
        <v>5500</v>
      </c>
      <c r="E220" s="15">
        <v>479</v>
      </c>
    </row>
    <row r="221" spans="1:5" s="4" customFormat="1" x14ac:dyDescent="0.25">
      <c r="A221" s="12" t="s">
        <v>3950</v>
      </c>
      <c r="B221" s="12" t="s">
        <v>3951</v>
      </c>
      <c r="C221" s="22">
        <v>5962040</v>
      </c>
      <c r="D221" s="4">
        <v>53046</v>
      </c>
      <c r="E221" s="15">
        <v>9360</v>
      </c>
    </row>
    <row r="222" spans="1:5" s="4" customFormat="1" x14ac:dyDescent="0.25">
      <c r="A222" s="12" t="s">
        <v>3952</v>
      </c>
      <c r="B222" s="12" t="s">
        <v>3953</v>
      </c>
      <c r="C222" s="22">
        <v>5766012</v>
      </c>
      <c r="D222" s="4">
        <v>8531</v>
      </c>
      <c r="E222" s="15">
        <v>1156</v>
      </c>
    </row>
    <row r="223" spans="1:5" s="4" customFormat="1" x14ac:dyDescent="0.25">
      <c r="A223" s="12" t="s">
        <v>3954</v>
      </c>
      <c r="B223" s="12" t="s">
        <v>3955</v>
      </c>
      <c r="C223" s="22">
        <v>5766004</v>
      </c>
      <c r="D223" s="4">
        <v>10038</v>
      </c>
      <c r="E223" s="15">
        <v>1064</v>
      </c>
    </row>
    <row r="224" spans="1:5" s="4" customFormat="1" x14ac:dyDescent="0.25">
      <c r="A224" s="12" t="s">
        <v>3956</v>
      </c>
      <c r="B224" s="12" t="s">
        <v>3957</v>
      </c>
      <c r="C224" s="22">
        <v>5766008</v>
      </c>
      <c r="D224" s="4">
        <v>56408</v>
      </c>
      <c r="E224" s="15">
        <v>7974</v>
      </c>
    </row>
    <row r="225" spans="1:5" s="4" customFormat="1" x14ac:dyDescent="0.25">
      <c r="A225" s="12" t="s">
        <v>3958</v>
      </c>
      <c r="B225" s="12" t="s">
        <v>3959</v>
      </c>
      <c r="C225" s="22">
        <v>5766016</v>
      </c>
      <c r="D225" s="4">
        <v>15035</v>
      </c>
      <c r="E225" s="15">
        <v>2214</v>
      </c>
    </row>
    <row r="226" spans="1:5" s="4" customFormat="1" x14ac:dyDescent="0.25">
      <c r="A226" s="12" t="s">
        <v>3960</v>
      </c>
      <c r="B226" s="12" t="s">
        <v>3961</v>
      </c>
      <c r="C226" s="22">
        <v>5766020</v>
      </c>
      <c r="D226" s="4">
        <v>73500</v>
      </c>
      <c r="E226" s="15">
        <v>9057</v>
      </c>
    </row>
    <row r="227" spans="1:5" s="4" customFormat="1" x14ac:dyDescent="0.25">
      <c r="A227" s="12" t="s">
        <v>3962</v>
      </c>
      <c r="B227" s="12" t="s">
        <v>3963</v>
      </c>
      <c r="C227" s="22">
        <v>5766024</v>
      </c>
      <c r="D227" s="4">
        <v>7692</v>
      </c>
      <c r="E227" s="15">
        <v>1069</v>
      </c>
    </row>
    <row r="228" spans="1:5" s="4" customFormat="1" x14ac:dyDescent="0.25">
      <c r="A228" s="12" t="s">
        <v>3964</v>
      </c>
      <c r="B228" s="12" t="s">
        <v>3965</v>
      </c>
      <c r="C228" s="22">
        <v>5766028</v>
      </c>
      <c r="D228" s="4">
        <v>11605</v>
      </c>
      <c r="E228" s="15">
        <v>1657</v>
      </c>
    </row>
    <row r="229" spans="1:5" s="4" customFormat="1" x14ac:dyDescent="0.25">
      <c r="A229" s="12" t="s">
        <v>3966</v>
      </c>
      <c r="B229" s="12" t="s">
        <v>3967</v>
      </c>
      <c r="C229" s="22">
        <v>5766032</v>
      </c>
      <c r="D229" s="4">
        <v>17663</v>
      </c>
      <c r="E229" s="15">
        <v>1784</v>
      </c>
    </row>
    <row r="230" spans="1:5" s="4" customFormat="1" x14ac:dyDescent="0.25">
      <c r="A230" s="12" t="s">
        <v>3968</v>
      </c>
      <c r="B230" s="12" t="s">
        <v>3969</v>
      </c>
      <c r="C230" s="22">
        <v>5766036</v>
      </c>
      <c r="D230" s="4">
        <v>8730</v>
      </c>
      <c r="E230" s="15">
        <v>1063</v>
      </c>
    </row>
    <row r="231" spans="1:5" s="4" customFormat="1" x14ac:dyDescent="0.25">
      <c r="A231" s="12" t="s">
        <v>3970</v>
      </c>
      <c r="B231" s="12" t="s">
        <v>3971</v>
      </c>
      <c r="C231" s="22">
        <v>5766040</v>
      </c>
      <c r="D231" s="4">
        <v>37388</v>
      </c>
      <c r="E231" s="15">
        <v>4500</v>
      </c>
    </row>
    <row r="232" spans="1:5" s="4" customFormat="1" x14ac:dyDescent="0.25">
      <c r="A232" s="12" t="s">
        <v>3972</v>
      </c>
      <c r="B232" s="12" t="s">
        <v>3973</v>
      </c>
      <c r="C232" s="22">
        <v>5766044</v>
      </c>
      <c r="D232" s="4">
        <v>42978</v>
      </c>
      <c r="E232" s="15">
        <v>4885</v>
      </c>
    </row>
    <row r="233" spans="1:5" s="4" customFormat="1" x14ac:dyDescent="0.25">
      <c r="A233" s="12" t="s">
        <v>3974</v>
      </c>
      <c r="B233" s="12" t="s">
        <v>3975</v>
      </c>
      <c r="C233" s="22">
        <v>5766048</v>
      </c>
      <c r="D233" s="4">
        <v>17218</v>
      </c>
      <c r="E233" s="15">
        <v>1900</v>
      </c>
    </row>
    <row r="234" spans="1:5" s="4" customFormat="1" x14ac:dyDescent="0.25">
      <c r="A234" s="12" t="s">
        <v>3976</v>
      </c>
      <c r="B234" s="12" t="s">
        <v>3977</v>
      </c>
      <c r="C234" s="22">
        <v>5766052</v>
      </c>
      <c r="D234" s="4">
        <v>9956</v>
      </c>
      <c r="E234" s="15">
        <v>1773</v>
      </c>
    </row>
    <row r="235" spans="1:5" s="4" customFormat="1" x14ac:dyDescent="0.25">
      <c r="A235" s="12" t="s">
        <v>3978</v>
      </c>
      <c r="B235" s="12" t="s">
        <v>3979</v>
      </c>
      <c r="C235" s="22">
        <v>5766056</v>
      </c>
      <c r="D235" s="4">
        <v>17873</v>
      </c>
      <c r="E235" s="15">
        <v>2715</v>
      </c>
    </row>
    <row r="236" spans="1:5" s="4" customFormat="1" x14ac:dyDescent="0.25">
      <c r="A236" s="12" t="s">
        <v>3980</v>
      </c>
      <c r="B236" s="12" t="s">
        <v>3981</v>
      </c>
      <c r="C236" s="22">
        <v>5766064</v>
      </c>
      <c r="D236" s="4">
        <v>9298</v>
      </c>
      <c r="E236" s="15">
        <v>1288</v>
      </c>
    </row>
    <row r="237" spans="1:5" s="4" customFormat="1" x14ac:dyDescent="0.25">
      <c r="A237" s="12" t="s">
        <v>3982</v>
      </c>
      <c r="B237" s="12" t="s">
        <v>3983</v>
      </c>
      <c r="C237" s="22">
        <v>5766060</v>
      </c>
      <c r="D237" s="4">
        <v>8241</v>
      </c>
      <c r="E237" s="15">
        <v>1125</v>
      </c>
    </row>
    <row r="238" spans="1:5" s="4" customFormat="1" x14ac:dyDescent="0.25">
      <c r="A238" s="12" t="s">
        <v>3984</v>
      </c>
      <c r="B238" s="12" t="s">
        <v>3985</v>
      </c>
      <c r="C238" s="22" t="s">
        <v>4119</v>
      </c>
      <c r="D238" s="4">
        <v>26780</v>
      </c>
      <c r="E238" s="15">
        <v>4017</v>
      </c>
    </row>
    <row r="239" spans="1:5" s="4" customFormat="1" x14ac:dyDescent="0.25">
      <c r="A239" s="12" t="s">
        <v>3986</v>
      </c>
      <c r="B239" s="12" t="s">
        <v>3987</v>
      </c>
      <c r="C239" s="22">
        <v>5958004</v>
      </c>
      <c r="D239" s="4">
        <v>45050</v>
      </c>
      <c r="E239" s="15">
        <v>6756</v>
      </c>
    </row>
    <row r="240" spans="1:5" s="4" customFormat="1" x14ac:dyDescent="0.25">
      <c r="A240" s="12" t="s">
        <v>3988</v>
      </c>
      <c r="B240" s="12" t="s">
        <v>3989</v>
      </c>
      <c r="C240" s="22" t="s">
        <v>4120</v>
      </c>
      <c r="D240" s="4">
        <v>22400</v>
      </c>
      <c r="E240" s="15">
        <v>3360</v>
      </c>
    </row>
    <row r="241" spans="1:5" s="4" customFormat="1" x14ac:dyDescent="0.25">
      <c r="A241" s="12" t="s">
        <v>3990</v>
      </c>
      <c r="B241" s="12" t="s">
        <v>3991</v>
      </c>
      <c r="C241" s="22">
        <v>5958024</v>
      </c>
      <c r="D241" s="4">
        <v>15000</v>
      </c>
      <c r="E241" s="15">
        <v>2250</v>
      </c>
    </row>
    <row r="242" spans="1:5" s="4" customFormat="1" x14ac:dyDescent="0.25">
      <c r="A242" s="12" t="s">
        <v>3992</v>
      </c>
      <c r="B242" s="12" t="s">
        <v>3993</v>
      </c>
      <c r="C242" s="22">
        <v>5958028</v>
      </c>
      <c r="D242" s="4">
        <v>7850</v>
      </c>
      <c r="E242" s="15">
        <v>1177.5</v>
      </c>
    </row>
    <row r="243" spans="1:5" s="4" customFormat="1" x14ac:dyDescent="0.25">
      <c r="A243" s="12" t="s">
        <v>3994</v>
      </c>
      <c r="B243" s="12" t="s">
        <v>3995</v>
      </c>
      <c r="C243" s="22" t="s">
        <v>4121</v>
      </c>
      <c r="D243" s="4">
        <v>36234</v>
      </c>
      <c r="E243" s="15">
        <v>5435.1</v>
      </c>
    </row>
    <row r="244" spans="1:5" s="4" customFormat="1" x14ac:dyDescent="0.25">
      <c r="A244" s="12" t="s">
        <v>3996</v>
      </c>
      <c r="B244" s="12" t="s">
        <v>3997</v>
      </c>
      <c r="C244" s="22" t="s">
        <v>4122</v>
      </c>
      <c r="D244" s="4">
        <v>13811</v>
      </c>
      <c r="E244" s="15">
        <v>2071.6</v>
      </c>
    </row>
    <row r="245" spans="1:5" s="4" customFormat="1" x14ac:dyDescent="0.25">
      <c r="A245" s="12" t="s">
        <v>3998</v>
      </c>
      <c r="B245" s="12" t="s">
        <v>3999</v>
      </c>
      <c r="C245" s="22" t="s">
        <v>4123</v>
      </c>
      <c r="D245" s="4">
        <v>15186</v>
      </c>
      <c r="E245" s="15">
        <v>2278</v>
      </c>
    </row>
    <row r="246" spans="1:5" s="4" customFormat="1" x14ac:dyDescent="0.25">
      <c r="A246" s="12" t="s">
        <v>4000</v>
      </c>
      <c r="B246" s="12" t="s">
        <v>4001</v>
      </c>
      <c r="C246" s="22">
        <v>5958044</v>
      </c>
      <c r="D246" s="4">
        <v>7624</v>
      </c>
      <c r="E246" s="15">
        <v>1144</v>
      </c>
    </row>
    <row r="247" spans="1:5" s="4" customFormat="1" x14ac:dyDescent="0.25">
      <c r="A247" s="12" t="s">
        <v>4002</v>
      </c>
      <c r="B247" s="12" t="s">
        <v>4003</v>
      </c>
      <c r="C247" s="22">
        <v>5958044</v>
      </c>
      <c r="D247" s="4">
        <v>16867</v>
      </c>
      <c r="E247" s="15">
        <v>2530</v>
      </c>
    </row>
    <row r="248" spans="1:5" s="4" customFormat="1" x14ac:dyDescent="0.25">
      <c r="A248" s="12" t="s">
        <v>4004</v>
      </c>
      <c r="B248" s="12" t="s">
        <v>4005</v>
      </c>
      <c r="C248" s="22">
        <v>5958044</v>
      </c>
      <c r="D248" s="4">
        <v>5882</v>
      </c>
      <c r="E248" s="15">
        <v>882.3</v>
      </c>
    </row>
    <row r="249" spans="1:5" s="4" customFormat="1" x14ac:dyDescent="0.25">
      <c r="A249" s="12" t="s">
        <v>4006</v>
      </c>
      <c r="B249" s="12" t="s">
        <v>4007</v>
      </c>
      <c r="C249" s="22" t="s">
        <v>4124</v>
      </c>
      <c r="D249" s="4">
        <v>5731</v>
      </c>
      <c r="E249" s="15">
        <v>860</v>
      </c>
    </row>
    <row r="250" spans="1:5" s="4" customFormat="1" x14ac:dyDescent="0.25">
      <c r="A250" s="12" t="s">
        <v>4008</v>
      </c>
      <c r="B250" s="12" t="s">
        <v>4009</v>
      </c>
      <c r="C250" s="22">
        <v>5754028</v>
      </c>
      <c r="D250" s="4">
        <v>1</v>
      </c>
      <c r="E250" s="15">
        <v>3287</v>
      </c>
    </row>
    <row r="251" spans="1:5" s="4" customFormat="1" x14ac:dyDescent="0.25">
      <c r="A251" s="12" t="s">
        <v>4010</v>
      </c>
      <c r="B251" s="12" t="s">
        <v>4011</v>
      </c>
      <c r="C251" s="22">
        <v>5754028</v>
      </c>
      <c r="D251" s="4">
        <v>21605</v>
      </c>
      <c r="E251" s="15">
        <v>3362</v>
      </c>
    </row>
    <row r="252" spans="1:5" s="4" customFormat="1" x14ac:dyDescent="0.25">
      <c r="A252" s="12" t="s">
        <v>4012</v>
      </c>
      <c r="B252" s="12" t="s">
        <v>4013</v>
      </c>
      <c r="C252" s="22">
        <v>5158020</v>
      </c>
      <c r="D252" s="4">
        <v>9865</v>
      </c>
      <c r="E252" s="15">
        <v>2000</v>
      </c>
    </row>
    <row r="253" spans="1:5" s="4" customFormat="1" x14ac:dyDescent="0.25">
      <c r="A253" s="12" t="s">
        <v>4014</v>
      </c>
      <c r="B253" s="12" t="s">
        <v>4015</v>
      </c>
      <c r="C253" s="22">
        <v>5515000</v>
      </c>
      <c r="D253" s="4">
        <v>300000</v>
      </c>
      <c r="E253" s="15">
        <v>60000</v>
      </c>
    </row>
    <row r="254" spans="1:5" s="4" customFormat="1" x14ac:dyDescent="0.25">
      <c r="A254" s="12" t="s">
        <v>4016</v>
      </c>
      <c r="B254" s="12" t="s">
        <v>4017</v>
      </c>
      <c r="C254" s="22">
        <v>5758008</v>
      </c>
      <c r="D254" s="4">
        <v>20237</v>
      </c>
      <c r="E254" s="15">
        <v>2137</v>
      </c>
    </row>
    <row r="255" spans="1:5" s="4" customFormat="1" x14ac:dyDescent="0.25">
      <c r="A255" s="12" t="s">
        <v>4018</v>
      </c>
      <c r="B255" s="12" t="s">
        <v>4019</v>
      </c>
      <c r="C255" s="22">
        <v>5112000</v>
      </c>
      <c r="D255" s="4">
        <v>32700</v>
      </c>
      <c r="E255" s="15">
        <v>4706</v>
      </c>
    </row>
    <row r="256" spans="1:5" s="4" customFormat="1" x14ac:dyDescent="0.25">
      <c r="A256" s="12" t="s">
        <v>4020</v>
      </c>
      <c r="B256" s="12" t="s">
        <v>4021</v>
      </c>
      <c r="C256" s="22">
        <v>5366028</v>
      </c>
      <c r="D256" s="4">
        <v>5269</v>
      </c>
      <c r="E256" s="15">
        <v>632</v>
      </c>
    </row>
    <row r="257" spans="1:6" s="4" customFormat="1" x14ac:dyDescent="0.25">
      <c r="A257" s="12" t="s">
        <v>4022</v>
      </c>
      <c r="B257" s="12" t="s">
        <v>4023</v>
      </c>
      <c r="C257" s="22" t="s">
        <v>4125</v>
      </c>
      <c r="D257" s="4">
        <v>10835</v>
      </c>
      <c r="E257" s="15">
        <v>1300</v>
      </c>
    </row>
    <row r="258" spans="1:6" s="4" customFormat="1" x14ac:dyDescent="0.25">
      <c r="A258" s="12" t="s">
        <v>4024</v>
      </c>
      <c r="B258" s="12" t="s">
        <v>4025</v>
      </c>
      <c r="C258" s="22">
        <v>5366040</v>
      </c>
      <c r="D258" s="4">
        <v>10034</v>
      </c>
      <c r="E258" s="15">
        <v>1204</v>
      </c>
    </row>
    <row r="259" spans="1:6" s="4" customFormat="1" x14ac:dyDescent="0.25">
      <c r="A259" s="12" t="s">
        <v>4026</v>
      </c>
      <c r="B259" s="12" t="s">
        <v>4027</v>
      </c>
      <c r="C259" s="22" t="s">
        <v>4126</v>
      </c>
      <c r="D259" s="4">
        <v>39552</v>
      </c>
      <c r="E259" s="15">
        <v>4846</v>
      </c>
    </row>
    <row r="260" spans="1:6" s="4" customFormat="1" x14ac:dyDescent="0.25">
      <c r="A260" s="12" t="s">
        <v>4028</v>
      </c>
      <c r="B260" s="12" t="s">
        <v>4029</v>
      </c>
      <c r="C260" s="22">
        <v>5366016</v>
      </c>
      <c r="D260" s="4">
        <v>13932</v>
      </c>
      <c r="E260" s="15">
        <v>1672</v>
      </c>
    </row>
    <row r="261" spans="1:6" s="4" customFormat="1" x14ac:dyDescent="0.25">
      <c r="A261" s="12"/>
      <c r="B261" s="12"/>
      <c r="C261" s="22"/>
      <c r="D261" s="4">
        <f>SUM(D3:D260)</f>
        <v>17118151</v>
      </c>
      <c r="E261" s="4">
        <f>SUM(E3:E260)</f>
        <v>2825615.9</v>
      </c>
      <c r="F261" s="4">
        <f>E261*365/1000000</f>
        <v>1031.3498035</v>
      </c>
    </row>
    <row r="262" spans="1:6" s="4" customFormat="1" x14ac:dyDescent="0.25">
      <c r="A262" s="12"/>
      <c r="B262" s="12"/>
      <c r="C262" s="22"/>
      <c r="E262" s="15"/>
    </row>
  </sheetData>
  <sortState xmlns:xlrd2="http://schemas.microsoft.com/office/spreadsheetml/2017/richdata2" ref="A3:E562">
    <sortCondition ref="B3:B562"/>
  </sortState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3A69-2D59-4112-9910-547D432B480C}">
  <dimension ref="A1:L262"/>
  <sheetViews>
    <sheetView topLeftCell="A165" workbookViewId="0">
      <selection activeCell="E181" sqref="A3:E181"/>
    </sheetView>
  </sheetViews>
  <sheetFormatPr baseColWidth="10" defaultRowHeight="15" x14ac:dyDescent="0.25"/>
  <cols>
    <col min="1" max="1" width="31.140625" customWidth="1"/>
    <col min="2" max="2" width="15.140625" bestFit="1" customWidth="1"/>
    <col min="3" max="3" width="26.85546875" customWidth="1"/>
    <col min="4" max="4" width="21.5703125" bestFit="1" customWidth="1"/>
    <col min="5" max="5" width="29.85546875" customWidth="1"/>
  </cols>
  <sheetData>
    <row r="1" spans="1:12" s="2" customFormat="1" ht="30" x14ac:dyDescent="0.25">
      <c r="A1" s="5" t="s">
        <v>0</v>
      </c>
      <c r="B1" s="5" t="s">
        <v>1</v>
      </c>
      <c r="C1" s="6"/>
      <c r="D1" s="5" t="s">
        <v>2</v>
      </c>
      <c r="E1" s="19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12" t="s">
        <v>4359</v>
      </c>
      <c r="B3" s="12" t="s">
        <v>4360</v>
      </c>
      <c r="C3" s="22" t="s">
        <v>4717</v>
      </c>
      <c r="D3" s="4">
        <v>8622</v>
      </c>
      <c r="E3" s="15">
        <v>1460</v>
      </c>
    </row>
    <row r="4" spans="1:12" s="4" customFormat="1" x14ac:dyDescent="0.25">
      <c r="A4" s="12" t="s">
        <v>4361</v>
      </c>
      <c r="B4" s="12" t="s">
        <v>4362</v>
      </c>
      <c r="C4" s="22" t="s">
        <v>4718</v>
      </c>
      <c r="D4" s="4">
        <v>7080</v>
      </c>
      <c r="E4" s="15">
        <v>734.7</v>
      </c>
    </row>
    <row r="5" spans="1:12" s="4" customFormat="1" x14ac:dyDescent="0.25">
      <c r="A5" s="12" t="s">
        <v>4363</v>
      </c>
      <c r="B5" s="12" t="s">
        <v>4364</v>
      </c>
      <c r="C5" s="22" t="s">
        <v>4719</v>
      </c>
      <c r="D5" s="4">
        <v>30759</v>
      </c>
      <c r="E5" s="15">
        <v>6151</v>
      </c>
    </row>
    <row r="6" spans="1:12" s="4" customFormat="1" x14ac:dyDescent="0.25">
      <c r="A6" s="12" t="s">
        <v>4365</v>
      </c>
      <c r="B6" s="12" t="s">
        <v>4366</v>
      </c>
      <c r="C6" s="22" t="s">
        <v>4720</v>
      </c>
      <c r="D6" s="4">
        <v>60580</v>
      </c>
      <c r="E6" s="15">
        <v>9336</v>
      </c>
    </row>
    <row r="7" spans="1:12" s="4" customFormat="1" x14ac:dyDescent="0.25">
      <c r="A7" s="12" t="s">
        <v>4367</v>
      </c>
      <c r="B7" s="12" t="s">
        <v>4368</v>
      </c>
      <c r="C7" s="22" t="s">
        <v>4721</v>
      </c>
      <c r="D7" s="4">
        <v>6251</v>
      </c>
      <c r="E7" s="15">
        <v>934.5</v>
      </c>
    </row>
    <row r="8" spans="1:12" s="4" customFormat="1" x14ac:dyDescent="0.25">
      <c r="A8" s="12" t="s">
        <v>4369</v>
      </c>
      <c r="B8" s="12" t="s">
        <v>4370</v>
      </c>
      <c r="C8" s="22" t="s">
        <v>4722</v>
      </c>
      <c r="D8" s="4">
        <v>10857</v>
      </c>
      <c r="E8" s="15">
        <v>2252</v>
      </c>
    </row>
    <row r="9" spans="1:12" s="4" customFormat="1" x14ac:dyDescent="0.25">
      <c r="A9" s="12" t="s">
        <v>4371</v>
      </c>
      <c r="B9" s="12" t="s">
        <v>4372</v>
      </c>
      <c r="C9" s="22" t="s">
        <v>4723</v>
      </c>
      <c r="D9" s="4">
        <v>6731</v>
      </c>
      <c r="E9" s="15">
        <v>1009</v>
      </c>
    </row>
    <row r="10" spans="1:12" s="4" customFormat="1" x14ac:dyDescent="0.25">
      <c r="A10" s="12" t="s">
        <v>4373</v>
      </c>
      <c r="B10" s="12" t="s">
        <v>4374</v>
      </c>
      <c r="C10" s="22" t="s">
        <v>4724</v>
      </c>
      <c r="D10" s="4">
        <v>69365</v>
      </c>
      <c r="E10" s="15">
        <v>12518</v>
      </c>
    </row>
    <row r="11" spans="1:12" s="4" customFormat="1" x14ac:dyDescent="0.25">
      <c r="A11" s="12" t="s">
        <v>4375</v>
      </c>
      <c r="B11" s="12" t="s">
        <v>4376</v>
      </c>
      <c r="C11" s="22" t="s">
        <v>4725</v>
      </c>
      <c r="D11" s="4">
        <v>5947</v>
      </c>
      <c r="E11" s="15">
        <v>1154</v>
      </c>
    </row>
    <row r="12" spans="1:12" s="4" customFormat="1" x14ac:dyDescent="0.25">
      <c r="A12" s="12" t="s">
        <v>4377</v>
      </c>
      <c r="B12" s="12" t="s">
        <v>4378</v>
      </c>
      <c r="C12" s="22" t="s">
        <v>4726</v>
      </c>
      <c r="D12" s="4">
        <v>18000</v>
      </c>
      <c r="E12" s="15">
        <v>1300</v>
      </c>
    </row>
    <row r="13" spans="1:12" s="4" customFormat="1" x14ac:dyDescent="0.25">
      <c r="A13" s="12" t="s">
        <v>4379</v>
      </c>
      <c r="B13" s="12" t="s">
        <v>4380</v>
      </c>
      <c r="C13" s="22" t="s">
        <v>4727</v>
      </c>
      <c r="D13" s="4">
        <v>5121</v>
      </c>
      <c r="E13" s="15">
        <v>605</v>
      </c>
    </row>
    <row r="14" spans="1:12" s="4" customFormat="1" x14ac:dyDescent="0.25">
      <c r="A14" s="12" t="s">
        <v>4381</v>
      </c>
      <c r="B14" s="12" t="s">
        <v>4382</v>
      </c>
      <c r="C14" s="22" t="s">
        <v>4728</v>
      </c>
      <c r="D14" s="4">
        <v>12000</v>
      </c>
      <c r="E14" s="15">
        <v>2000</v>
      </c>
    </row>
    <row r="15" spans="1:12" s="4" customFormat="1" x14ac:dyDescent="0.25">
      <c r="A15" s="12" t="s">
        <v>4383</v>
      </c>
      <c r="B15" s="12" t="s">
        <v>4384</v>
      </c>
      <c r="C15" s="22" t="s">
        <v>4729</v>
      </c>
      <c r="D15" s="4">
        <v>5971</v>
      </c>
      <c r="E15" s="15">
        <v>921</v>
      </c>
    </row>
    <row r="16" spans="1:12" s="4" customFormat="1" x14ac:dyDescent="0.25">
      <c r="A16" s="12" t="s">
        <v>4385</v>
      </c>
      <c r="B16" s="12" t="s">
        <v>4386</v>
      </c>
      <c r="C16" s="22">
        <v>7332034</v>
      </c>
      <c r="D16" s="4">
        <v>12000</v>
      </c>
      <c r="E16" s="15">
        <v>1450</v>
      </c>
    </row>
    <row r="17" spans="1:5" s="4" customFormat="1" x14ac:dyDescent="0.25">
      <c r="A17" s="12" t="s">
        <v>4387</v>
      </c>
      <c r="B17" s="12" t="s">
        <v>4388</v>
      </c>
      <c r="C17" s="22"/>
      <c r="D17" s="4">
        <v>42000</v>
      </c>
      <c r="E17" s="15">
        <v>8700</v>
      </c>
    </row>
    <row r="18" spans="1:5" s="4" customFormat="1" x14ac:dyDescent="0.25">
      <c r="A18" s="12" t="s">
        <v>4389</v>
      </c>
      <c r="B18" s="12" t="s">
        <v>4390</v>
      </c>
      <c r="C18" s="22" t="s">
        <v>4730</v>
      </c>
      <c r="D18" s="4">
        <v>8888</v>
      </c>
      <c r="E18" s="15">
        <v>2127</v>
      </c>
    </row>
    <row r="19" spans="1:5" s="4" customFormat="1" x14ac:dyDescent="0.25">
      <c r="A19" s="12" t="s">
        <v>4391</v>
      </c>
      <c r="B19" s="12" t="s">
        <v>4392</v>
      </c>
      <c r="C19" s="22">
        <v>7332002</v>
      </c>
      <c r="D19" s="4">
        <v>7539</v>
      </c>
      <c r="E19" s="15">
        <v>1090</v>
      </c>
    </row>
    <row r="20" spans="1:5" s="4" customFormat="1" x14ac:dyDescent="0.25">
      <c r="A20" s="12" t="s">
        <v>4393</v>
      </c>
      <c r="B20" s="12" t="s">
        <v>4394</v>
      </c>
      <c r="C20" s="22" t="s">
        <v>4731</v>
      </c>
      <c r="D20" s="4">
        <v>22500</v>
      </c>
      <c r="E20" s="15">
        <v>3520</v>
      </c>
    </row>
    <row r="21" spans="1:5" s="4" customFormat="1" x14ac:dyDescent="0.25">
      <c r="A21" s="12" t="s">
        <v>4395</v>
      </c>
      <c r="B21" s="12" t="s">
        <v>4396</v>
      </c>
      <c r="C21" s="22">
        <v>7335003</v>
      </c>
      <c r="D21" s="4">
        <v>8007</v>
      </c>
      <c r="E21" s="15">
        <v>1233</v>
      </c>
    </row>
    <row r="22" spans="1:5" s="4" customFormat="1" x14ac:dyDescent="0.25">
      <c r="A22" s="12" t="s">
        <v>4397</v>
      </c>
      <c r="B22" s="12" t="s">
        <v>4398</v>
      </c>
      <c r="C22" s="22" t="s">
        <v>4732</v>
      </c>
      <c r="D22" s="4">
        <v>16000</v>
      </c>
      <c r="E22" s="15">
        <v>2048</v>
      </c>
    </row>
    <row r="23" spans="1:5" s="4" customFormat="1" x14ac:dyDescent="0.25">
      <c r="A23" s="12" t="s">
        <v>4399</v>
      </c>
      <c r="B23" s="12" t="s">
        <v>4400</v>
      </c>
      <c r="C23" s="22" t="s">
        <v>4733</v>
      </c>
      <c r="D23" s="4">
        <v>7000</v>
      </c>
      <c r="E23" s="15">
        <v>811</v>
      </c>
    </row>
    <row r="24" spans="1:5" s="4" customFormat="1" x14ac:dyDescent="0.25">
      <c r="A24" s="12" t="s">
        <v>4401</v>
      </c>
      <c r="B24" s="12" t="s">
        <v>4402</v>
      </c>
      <c r="C24" s="22">
        <v>7333019</v>
      </c>
      <c r="D24" s="4">
        <v>5532</v>
      </c>
      <c r="E24" s="15">
        <v>711</v>
      </c>
    </row>
    <row r="25" spans="1:5" s="4" customFormat="1" x14ac:dyDescent="0.25">
      <c r="A25" s="12" t="s">
        <v>4403</v>
      </c>
      <c r="B25" s="12" t="s">
        <v>4404</v>
      </c>
      <c r="C25" s="22" t="s">
        <v>4734</v>
      </c>
      <c r="D25" s="4">
        <v>6738</v>
      </c>
      <c r="E25" s="15">
        <v>851</v>
      </c>
    </row>
    <row r="26" spans="1:5" s="4" customFormat="1" x14ac:dyDescent="0.25">
      <c r="A26" s="12" t="s">
        <v>4405</v>
      </c>
      <c r="B26" s="12" t="s">
        <v>4406</v>
      </c>
      <c r="C26" s="22" t="s">
        <v>4735</v>
      </c>
      <c r="D26" s="4">
        <v>9881</v>
      </c>
      <c r="E26" s="15">
        <v>1335</v>
      </c>
    </row>
    <row r="27" spans="1:5" s="4" customFormat="1" x14ac:dyDescent="0.25">
      <c r="A27" s="12" t="s">
        <v>4407</v>
      </c>
      <c r="B27" s="12" t="s">
        <v>4408</v>
      </c>
      <c r="C27" s="22" t="s">
        <v>4736</v>
      </c>
      <c r="D27" s="4">
        <v>13602</v>
      </c>
      <c r="E27" s="15">
        <v>1895</v>
      </c>
    </row>
    <row r="28" spans="1:5" s="4" customFormat="1" x14ac:dyDescent="0.25">
      <c r="A28" s="12" t="s">
        <v>4409</v>
      </c>
      <c r="B28" s="12" t="s">
        <v>4410</v>
      </c>
      <c r="C28" s="22" t="s">
        <v>4737</v>
      </c>
      <c r="D28" s="4">
        <v>6360</v>
      </c>
      <c r="E28" s="15">
        <v>728</v>
      </c>
    </row>
    <row r="29" spans="1:5" s="4" customFormat="1" x14ac:dyDescent="0.25">
      <c r="A29" s="12" t="s">
        <v>4411</v>
      </c>
      <c r="B29" s="12" t="s">
        <v>4412</v>
      </c>
      <c r="C29" s="22" t="s">
        <v>4738</v>
      </c>
      <c r="D29" s="4">
        <v>12872</v>
      </c>
      <c r="E29" s="15">
        <v>1650</v>
      </c>
    </row>
    <row r="30" spans="1:5" s="4" customFormat="1" x14ac:dyDescent="0.25">
      <c r="A30" s="12" t="s">
        <v>4413</v>
      </c>
      <c r="B30" s="12" t="s">
        <v>4414</v>
      </c>
      <c r="C30" s="22" t="s">
        <v>4739</v>
      </c>
      <c r="D30" s="4">
        <v>5567</v>
      </c>
      <c r="E30" s="15">
        <v>652</v>
      </c>
    </row>
    <row r="31" spans="1:5" s="4" customFormat="1" x14ac:dyDescent="0.25">
      <c r="A31" s="12" t="s">
        <v>4415</v>
      </c>
      <c r="B31" s="12" t="s">
        <v>4416</v>
      </c>
      <c r="C31" s="22" t="s">
        <v>4740</v>
      </c>
      <c r="D31" s="4">
        <v>10528</v>
      </c>
      <c r="E31" s="15">
        <v>1374.8</v>
      </c>
    </row>
    <row r="32" spans="1:5" s="4" customFormat="1" x14ac:dyDescent="0.25">
      <c r="A32" s="12" t="s">
        <v>4417</v>
      </c>
      <c r="B32" s="12" t="s">
        <v>4418</v>
      </c>
      <c r="C32" s="22">
        <v>7143071</v>
      </c>
      <c r="D32" s="4">
        <v>5386</v>
      </c>
      <c r="E32" s="15">
        <v>972</v>
      </c>
    </row>
    <row r="33" spans="1:5" s="4" customFormat="1" x14ac:dyDescent="0.25">
      <c r="A33" s="12" t="s">
        <v>4419</v>
      </c>
      <c r="B33" s="12" t="s">
        <v>4420</v>
      </c>
      <c r="C33" s="22" t="s">
        <v>4741</v>
      </c>
      <c r="D33" s="4">
        <v>23000</v>
      </c>
      <c r="E33" s="15">
        <v>4160</v>
      </c>
    </row>
    <row r="34" spans="1:5" s="4" customFormat="1" x14ac:dyDescent="0.25">
      <c r="A34" s="12" t="s">
        <v>4421</v>
      </c>
      <c r="B34" s="12" t="s">
        <v>4422</v>
      </c>
      <c r="C34" s="22"/>
      <c r="D34" s="4">
        <v>22000</v>
      </c>
      <c r="E34" s="15">
        <v>3222</v>
      </c>
    </row>
    <row r="35" spans="1:5" s="4" customFormat="1" x14ac:dyDescent="0.25">
      <c r="A35" s="12" t="s">
        <v>4423</v>
      </c>
      <c r="B35" s="12" t="s">
        <v>4424</v>
      </c>
      <c r="C35" s="22"/>
      <c r="D35" s="4">
        <v>43100</v>
      </c>
      <c r="E35" s="15">
        <v>6255</v>
      </c>
    </row>
    <row r="36" spans="1:5" s="4" customFormat="1" x14ac:dyDescent="0.25">
      <c r="A36" s="12" t="s">
        <v>4425</v>
      </c>
      <c r="B36" s="12" t="s">
        <v>4426</v>
      </c>
      <c r="C36" s="22" t="s">
        <v>4742</v>
      </c>
      <c r="D36" s="4">
        <v>19189</v>
      </c>
      <c r="E36" s="15">
        <v>3824</v>
      </c>
    </row>
    <row r="37" spans="1:5" s="4" customFormat="1" x14ac:dyDescent="0.25">
      <c r="A37" s="12" t="s">
        <v>4427</v>
      </c>
      <c r="B37" s="12" t="s">
        <v>4428</v>
      </c>
      <c r="C37" s="22" t="s">
        <v>4743</v>
      </c>
      <c r="D37" s="4">
        <v>40101</v>
      </c>
      <c r="E37" s="15">
        <v>5200</v>
      </c>
    </row>
    <row r="38" spans="1:5" s="4" customFormat="1" x14ac:dyDescent="0.25">
      <c r="A38" s="12" t="s">
        <v>4429</v>
      </c>
      <c r="B38" s="12" t="s">
        <v>4430</v>
      </c>
      <c r="C38" s="22" t="s">
        <v>4744</v>
      </c>
      <c r="D38" s="4">
        <v>30000</v>
      </c>
      <c r="E38" s="15">
        <v>5745</v>
      </c>
    </row>
    <row r="39" spans="1:5" s="4" customFormat="1" x14ac:dyDescent="0.25">
      <c r="A39" s="12" t="s">
        <v>4431</v>
      </c>
      <c r="B39" s="12" t="s">
        <v>4432</v>
      </c>
      <c r="C39" s="22" t="s">
        <v>4745</v>
      </c>
      <c r="D39" s="4">
        <v>7000</v>
      </c>
      <c r="E39" s="15">
        <v>1200</v>
      </c>
    </row>
    <row r="40" spans="1:5" s="4" customFormat="1" x14ac:dyDescent="0.25">
      <c r="A40" s="12" t="s">
        <v>4433</v>
      </c>
      <c r="B40" s="12" t="s">
        <v>4434</v>
      </c>
      <c r="C40" s="22">
        <v>7338001</v>
      </c>
      <c r="D40" s="4">
        <v>7395</v>
      </c>
      <c r="E40" s="15">
        <v>950</v>
      </c>
    </row>
    <row r="41" spans="1:5" s="4" customFormat="1" x14ac:dyDescent="0.25">
      <c r="A41" s="12" t="s">
        <v>4435</v>
      </c>
      <c r="B41" s="12" t="s">
        <v>4436</v>
      </c>
      <c r="C41" s="22">
        <v>7338019</v>
      </c>
      <c r="D41" s="4">
        <v>94250</v>
      </c>
      <c r="E41" s="15">
        <v>16714</v>
      </c>
    </row>
    <row r="42" spans="1:5" s="4" customFormat="1" x14ac:dyDescent="0.25">
      <c r="A42" s="12" t="s">
        <v>4437</v>
      </c>
      <c r="B42" s="12" t="s">
        <v>4438</v>
      </c>
      <c r="C42" s="22" t="s">
        <v>4746</v>
      </c>
      <c r="D42" s="4">
        <v>17215</v>
      </c>
      <c r="E42" s="15">
        <v>2816</v>
      </c>
    </row>
    <row r="43" spans="1:5" s="4" customFormat="1" x14ac:dyDescent="0.25">
      <c r="A43" s="12" t="s">
        <v>4439</v>
      </c>
      <c r="B43" s="12" t="s">
        <v>4440</v>
      </c>
      <c r="C43" s="22" t="s">
        <v>4747</v>
      </c>
      <c r="D43" s="4">
        <v>98260</v>
      </c>
      <c r="E43" s="15">
        <v>17034</v>
      </c>
    </row>
    <row r="44" spans="1:5" s="4" customFormat="1" x14ac:dyDescent="0.25">
      <c r="A44" s="12" t="s">
        <v>4441</v>
      </c>
      <c r="B44" s="12" t="s">
        <v>4442</v>
      </c>
      <c r="C44" s="22" t="s">
        <v>4748</v>
      </c>
      <c r="D44" s="4">
        <v>25322</v>
      </c>
      <c r="E44" s="15">
        <v>3200</v>
      </c>
    </row>
    <row r="45" spans="1:5" s="4" customFormat="1" x14ac:dyDescent="0.25">
      <c r="A45" s="12" t="s">
        <v>4443</v>
      </c>
      <c r="B45" s="12" t="s">
        <v>4444</v>
      </c>
      <c r="C45" s="22" t="s">
        <v>4749</v>
      </c>
      <c r="D45" s="4">
        <v>24500</v>
      </c>
      <c r="E45" s="15">
        <v>4859</v>
      </c>
    </row>
    <row r="46" spans="1:5" s="4" customFormat="1" x14ac:dyDescent="0.25">
      <c r="A46" s="12" t="s">
        <v>4445</v>
      </c>
      <c r="B46" s="12" t="s">
        <v>4446</v>
      </c>
      <c r="C46" s="22" t="s">
        <v>4750</v>
      </c>
      <c r="D46" s="4">
        <v>58180</v>
      </c>
      <c r="E46" s="15">
        <v>11147.5</v>
      </c>
    </row>
    <row r="47" spans="1:5" s="4" customFormat="1" x14ac:dyDescent="0.25">
      <c r="A47" s="12" t="s">
        <v>4447</v>
      </c>
      <c r="B47" s="12" t="s">
        <v>4448</v>
      </c>
      <c r="C47" s="22" t="s">
        <v>4751</v>
      </c>
      <c r="D47" s="4">
        <v>7010</v>
      </c>
      <c r="E47" s="15">
        <v>780</v>
      </c>
    </row>
    <row r="48" spans="1:5" s="4" customFormat="1" x14ac:dyDescent="0.25">
      <c r="A48" s="12" t="s">
        <v>4449</v>
      </c>
      <c r="B48" s="12" t="s">
        <v>4450</v>
      </c>
      <c r="C48" s="22">
        <v>7338004</v>
      </c>
      <c r="D48" s="4">
        <v>58754</v>
      </c>
      <c r="E48" s="15">
        <v>9705</v>
      </c>
    </row>
    <row r="49" spans="1:5" s="4" customFormat="1" x14ac:dyDescent="0.25">
      <c r="A49" s="12" t="s">
        <v>4451</v>
      </c>
      <c r="B49" s="12" t="s">
        <v>4452</v>
      </c>
      <c r="C49" s="22" t="s">
        <v>4752</v>
      </c>
      <c r="D49" s="4">
        <v>9215</v>
      </c>
      <c r="E49" s="15">
        <v>1279</v>
      </c>
    </row>
    <row r="50" spans="1:5" s="4" customFormat="1" x14ac:dyDescent="0.25">
      <c r="A50" s="12" t="s">
        <v>4453</v>
      </c>
      <c r="B50" s="12" t="s">
        <v>4454</v>
      </c>
      <c r="C50" s="22" t="s">
        <v>4753</v>
      </c>
      <c r="D50" s="4">
        <v>13100</v>
      </c>
      <c r="E50" s="15">
        <v>1744</v>
      </c>
    </row>
    <row r="51" spans="1:5" s="4" customFormat="1" x14ac:dyDescent="0.25">
      <c r="A51" s="12" t="s">
        <v>4455</v>
      </c>
      <c r="B51" s="12" t="s">
        <v>4456</v>
      </c>
      <c r="C51" s="22">
        <v>7338023</v>
      </c>
      <c r="D51" s="4">
        <v>9076</v>
      </c>
      <c r="E51" s="15">
        <v>1457</v>
      </c>
    </row>
    <row r="52" spans="1:5" s="4" customFormat="1" x14ac:dyDescent="0.25">
      <c r="A52" s="12" t="s">
        <v>4457</v>
      </c>
      <c r="B52" s="12" t="s">
        <v>4458</v>
      </c>
      <c r="C52" s="22">
        <v>7338007</v>
      </c>
      <c r="D52" s="4">
        <v>5738</v>
      </c>
      <c r="E52" s="15">
        <v>808</v>
      </c>
    </row>
    <row r="53" spans="1:5" s="4" customFormat="1" x14ac:dyDescent="0.25">
      <c r="A53" s="12" t="s">
        <v>4459</v>
      </c>
      <c r="B53" s="12" t="s">
        <v>4460</v>
      </c>
      <c r="C53" s="22" t="s">
        <v>4754</v>
      </c>
      <c r="D53" s="4">
        <v>5303</v>
      </c>
      <c r="E53" s="15">
        <v>685</v>
      </c>
    </row>
    <row r="54" spans="1:5" s="4" customFormat="1" x14ac:dyDescent="0.25">
      <c r="A54" s="12" t="s">
        <v>4461</v>
      </c>
      <c r="B54" s="12" t="s">
        <v>4462</v>
      </c>
      <c r="C54" s="22">
        <v>7141075</v>
      </c>
      <c r="D54" s="4">
        <v>15615</v>
      </c>
      <c r="E54" s="15">
        <v>2721</v>
      </c>
    </row>
    <row r="55" spans="1:5" s="4" customFormat="1" x14ac:dyDescent="0.25">
      <c r="A55" s="12" t="s">
        <v>4463</v>
      </c>
      <c r="B55" s="12" t="s">
        <v>4464</v>
      </c>
      <c r="C55" s="22" t="s">
        <v>4755</v>
      </c>
      <c r="D55" s="4">
        <v>19145</v>
      </c>
      <c r="E55" s="15">
        <v>2840</v>
      </c>
    </row>
    <row r="56" spans="1:5" s="4" customFormat="1" x14ac:dyDescent="0.25">
      <c r="A56" s="12" t="s">
        <v>4465</v>
      </c>
      <c r="B56" s="12" t="s">
        <v>4466</v>
      </c>
      <c r="C56" s="22" t="s">
        <v>4756</v>
      </c>
      <c r="D56" s="4">
        <v>55736</v>
      </c>
      <c r="E56" s="15">
        <v>11514</v>
      </c>
    </row>
    <row r="57" spans="1:5" s="4" customFormat="1" x14ac:dyDescent="0.25">
      <c r="A57" s="12" t="s">
        <v>4467</v>
      </c>
      <c r="B57" s="12" t="s">
        <v>4468</v>
      </c>
      <c r="C57" s="22">
        <v>7133501</v>
      </c>
      <c r="D57" s="4">
        <v>5561</v>
      </c>
      <c r="E57" s="15">
        <v>990</v>
      </c>
    </row>
    <row r="58" spans="1:5" s="4" customFormat="1" x14ac:dyDescent="0.25">
      <c r="A58" s="12" t="s">
        <v>4469</v>
      </c>
      <c r="B58" s="12" t="s">
        <v>4470</v>
      </c>
      <c r="C58" s="22" t="s">
        <v>4757</v>
      </c>
      <c r="D58" s="4">
        <v>9300</v>
      </c>
      <c r="E58" s="15">
        <v>1850</v>
      </c>
    </row>
    <row r="59" spans="1:5" s="4" customFormat="1" x14ac:dyDescent="0.25">
      <c r="A59" s="12" t="s">
        <v>4471</v>
      </c>
      <c r="B59" s="12" t="s">
        <v>4472</v>
      </c>
      <c r="C59" s="22" t="s">
        <v>4758</v>
      </c>
      <c r="D59" s="4">
        <v>33977</v>
      </c>
      <c r="E59" s="15">
        <v>6282</v>
      </c>
    </row>
    <row r="60" spans="1:5" s="4" customFormat="1" x14ac:dyDescent="0.25">
      <c r="A60" s="12" t="s">
        <v>4473</v>
      </c>
      <c r="B60" s="12" t="s">
        <v>4474</v>
      </c>
      <c r="C60" s="22">
        <v>7335026</v>
      </c>
      <c r="D60" s="4">
        <v>62540</v>
      </c>
      <c r="E60" s="15">
        <v>8106</v>
      </c>
    </row>
    <row r="61" spans="1:5" s="4" customFormat="1" x14ac:dyDescent="0.25">
      <c r="A61" s="12" t="s">
        <v>4475</v>
      </c>
      <c r="B61" s="12" t="s">
        <v>4476</v>
      </c>
      <c r="C61" s="22" t="s">
        <v>4759</v>
      </c>
      <c r="D61" s="4">
        <v>7685</v>
      </c>
      <c r="E61" s="15">
        <v>873</v>
      </c>
    </row>
    <row r="62" spans="1:5" s="4" customFormat="1" x14ac:dyDescent="0.25">
      <c r="A62" s="12" t="s">
        <v>4477</v>
      </c>
      <c r="B62" s="12" t="s">
        <v>4478</v>
      </c>
      <c r="C62" s="22" t="s">
        <v>4760</v>
      </c>
      <c r="D62" s="4">
        <v>6380</v>
      </c>
      <c r="E62" s="15">
        <v>1250</v>
      </c>
    </row>
    <row r="63" spans="1:5" s="4" customFormat="1" x14ac:dyDescent="0.25">
      <c r="A63" s="12" t="s">
        <v>4479</v>
      </c>
      <c r="B63" s="12" t="s">
        <v>4480</v>
      </c>
      <c r="C63" s="22" t="s">
        <v>4761</v>
      </c>
      <c r="D63" s="4">
        <v>5180</v>
      </c>
      <c r="E63" s="15">
        <v>600</v>
      </c>
    </row>
    <row r="64" spans="1:5" s="4" customFormat="1" x14ac:dyDescent="0.25">
      <c r="A64" s="12" t="s">
        <v>4481</v>
      </c>
      <c r="B64" s="12" t="s">
        <v>4482</v>
      </c>
      <c r="C64" s="22" t="s">
        <v>4762</v>
      </c>
      <c r="D64" s="4">
        <v>7675</v>
      </c>
      <c r="E64" s="15">
        <v>1036</v>
      </c>
    </row>
    <row r="65" spans="1:5" s="4" customFormat="1" x14ac:dyDescent="0.25">
      <c r="A65" s="12" t="s">
        <v>4483</v>
      </c>
      <c r="B65" s="12" t="s">
        <v>4484</v>
      </c>
      <c r="C65" s="22"/>
      <c r="D65" s="4">
        <v>20400</v>
      </c>
      <c r="E65" s="15">
        <v>3200</v>
      </c>
    </row>
    <row r="66" spans="1:5" s="4" customFormat="1" x14ac:dyDescent="0.25">
      <c r="A66" s="12" t="s">
        <v>4485</v>
      </c>
      <c r="B66" s="12" t="s">
        <v>4486</v>
      </c>
      <c r="C66" s="22"/>
      <c r="D66" s="4">
        <v>13600</v>
      </c>
      <c r="E66" s="15">
        <v>2400</v>
      </c>
    </row>
    <row r="67" spans="1:5" s="4" customFormat="1" x14ac:dyDescent="0.25">
      <c r="A67" s="12" t="s">
        <v>4487</v>
      </c>
      <c r="B67" s="12" t="s">
        <v>4488</v>
      </c>
      <c r="C67" s="22" t="s">
        <v>4763</v>
      </c>
      <c r="D67" s="4">
        <v>9806</v>
      </c>
      <c r="E67" s="15">
        <v>1466</v>
      </c>
    </row>
    <row r="68" spans="1:5" s="4" customFormat="1" x14ac:dyDescent="0.25">
      <c r="A68" s="12" t="s">
        <v>4489</v>
      </c>
      <c r="B68" s="12" t="s">
        <v>4490</v>
      </c>
      <c r="C68" s="22" t="s">
        <v>4764</v>
      </c>
      <c r="D68" s="4">
        <v>13200</v>
      </c>
      <c r="E68" s="15">
        <v>3000</v>
      </c>
    </row>
    <row r="69" spans="1:5" s="4" customFormat="1" x14ac:dyDescent="0.25">
      <c r="A69" s="12" t="s">
        <v>4491</v>
      </c>
      <c r="B69" s="12" t="s">
        <v>4492</v>
      </c>
      <c r="C69" s="22" t="s">
        <v>4765</v>
      </c>
      <c r="D69" s="4">
        <v>7526</v>
      </c>
      <c r="E69" s="15">
        <v>1110</v>
      </c>
    </row>
    <row r="70" spans="1:5" s="4" customFormat="1" x14ac:dyDescent="0.25">
      <c r="A70" s="12" t="s">
        <v>4493</v>
      </c>
      <c r="B70" s="12" t="s">
        <v>4494</v>
      </c>
      <c r="C70" s="22">
        <v>7137003</v>
      </c>
      <c r="D70" s="4">
        <v>27500</v>
      </c>
      <c r="E70" s="15">
        <v>4860</v>
      </c>
    </row>
    <row r="71" spans="1:5" s="4" customFormat="1" x14ac:dyDescent="0.25">
      <c r="A71" s="12" t="s">
        <v>4495</v>
      </c>
      <c r="B71" s="12" t="s">
        <v>4496</v>
      </c>
      <c r="C71" s="22" t="s">
        <v>4766</v>
      </c>
      <c r="D71" s="4">
        <v>10218</v>
      </c>
      <c r="E71" s="15">
        <v>1296</v>
      </c>
    </row>
    <row r="72" spans="1:5" s="4" customFormat="1" x14ac:dyDescent="0.25">
      <c r="A72" s="12" t="s">
        <v>4497</v>
      </c>
      <c r="B72" s="12" t="s">
        <v>4498</v>
      </c>
      <c r="C72" s="22" t="s">
        <v>4767</v>
      </c>
      <c r="D72" s="4">
        <v>8339</v>
      </c>
      <c r="E72" s="15">
        <v>918</v>
      </c>
    </row>
    <row r="73" spans="1:5" s="4" customFormat="1" x14ac:dyDescent="0.25">
      <c r="A73" s="12" t="s">
        <v>4499</v>
      </c>
      <c r="B73" s="12" t="s">
        <v>4500</v>
      </c>
      <c r="C73" s="22" t="s">
        <v>4768</v>
      </c>
      <c r="D73" s="4">
        <v>19000</v>
      </c>
      <c r="E73" s="15">
        <v>1900</v>
      </c>
    </row>
    <row r="74" spans="1:5" s="4" customFormat="1" x14ac:dyDescent="0.25">
      <c r="A74" s="12" t="s">
        <v>4501</v>
      </c>
      <c r="B74" s="12" t="s">
        <v>4502</v>
      </c>
      <c r="C74" s="22" t="s">
        <v>4769</v>
      </c>
      <c r="D74" s="4">
        <v>6659</v>
      </c>
      <c r="E74" s="15">
        <v>1050</v>
      </c>
    </row>
    <row r="75" spans="1:5" s="4" customFormat="1" x14ac:dyDescent="0.25">
      <c r="A75" s="12" t="s">
        <v>4503</v>
      </c>
      <c r="B75" s="12" t="s">
        <v>4504</v>
      </c>
      <c r="C75" s="22" t="s">
        <v>4770</v>
      </c>
      <c r="D75" s="4">
        <v>6785</v>
      </c>
      <c r="E75" s="15">
        <v>1180</v>
      </c>
    </row>
    <row r="76" spans="1:5" s="4" customFormat="1" x14ac:dyDescent="0.25">
      <c r="A76" s="12" t="s">
        <v>4505</v>
      </c>
      <c r="B76" s="12" t="s">
        <v>4506</v>
      </c>
      <c r="C76" s="22" t="s">
        <v>4771</v>
      </c>
      <c r="D76" s="4">
        <v>8000</v>
      </c>
      <c r="E76" s="15">
        <v>685</v>
      </c>
    </row>
    <row r="77" spans="1:5" s="4" customFormat="1" x14ac:dyDescent="0.25">
      <c r="A77" s="12" t="s">
        <v>4507</v>
      </c>
      <c r="B77" s="12" t="s">
        <v>4508</v>
      </c>
      <c r="C77" s="22" t="s">
        <v>4772</v>
      </c>
      <c r="D77" s="4">
        <v>7880</v>
      </c>
      <c r="E77" s="15">
        <v>1056</v>
      </c>
    </row>
    <row r="78" spans="1:5" s="4" customFormat="1" x14ac:dyDescent="0.25">
      <c r="A78" s="12" t="s">
        <v>4509</v>
      </c>
      <c r="B78" s="12" t="s">
        <v>4510</v>
      </c>
      <c r="C78" s="22" t="s">
        <v>4773</v>
      </c>
      <c r="D78" s="4">
        <v>5850</v>
      </c>
      <c r="E78" s="15">
        <v>686</v>
      </c>
    </row>
    <row r="79" spans="1:5" s="4" customFormat="1" x14ac:dyDescent="0.25">
      <c r="A79" s="12" t="s">
        <v>4511</v>
      </c>
      <c r="B79" s="12" t="s">
        <v>4512</v>
      </c>
      <c r="C79" s="22" t="s">
        <v>4774</v>
      </c>
      <c r="D79" s="4">
        <v>21920</v>
      </c>
      <c r="E79" s="15">
        <v>2983</v>
      </c>
    </row>
    <row r="80" spans="1:5" s="4" customFormat="1" x14ac:dyDescent="0.25">
      <c r="A80" s="12" t="s">
        <v>4513</v>
      </c>
      <c r="B80" s="12" t="s">
        <v>4514</v>
      </c>
      <c r="C80" s="22" t="s">
        <v>4775</v>
      </c>
      <c r="D80" s="4">
        <v>19360</v>
      </c>
      <c r="E80" s="15">
        <v>3241</v>
      </c>
    </row>
    <row r="81" spans="1:5" s="4" customFormat="1" x14ac:dyDescent="0.25">
      <c r="A81" s="12" t="s">
        <v>4515</v>
      </c>
      <c r="B81" s="12" t="s">
        <v>4516</v>
      </c>
      <c r="C81" s="22" t="s">
        <v>4776</v>
      </c>
      <c r="D81" s="4">
        <v>5694</v>
      </c>
      <c r="E81" s="15">
        <v>900.9</v>
      </c>
    </row>
    <row r="82" spans="1:5" s="4" customFormat="1" x14ac:dyDescent="0.25">
      <c r="A82" s="12" t="s">
        <v>4517</v>
      </c>
      <c r="B82" s="12" t="s">
        <v>4518</v>
      </c>
      <c r="C82" s="22" t="s">
        <v>4777</v>
      </c>
      <c r="D82" s="4">
        <v>6233</v>
      </c>
      <c r="E82" s="15">
        <v>782</v>
      </c>
    </row>
    <row r="83" spans="1:5" s="4" customFormat="1" x14ac:dyDescent="0.25">
      <c r="A83" s="12" t="s">
        <v>4519</v>
      </c>
      <c r="B83" s="12" t="s">
        <v>4520</v>
      </c>
      <c r="C83" s="22" t="s">
        <v>4778</v>
      </c>
      <c r="D83" s="4">
        <v>8080</v>
      </c>
      <c r="E83" s="15">
        <v>978</v>
      </c>
    </row>
    <row r="84" spans="1:5" s="4" customFormat="1" x14ac:dyDescent="0.25">
      <c r="A84" s="12" t="s">
        <v>4521</v>
      </c>
      <c r="B84" s="12" t="s">
        <v>4522</v>
      </c>
      <c r="C84" s="22" t="s">
        <v>4779</v>
      </c>
      <c r="D84" s="4">
        <v>18457</v>
      </c>
      <c r="E84" s="15">
        <v>1979</v>
      </c>
    </row>
    <row r="85" spans="1:5" s="4" customFormat="1" x14ac:dyDescent="0.25">
      <c r="A85" s="12" t="s">
        <v>4523</v>
      </c>
      <c r="B85" s="12" t="s">
        <v>4524</v>
      </c>
      <c r="C85" s="22" t="s">
        <v>4780</v>
      </c>
      <c r="D85" s="4">
        <v>7317</v>
      </c>
      <c r="E85" s="15">
        <v>779</v>
      </c>
    </row>
    <row r="86" spans="1:5" s="4" customFormat="1" x14ac:dyDescent="0.25">
      <c r="A86" s="12" t="s">
        <v>4525</v>
      </c>
      <c r="B86" s="12" t="s">
        <v>4526</v>
      </c>
      <c r="C86" s="22" t="s">
        <v>4781</v>
      </c>
      <c r="D86" s="4">
        <v>8927</v>
      </c>
      <c r="E86" s="15">
        <v>1097</v>
      </c>
    </row>
    <row r="87" spans="1:5" s="4" customFormat="1" x14ac:dyDescent="0.25">
      <c r="A87" s="12" t="s">
        <v>4527</v>
      </c>
      <c r="B87" s="12" t="s">
        <v>4528</v>
      </c>
      <c r="C87" s="22" t="s">
        <v>4782</v>
      </c>
      <c r="D87" s="4">
        <v>6725</v>
      </c>
      <c r="E87" s="15">
        <v>959</v>
      </c>
    </row>
    <row r="88" spans="1:5" s="4" customFormat="1" x14ac:dyDescent="0.25">
      <c r="A88" s="12" t="s">
        <v>4529</v>
      </c>
      <c r="B88" s="12" t="s">
        <v>4530</v>
      </c>
      <c r="C88" s="22" t="s">
        <v>4783</v>
      </c>
      <c r="D88" s="4">
        <v>51011</v>
      </c>
      <c r="E88" s="15">
        <v>6545</v>
      </c>
    </row>
    <row r="89" spans="1:5" s="4" customFormat="1" x14ac:dyDescent="0.25">
      <c r="A89" s="12" t="s">
        <v>4531</v>
      </c>
      <c r="B89" s="12" t="s">
        <v>4532</v>
      </c>
      <c r="C89" s="22" t="s">
        <v>4784</v>
      </c>
      <c r="D89" s="4">
        <v>12908</v>
      </c>
      <c r="E89" s="15">
        <v>1582</v>
      </c>
    </row>
    <row r="90" spans="1:5" s="4" customFormat="1" x14ac:dyDescent="0.25">
      <c r="A90" s="12" t="s">
        <v>4533</v>
      </c>
      <c r="B90" s="12" t="s">
        <v>4534</v>
      </c>
      <c r="C90" s="22"/>
      <c r="D90" s="4">
        <v>8819</v>
      </c>
      <c r="E90" s="15">
        <v>1138</v>
      </c>
    </row>
    <row r="91" spans="1:5" s="4" customFormat="1" x14ac:dyDescent="0.25">
      <c r="A91" s="12" t="s">
        <v>4535</v>
      </c>
      <c r="B91" s="12" t="s">
        <v>4536</v>
      </c>
      <c r="C91" s="22" t="s">
        <v>4785</v>
      </c>
      <c r="D91" s="4">
        <v>12998</v>
      </c>
      <c r="E91" s="15">
        <v>1515</v>
      </c>
    </row>
    <row r="92" spans="1:5" s="4" customFormat="1" x14ac:dyDescent="0.25">
      <c r="A92" s="12" t="s">
        <v>4537</v>
      </c>
      <c r="B92" s="12" t="s">
        <v>4538</v>
      </c>
      <c r="C92" s="22" t="s">
        <v>4786</v>
      </c>
      <c r="D92" s="4">
        <v>8456</v>
      </c>
      <c r="E92" s="15">
        <v>1624</v>
      </c>
    </row>
    <row r="93" spans="1:5" s="4" customFormat="1" x14ac:dyDescent="0.25">
      <c r="A93" s="12" t="s">
        <v>4539</v>
      </c>
      <c r="B93" s="12" t="s">
        <v>4540</v>
      </c>
      <c r="C93" s="22" t="s">
        <v>4787</v>
      </c>
      <c r="D93" s="4">
        <v>12310</v>
      </c>
      <c r="E93" s="15">
        <v>1493</v>
      </c>
    </row>
    <row r="94" spans="1:5" s="4" customFormat="1" x14ac:dyDescent="0.25">
      <c r="A94" s="12" t="s">
        <v>4541</v>
      </c>
      <c r="B94" s="12" t="s">
        <v>4542</v>
      </c>
      <c r="C94" s="22" t="s">
        <v>4788</v>
      </c>
      <c r="D94" s="4">
        <v>11250</v>
      </c>
      <c r="E94" s="15">
        <v>1436</v>
      </c>
    </row>
    <row r="95" spans="1:5" s="4" customFormat="1" x14ac:dyDescent="0.25">
      <c r="A95" s="12" t="s">
        <v>4543</v>
      </c>
      <c r="B95" s="12" t="s">
        <v>4544</v>
      </c>
      <c r="C95" s="22" t="s">
        <v>4789</v>
      </c>
      <c r="D95" s="4">
        <v>76000</v>
      </c>
      <c r="E95" s="15">
        <v>14586</v>
      </c>
    </row>
    <row r="96" spans="1:5" s="4" customFormat="1" x14ac:dyDescent="0.25">
      <c r="A96" s="12" t="s">
        <v>4545</v>
      </c>
      <c r="B96" s="12" t="s">
        <v>4546</v>
      </c>
      <c r="C96" s="22" t="s">
        <v>4790</v>
      </c>
      <c r="D96" s="4">
        <v>9588</v>
      </c>
      <c r="E96" s="15">
        <v>1079.5</v>
      </c>
    </row>
    <row r="97" spans="1:5" s="4" customFormat="1" x14ac:dyDescent="0.25">
      <c r="A97" s="12" t="s">
        <v>4547</v>
      </c>
      <c r="B97" s="12" t="s">
        <v>4548</v>
      </c>
      <c r="C97" s="22" t="s">
        <v>4791</v>
      </c>
      <c r="D97" s="4">
        <v>18400</v>
      </c>
      <c r="E97" s="15">
        <v>2466</v>
      </c>
    </row>
    <row r="98" spans="1:5" s="4" customFormat="1" x14ac:dyDescent="0.25">
      <c r="A98" s="12" t="s">
        <v>4549</v>
      </c>
      <c r="B98" s="12" t="s">
        <v>4550</v>
      </c>
      <c r="C98" s="22" t="s">
        <v>4792</v>
      </c>
      <c r="D98" s="4">
        <v>6000</v>
      </c>
      <c r="E98" s="15">
        <v>530</v>
      </c>
    </row>
    <row r="99" spans="1:5" s="4" customFormat="1" x14ac:dyDescent="0.25">
      <c r="A99" s="12" t="s">
        <v>4551</v>
      </c>
      <c r="B99" s="12" t="s">
        <v>4552</v>
      </c>
      <c r="C99" s="22">
        <v>7137203</v>
      </c>
      <c r="D99" s="4">
        <v>16580</v>
      </c>
      <c r="E99" s="15">
        <v>2348</v>
      </c>
    </row>
    <row r="100" spans="1:5" s="4" customFormat="1" x14ac:dyDescent="0.25">
      <c r="A100" s="12" t="s">
        <v>4553</v>
      </c>
      <c r="B100" s="12" t="s">
        <v>4554</v>
      </c>
      <c r="C100" s="22" t="s">
        <v>4793</v>
      </c>
      <c r="D100" s="4">
        <v>21167</v>
      </c>
      <c r="E100" s="15">
        <v>3019</v>
      </c>
    </row>
    <row r="101" spans="1:5" s="4" customFormat="1" x14ac:dyDescent="0.25">
      <c r="A101" s="12" t="s">
        <v>4555</v>
      </c>
      <c r="B101" s="12" t="s">
        <v>4556</v>
      </c>
      <c r="C101" s="22" t="s">
        <v>4794</v>
      </c>
      <c r="D101" s="4">
        <v>5300</v>
      </c>
      <c r="E101" s="15">
        <v>658</v>
      </c>
    </row>
    <row r="102" spans="1:5" s="4" customFormat="1" x14ac:dyDescent="0.25">
      <c r="A102" s="12" t="s">
        <v>4557</v>
      </c>
      <c r="B102" s="12" t="s">
        <v>4558</v>
      </c>
      <c r="C102" s="22">
        <v>7334008</v>
      </c>
      <c r="D102" s="4">
        <v>5700</v>
      </c>
      <c r="E102" s="15">
        <v>685</v>
      </c>
    </row>
    <row r="103" spans="1:5" s="4" customFormat="1" x14ac:dyDescent="0.25">
      <c r="A103" s="12" t="s">
        <v>4559</v>
      </c>
      <c r="B103" s="12" t="s">
        <v>4560</v>
      </c>
      <c r="C103" s="22" t="s">
        <v>4795</v>
      </c>
      <c r="D103" s="4">
        <v>21448</v>
      </c>
      <c r="E103" s="15">
        <v>4680</v>
      </c>
    </row>
    <row r="104" spans="1:5" s="4" customFormat="1" x14ac:dyDescent="0.25">
      <c r="A104" s="12" t="s">
        <v>4561</v>
      </c>
      <c r="B104" s="12" t="s">
        <v>4562</v>
      </c>
      <c r="C104" s="22" t="s">
        <v>4796</v>
      </c>
      <c r="D104" s="4">
        <v>9095</v>
      </c>
      <c r="E104" s="15">
        <v>1243</v>
      </c>
    </row>
    <row r="105" spans="1:5" s="4" customFormat="1" x14ac:dyDescent="0.25">
      <c r="A105" s="12" t="s">
        <v>4563</v>
      </c>
      <c r="B105" s="12" t="s">
        <v>4564</v>
      </c>
      <c r="C105" s="22" t="s">
        <v>4797</v>
      </c>
      <c r="D105" s="4">
        <v>35520</v>
      </c>
      <c r="E105" s="15">
        <v>4700</v>
      </c>
    </row>
    <row r="106" spans="1:5" s="4" customFormat="1" x14ac:dyDescent="0.25">
      <c r="A106" s="12" t="s">
        <v>4565</v>
      </c>
      <c r="B106" s="12" t="s">
        <v>4566</v>
      </c>
      <c r="C106" s="22">
        <v>7334007</v>
      </c>
      <c r="D106" s="4">
        <v>20700</v>
      </c>
      <c r="E106" s="15">
        <v>3602</v>
      </c>
    </row>
    <row r="107" spans="1:5" s="4" customFormat="1" x14ac:dyDescent="0.25">
      <c r="A107" s="12" t="s">
        <v>4567</v>
      </c>
      <c r="B107" s="12" t="s">
        <v>4568</v>
      </c>
      <c r="C107" s="22" t="s">
        <v>4798</v>
      </c>
      <c r="D107" s="4">
        <v>13200</v>
      </c>
      <c r="E107" s="15">
        <v>1730</v>
      </c>
    </row>
    <row r="108" spans="1:5" s="4" customFormat="1" x14ac:dyDescent="0.25">
      <c r="A108" s="12" t="s">
        <v>4569</v>
      </c>
      <c r="B108" s="12" t="s">
        <v>4570</v>
      </c>
      <c r="C108" s="22" t="s">
        <v>4799</v>
      </c>
      <c r="D108" s="4">
        <v>5560</v>
      </c>
      <c r="E108" s="15">
        <v>740</v>
      </c>
    </row>
    <row r="109" spans="1:5" s="4" customFormat="1" x14ac:dyDescent="0.25">
      <c r="A109" s="12" t="s">
        <v>4571</v>
      </c>
      <c r="B109" s="12" t="s">
        <v>4572</v>
      </c>
      <c r="C109" s="22" t="s">
        <v>4800</v>
      </c>
      <c r="D109" s="4">
        <v>5921</v>
      </c>
      <c r="E109" s="15">
        <v>693</v>
      </c>
    </row>
    <row r="110" spans="1:5" s="4" customFormat="1" x14ac:dyDescent="0.25">
      <c r="A110" s="12" t="s">
        <v>4573</v>
      </c>
      <c r="B110" s="12" t="s">
        <v>4574</v>
      </c>
      <c r="C110" s="22" t="s">
        <v>4801</v>
      </c>
      <c r="D110" s="4">
        <v>11586</v>
      </c>
      <c r="E110" s="15">
        <v>1929</v>
      </c>
    </row>
    <row r="111" spans="1:5" s="4" customFormat="1" x14ac:dyDescent="0.25">
      <c r="A111" s="12" t="s">
        <v>4575</v>
      </c>
      <c r="B111" s="12" t="s">
        <v>4576</v>
      </c>
      <c r="C111" s="22"/>
      <c r="D111" s="4">
        <v>67407</v>
      </c>
      <c r="E111" s="15">
        <v>10739</v>
      </c>
    </row>
    <row r="112" spans="1:5" s="4" customFormat="1" x14ac:dyDescent="0.25">
      <c r="A112" s="12" t="s">
        <v>4577</v>
      </c>
      <c r="B112" s="12" t="s">
        <v>4578</v>
      </c>
      <c r="C112" s="22" t="s">
        <v>4802</v>
      </c>
      <c r="D112" s="4">
        <v>6702</v>
      </c>
      <c r="E112" s="15">
        <v>1051</v>
      </c>
    </row>
    <row r="113" spans="1:5" s="4" customFormat="1" x14ac:dyDescent="0.25">
      <c r="A113" s="12" t="s">
        <v>4579</v>
      </c>
      <c r="B113" s="12" t="s">
        <v>4580</v>
      </c>
      <c r="C113" s="22"/>
      <c r="D113" s="4">
        <v>25131</v>
      </c>
      <c r="E113" s="15">
        <v>3766</v>
      </c>
    </row>
    <row r="114" spans="1:5" s="4" customFormat="1" x14ac:dyDescent="0.25">
      <c r="A114" s="12" t="s">
        <v>4581</v>
      </c>
      <c r="B114" s="12" t="s">
        <v>4582</v>
      </c>
      <c r="C114" s="22" t="s">
        <v>4803</v>
      </c>
      <c r="D114" s="4">
        <v>7098</v>
      </c>
      <c r="E114" s="15">
        <v>1126</v>
      </c>
    </row>
    <row r="115" spans="1:5" s="4" customFormat="1" x14ac:dyDescent="0.25">
      <c r="A115" s="12" t="s">
        <v>4583</v>
      </c>
      <c r="B115" s="12" t="s">
        <v>4584</v>
      </c>
      <c r="C115" s="22" t="s">
        <v>4804</v>
      </c>
      <c r="D115" s="4">
        <v>44384</v>
      </c>
      <c r="E115" s="15">
        <v>8013.2</v>
      </c>
    </row>
    <row r="116" spans="1:5" s="4" customFormat="1" x14ac:dyDescent="0.25">
      <c r="A116" s="12" t="s">
        <v>4585</v>
      </c>
      <c r="B116" s="12" t="s">
        <v>4586</v>
      </c>
      <c r="C116" s="22" t="s">
        <v>4805</v>
      </c>
      <c r="D116" s="4">
        <v>12673</v>
      </c>
      <c r="E116" s="15">
        <v>1017.2</v>
      </c>
    </row>
    <row r="117" spans="1:5" s="4" customFormat="1" x14ac:dyDescent="0.25">
      <c r="A117" s="12" t="s">
        <v>4587</v>
      </c>
      <c r="B117" s="12" t="s">
        <v>4588</v>
      </c>
      <c r="C117" s="22">
        <v>7339009</v>
      </c>
      <c r="D117" s="4">
        <v>8500</v>
      </c>
      <c r="E117" s="15">
        <v>900</v>
      </c>
    </row>
    <row r="118" spans="1:5" s="4" customFormat="1" x14ac:dyDescent="0.25">
      <c r="A118" s="12" t="s">
        <v>4589</v>
      </c>
      <c r="B118" s="12" t="s">
        <v>4590</v>
      </c>
      <c r="C118" s="22" t="s">
        <v>4806</v>
      </c>
      <c r="D118" s="4">
        <v>18000</v>
      </c>
      <c r="E118" s="15">
        <v>3600</v>
      </c>
    </row>
    <row r="119" spans="1:5" s="4" customFormat="1" x14ac:dyDescent="0.25">
      <c r="A119" s="12" t="s">
        <v>4591</v>
      </c>
      <c r="B119" s="12" t="s">
        <v>4592</v>
      </c>
      <c r="C119" s="22" t="s">
        <v>4807</v>
      </c>
      <c r="D119" s="4">
        <v>17969</v>
      </c>
      <c r="E119" s="15">
        <v>1855</v>
      </c>
    </row>
    <row r="120" spans="1:5" s="4" customFormat="1" x14ac:dyDescent="0.25">
      <c r="A120" s="12" t="s">
        <v>4593</v>
      </c>
      <c r="B120" s="12" t="s">
        <v>4594</v>
      </c>
      <c r="C120" s="22" t="s">
        <v>4808</v>
      </c>
      <c r="D120" s="4">
        <v>12600</v>
      </c>
      <c r="E120" s="15">
        <v>1470</v>
      </c>
    </row>
    <row r="121" spans="1:5" s="4" customFormat="1" x14ac:dyDescent="0.25">
      <c r="A121" s="12" t="s">
        <v>4595</v>
      </c>
      <c r="B121" s="12" t="s">
        <v>4596</v>
      </c>
      <c r="C121" s="22">
        <v>7131070</v>
      </c>
      <c r="D121" s="4">
        <v>17765</v>
      </c>
      <c r="E121" s="15">
        <v>2365</v>
      </c>
    </row>
    <row r="122" spans="1:5" s="4" customFormat="1" x14ac:dyDescent="0.25">
      <c r="A122" s="12" t="s">
        <v>4597</v>
      </c>
      <c r="B122" s="12" t="s">
        <v>4598</v>
      </c>
      <c r="C122" s="22">
        <v>7131007</v>
      </c>
      <c r="D122" s="4">
        <v>18687</v>
      </c>
      <c r="E122" s="15">
        <v>3128</v>
      </c>
    </row>
    <row r="123" spans="1:5" s="4" customFormat="1" x14ac:dyDescent="0.25">
      <c r="A123" s="12" t="s">
        <v>4599</v>
      </c>
      <c r="B123" s="12" t="s">
        <v>4600</v>
      </c>
      <c r="C123" s="22" t="s">
        <v>4809</v>
      </c>
      <c r="D123" s="4">
        <v>8359</v>
      </c>
      <c r="E123" s="15">
        <v>1399</v>
      </c>
    </row>
    <row r="124" spans="1:5" s="4" customFormat="1" x14ac:dyDescent="0.25">
      <c r="A124" s="12" t="s">
        <v>4601</v>
      </c>
      <c r="B124" s="12" t="s">
        <v>4602</v>
      </c>
      <c r="C124" s="22">
        <v>7131077</v>
      </c>
      <c r="D124" s="4">
        <v>17000</v>
      </c>
      <c r="E124" s="15">
        <v>2200</v>
      </c>
    </row>
    <row r="125" spans="1:5" s="4" customFormat="1" x14ac:dyDescent="0.25">
      <c r="A125" s="12" t="s">
        <v>4603</v>
      </c>
      <c r="B125" s="12" t="s">
        <v>4604</v>
      </c>
      <c r="C125" s="22" t="s">
        <v>4810</v>
      </c>
      <c r="D125" s="4">
        <v>13520</v>
      </c>
      <c r="E125" s="15">
        <v>2014</v>
      </c>
    </row>
    <row r="126" spans="1:5" s="4" customFormat="1" x14ac:dyDescent="0.25">
      <c r="A126" s="12" t="s">
        <v>4605</v>
      </c>
      <c r="B126" s="12" t="s">
        <v>4606</v>
      </c>
      <c r="C126" s="22" t="s">
        <v>4811</v>
      </c>
      <c r="D126" s="4">
        <v>5710</v>
      </c>
      <c r="E126" s="15">
        <v>674</v>
      </c>
    </row>
    <row r="127" spans="1:5" s="4" customFormat="1" x14ac:dyDescent="0.25">
      <c r="A127" s="12" t="s">
        <v>4607</v>
      </c>
      <c r="B127" s="12" t="s">
        <v>4608</v>
      </c>
      <c r="C127" s="22" t="s">
        <v>4812</v>
      </c>
      <c r="D127" s="4">
        <v>8129</v>
      </c>
      <c r="E127" s="15">
        <v>914</v>
      </c>
    </row>
    <row r="128" spans="1:5" s="4" customFormat="1" x14ac:dyDescent="0.25">
      <c r="A128" s="12" t="s">
        <v>4609</v>
      </c>
      <c r="B128" s="12" t="s">
        <v>4610</v>
      </c>
      <c r="C128" s="22" t="s">
        <v>4813</v>
      </c>
      <c r="D128" s="4">
        <v>9324</v>
      </c>
      <c r="E128" s="15">
        <v>1171</v>
      </c>
    </row>
    <row r="129" spans="1:5" s="4" customFormat="1" x14ac:dyDescent="0.25">
      <c r="A129" s="12" t="s">
        <v>4611</v>
      </c>
      <c r="B129" s="12" t="s">
        <v>4612</v>
      </c>
      <c r="C129" s="22" t="s">
        <v>4814</v>
      </c>
      <c r="D129" s="4">
        <v>7950</v>
      </c>
      <c r="E129" s="15">
        <v>1020</v>
      </c>
    </row>
    <row r="130" spans="1:5" s="4" customFormat="1" x14ac:dyDescent="0.25">
      <c r="A130" s="12" t="s">
        <v>4613</v>
      </c>
      <c r="B130" s="12" t="s">
        <v>4614</v>
      </c>
      <c r="C130" s="22">
        <v>7232018</v>
      </c>
      <c r="D130" s="4">
        <v>13706</v>
      </c>
      <c r="E130" s="15">
        <v>2024</v>
      </c>
    </row>
    <row r="131" spans="1:5" s="4" customFormat="1" x14ac:dyDescent="0.25">
      <c r="A131" s="12" t="s">
        <v>4615</v>
      </c>
      <c r="B131" s="12" t="s">
        <v>4616</v>
      </c>
      <c r="C131" s="22" t="s">
        <v>4815</v>
      </c>
      <c r="D131" s="4">
        <v>21412</v>
      </c>
      <c r="E131" s="15">
        <v>2976</v>
      </c>
    </row>
    <row r="132" spans="1:5" s="4" customFormat="1" x14ac:dyDescent="0.25">
      <c r="A132" s="12" t="s">
        <v>4617</v>
      </c>
      <c r="B132" s="12" t="s">
        <v>4618</v>
      </c>
      <c r="C132" s="22" t="s">
        <v>4816</v>
      </c>
      <c r="D132" s="4">
        <v>24000</v>
      </c>
      <c r="E132" s="15">
        <v>3800</v>
      </c>
    </row>
    <row r="133" spans="1:5" s="4" customFormat="1" x14ac:dyDescent="0.25">
      <c r="A133" s="12" t="s">
        <v>4619</v>
      </c>
      <c r="B133" s="12" t="s">
        <v>4620</v>
      </c>
      <c r="C133" s="22" t="s">
        <v>4817</v>
      </c>
      <c r="D133" s="4">
        <v>44099</v>
      </c>
      <c r="E133" s="15">
        <v>6155</v>
      </c>
    </row>
    <row r="134" spans="1:5" s="4" customFormat="1" x14ac:dyDescent="0.25">
      <c r="A134" s="12" t="s">
        <v>4621</v>
      </c>
      <c r="B134" s="12" t="s">
        <v>4622</v>
      </c>
      <c r="C134" s="22">
        <v>7138045</v>
      </c>
      <c r="D134" s="4">
        <v>65643</v>
      </c>
      <c r="E134" s="15">
        <v>9403</v>
      </c>
    </row>
    <row r="135" spans="1:5" s="4" customFormat="1" x14ac:dyDescent="0.25">
      <c r="A135" s="12" t="s">
        <v>4623</v>
      </c>
      <c r="B135" s="12" t="s">
        <v>4624</v>
      </c>
      <c r="C135" s="22">
        <v>7138012</v>
      </c>
      <c r="D135" s="4">
        <v>5782</v>
      </c>
      <c r="E135" s="15">
        <v>877</v>
      </c>
    </row>
    <row r="136" spans="1:5" s="4" customFormat="1" x14ac:dyDescent="0.25">
      <c r="A136" s="12" t="s">
        <v>4625</v>
      </c>
      <c r="B136" s="12" t="s">
        <v>4626</v>
      </c>
      <c r="C136" s="22">
        <v>7231134</v>
      </c>
      <c r="D136" s="4">
        <v>12005</v>
      </c>
      <c r="E136" s="15">
        <v>1480</v>
      </c>
    </row>
    <row r="137" spans="1:5" s="4" customFormat="1" x14ac:dyDescent="0.25">
      <c r="A137" s="12" t="s">
        <v>4627</v>
      </c>
      <c r="B137" s="12" t="s">
        <v>4628</v>
      </c>
      <c r="C137" s="22" t="s">
        <v>4818</v>
      </c>
      <c r="D137" s="4">
        <v>10000</v>
      </c>
      <c r="E137" s="15">
        <v>1930</v>
      </c>
    </row>
    <row r="138" spans="1:5" s="4" customFormat="1" x14ac:dyDescent="0.25">
      <c r="A138" s="12" t="s">
        <v>4629</v>
      </c>
      <c r="B138" s="12" t="s">
        <v>4630</v>
      </c>
      <c r="C138" s="22" t="s">
        <v>4819</v>
      </c>
      <c r="D138" s="4">
        <v>12000</v>
      </c>
      <c r="E138" s="15">
        <v>1700</v>
      </c>
    </row>
    <row r="139" spans="1:5" s="4" customFormat="1" x14ac:dyDescent="0.25">
      <c r="A139" s="12" t="s">
        <v>4631</v>
      </c>
      <c r="B139" s="12" t="s">
        <v>4632</v>
      </c>
      <c r="C139" s="22" t="s">
        <v>4820</v>
      </c>
      <c r="D139" s="4">
        <v>6800</v>
      </c>
      <c r="E139" s="15">
        <v>1350</v>
      </c>
    </row>
    <row r="140" spans="1:5" s="4" customFormat="1" x14ac:dyDescent="0.25">
      <c r="A140" s="12" t="s">
        <v>4633</v>
      </c>
      <c r="B140" s="12" t="s">
        <v>4634</v>
      </c>
      <c r="C140" s="22" t="s">
        <v>4821</v>
      </c>
      <c r="D140" s="4">
        <v>6501</v>
      </c>
      <c r="E140" s="15">
        <v>951</v>
      </c>
    </row>
    <row r="141" spans="1:5" s="4" customFormat="1" x14ac:dyDescent="0.25">
      <c r="A141" s="12" t="s">
        <v>4635</v>
      </c>
      <c r="B141" s="12" t="s">
        <v>4636</v>
      </c>
      <c r="C141" s="22" t="s">
        <v>4822</v>
      </c>
      <c r="D141" s="4">
        <v>29212</v>
      </c>
      <c r="E141" s="15">
        <v>3818</v>
      </c>
    </row>
    <row r="142" spans="1:5" s="4" customFormat="1" x14ac:dyDescent="0.25">
      <c r="A142" s="12" t="s">
        <v>4637</v>
      </c>
      <c r="B142" s="12" t="s">
        <v>4638</v>
      </c>
      <c r="C142" s="22" t="s">
        <v>4823</v>
      </c>
      <c r="D142" s="4">
        <v>16986</v>
      </c>
      <c r="E142" s="15">
        <v>2500</v>
      </c>
    </row>
    <row r="143" spans="1:5" s="4" customFormat="1" x14ac:dyDescent="0.25">
      <c r="A143" s="12" t="s">
        <v>4639</v>
      </c>
      <c r="B143" s="12" t="s">
        <v>4640</v>
      </c>
      <c r="C143" s="22" t="s">
        <v>4824</v>
      </c>
      <c r="D143" s="4">
        <v>5695</v>
      </c>
      <c r="E143" s="15">
        <v>707</v>
      </c>
    </row>
    <row r="144" spans="1:5" s="4" customFormat="1" x14ac:dyDescent="0.25">
      <c r="A144" s="12" t="s">
        <v>4641</v>
      </c>
      <c r="B144" s="12" t="s">
        <v>4642</v>
      </c>
      <c r="C144" s="22">
        <v>7337005</v>
      </c>
      <c r="D144" s="4">
        <v>8249</v>
      </c>
      <c r="E144" s="15">
        <v>1910</v>
      </c>
    </row>
    <row r="145" spans="1:5" s="4" customFormat="1" x14ac:dyDescent="0.25">
      <c r="A145" s="12" t="s">
        <v>4643</v>
      </c>
      <c r="B145" s="12" t="s">
        <v>4644</v>
      </c>
      <c r="C145" s="22" t="s">
        <v>4825</v>
      </c>
      <c r="D145" s="4">
        <v>23907</v>
      </c>
      <c r="E145" s="15">
        <v>2845</v>
      </c>
    </row>
    <row r="146" spans="1:5" s="4" customFormat="1" x14ac:dyDescent="0.25">
      <c r="A146" s="12" t="s">
        <v>4645</v>
      </c>
      <c r="B146" s="12" t="s">
        <v>4646</v>
      </c>
      <c r="C146" s="22" t="s">
        <v>4826</v>
      </c>
      <c r="D146" s="4">
        <v>7959</v>
      </c>
      <c r="E146" s="15">
        <v>950</v>
      </c>
    </row>
    <row r="147" spans="1:5" s="4" customFormat="1" x14ac:dyDescent="0.25">
      <c r="A147" s="12" t="s">
        <v>4647</v>
      </c>
      <c r="B147" s="12" t="s">
        <v>4648</v>
      </c>
      <c r="C147" s="22" t="s">
        <v>4827</v>
      </c>
      <c r="D147" s="4">
        <v>12755</v>
      </c>
      <c r="E147" s="15">
        <v>1469.8</v>
      </c>
    </row>
    <row r="148" spans="1:5" s="4" customFormat="1" x14ac:dyDescent="0.25">
      <c r="A148" s="12" t="s">
        <v>4649</v>
      </c>
      <c r="B148" s="12" t="s">
        <v>4650</v>
      </c>
      <c r="C148" s="22" t="s">
        <v>4828</v>
      </c>
      <c r="D148" s="4">
        <v>15553</v>
      </c>
      <c r="E148" s="15">
        <v>1700</v>
      </c>
    </row>
    <row r="149" spans="1:5" s="4" customFormat="1" x14ac:dyDescent="0.25">
      <c r="A149" s="12" t="s">
        <v>4651</v>
      </c>
      <c r="B149" s="12" t="s">
        <v>4652</v>
      </c>
      <c r="C149" s="22" t="s">
        <v>4829</v>
      </c>
      <c r="D149" s="4">
        <v>16294</v>
      </c>
      <c r="E149" s="15">
        <v>2213</v>
      </c>
    </row>
    <row r="150" spans="1:5" s="4" customFormat="1" x14ac:dyDescent="0.25">
      <c r="A150" s="12" t="s">
        <v>4653</v>
      </c>
      <c r="B150" s="12" t="s">
        <v>4654</v>
      </c>
      <c r="C150" s="22" t="s">
        <v>4830</v>
      </c>
      <c r="D150" s="4">
        <v>7310</v>
      </c>
      <c r="E150" s="15">
        <v>796</v>
      </c>
    </row>
    <row r="151" spans="1:5" s="4" customFormat="1" x14ac:dyDescent="0.25">
      <c r="A151" s="12" t="s">
        <v>4655</v>
      </c>
      <c r="B151" s="12" t="s">
        <v>4656</v>
      </c>
      <c r="C151" s="22" t="s">
        <v>4831</v>
      </c>
      <c r="D151" s="4">
        <v>13435</v>
      </c>
      <c r="E151" s="15">
        <v>2036</v>
      </c>
    </row>
    <row r="152" spans="1:5" s="4" customFormat="1" x14ac:dyDescent="0.25">
      <c r="A152" s="12" t="s">
        <v>4657</v>
      </c>
      <c r="B152" s="12" t="s">
        <v>4658</v>
      </c>
      <c r="C152" s="22"/>
      <c r="D152" s="4">
        <v>19127</v>
      </c>
      <c r="E152" s="15">
        <v>3084</v>
      </c>
    </row>
    <row r="153" spans="1:5" s="4" customFormat="1" x14ac:dyDescent="0.25">
      <c r="A153" s="12" t="s">
        <v>4659</v>
      </c>
      <c r="B153" s="12" t="s">
        <v>4660</v>
      </c>
      <c r="C153" s="22" t="s">
        <v>4832</v>
      </c>
      <c r="D153" s="4">
        <v>171000</v>
      </c>
      <c r="E153" s="15">
        <v>24913</v>
      </c>
    </row>
    <row r="154" spans="1:5" s="4" customFormat="1" x14ac:dyDescent="0.25">
      <c r="A154" s="12" t="s">
        <v>4661</v>
      </c>
      <c r="B154" s="12" t="s">
        <v>4662</v>
      </c>
      <c r="C154" s="22" t="s">
        <v>4833</v>
      </c>
      <c r="D154" s="4">
        <v>14575</v>
      </c>
      <c r="E154" s="15">
        <v>1693</v>
      </c>
    </row>
    <row r="155" spans="1:5" s="4" customFormat="1" x14ac:dyDescent="0.25">
      <c r="A155" s="12" t="s">
        <v>4663</v>
      </c>
      <c r="B155" s="12" t="s">
        <v>4664</v>
      </c>
      <c r="C155" s="22" t="s">
        <v>4834</v>
      </c>
      <c r="D155" s="4">
        <v>5889</v>
      </c>
      <c r="E155" s="15">
        <v>1039.5</v>
      </c>
    </row>
    <row r="156" spans="1:5" s="4" customFormat="1" x14ac:dyDescent="0.25">
      <c r="A156" s="12" t="s">
        <v>4665</v>
      </c>
      <c r="B156" s="12" t="s">
        <v>4666</v>
      </c>
      <c r="C156" s="22" t="s">
        <v>4835</v>
      </c>
      <c r="D156" s="4">
        <v>7990</v>
      </c>
      <c r="E156" s="15">
        <v>989</v>
      </c>
    </row>
    <row r="157" spans="1:5" s="4" customFormat="1" x14ac:dyDescent="0.25">
      <c r="A157" s="12" t="s">
        <v>4667</v>
      </c>
      <c r="B157" s="12" t="s">
        <v>4668</v>
      </c>
      <c r="C157" s="22" t="s">
        <v>4836</v>
      </c>
      <c r="D157" s="4">
        <v>7000</v>
      </c>
      <c r="E157" s="15">
        <v>1100</v>
      </c>
    </row>
    <row r="158" spans="1:5" s="4" customFormat="1" x14ac:dyDescent="0.25">
      <c r="A158" s="12" t="s">
        <v>4669</v>
      </c>
      <c r="B158" s="12" t="s">
        <v>4670</v>
      </c>
      <c r="C158" s="22">
        <v>7143048</v>
      </c>
      <c r="D158" s="4">
        <v>15000</v>
      </c>
      <c r="E158" s="15">
        <v>2000</v>
      </c>
    </row>
    <row r="159" spans="1:5" s="4" customFormat="1" x14ac:dyDescent="0.25">
      <c r="A159" s="12" t="s">
        <v>4671</v>
      </c>
      <c r="B159" s="12" t="s">
        <v>4672</v>
      </c>
      <c r="C159" s="22" t="s">
        <v>4837</v>
      </c>
      <c r="D159" s="4">
        <v>8479</v>
      </c>
      <c r="E159" s="15">
        <v>932</v>
      </c>
    </row>
    <row r="160" spans="1:5" s="4" customFormat="1" x14ac:dyDescent="0.25">
      <c r="A160" s="12" t="s">
        <v>4673</v>
      </c>
      <c r="B160" s="12" t="s">
        <v>4674</v>
      </c>
      <c r="C160" s="22">
        <v>7231008</v>
      </c>
      <c r="D160" s="4">
        <v>5500</v>
      </c>
      <c r="E160" s="15">
        <v>1100</v>
      </c>
    </row>
    <row r="161" spans="1:5" s="4" customFormat="1" x14ac:dyDescent="0.25">
      <c r="A161" s="12" t="s">
        <v>4675</v>
      </c>
      <c r="B161" s="12" t="s">
        <v>4676</v>
      </c>
      <c r="C161" s="22" t="s">
        <v>4838</v>
      </c>
      <c r="D161" s="4">
        <v>10200</v>
      </c>
      <c r="E161" s="15">
        <v>1400</v>
      </c>
    </row>
    <row r="162" spans="1:5" s="4" customFormat="1" x14ac:dyDescent="0.25">
      <c r="A162" s="12" t="s">
        <v>4677</v>
      </c>
      <c r="B162" s="12" t="s">
        <v>4678</v>
      </c>
      <c r="C162" s="22" t="s">
        <v>4839</v>
      </c>
      <c r="D162" s="4">
        <v>32874</v>
      </c>
      <c r="E162" s="15">
        <v>3732</v>
      </c>
    </row>
    <row r="163" spans="1:5" s="4" customFormat="1" x14ac:dyDescent="0.25">
      <c r="A163" s="12" t="s">
        <v>4679</v>
      </c>
      <c r="B163" s="12" t="s">
        <v>4680</v>
      </c>
      <c r="C163" s="22" t="s">
        <v>4840</v>
      </c>
      <c r="D163" s="4">
        <v>14251</v>
      </c>
      <c r="E163" s="15">
        <v>1975</v>
      </c>
    </row>
    <row r="164" spans="1:5" s="4" customFormat="1" x14ac:dyDescent="0.25">
      <c r="A164" s="12" t="s">
        <v>4681</v>
      </c>
      <c r="B164" s="12" t="s">
        <v>4682</v>
      </c>
      <c r="C164" s="22">
        <v>7339027</v>
      </c>
      <c r="D164" s="4">
        <v>7300</v>
      </c>
      <c r="E164" s="15">
        <v>900</v>
      </c>
    </row>
    <row r="165" spans="1:5" s="4" customFormat="1" x14ac:dyDescent="0.25">
      <c r="A165" s="12" t="s">
        <v>4683</v>
      </c>
      <c r="B165" s="12" t="s">
        <v>4684</v>
      </c>
      <c r="C165" s="22" t="s">
        <v>4841</v>
      </c>
      <c r="D165" s="4">
        <v>54871</v>
      </c>
      <c r="E165" s="15">
        <v>9902</v>
      </c>
    </row>
    <row r="166" spans="1:5" s="4" customFormat="1" x14ac:dyDescent="0.25">
      <c r="A166" s="12" t="s">
        <v>4685</v>
      </c>
      <c r="B166" s="12" t="s">
        <v>4686</v>
      </c>
      <c r="C166" s="22" t="s">
        <v>4842</v>
      </c>
      <c r="D166" s="4">
        <v>16302</v>
      </c>
      <c r="E166" s="15">
        <v>2486</v>
      </c>
    </row>
    <row r="167" spans="1:5" s="4" customFormat="1" x14ac:dyDescent="0.25">
      <c r="A167" s="12" t="s">
        <v>4687</v>
      </c>
      <c r="B167" s="12" t="s">
        <v>4688</v>
      </c>
      <c r="C167" s="22" t="s">
        <v>4843</v>
      </c>
      <c r="D167" s="4">
        <v>5736</v>
      </c>
      <c r="E167" s="15">
        <v>867</v>
      </c>
    </row>
    <row r="168" spans="1:5" s="4" customFormat="1" x14ac:dyDescent="0.25">
      <c r="A168" s="12" t="s">
        <v>4689</v>
      </c>
      <c r="B168" s="12" t="s">
        <v>4690</v>
      </c>
      <c r="C168" s="22" t="s">
        <v>4844</v>
      </c>
      <c r="D168" s="4">
        <v>7341</v>
      </c>
      <c r="E168" s="15">
        <v>1130</v>
      </c>
    </row>
    <row r="169" spans="1:5" s="4" customFormat="1" x14ac:dyDescent="0.25">
      <c r="A169" s="12" t="s">
        <v>4691</v>
      </c>
      <c r="B169" s="12" t="s">
        <v>4692</v>
      </c>
      <c r="C169" s="22">
        <v>7231134</v>
      </c>
      <c r="D169" s="4">
        <v>5591</v>
      </c>
      <c r="E169" s="15">
        <v>622</v>
      </c>
    </row>
    <row r="170" spans="1:5" s="4" customFormat="1" x14ac:dyDescent="0.25">
      <c r="A170" s="12" t="s">
        <v>4693</v>
      </c>
      <c r="B170" s="12" t="s">
        <v>4694</v>
      </c>
      <c r="C170" s="22" t="s">
        <v>4845</v>
      </c>
      <c r="D170" s="4">
        <v>8030</v>
      </c>
      <c r="E170" s="15">
        <v>1520</v>
      </c>
    </row>
    <row r="171" spans="1:5" s="4" customFormat="1" x14ac:dyDescent="0.25">
      <c r="A171" s="12" t="s">
        <v>4695</v>
      </c>
      <c r="B171" s="12" t="s">
        <v>4696</v>
      </c>
      <c r="C171" s="22" t="s">
        <v>4846</v>
      </c>
      <c r="D171" s="4">
        <v>13036</v>
      </c>
      <c r="E171" s="15">
        <v>1920</v>
      </c>
    </row>
    <row r="172" spans="1:5" s="4" customFormat="1" x14ac:dyDescent="0.25">
      <c r="A172" s="12" t="s">
        <v>4697</v>
      </c>
      <c r="B172" s="12" t="s">
        <v>4698</v>
      </c>
      <c r="C172" s="22" t="s">
        <v>4847</v>
      </c>
      <c r="D172" s="4">
        <v>5460</v>
      </c>
      <c r="E172" s="15">
        <v>806</v>
      </c>
    </row>
    <row r="173" spans="1:5" s="4" customFormat="1" x14ac:dyDescent="0.25">
      <c r="A173" s="12" t="s">
        <v>4699</v>
      </c>
      <c r="B173" s="12" t="s">
        <v>4700</v>
      </c>
      <c r="C173" s="22" t="s">
        <v>4848</v>
      </c>
      <c r="D173" s="4">
        <v>5712</v>
      </c>
      <c r="E173" s="15">
        <v>2000</v>
      </c>
    </row>
    <row r="174" spans="1:5" s="4" customFormat="1" x14ac:dyDescent="0.25">
      <c r="A174" s="12" t="s">
        <v>4701</v>
      </c>
      <c r="B174" s="12" t="s">
        <v>4702</v>
      </c>
      <c r="C174" s="22" t="s">
        <v>4849</v>
      </c>
      <c r="D174" s="4">
        <v>5002</v>
      </c>
      <c r="E174" s="15">
        <v>656</v>
      </c>
    </row>
    <row r="175" spans="1:5" s="4" customFormat="1" x14ac:dyDescent="0.25">
      <c r="A175" s="12" t="s">
        <v>4703</v>
      </c>
      <c r="B175" s="12" t="s">
        <v>4704</v>
      </c>
      <c r="C175" s="22">
        <v>7138004</v>
      </c>
      <c r="D175" s="4">
        <v>5900</v>
      </c>
      <c r="E175" s="15">
        <v>813</v>
      </c>
    </row>
    <row r="176" spans="1:5" s="4" customFormat="1" x14ac:dyDescent="0.25">
      <c r="A176" s="12" t="s">
        <v>4705</v>
      </c>
      <c r="B176" s="12" t="s">
        <v>4706</v>
      </c>
      <c r="C176" s="22" t="s">
        <v>4850</v>
      </c>
      <c r="D176" s="4">
        <v>6558</v>
      </c>
      <c r="E176" s="15">
        <v>1354.9</v>
      </c>
    </row>
    <row r="177" spans="1:6" s="4" customFormat="1" x14ac:dyDescent="0.25">
      <c r="A177" s="12" t="s">
        <v>4707</v>
      </c>
      <c r="B177" s="12" t="s">
        <v>4708</v>
      </c>
      <c r="C177" s="22" t="s">
        <v>4851</v>
      </c>
      <c r="D177" s="4">
        <v>11324</v>
      </c>
      <c r="E177" s="15">
        <v>1600</v>
      </c>
    </row>
    <row r="178" spans="1:6" s="4" customFormat="1" x14ac:dyDescent="0.25">
      <c r="A178" s="12" t="s">
        <v>4709</v>
      </c>
      <c r="B178" s="12" t="s">
        <v>4710</v>
      </c>
      <c r="C178" s="22">
        <v>7235068</v>
      </c>
      <c r="D178" s="4">
        <v>9000</v>
      </c>
      <c r="E178" s="15">
        <v>1050</v>
      </c>
    </row>
    <row r="179" spans="1:6" s="4" customFormat="1" x14ac:dyDescent="0.25">
      <c r="A179" s="12" t="s">
        <v>4711</v>
      </c>
      <c r="B179" s="12" t="s">
        <v>4712</v>
      </c>
      <c r="C179" s="22" t="s">
        <v>4852</v>
      </c>
      <c r="D179" s="4">
        <v>13173</v>
      </c>
      <c r="E179" s="15">
        <v>2500</v>
      </c>
    </row>
    <row r="180" spans="1:6" s="4" customFormat="1" x14ac:dyDescent="0.25">
      <c r="A180" s="12" t="s">
        <v>4713</v>
      </c>
      <c r="B180" s="12" t="s">
        <v>4714</v>
      </c>
      <c r="C180" s="22" t="s">
        <v>4853</v>
      </c>
      <c r="D180" s="4">
        <v>6513</v>
      </c>
      <c r="E180" s="15">
        <v>824</v>
      </c>
    </row>
    <row r="181" spans="1:6" s="4" customFormat="1" x14ac:dyDescent="0.25">
      <c r="A181" s="12" t="s">
        <v>4715</v>
      </c>
      <c r="B181" s="12" t="s">
        <v>4716</v>
      </c>
      <c r="C181" s="22" t="s">
        <v>4854</v>
      </c>
      <c r="D181" s="4">
        <v>7244</v>
      </c>
      <c r="E181" s="15">
        <v>895</v>
      </c>
    </row>
    <row r="182" spans="1:6" s="4" customFormat="1" x14ac:dyDescent="0.25">
      <c r="A182" s="12"/>
      <c r="B182" s="12"/>
      <c r="C182" s="22"/>
      <c r="D182" s="4">
        <f>SUM(D3:D181)</f>
        <v>3173368</v>
      </c>
      <c r="E182" s="15">
        <f>SUM(E3:E181)</f>
        <v>488713.50000000006</v>
      </c>
      <c r="F182" s="4">
        <f>E182*365/1000000</f>
        <v>178.38042750000002</v>
      </c>
    </row>
    <row r="183" spans="1:6" s="4" customFormat="1" x14ac:dyDescent="0.25">
      <c r="A183" s="12"/>
      <c r="B183" s="12"/>
      <c r="C183" s="22"/>
      <c r="E183" s="15"/>
    </row>
    <row r="184" spans="1:6" s="4" customFormat="1" x14ac:dyDescent="0.25">
      <c r="A184" s="12"/>
      <c r="B184" s="12"/>
      <c r="C184" s="22"/>
      <c r="E184" s="15"/>
    </row>
    <row r="185" spans="1:6" s="4" customFormat="1" x14ac:dyDescent="0.25">
      <c r="A185" s="12"/>
      <c r="B185" s="12"/>
      <c r="C185" s="22"/>
      <c r="E185" s="15"/>
    </row>
    <row r="186" spans="1:6" s="4" customFormat="1" x14ac:dyDescent="0.25">
      <c r="A186" s="12"/>
      <c r="B186" s="12"/>
      <c r="C186" s="22"/>
      <c r="E186" s="15"/>
    </row>
    <row r="187" spans="1:6" s="4" customFormat="1" x14ac:dyDescent="0.25">
      <c r="A187" s="12"/>
      <c r="B187" s="12"/>
      <c r="C187" s="22"/>
      <c r="E187" s="15"/>
    </row>
    <row r="188" spans="1:6" s="4" customFormat="1" x14ac:dyDescent="0.25">
      <c r="A188" s="12"/>
      <c r="B188" s="12"/>
      <c r="C188" s="22"/>
      <c r="E188" s="15"/>
    </row>
    <row r="189" spans="1:6" s="4" customFormat="1" x14ac:dyDescent="0.25">
      <c r="A189" s="12"/>
      <c r="B189" s="12"/>
      <c r="C189" s="22"/>
      <c r="E189" s="15"/>
    </row>
    <row r="190" spans="1:6" s="4" customFormat="1" x14ac:dyDescent="0.25">
      <c r="A190" s="12"/>
      <c r="B190" s="12"/>
      <c r="C190" s="22"/>
      <c r="E190" s="15"/>
    </row>
    <row r="191" spans="1:6" s="4" customFormat="1" x14ac:dyDescent="0.25">
      <c r="A191" s="12"/>
      <c r="B191" s="12"/>
      <c r="C191" s="22"/>
      <c r="E191" s="15"/>
    </row>
    <row r="192" spans="1:6" s="4" customFormat="1" x14ac:dyDescent="0.25">
      <c r="A192" s="12"/>
      <c r="B192" s="12"/>
      <c r="C192" s="22"/>
      <c r="E192" s="15"/>
    </row>
    <row r="193" spans="1:5" s="4" customFormat="1" x14ac:dyDescent="0.25">
      <c r="A193" s="12"/>
      <c r="B193" s="12"/>
      <c r="C193" s="22"/>
      <c r="E193" s="15"/>
    </row>
    <row r="194" spans="1:5" s="4" customFormat="1" x14ac:dyDescent="0.25">
      <c r="A194" s="12"/>
      <c r="B194" s="12"/>
      <c r="C194" s="22"/>
      <c r="E194" s="15"/>
    </row>
    <row r="195" spans="1:5" s="4" customFormat="1" x14ac:dyDescent="0.25">
      <c r="A195" s="12"/>
      <c r="B195" s="12"/>
      <c r="C195" s="22"/>
      <c r="E195" s="15"/>
    </row>
    <row r="196" spans="1:5" s="4" customFormat="1" x14ac:dyDescent="0.25">
      <c r="A196" s="12"/>
      <c r="B196" s="12"/>
      <c r="C196" s="22"/>
      <c r="E196" s="15"/>
    </row>
    <row r="197" spans="1:5" s="4" customFormat="1" x14ac:dyDescent="0.25">
      <c r="A197" s="12"/>
      <c r="B197" s="12"/>
      <c r="C197" s="22"/>
      <c r="E197" s="15"/>
    </row>
    <row r="198" spans="1:5" s="4" customFormat="1" x14ac:dyDescent="0.25">
      <c r="A198" s="12"/>
      <c r="B198" s="12"/>
      <c r="C198" s="22"/>
      <c r="E198" s="15"/>
    </row>
    <row r="199" spans="1:5" s="4" customFormat="1" x14ac:dyDescent="0.25">
      <c r="A199" s="12"/>
      <c r="B199" s="12"/>
      <c r="C199" s="22"/>
      <c r="E199" s="15"/>
    </row>
    <row r="200" spans="1:5" s="4" customFormat="1" x14ac:dyDescent="0.25">
      <c r="A200" s="12"/>
      <c r="B200" s="12"/>
      <c r="C200" s="22"/>
      <c r="E200" s="15"/>
    </row>
    <row r="201" spans="1:5" s="4" customFormat="1" x14ac:dyDescent="0.25">
      <c r="A201" s="12"/>
      <c r="B201" s="12"/>
      <c r="C201" s="22"/>
      <c r="E201" s="15"/>
    </row>
    <row r="202" spans="1:5" s="4" customFormat="1" x14ac:dyDescent="0.25">
      <c r="A202" s="12"/>
      <c r="B202" s="12"/>
      <c r="C202" s="22"/>
      <c r="E202" s="15"/>
    </row>
    <row r="203" spans="1:5" s="4" customFormat="1" x14ac:dyDescent="0.25">
      <c r="A203" s="12"/>
      <c r="B203" s="12"/>
      <c r="C203" s="22"/>
      <c r="E203" s="15"/>
    </row>
    <row r="204" spans="1:5" s="4" customFormat="1" x14ac:dyDescent="0.25">
      <c r="A204" s="12"/>
      <c r="B204" s="12"/>
      <c r="C204" s="22"/>
      <c r="E204" s="15"/>
    </row>
    <row r="205" spans="1:5" s="4" customFormat="1" x14ac:dyDescent="0.25">
      <c r="A205" s="12"/>
      <c r="B205" s="12"/>
      <c r="C205" s="22"/>
      <c r="E205" s="15"/>
    </row>
    <row r="206" spans="1:5" s="4" customFormat="1" x14ac:dyDescent="0.25">
      <c r="A206" s="12"/>
      <c r="B206" s="12"/>
      <c r="C206" s="22"/>
      <c r="E206" s="15"/>
    </row>
    <row r="207" spans="1:5" s="4" customFormat="1" x14ac:dyDescent="0.25">
      <c r="A207" s="12"/>
      <c r="B207" s="12"/>
      <c r="C207" s="22"/>
      <c r="E207" s="15"/>
    </row>
    <row r="208" spans="1:5" s="4" customFormat="1" x14ac:dyDescent="0.25">
      <c r="A208" s="12"/>
      <c r="B208" s="12"/>
      <c r="C208" s="22"/>
      <c r="E208" s="15"/>
    </row>
    <row r="209" spans="1:5" s="4" customFormat="1" x14ac:dyDescent="0.25">
      <c r="A209" s="12"/>
      <c r="B209" s="12"/>
      <c r="C209" s="22"/>
      <c r="E209" s="15"/>
    </row>
    <row r="210" spans="1:5" s="4" customFormat="1" x14ac:dyDescent="0.25">
      <c r="A210" s="12"/>
      <c r="B210" s="12"/>
      <c r="C210" s="22"/>
      <c r="E210" s="15"/>
    </row>
    <row r="211" spans="1:5" s="4" customFormat="1" x14ac:dyDescent="0.25">
      <c r="A211" s="12"/>
      <c r="B211" s="12"/>
      <c r="C211" s="22"/>
      <c r="E211" s="15"/>
    </row>
    <row r="212" spans="1:5" s="4" customFormat="1" x14ac:dyDescent="0.25">
      <c r="A212" s="12"/>
      <c r="B212" s="12"/>
      <c r="C212" s="22"/>
      <c r="E212" s="15"/>
    </row>
    <row r="213" spans="1:5" s="4" customFormat="1" x14ac:dyDescent="0.25">
      <c r="A213" s="12"/>
      <c r="B213" s="12"/>
      <c r="C213" s="22"/>
      <c r="E213" s="15"/>
    </row>
    <row r="214" spans="1:5" s="4" customFormat="1" x14ac:dyDescent="0.25">
      <c r="A214" s="12"/>
      <c r="B214" s="12"/>
      <c r="C214" s="22"/>
      <c r="E214" s="15"/>
    </row>
    <row r="215" spans="1:5" s="4" customFormat="1" x14ac:dyDescent="0.25">
      <c r="A215" s="12"/>
      <c r="B215" s="12"/>
      <c r="C215" s="22"/>
      <c r="E215" s="15"/>
    </row>
    <row r="216" spans="1:5" s="4" customFormat="1" x14ac:dyDescent="0.25">
      <c r="A216" s="12"/>
      <c r="B216" s="12"/>
      <c r="C216" s="22"/>
      <c r="E216" s="15"/>
    </row>
    <row r="217" spans="1:5" s="4" customFormat="1" x14ac:dyDescent="0.25">
      <c r="A217" s="12"/>
      <c r="B217" s="12"/>
      <c r="C217" s="22"/>
      <c r="E217" s="15"/>
    </row>
    <row r="218" spans="1:5" s="4" customFormat="1" x14ac:dyDescent="0.25">
      <c r="A218" s="12"/>
      <c r="B218" s="12"/>
      <c r="C218" s="22"/>
      <c r="E218" s="15"/>
    </row>
    <row r="219" spans="1:5" s="4" customFormat="1" x14ac:dyDescent="0.25">
      <c r="A219" s="12"/>
      <c r="B219" s="12"/>
      <c r="C219" s="22"/>
      <c r="E219" s="15"/>
    </row>
    <row r="220" spans="1:5" s="4" customFormat="1" x14ac:dyDescent="0.25">
      <c r="A220" s="12"/>
      <c r="B220" s="12"/>
      <c r="C220" s="22"/>
      <c r="E220" s="15"/>
    </row>
    <row r="221" spans="1:5" s="4" customFormat="1" x14ac:dyDescent="0.25">
      <c r="A221" s="12"/>
      <c r="B221" s="12"/>
      <c r="C221" s="22"/>
      <c r="E221" s="15"/>
    </row>
    <row r="222" spans="1:5" s="4" customFormat="1" x14ac:dyDescent="0.25">
      <c r="A222" s="12"/>
      <c r="B222" s="12"/>
      <c r="C222" s="22"/>
      <c r="E222" s="15"/>
    </row>
    <row r="223" spans="1:5" s="4" customFormat="1" x14ac:dyDescent="0.25">
      <c r="A223" s="12"/>
      <c r="B223" s="12"/>
      <c r="C223" s="22"/>
      <c r="E223" s="15"/>
    </row>
    <row r="224" spans="1:5" s="4" customFormat="1" x14ac:dyDescent="0.25">
      <c r="A224" s="12"/>
      <c r="B224" s="12"/>
      <c r="C224" s="22"/>
      <c r="E224" s="15"/>
    </row>
    <row r="225" spans="1:5" s="4" customFormat="1" x14ac:dyDescent="0.25">
      <c r="A225" s="12"/>
      <c r="B225" s="12"/>
      <c r="C225" s="22"/>
      <c r="E225" s="15"/>
    </row>
    <row r="226" spans="1:5" s="4" customFormat="1" x14ac:dyDescent="0.25">
      <c r="A226" s="12"/>
      <c r="B226" s="12"/>
      <c r="C226" s="22"/>
      <c r="E226" s="15"/>
    </row>
    <row r="227" spans="1:5" s="4" customFormat="1" x14ac:dyDescent="0.25">
      <c r="A227" s="12"/>
      <c r="B227" s="12"/>
      <c r="C227" s="22"/>
      <c r="E227" s="15"/>
    </row>
    <row r="228" spans="1:5" s="4" customFormat="1" x14ac:dyDescent="0.25">
      <c r="A228" s="12"/>
      <c r="B228" s="12"/>
      <c r="C228" s="22"/>
      <c r="E228" s="15"/>
    </row>
    <row r="229" spans="1:5" s="4" customFormat="1" x14ac:dyDescent="0.25">
      <c r="A229" s="12"/>
      <c r="B229" s="12"/>
      <c r="C229" s="22"/>
      <c r="E229" s="15"/>
    </row>
    <row r="230" spans="1:5" s="4" customFormat="1" x14ac:dyDescent="0.25">
      <c r="A230" s="12"/>
      <c r="B230" s="12"/>
      <c r="C230" s="22"/>
      <c r="E230" s="15"/>
    </row>
    <row r="231" spans="1:5" s="4" customFormat="1" x14ac:dyDescent="0.25">
      <c r="A231" s="12"/>
      <c r="B231" s="12"/>
      <c r="C231" s="22"/>
      <c r="E231" s="15"/>
    </row>
    <row r="232" spans="1:5" s="4" customFormat="1" x14ac:dyDescent="0.25">
      <c r="A232" s="12"/>
      <c r="B232" s="12"/>
      <c r="C232" s="22"/>
      <c r="E232" s="15"/>
    </row>
    <row r="233" spans="1:5" s="4" customFormat="1" x14ac:dyDescent="0.25">
      <c r="A233" s="12"/>
      <c r="B233" s="12"/>
      <c r="C233" s="22"/>
      <c r="E233" s="15"/>
    </row>
    <row r="234" spans="1:5" s="4" customFormat="1" x14ac:dyDescent="0.25">
      <c r="A234" s="12"/>
      <c r="B234" s="12"/>
      <c r="C234" s="22"/>
      <c r="E234" s="15"/>
    </row>
    <row r="235" spans="1:5" s="4" customFormat="1" x14ac:dyDescent="0.25">
      <c r="A235" s="12"/>
      <c r="B235" s="12"/>
      <c r="C235" s="22"/>
      <c r="E235" s="15"/>
    </row>
    <row r="236" spans="1:5" s="4" customFormat="1" x14ac:dyDescent="0.25">
      <c r="A236" s="12"/>
      <c r="B236" s="12"/>
      <c r="C236" s="22"/>
      <c r="E236" s="15"/>
    </row>
    <row r="237" spans="1:5" s="4" customFormat="1" x14ac:dyDescent="0.25">
      <c r="A237" s="12"/>
      <c r="B237" s="12"/>
      <c r="C237" s="22"/>
      <c r="E237" s="15"/>
    </row>
    <row r="238" spans="1:5" s="4" customFormat="1" x14ac:dyDescent="0.25">
      <c r="A238" s="12"/>
      <c r="B238" s="12"/>
      <c r="C238" s="22"/>
      <c r="E238" s="15"/>
    </row>
    <row r="239" spans="1:5" s="4" customFormat="1" x14ac:dyDescent="0.25">
      <c r="A239" s="12"/>
      <c r="B239" s="12"/>
      <c r="C239" s="22"/>
      <c r="E239" s="15"/>
    </row>
    <row r="240" spans="1:5" s="4" customFormat="1" x14ac:dyDescent="0.25">
      <c r="A240" s="12"/>
      <c r="B240" s="12"/>
      <c r="C240" s="22"/>
      <c r="E240" s="15"/>
    </row>
    <row r="241" spans="1:5" s="4" customFormat="1" x14ac:dyDescent="0.25">
      <c r="A241" s="12"/>
      <c r="B241" s="12"/>
      <c r="C241" s="22"/>
      <c r="E241" s="15"/>
    </row>
    <row r="242" spans="1:5" s="4" customFormat="1" x14ac:dyDescent="0.25">
      <c r="A242" s="12"/>
      <c r="B242" s="12"/>
      <c r="C242" s="22"/>
      <c r="E242" s="15"/>
    </row>
    <row r="243" spans="1:5" s="4" customFormat="1" x14ac:dyDescent="0.25">
      <c r="A243" s="12"/>
      <c r="B243" s="12"/>
      <c r="C243" s="22"/>
      <c r="E243" s="15"/>
    </row>
    <row r="244" spans="1:5" s="4" customFormat="1" x14ac:dyDescent="0.25">
      <c r="A244" s="12"/>
      <c r="B244" s="12"/>
      <c r="C244" s="22"/>
      <c r="E244" s="15"/>
    </row>
    <row r="245" spans="1:5" s="4" customFormat="1" x14ac:dyDescent="0.25">
      <c r="A245" s="12"/>
      <c r="B245" s="12"/>
      <c r="C245" s="22"/>
      <c r="E245" s="15"/>
    </row>
    <row r="246" spans="1:5" s="4" customFormat="1" x14ac:dyDescent="0.25">
      <c r="A246" s="12"/>
      <c r="B246" s="12"/>
      <c r="C246" s="22"/>
      <c r="E246" s="15"/>
    </row>
    <row r="247" spans="1:5" s="4" customFormat="1" x14ac:dyDescent="0.25">
      <c r="A247" s="12"/>
      <c r="B247" s="12"/>
      <c r="C247" s="22"/>
      <c r="E247" s="15"/>
    </row>
    <row r="248" spans="1:5" s="4" customFormat="1" x14ac:dyDescent="0.25">
      <c r="A248" s="12"/>
      <c r="B248" s="12"/>
      <c r="C248" s="22"/>
      <c r="E248" s="15"/>
    </row>
    <row r="249" spans="1:5" s="4" customFormat="1" x14ac:dyDescent="0.25">
      <c r="A249" s="12"/>
      <c r="B249" s="12"/>
      <c r="C249" s="22"/>
      <c r="E249" s="15"/>
    </row>
    <row r="250" spans="1:5" s="4" customFormat="1" x14ac:dyDescent="0.25">
      <c r="A250" s="12"/>
      <c r="B250" s="12"/>
      <c r="C250" s="22"/>
      <c r="E250" s="15"/>
    </row>
    <row r="251" spans="1:5" s="4" customFormat="1" x14ac:dyDescent="0.25">
      <c r="A251" s="12"/>
      <c r="B251" s="12"/>
      <c r="C251" s="22"/>
      <c r="E251" s="15"/>
    </row>
    <row r="252" spans="1:5" s="4" customFormat="1" x14ac:dyDescent="0.25">
      <c r="A252" s="12"/>
      <c r="B252" s="12"/>
      <c r="C252" s="22"/>
      <c r="E252" s="15"/>
    </row>
    <row r="253" spans="1:5" s="4" customFormat="1" x14ac:dyDescent="0.25">
      <c r="A253" s="12"/>
      <c r="B253" s="12"/>
      <c r="C253" s="22"/>
      <c r="E253" s="15"/>
    </row>
    <row r="254" spans="1:5" s="4" customFormat="1" x14ac:dyDescent="0.25">
      <c r="A254" s="12"/>
      <c r="B254" s="12"/>
      <c r="C254" s="22"/>
      <c r="E254" s="15"/>
    </row>
    <row r="255" spans="1:5" s="4" customFormat="1" x14ac:dyDescent="0.25">
      <c r="A255" s="12"/>
      <c r="B255" s="12"/>
      <c r="C255" s="22"/>
      <c r="E255" s="15"/>
    </row>
    <row r="256" spans="1:5" s="4" customFormat="1" x14ac:dyDescent="0.25">
      <c r="A256" s="12"/>
      <c r="B256" s="12"/>
      <c r="C256" s="22"/>
      <c r="E256" s="15"/>
    </row>
    <row r="257" spans="1:5" s="4" customFormat="1" x14ac:dyDescent="0.25">
      <c r="A257" s="12"/>
      <c r="B257" s="12"/>
      <c r="C257" s="22"/>
      <c r="E257" s="15"/>
    </row>
    <row r="258" spans="1:5" s="4" customFormat="1" x14ac:dyDescent="0.25">
      <c r="A258" s="12"/>
      <c r="B258" s="12"/>
      <c r="C258" s="22"/>
      <c r="E258" s="15"/>
    </row>
    <row r="259" spans="1:5" s="4" customFormat="1" x14ac:dyDescent="0.25">
      <c r="A259" s="12"/>
      <c r="B259" s="12"/>
      <c r="C259" s="22"/>
      <c r="E259" s="15"/>
    </row>
    <row r="260" spans="1:5" s="4" customFormat="1" x14ac:dyDescent="0.25">
      <c r="A260" s="12"/>
      <c r="B260" s="12"/>
      <c r="C260" s="22"/>
      <c r="E260" s="15"/>
    </row>
    <row r="261" spans="1:5" s="4" customFormat="1" x14ac:dyDescent="0.25">
      <c r="A261" s="12"/>
      <c r="B261" s="12"/>
      <c r="C261" s="22"/>
      <c r="E261" s="15"/>
    </row>
    <row r="262" spans="1:5" s="4" customFormat="1" x14ac:dyDescent="0.25">
      <c r="A262" s="12"/>
      <c r="B262" s="12"/>
      <c r="C262" s="22"/>
      <c r="E262" s="15"/>
    </row>
  </sheetData>
  <sortState xmlns:xlrd2="http://schemas.microsoft.com/office/spreadsheetml/2017/richdata2" ref="A3:E1163">
    <sortCondition ref="B3:B1163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EE36-5EA8-4036-A813-3D31B3A5FB1E}">
  <dimension ref="A1:M89"/>
  <sheetViews>
    <sheetView topLeftCell="A73" workbookViewId="0">
      <selection activeCell="E89" sqref="A3:E89"/>
    </sheetView>
  </sheetViews>
  <sheetFormatPr baseColWidth="10" defaultRowHeight="15" x14ac:dyDescent="0.25"/>
  <cols>
    <col min="1" max="1" width="47" bestFit="1" customWidth="1"/>
    <col min="2" max="2" width="26.42578125" bestFit="1" customWidth="1"/>
    <col min="3" max="3" width="19" customWidth="1"/>
    <col min="4" max="4" width="12.140625" bestFit="1" customWidth="1"/>
    <col min="5" max="5" width="16" customWidth="1"/>
    <col min="6" max="6" width="18" customWidth="1"/>
  </cols>
  <sheetData>
    <row r="1" spans="1:13" s="2" customFormat="1" ht="45" x14ac:dyDescent="0.25">
      <c r="A1" s="5" t="s">
        <v>0</v>
      </c>
      <c r="B1" s="5" t="s">
        <v>1</v>
      </c>
      <c r="C1" s="6"/>
      <c r="D1" s="5" t="s">
        <v>2</v>
      </c>
      <c r="E1" s="5" t="s">
        <v>3</v>
      </c>
    </row>
    <row r="2" spans="1:13" s="2" customFormat="1" x14ac:dyDescent="0.25">
      <c r="A2" s="5"/>
      <c r="B2" s="8" t="s">
        <v>4</v>
      </c>
      <c r="C2" s="9" t="s">
        <v>5</v>
      </c>
      <c r="D2" s="10"/>
      <c r="E2" s="11"/>
      <c r="J2" s="8"/>
      <c r="K2" s="10"/>
      <c r="L2" s="11"/>
      <c r="M2" s="9"/>
    </row>
    <row r="3" spans="1:13" s="4" customFormat="1" x14ac:dyDescent="0.25">
      <c r="A3" s="12" t="s">
        <v>273</v>
      </c>
      <c r="B3" s="12" t="s">
        <v>274</v>
      </c>
      <c r="C3" s="13">
        <v>1002000</v>
      </c>
      <c r="D3" s="15">
        <v>12000</v>
      </c>
      <c r="E3" s="15">
        <v>104</v>
      </c>
    </row>
    <row r="4" spans="1:13" s="4" customFormat="1" x14ac:dyDescent="0.25">
      <c r="A4" s="12" t="s">
        <v>275</v>
      </c>
      <c r="B4" s="12" t="s">
        <v>276</v>
      </c>
      <c r="C4" s="13" t="s">
        <v>605</v>
      </c>
      <c r="D4" s="15">
        <v>1950</v>
      </c>
      <c r="E4" s="15">
        <v>1628</v>
      </c>
    </row>
    <row r="5" spans="1:13" s="4" customFormat="1" x14ac:dyDescent="0.25">
      <c r="A5" s="12" t="s">
        <v>277</v>
      </c>
      <c r="B5" s="12" t="s">
        <v>278</v>
      </c>
      <c r="C5" s="13" t="s">
        <v>606</v>
      </c>
      <c r="D5" s="15">
        <v>9000</v>
      </c>
      <c r="E5" s="15">
        <v>2704</v>
      </c>
    </row>
    <row r="6" spans="1:13" s="4" customFormat="1" x14ac:dyDescent="0.25">
      <c r="A6" s="12" t="s">
        <v>279</v>
      </c>
      <c r="B6" s="12" t="s">
        <v>280</v>
      </c>
      <c r="C6" s="13" t="s">
        <v>607</v>
      </c>
      <c r="D6" s="15">
        <v>19000</v>
      </c>
      <c r="E6" s="15">
        <v>6832</v>
      </c>
    </row>
    <row r="7" spans="1:13" s="4" customFormat="1" x14ac:dyDescent="0.25">
      <c r="A7" s="12" t="s">
        <v>281</v>
      </c>
      <c r="B7" s="12" t="s">
        <v>282</v>
      </c>
      <c r="C7" s="13" t="s">
        <v>608</v>
      </c>
      <c r="D7" s="15">
        <v>1722</v>
      </c>
      <c r="E7" s="15">
        <v>1042</v>
      </c>
    </row>
    <row r="8" spans="1:13" s="4" customFormat="1" x14ac:dyDescent="0.25">
      <c r="A8" s="12" t="s">
        <v>283</v>
      </c>
      <c r="B8" s="12" t="s">
        <v>284</v>
      </c>
      <c r="C8" s="13" t="s">
        <v>609</v>
      </c>
      <c r="D8" s="15">
        <v>23000</v>
      </c>
      <c r="E8" s="15">
        <v>8127</v>
      </c>
    </row>
    <row r="9" spans="1:13" s="4" customFormat="1" x14ac:dyDescent="0.25">
      <c r="A9" s="12" t="s">
        <v>285</v>
      </c>
      <c r="B9" s="12" t="s">
        <v>286</v>
      </c>
      <c r="C9" s="13" t="s">
        <v>610</v>
      </c>
      <c r="D9" s="15">
        <v>22000</v>
      </c>
      <c r="E9" s="15">
        <v>7662</v>
      </c>
    </row>
    <row r="10" spans="1:13" s="4" customFormat="1" x14ac:dyDescent="0.25">
      <c r="A10" s="12" t="s">
        <v>287</v>
      </c>
      <c r="B10" s="12" t="s">
        <v>288</v>
      </c>
      <c r="C10" s="13" t="s">
        <v>611</v>
      </c>
      <c r="D10" s="15">
        <v>24400</v>
      </c>
      <c r="E10" s="15">
        <v>4391</v>
      </c>
    </row>
    <row r="11" spans="1:13" s="4" customFormat="1" x14ac:dyDescent="0.25">
      <c r="A11" s="12" t="s">
        <v>289</v>
      </c>
      <c r="B11" s="12" t="s">
        <v>290</v>
      </c>
      <c r="C11" s="13">
        <v>1001000</v>
      </c>
      <c r="D11" s="15">
        <v>94236</v>
      </c>
      <c r="E11" s="15">
        <v>14795</v>
      </c>
    </row>
    <row r="12" spans="1:13" s="4" customFormat="1" x14ac:dyDescent="0.25">
      <c r="A12" s="12" t="s">
        <v>291</v>
      </c>
      <c r="B12" s="12" t="s">
        <v>292</v>
      </c>
      <c r="C12" s="13">
        <v>1002000</v>
      </c>
      <c r="D12" s="15">
        <v>19639</v>
      </c>
      <c r="E12" s="15">
        <v>3031</v>
      </c>
    </row>
    <row r="13" spans="1:13" s="4" customFormat="1" x14ac:dyDescent="0.25">
      <c r="A13" s="12" t="s">
        <v>293</v>
      </c>
      <c r="B13" s="12" t="s">
        <v>294</v>
      </c>
      <c r="C13" s="13" t="s">
        <v>612</v>
      </c>
      <c r="D13" s="15">
        <v>73700</v>
      </c>
      <c r="E13" s="15">
        <v>19780</v>
      </c>
    </row>
    <row r="14" spans="1:13" s="4" customFormat="1" x14ac:dyDescent="0.25">
      <c r="A14" s="12" t="s">
        <v>295</v>
      </c>
      <c r="B14" s="12" t="s">
        <v>296</v>
      </c>
      <c r="C14" s="13">
        <v>1051044</v>
      </c>
      <c r="D14" s="15">
        <v>23801</v>
      </c>
      <c r="E14" s="15">
        <v>3863</v>
      </c>
    </row>
    <row r="15" spans="1:13" s="4" customFormat="1" x14ac:dyDescent="0.25">
      <c r="A15" s="12" t="s">
        <v>297</v>
      </c>
      <c r="B15" s="12" t="s">
        <v>298</v>
      </c>
      <c r="C15" s="13" t="s">
        <v>613</v>
      </c>
      <c r="D15" s="15">
        <v>12000</v>
      </c>
      <c r="E15" s="15">
        <v>1640</v>
      </c>
    </row>
    <row r="16" spans="1:13" s="4" customFormat="1" x14ac:dyDescent="0.25">
      <c r="A16" s="12" t="s">
        <v>299</v>
      </c>
      <c r="B16" s="12" t="s">
        <v>300</v>
      </c>
      <c r="C16" s="13" t="s">
        <v>614</v>
      </c>
      <c r="D16" s="15">
        <v>17400</v>
      </c>
      <c r="E16" s="15">
        <v>2717</v>
      </c>
    </row>
    <row r="17" spans="1:5" s="4" customFormat="1" x14ac:dyDescent="0.25">
      <c r="A17" s="12" t="s">
        <v>301</v>
      </c>
      <c r="B17" s="12" t="s">
        <v>302</v>
      </c>
      <c r="C17" s="13" t="s">
        <v>615</v>
      </c>
      <c r="D17" s="15">
        <v>8000</v>
      </c>
      <c r="E17" s="15">
        <v>1190</v>
      </c>
    </row>
    <row r="18" spans="1:5" s="4" customFormat="1" x14ac:dyDescent="0.25">
      <c r="A18" s="12" t="s">
        <v>303</v>
      </c>
      <c r="B18" s="12" t="s">
        <v>304</v>
      </c>
      <c r="C18" s="13" t="s">
        <v>616</v>
      </c>
      <c r="D18" s="15">
        <v>33000</v>
      </c>
      <c r="E18" s="15">
        <v>4800</v>
      </c>
    </row>
    <row r="19" spans="1:5" s="4" customFormat="1" x14ac:dyDescent="0.25">
      <c r="A19" s="12" t="s">
        <v>305</v>
      </c>
      <c r="B19" s="12" t="s">
        <v>306</v>
      </c>
      <c r="C19" s="13" t="s">
        <v>617</v>
      </c>
      <c r="D19" s="15">
        <v>16000</v>
      </c>
      <c r="E19" s="15">
        <v>2271</v>
      </c>
    </row>
    <row r="20" spans="1:5" s="4" customFormat="1" x14ac:dyDescent="0.25">
      <c r="A20" s="12" t="s">
        <v>307</v>
      </c>
      <c r="B20" s="12" t="s">
        <v>308</v>
      </c>
      <c r="C20" s="13" t="s">
        <v>618</v>
      </c>
      <c r="D20" s="15">
        <v>25400</v>
      </c>
      <c r="E20" s="15">
        <v>5380</v>
      </c>
    </row>
    <row r="21" spans="1:5" s="4" customFormat="1" x14ac:dyDescent="0.25">
      <c r="A21" s="12" t="s">
        <v>309</v>
      </c>
      <c r="B21" s="12" t="s">
        <v>310</v>
      </c>
      <c r="C21" s="13" t="s">
        <v>619</v>
      </c>
      <c r="D21" s="15">
        <v>17000</v>
      </c>
      <c r="E21" s="15">
        <v>2550</v>
      </c>
    </row>
    <row r="22" spans="1:5" s="4" customFormat="1" x14ac:dyDescent="0.25">
      <c r="A22" s="12" t="s">
        <v>311</v>
      </c>
      <c r="B22" s="12" t="s">
        <v>312</v>
      </c>
      <c r="C22" s="13" t="s">
        <v>620</v>
      </c>
      <c r="D22" s="15">
        <v>14000</v>
      </c>
      <c r="E22" s="15">
        <v>4417</v>
      </c>
    </row>
    <row r="23" spans="1:5" s="4" customFormat="1" x14ac:dyDescent="0.25">
      <c r="A23" s="12" t="s">
        <v>313</v>
      </c>
      <c r="B23" s="12" t="s">
        <v>314</v>
      </c>
      <c r="C23" s="13">
        <v>1055004</v>
      </c>
      <c r="D23" s="15">
        <v>20062</v>
      </c>
      <c r="E23" s="15">
        <v>2937</v>
      </c>
    </row>
    <row r="24" spans="1:5" s="4" customFormat="1" x14ac:dyDescent="0.25">
      <c r="A24" s="12" t="s">
        <v>315</v>
      </c>
      <c r="B24" s="12" t="s">
        <v>316</v>
      </c>
      <c r="C24" s="13">
        <v>1055012</v>
      </c>
      <c r="D24" s="15">
        <v>18700</v>
      </c>
      <c r="E24" s="15">
        <v>2830</v>
      </c>
    </row>
    <row r="25" spans="1:5" s="4" customFormat="1" x14ac:dyDescent="0.25">
      <c r="A25" s="12" t="s">
        <v>317</v>
      </c>
      <c r="B25" s="12" t="s">
        <v>318</v>
      </c>
      <c r="C25" s="13">
        <v>1055033</v>
      </c>
      <c r="D25" s="15">
        <v>9800</v>
      </c>
      <c r="E25" s="15">
        <v>1302</v>
      </c>
    </row>
    <row r="26" spans="1:5" s="4" customFormat="1" x14ac:dyDescent="0.25">
      <c r="A26" s="12" t="s">
        <v>319</v>
      </c>
      <c r="B26" s="12" t="s">
        <v>320</v>
      </c>
      <c r="C26" s="13">
        <v>1055040</v>
      </c>
      <c r="D26" s="15">
        <v>17663</v>
      </c>
      <c r="E26" s="15">
        <v>2456</v>
      </c>
    </row>
    <row r="27" spans="1:5" s="4" customFormat="1" x14ac:dyDescent="0.25">
      <c r="A27" s="12" t="s">
        <v>321</v>
      </c>
      <c r="B27" s="12" t="s">
        <v>322</v>
      </c>
      <c r="C27" s="13" t="s">
        <v>621</v>
      </c>
      <c r="D27" s="15">
        <v>11437</v>
      </c>
      <c r="E27" s="15">
        <v>2142</v>
      </c>
    </row>
    <row r="28" spans="1:5" s="4" customFormat="1" x14ac:dyDescent="0.25">
      <c r="A28" s="12" t="s">
        <v>323</v>
      </c>
      <c r="B28" s="12" t="s">
        <v>324</v>
      </c>
      <c r="C28" s="13" t="s">
        <v>622</v>
      </c>
      <c r="D28" s="15">
        <v>54000</v>
      </c>
      <c r="E28" s="15">
        <v>9292</v>
      </c>
    </row>
    <row r="29" spans="1:5" s="4" customFormat="1" x14ac:dyDescent="0.25">
      <c r="A29" s="12" t="s">
        <v>325</v>
      </c>
      <c r="B29" s="12" t="s">
        <v>326</v>
      </c>
      <c r="C29" s="13" t="s">
        <v>623</v>
      </c>
      <c r="D29" s="15">
        <v>66484</v>
      </c>
      <c r="E29" s="15">
        <v>9420</v>
      </c>
    </row>
    <row r="30" spans="1:5" s="4" customFormat="1" x14ac:dyDescent="0.25">
      <c r="A30" s="12" t="s">
        <v>327</v>
      </c>
      <c r="B30" s="12" t="s">
        <v>328</v>
      </c>
      <c r="C30" s="13">
        <v>1056043</v>
      </c>
      <c r="D30" s="15">
        <v>14089</v>
      </c>
      <c r="E30" s="15">
        <v>1909</v>
      </c>
    </row>
    <row r="31" spans="1:5" s="4" customFormat="1" x14ac:dyDescent="0.25">
      <c r="A31" s="12" t="s">
        <v>329</v>
      </c>
      <c r="B31" s="12" t="s">
        <v>330</v>
      </c>
      <c r="C31" s="13" t="s">
        <v>624</v>
      </c>
      <c r="D31" s="15">
        <v>27000</v>
      </c>
      <c r="E31" s="15">
        <v>6337</v>
      </c>
    </row>
    <row r="32" spans="1:5" s="4" customFormat="1" x14ac:dyDescent="0.25">
      <c r="A32" s="12" t="s">
        <v>331</v>
      </c>
      <c r="B32" s="12" t="s">
        <v>332</v>
      </c>
      <c r="C32" s="13">
        <v>1056018</v>
      </c>
      <c r="D32" s="15">
        <v>16408</v>
      </c>
      <c r="E32" s="15">
        <v>2281</v>
      </c>
    </row>
    <row r="33" spans="1:5" s="4" customFormat="1" x14ac:dyDescent="0.25">
      <c r="A33" s="12" t="s">
        <v>333</v>
      </c>
      <c r="B33" s="12" t="s">
        <v>334</v>
      </c>
      <c r="C33" s="13" t="s">
        <v>625</v>
      </c>
      <c r="D33" s="15">
        <v>10420</v>
      </c>
      <c r="E33" s="15">
        <v>2493</v>
      </c>
    </row>
    <row r="34" spans="1:5" s="4" customFormat="1" x14ac:dyDescent="0.25">
      <c r="A34" s="12" t="s">
        <v>335</v>
      </c>
      <c r="B34" s="12" t="s">
        <v>336</v>
      </c>
      <c r="C34" s="13" t="s">
        <v>626</v>
      </c>
      <c r="D34" s="15">
        <v>61000</v>
      </c>
      <c r="E34" s="15">
        <v>7932</v>
      </c>
    </row>
    <row r="35" spans="1:5" s="4" customFormat="1" x14ac:dyDescent="0.25">
      <c r="A35" s="12" t="s">
        <v>337</v>
      </c>
      <c r="B35" s="12" t="s">
        <v>338</v>
      </c>
      <c r="C35" s="13" t="s">
        <v>627</v>
      </c>
      <c r="D35" s="15">
        <v>40185</v>
      </c>
      <c r="E35" s="15">
        <v>5748</v>
      </c>
    </row>
    <row r="36" spans="1:5" s="4" customFormat="1" x14ac:dyDescent="0.25">
      <c r="A36" s="12" t="s">
        <v>339</v>
      </c>
      <c r="B36" s="12" t="s">
        <v>340</v>
      </c>
      <c r="C36" s="13" t="s">
        <v>628</v>
      </c>
      <c r="D36" s="15">
        <v>33000</v>
      </c>
      <c r="E36" s="15">
        <v>5548</v>
      </c>
    </row>
    <row r="37" spans="1:5" s="4" customFormat="1" x14ac:dyDescent="0.25">
      <c r="A37" s="12" t="s">
        <v>341</v>
      </c>
      <c r="B37" s="12" t="s">
        <v>342</v>
      </c>
      <c r="C37" s="13" t="s">
        <v>629</v>
      </c>
      <c r="D37" s="15">
        <v>13809</v>
      </c>
      <c r="E37" s="15">
        <v>1504</v>
      </c>
    </row>
    <row r="38" spans="1:5" s="4" customFormat="1" x14ac:dyDescent="0.25">
      <c r="A38" s="12" t="s">
        <v>343</v>
      </c>
      <c r="B38" s="12" t="s">
        <v>344</v>
      </c>
      <c r="C38" s="13" t="s">
        <v>630</v>
      </c>
      <c r="D38" s="15">
        <v>6805</v>
      </c>
      <c r="E38" s="15">
        <v>1100</v>
      </c>
    </row>
    <row r="39" spans="1:5" s="4" customFormat="1" x14ac:dyDescent="0.25">
      <c r="A39" s="12" t="s">
        <v>345</v>
      </c>
      <c r="B39" s="12" t="s">
        <v>346</v>
      </c>
      <c r="C39" s="13" t="s">
        <v>631</v>
      </c>
      <c r="D39" s="15">
        <v>23500</v>
      </c>
      <c r="E39" s="15">
        <v>3537</v>
      </c>
    </row>
    <row r="40" spans="1:5" s="4" customFormat="1" x14ac:dyDescent="0.25">
      <c r="A40" s="12" t="s">
        <v>347</v>
      </c>
      <c r="B40" s="12" t="s">
        <v>348</v>
      </c>
      <c r="C40" s="13" t="s">
        <v>632</v>
      </c>
      <c r="D40" s="15">
        <v>13450</v>
      </c>
      <c r="E40" s="15">
        <v>2400</v>
      </c>
    </row>
    <row r="41" spans="1:5" s="4" customFormat="1" x14ac:dyDescent="0.25">
      <c r="A41" s="12" t="s">
        <v>349</v>
      </c>
      <c r="B41" s="12" t="s">
        <v>350</v>
      </c>
      <c r="C41" s="13" t="s">
        <v>633</v>
      </c>
      <c r="D41" s="15">
        <v>8050</v>
      </c>
      <c r="E41" s="15">
        <v>1800</v>
      </c>
    </row>
    <row r="42" spans="1:5" s="4" customFormat="1" x14ac:dyDescent="0.25">
      <c r="A42" s="12" t="s">
        <v>351</v>
      </c>
      <c r="B42" s="12" t="s">
        <v>352</v>
      </c>
      <c r="C42" s="13" t="s">
        <v>634</v>
      </c>
      <c r="D42" s="15">
        <v>10500</v>
      </c>
      <c r="E42" s="15">
        <v>1600</v>
      </c>
    </row>
    <row r="43" spans="1:5" s="4" customFormat="1" x14ac:dyDescent="0.25">
      <c r="A43" s="12" t="s">
        <v>353</v>
      </c>
      <c r="B43" s="12" t="s">
        <v>354</v>
      </c>
      <c r="C43" s="13" t="s">
        <v>635</v>
      </c>
      <c r="D43" s="15">
        <v>20550</v>
      </c>
      <c r="E43" s="15">
        <v>4110</v>
      </c>
    </row>
    <row r="44" spans="1:5" s="4" customFormat="1" x14ac:dyDescent="0.25">
      <c r="A44" s="12" t="s">
        <v>355</v>
      </c>
      <c r="B44" s="12" t="s">
        <v>356</v>
      </c>
      <c r="C44" s="13" t="s">
        <v>636</v>
      </c>
      <c r="D44" s="15">
        <v>66750</v>
      </c>
      <c r="E44" s="15">
        <v>10300</v>
      </c>
    </row>
    <row r="45" spans="1:5" s="4" customFormat="1" x14ac:dyDescent="0.25">
      <c r="A45" s="12" t="s">
        <v>357</v>
      </c>
      <c r="B45" s="12" t="s">
        <v>358</v>
      </c>
      <c r="C45" s="13" t="s">
        <v>637</v>
      </c>
      <c r="D45" s="15">
        <v>28562</v>
      </c>
      <c r="E45" s="15">
        <v>4856</v>
      </c>
    </row>
    <row r="46" spans="1:5" s="4" customFormat="1" x14ac:dyDescent="0.25">
      <c r="A46" s="12" t="s">
        <v>359</v>
      </c>
      <c r="B46" s="12" t="s">
        <v>360</v>
      </c>
      <c r="C46" s="13" t="s">
        <v>638</v>
      </c>
      <c r="D46" s="15">
        <v>7145</v>
      </c>
      <c r="E46" s="15">
        <v>1429</v>
      </c>
    </row>
    <row r="47" spans="1:5" s="4" customFormat="1" x14ac:dyDescent="0.25">
      <c r="A47" s="12" t="s">
        <v>361</v>
      </c>
      <c r="B47" s="12" t="s">
        <v>362</v>
      </c>
      <c r="C47" s="13" t="s">
        <v>639</v>
      </c>
      <c r="D47" s="15">
        <v>13480</v>
      </c>
      <c r="E47" s="15" t="s">
        <v>363</v>
      </c>
    </row>
    <row r="48" spans="1:5" s="4" customFormat="1" x14ac:dyDescent="0.25">
      <c r="A48" s="12" t="s">
        <v>364</v>
      </c>
      <c r="B48" s="12" t="s">
        <v>365</v>
      </c>
      <c r="C48" s="13">
        <v>1059171</v>
      </c>
      <c r="D48" s="15">
        <v>5820</v>
      </c>
      <c r="E48" s="15">
        <v>940</v>
      </c>
    </row>
    <row r="49" spans="1:5" s="4" customFormat="1" x14ac:dyDescent="0.25">
      <c r="A49" s="12" t="s">
        <v>366</v>
      </c>
      <c r="B49" s="12" t="s">
        <v>367</v>
      </c>
      <c r="C49" s="13" t="s">
        <v>640</v>
      </c>
      <c r="D49" s="15">
        <v>5588</v>
      </c>
      <c r="E49" s="15">
        <v>1100</v>
      </c>
    </row>
    <row r="50" spans="1:5" s="4" customFormat="1" x14ac:dyDescent="0.25">
      <c r="A50" s="12" t="s">
        <v>368</v>
      </c>
      <c r="B50" s="12" t="s">
        <v>369</v>
      </c>
      <c r="C50" s="13">
        <v>1060063</v>
      </c>
      <c r="D50" s="15">
        <v>64960</v>
      </c>
      <c r="E50" s="15">
        <v>12992</v>
      </c>
    </row>
    <row r="51" spans="1:5" s="4" customFormat="1" x14ac:dyDescent="0.25">
      <c r="A51" s="12" t="s">
        <v>370</v>
      </c>
      <c r="B51" s="12" t="s">
        <v>371</v>
      </c>
      <c r="C51" s="13" t="s">
        <v>641</v>
      </c>
      <c r="D51" s="15">
        <v>55915</v>
      </c>
      <c r="E51" s="15">
        <v>11183</v>
      </c>
    </row>
    <row r="52" spans="1:5" s="4" customFormat="1" x14ac:dyDescent="0.25">
      <c r="A52" s="12" t="s">
        <v>372</v>
      </c>
      <c r="B52" s="12" t="s">
        <v>373</v>
      </c>
      <c r="C52" s="13" t="s">
        <v>642</v>
      </c>
      <c r="D52" s="15">
        <v>11060</v>
      </c>
      <c r="E52" s="15">
        <v>2212</v>
      </c>
    </row>
    <row r="53" spans="1:5" s="4" customFormat="1" x14ac:dyDescent="0.25">
      <c r="A53" s="12" t="s">
        <v>374</v>
      </c>
      <c r="B53" s="12" t="s">
        <v>375</v>
      </c>
      <c r="C53" s="13" t="s">
        <v>643</v>
      </c>
      <c r="D53" s="15">
        <v>18280</v>
      </c>
      <c r="E53" s="15">
        <v>3656</v>
      </c>
    </row>
    <row r="54" spans="1:5" s="4" customFormat="1" x14ac:dyDescent="0.25">
      <c r="A54" s="12" t="s">
        <v>376</v>
      </c>
      <c r="B54" s="12" t="s">
        <v>377</v>
      </c>
      <c r="C54" s="13" t="s">
        <v>644</v>
      </c>
      <c r="D54" s="15">
        <v>17946</v>
      </c>
      <c r="E54" s="15">
        <v>2973</v>
      </c>
    </row>
    <row r="55" spans="1:5" s="4" customFormat="1" x14ac:dyDescent="0.25">
      <c r="A55" s="12" t="s">
        <v>378</v>
      </c>
      <c r="B55" s="12" t="s">
        <v>379</v>
      </c>
      <c r="C55" s="13" t="s">
        <v>645</v>
      </c>
      <c r="D55" s="15">
        <v>6100</v>
      </c>
      <c r="E55" s="15">
        <v>932</v>
      </c>
    </row>
    <row r="56" spans="1:5" s="4" customFormat="1" x14ac:dyDescent="0.25">
      <c r="A56" s="12" t="s">
        <v>380</v>
      </c>
      <c r="B56" s="12" t="s">
        <v>381</v>
      </c>
      <c r="C56" s="13">
        <v>1061113</v>
      </c>
      <c r="D56" s="15">
        <v>5250</v>
      </c>
      <c r="E56" s="15">
        <v>2880</v>
      </c>
    </row>
    <row r="57" spans="1:5" s="4" customFormat="1" x14ac:dyDescent="0.25">
      <c r="A57" s="12" t="s">
        <v>382</v>
      </c>
      <c r="B57" s="12" t="s">
        <v>383</v>
      </c>
      <c r="C57" s="13" t="s">
        <v>646</v>
      </c>
      <c r="D57" s="15">
        <v>11707</v>
      </c>
      <c r="E57" s="15">
        <v>3289</v>
      </c>
    </row>
    <row r="58" spans="1:5" s="4" customFormat="1" x14ac:dyDescent="0.25">
      <c r="A58" s="12" t="s">
        <v>384</v>
      </c>
      <c r="B58" s="12" t="s">
        <v>385</v>
      </c>
      <c r="C58" s="13">
        <v>1061049</v>
      </c>
      <c r="D58" s="15">
        <v>8000</v>
      </c>
      <c r="E58" s="15">
        <v>1400</v>
      </c>
    </row>
    <row r="59" spans="1:5" s="4" customFormat="1" x14ac:dyDescent="0.25">
      <c r="A59" s="12" t="s">
        <v>386</v>
      </c>
      <c r="B59" s="12" t="s">
        <v>387</v>
      </c>
      <c r="C59" s="13" t="s">
        <v>647</v>
      </c>
      <c r="D59" s="15">
        <v>32732</v>
      </c>
      <c r="E59" s="15">
        <v>5643</v>
      </c>
    </row>
    <row r="60" spans="1:5" s="4" customFormat="1" x14ac:dyDescent="0.25">
      <c r="A60" s="12" t="s">
        <v>388</v>
      </c>
      <c r="B60" s="12" t="s">
        <v>389</v>
      </c>
      <c r="C60" s="13" t="s">
        <v>648</v>
      </c>
      <c r="D60" s="15">
        <v>29000</v>
      </c>
      <c r="E60" s="15">
        <v>3380</v>
      </c>
    </row>
    <row r="61" spans="1:5" s="4" customFormat="1" x14ac:dyDescent="0.25">
      <c r="A61" s="12" t="s">
        <v>390</v>
      </c>
      <c r="B61" s="12" t="s">
        <v>391</v>
      </c>
      <c r="C61" s="13" t="s">
        <v>649</v>
      </c>
      <c r="D61" s="15">
        <v>28700</v>
      </c>
      <c r="E61" s="15">
        <v>4202</v>
      </c>
    </row>
    <row r="62" spans="1:5" s="4" customFormat="1" x14ac:dyDescent="0.25">
      <c r="A62" s="12" t="s">
        <v>392</v>
      </c>
      <c r="B62" s="12" t="s">
        <v>393</v>
      </c>
      <c r="C62" s="13" t="s">
        <v>650</v>
      </c>
      <c r="D62" s="15">
        <v>12318</v>
      </c>
      <c r="E62" s="15">
        <v>1607</v>
      </c>
    </row>
    <row r="63" spans="1:5" s="4" customFormat="1" x14ac:dyDescent="0.25">
      <c r="A63" s="12" t="s">
        <v>394</v>
      </c>
      <c r="B63" s="12" t="s">
        <v>395</v>
      </c>
      <c r="C63" s="13">
        <v>1053129</v>
      </c>
      <c r="D63" s="15">
        <v>8865</v>
      </c>
      <c r="E63" s="15">
        <v>1761</v>
      </c>
    </row>
    <row r="64" spans="1:5" s="4" customFormat="1" x14ac:dyDescent="0.25">
      <c r="A64" s="12" t="s">
        <v>396</v>
      </c>
      <c r="B64" s="12" t="s">
        <v>397</v>
      </c>
      <c r="C64" s="13" t="s">
        <v>651</v>
      </c>
      <c r="D64" s="15">
        <v>74000</v>
      </c>
      <c r="E64" s="15">
        <v>4143</v>
      </c>
    </row>
    <row r="65" spans="1:5" s="4" customFormat="1" x14ac:dyDescent="0.25">
      <c r="A65" s="12" t="s">
        <v>398</v>
      </c>
      <c r="B65" s="12" t="s">
        <v>399</v>
      </c>
      <c r="C65" s="13" t="s">
        <v>652</v>
      </c>
      <c r="D65" s="15">
        <v>127205</v>
      </c>
      <c r="E65" s="15">
        <v>17451</v>
      </c>
    </row>
    <row r="66" spans="1:5" s="4" customFormat="1" x14ac:dyDescent="0.25">
      <c r="A66" s="12" t="s">
        <v>400</v>
      </c>
      <c r="B66" s="12" t="s">
        <v>401</v>
      </c>
      <c r="C66" s="13" t="s">
        <v>653</v>
      </c>
      <c r="D66" s="15">
        <v>6050</v>
      </c>
      <c r="E66" s="15">
        <v>850</v>
      </c>
    </row>
    <row r="67" spans="1:5" s="4" customFormat="1" x14ac:dyDescent="0.25">
      <c r="A67" s="12" t="s">
        <v>402</v>
      </c>
      <c r="B67" s="12" t="s">
        <v>403</v>
      </c>
      <c r="C67" s="13" t="s">
        <v>654</v>
      </c>
      <c r="D67" s="15">
        <v>16000</v>
      </c>
      <c r="E67" s="15">
        <v>2100</v>
      </c>
    </row>
    <row r="68" spans="1:5" s="4" customFormat="1" x14ac:dyDescent="0.25">
      <c r="A68" s="12" t="s">
        <v>404</v>
      </c>
      <c r="B68" s="12" t="s">
        <v>405</v>
      </c>
      <c r="C68" s="13" t="s">
        <v>655</v>
      </c>
      <c r="D68" s="15">
        <v>14045</v>
      </c>
      <c r="E68" s="15">
        <v>4000</v>
      </c>
    </row>
    <row r="69" spans="1:5" s="4" customFormat="1" x14ac:dyDescent="0.25">
      <c r="A69" s="12" t="s">
        <v>406</v>
      </c>
      <c r="B69" s="12" t="s">
        <v>407</v>
      </c>
      <c r="C69" s="13" t="s">
        <v>656</v>
      </c>
      <c r="D69" s="15">
        <v>3985</v>
      </c>
      <c r="E69" s="15">
        <v>1200</v>
      </c>
    </row>
    <row r="70" spans="1:5" s="4" customFormat="1" x14ac:dyDescent="0.25">
      <c r="A70" s="12" t="s">
        <v>408</v>
      </c>
      <c r="B70" s="12" t="s">
        <v>409</v>
      </c>
      <c r="C70" s="13" t="s">
        <v>657</v>
      </c>
      <c r="D70" s="15">
        <v>16000</v>
      </c>
      <c r="E70" s="15">
        <v>2749</v>
      </c>
    </row>
    <row r="71" spans="1:5" s="4" customFormat="1" x14ac:dyDescent="0.25">
      <c r="A71" s="12" t="s">
        <v>410</v>
      </c>
      <c r="B71" s="12" t="s">
        <v>411</v>
      </c>
      <c r="C71" s="13" t="s">
        <v>658</v>
      </c>
      <c r="D71" s="15">
        <v>150000</v>
      </c>
      <c r="E71" s="15">
        <v>25155</v>
      </c>
    </row>
    <row r="72" spans="1:5" s="4" customFormat="1" x14ac:dyDescent="0.25">
      <c r="A72" s="12" t="s">
        <v>412</v>
      </c>
      <c r="B72" s="12" t="s">
        <v>413</v>
      </c>
      <c r="C72" s="13" t="s">
        <v>659</v>
      </c>
      <c r="D72" s="15">
        <v>27000</v>
      </c>
      <c r="E72" s="15">
        <v>6978</v>
      </c>
    </row>
    <row r="73" spans="1:5" s="4" customFormat="1" x14ac:dyDescent="0.25">
      <c r="A73" s="12" t="s">
        <v>414</v>
      </c>
      <c r="B73" s="12" t="s">
        <v>415</v>
      </c>
      <c r="C73" s="13" t="s">
        <v>660</v>
      </c>
      <c r="D73" s="15">
        <v>41862</v>
      </c>
      <c r="E73" s="15">
        <v>8767</v>
      </c>
    </row>
    <row r="74" spans="1:5" s="4" customFormat="1" x14ac:dyDescent="0.25">
      <c r="A74" s="12" t="s">
        <v>416</v>
      </c>
      <c r="B74" s="12" t="s">
        <v>417</v>
      </c>
      <c r="C74" s="13" t="s">
        <v>661</v>
      </c>
      <c r="D74" s="15">
        <v>146703</v>
      </c>
      <c r="E74" s="15">
        <v>18834</v>
      </c>
    </row>
    <row r="75" spans="1:5" s="4" customFormat="1" x14ac:dyDescent="0.25">
      <c r="A75" s="12" t="s">
        <v>418</v>
      </c>
      <c r="B75" s="12" t="s">
        <v>419</v>
      </c>
      <c r="C75" s="13" t="s">
        <v>662</v>
      </c>
      <c r="D75" s="15">
        <v>189303</v>
      </c>
      <c r="E75" s="15">
        <v>29799</v>
      </c>
    </row>
    <row r="76" spans="1:5" s="4" customFormat="1" x14ac:dyDescent="0.25">
      <c r="A76" s="12" t="s">
        <v>420</v>
      </c>
      <c r="B76" s="12" t="s">
        <v>421</v>
      </c>
      <c r="C76" s="13" t="s">
        <v>663</v>
      </c>
      <c r="D76" s="15">
        <v>80515</v>
      </c>
      <c r="E76" s="15">
        <v>16103</v>
      </c>
    </row>
    <row r="77" spans="1:5" s="4" customFormat="1" x14ac:dyDescent="0.25">
      <c r="A77" s="12" t="s">
        <v>422</v>
      </c>
      <c r="B77" s="12" t="s">
        <v>423</v>
      </c>
      <c r="C77" s="13" t="s">
        <v>664</v>
      </c>
      <c r="D77" s="15">
        <v>88990</v>
      </c>
      <c r="E77" s="15" t="s">
        <v>424</v>
      </c>
    </row>
    <row r="78" spans="1:5" s="4" customFormat="1" x14ac:dyDescent="0.25">
      <c r="A78" s="12" t="s">
        <v>425</v>
      </c>
      <c r="B78" s="12" t="s">
        <v>426</v>
      </c>
      <c r="C78" s="13" t="s">
        <v>665</v>
      </c>
      <c r="D78" s="15">
        <v>45000</v>
      </c>
      <c r="E78" s="15">
        <v>10236</v>
      </c>
    </row>
    <row r="79" spans="1:5" s="4" customFormat="1" x14ac:dyDescent="0.25">
      <c r="A79" s="12" t="s">
        <v>427</v>
      </c>
      <c r="B79" s="12" t="s">
        <v>428</v>
      </c>
      <c r="C79" s="13" t="s">
        <v>666</v>
      </c>
      <c r="D79" s="15">
        <v>30165</v>
      </c>
      <c r="E79" s="15">
        <v>4655</v>
      </c>
    </row>
    <row r="80" spans="1:5" s="4" customFormat="1" x14ac:dyDescent="0.25">
      <c r="A80" s="12" t="s">
        <v>429</v>
      </c>
      <c r="B80" s="12" t="s">
        <v>430</v>
      </c>
      <c r="C80" s="13" t="s">
        <v>667</v>
      </c>
      <c r="D80" s="15">
        <v>32000</v>
      </c>
      <c r="E80" s="15">
        <v>5205</v>
      </c>
    </row>
    <row r="81" spans="1:5" s="4" customFormat="1" x14ac:dyDescent="0.25">
      <c r="A81" s="12" t="s">
        <v>431</v>
      </c>
      <c r="B81" s="12" t="s">
        <v>432</v>
      </c>
      <c r="C81" s="13" t="s">
        <v>668</v>
      </c>
      <c r="D81" s="15">
        <v>12000</v>
      </c>
      <c r="E81" s="15">
        <v>2540</v>
      </c>
    </row>
    <row r="82" spans="1:5" s="4" customFormat="1" x14ac:dyDescent="0.25">
      <c r="A82" s="12" t="s">
        <v>433</v>
      </c>
      <c r="B82" s="12" t="s">
        <v>434</v>
      </c>
      <c r="C82" s="13" t="s">
        <v>669</v>
      </c>
      <c r="D82" s="15">
        <v>64000</v>
      </c>
      <c r="E82" s="15">
        <v>14202</v>
      </c>
    </row>
    <row r="83" spans="1:5" s="4" customFormat="1" x14ac:dyDescent="0.25">
      <c r="A83" s="12" t="s">
        <v>435</v>
      </c>
      <c r="B83" s="12" t="s">
        <v>436</v>
      </c>
      <c r="C83" s="13" t="s">
        <v>670</v>
      </c>
      <c r="D83" s="15">
        <v>29785</v>
      </c>
      <c r="E83" s="15">
        <v>5957</v>
      </c>
    </row>
    <row r="84" spans="1:5" s="4" customFormat="1" x14ac:dyDescent="0.25">
      <c r="A84" s="12" t="s">
        <v>437</v>
      </c>
      <c r="B84" s="12" t="s">
        <v>438</v>
      </c>
      <c r="C84" s="13" t="s">
        <v>671</v>
      </c>
      <c r="D84" s="15">
        <v>21500</v>
      </c>
      <c r="E84" s="15">
        <v>3700</v>
      </c>
    </row>
    <row r="85" spans="1:5" s="4" customFormat="1" x14ac:dyDescent="0.25">
      <c r="A85" s="12" t="s">
        <v>439</v>
      </c>
      <c r="B85" s="12" t="s">
        <v>440</v>
      </c>
      <c r="C85" s="13" t="s">
        <v>672</v>
      </c>
      <c r="D85" s="15">
        <v>25000</v>
      </c>
      <c r="E85" s="15">
        <v>4385</v>
      </c>
    </row>
    <row r="86" spans="1:5" s="4" customFormat="1" x14ac:dyDescent="0.25">
      <c r="A86" s="12" t="s">
        <v>441</v>
      </c>
      <c r="B86" s="12" t="s">
        <v>442</v>
      </c>
      <c r="C86" s="13" t="s">
        <v>673</v>
      </c>
      <c r="D86" s="15">
        <v>16300</v>
      </c>
      <c r="E86" s="15">
        <v>3260</v>
      </c>
    </row>
    <row r="87" spans="1:5" s="4" customFormat="1" x14ac:dyDescent="0.25">
      <c r="A87" s="12" t="s">
        <v>443</v>
      </c>
      <c r="B87" s="12" t="s">
        <v>444</v>
      </c>
      <c r="C87" s="13" t="s">
        <v>674</v>
      </c>
      <c r="D87" s="15">
        <v>15690</v>
      </c>
      <c r="E87" s="15" t="s">
        <v>445</v>
      </c>
    </row>
    <row r="88" spans="1:5" s="4" customFormat="1" x14ac:dyDescent="0.25">
      <c r="A88" s="12" t="s">
        <v>446</v>
      </c>
      <c r="B88" s="12" t="s">
        <v>447</v>
      </c>
      <c r="C88" s="13">
        <v>1059113</v>
      </c>
      <c r="D88" s="15">
        <v>6000</v>
      </c>
      <c r="E88" s="15">
        <v>1188</v>
      </c>
    </row>
    <row r="89" spans="1:5" s="4" customFormat="1" x14ac:dyDescent="0.25">
      <c r="A89" s="12" t="s">
        <v>448</v>
      </c>
      <c r="B89" s="12" t="s">
        <v>449</v>
      </c>
      <c r="C89" s="13" t="s">
        <v>675</v>
      </c>
      <c r="D89" s="15">
        <v>175500</v>
      </c>
      <c r="E89" s="15">
        <v>19435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7A70-1BFE-4AB2-94C1-8A2833D0FF69}">
  <dimension ref="A1:M44"/>
  <sheetViews>
    <sheetView topLeftCell="A28" workbookViewId="0">
      <selection activeCell="E44" sqref="A3:E44"/>
    </sheetView>
  </sheetViews>
  <sheetFormatPr baseColWidth="10" defaultRowHeight="15" x14ac:dyDescent="0.25"/>
  <cols>
    <col min="1" max="1" width="32" bestFit="1" customWidth="1"/>
    <col min="2" max="2" width="25.85546875" bestFit="1" customWidth="1"/>
    <col min="3" max="3" width="45.85546875" bestFit="1" customWidth="1"/>
    <col min="4" max="4" width="12.140625" bestFit="1" customWidth="1"/>
    <col min="5" max="5" width="16.85546875" customWidth="1"/>
    <col min="6" max="6" width="45.85546875" bestFit="1" customWidth="1"/>
  </cols>
  <sheetData>
    <row r="1" spans="1:13" s="2" customFormat="1" ht="45" x14ac:dyDescent="0.25">
      <c r="A1" s="5" t="s">
        <v>0</v>
      </c>
      <c r="B1" s="5" t="s">
        <v>1</v>
      </c>
      <c r="C1" s="5"/>
      <c r="D1" s="5" t="s">
        <v>2</v>
      </c>
      <c r="E1" s="2" t="s">
        <v>3</v>
      </c>
    </row>
    <row r="2" spans="1:13" s="2" customFormat="1" x14ac:dyDescent="0.25">
      <c r="A2" s="5"/>
      <c r="B2" s="8" t="s">
        <v>4</v>
      </c>
      <c r="C2" s="9" t="s">
        <v>5</v>
      </c>
      <c r="D2" s="10"/>
      <c r="E2" s="11"/>
      <c r="J2" s="8"/>
      <c r="K2" s="10"/>
      <c r="L2" s="11"/>
      <c r="M2" s="9"/>
    </row>
    <row r="3" spans="1:13" s="4" customFormat="1" x14ac:dyDescent="0.25">
      <c r="A3" s="12" t="s">
        <v>450</v>
      </c>
      <c r="B3" s="12" t="s">
        <v>451</v>
      </c>
      <c r="C3" s="4" t="s">
        <v>676</v>
      </c>
      <c r="D3" s="15">
        <v>15081</v>
      </c>
      <c r="E3" s="15">
        <v>2876</v>
      </c>
    </row>
    <row r="4" spans="1:13" s="4" customFormat="1" x14ac:dyDescent="0.25">
      <c r="A4" s="12" t="s">
        <v>452</v>
      </c>
      <c r="B4" s="12" t="s">
        <v>453</v>
      </c>
      <c r="C4" s="4" t="s">
        <v>677</v>
      </c>
      <c r="D4" s="15">
        <v>17095</v>
      </c>
      <c r="E4" s="15">
        <v>1836</v>
      </c>
    </row>
    <row r="5" spans="1:13" s="4" customFormat="1" x14ac:dyDescent="0.25">
      <c r="A5" s="12" t="s">
        <v>454</v>
      </c>
      <c r="B5" s="12" t="s">
        <v>455</v>
      </c>
      <c r="C5" s="4" t="s">
        <v>678</v>
      </c>
      <c r="D5" s="15">
        <v>32566</v>
      </c>
      <c r="E5" s="15">
        <v>5900</v>
      </c>
    </row>
    <row r="6" spans="1:13" s="4" customFormat="1" x14ac:dyDescent="0.25">
      <c r="A6" s="12" t="s">
        <v>456</v>
      </c>
      <c r="B6" s="12" t="s">
        <v>457</v>
      </c>
      <c r="C6" s="4" t="s">
        <v>679</v>
      </c>
      <c r="D6" s="15">
        <v>10712</v>
      </c>
      <c r="E6" s="15">
        <v>2240</v>
      </c>
    </row>
    <row r="7" spans="1:13" s="4" customFormat="1" x14ac:dyDescent="0.25">
      <c r="A7" s="12" t="s">
        <v>458</v>
      </c>
      <c r="B7" s="12" t="s">
        <v>459</v>
      </c>
      <c r="C7" s="4" t="s">
        <v>680</v>
      </c>
      <c r="D7" s="15">
        <v>1306</v>
      </c>
      <c r="E7" s="15">
        <v>1606</v>
      </c>
    </row>
    <row r="8" spans="1:13" s="4" customFormat="1" x14ac:dyDescent="0.25">
      <c r="A8" s="12" t="s">
        <v>460</v>
      </c>
      <c r="B8" s="12" t="s">
        <v>461</v>
      </c>
      <c r="C8" s="13">
        <v>10045111</v>
      </c>
      <c r="D8" s="15">
        <v>17782</v>
      </c>
      <c r="E8" s="15">
        <v>2271</v>
      </c>
    </row>
    <row r="9" spans="1:13" s="4" customFormat="1" x14ac:dyDescent="0.25">
      <c r="A9" s="12" t="s">
        <v>462</v>
      </c>
      <c r="B9" s="12" t="s">
        <v>463</v>
      </c>
      <c r="C9" s="13">
        <v>10045114</v>
      </c>
      <c r="D9" s="15">
        <v>41974</v>
      </c>
      <c r="E9" s="15">
        <v>7444</v>
      </c>
    </row>
    <row r="10" spans="1:13" s="4" customFormat="1" x14ac:dyDescent="0.25">
      <c r="A10" s="12" t="s">
        <v>464</v>
      </c>
      <c r="B10" s="12" t="s">
        <v>465</v>
      </c>
      <c r="C10" s="4" t="s">
        <v>681</v>
      </c>
      <c r="D10" s="15">
        <v>117582</v>
      </c>
      <c r="E10" s="15">
        <v>12124</v>
      </c>
    </row>
    <row r="11" spans="1:13" s="4" customFormat="1" x14ac:dyDescent="0.25">
      <c r="A11" s="12" t="s">
        <v>466</v>
      </c>
      <c r="B11" s="12" t="s">
        <v>467</v>
      </c>
      <c r="C11" s="4" t="s">
        <v>682</v>
      </c>
      <c r="D11" s="15">
        <v>154978</v>
      </c>
      <c r="E11" s="15">
        <v>25041</v>
      </c>
    </row>
    <row r="12" spans="1:13" s="4" customFormat="1" x14ac:dyDescent="0.25">
      <c r="A12" s="12" t="s">
        <v>468</v>
      </c>
      <c r="B12" s="12" t="s">
        <v>469</v>
      </c>
      <c r="C12" s="4" t="s">
        <v>683</v>
      </c>
      <c r="D12" s="15">
        <v>30673</v>
      </c>
      <c r="E12" s="15">
        <v>5192</v>
      </c>
    </row>
    <row r="13" spans="1:13" s="4" customFormat="1" x14ac:dyDescent="0.25">
      <c r="A13" s="12" t="s">
        <v>470</v>
      </c>
      <c r="B13" s="12" t="s">
        <v>471</v>
      </c>
      <c r="C13" s="13">
        <v>10042111</v>
      </c>
      <c r="D13" s="15">
        <v>15461</v>
      </c>
      <c r="E13" s="15">
        <v>1642</v>
      </c>
    </row>
    <row r="14" spans="1:13" s="4" customFormat="1" x14ac:dyDescent="0.25">
      <c r="A14" s="12" t="s">
        <v>472</v>
      </c>
      <c r="B14" s="12" t="s">
        <v>473</v>
      </c>
      <c r="C14" s="13">
        <v>10042114</v>
      </c>
      <c r="D14" s="15">
        <v>7425</v>
      </c>
      <c r="E14" s="15">
        <v>1039</v>
      </c>
    </row>
    <row r="15" spans="1:13" s="4" customFormat="1" x14ac:dyDescent="0.25">
      <c r="A15" s="12" t="s">
        <v>474</v>
      </c>
      <c r="B15" s="12" t="s">
        <v>475</v>
      </c>
      <c r="C15" s="4" t="s">
        <v>684</v>
      </c>
      <c r="D15" s="15">
        <v>8812</v>
      </c>
      <c r="E15" s="15">
        <v>1326</v>
      </c>
    </row>
    <row r="16" spans="1:13" s="4" customFormat="1" x14ac:dyDescent="0.25">
      <c r="A16" s="12" t="s">
        <v>476</v>
      </c>
      <c r="B16" s="12" t="s">
        <v>477</v>
      </c>
      <c r="C16" s="13">
        <v>10042113</v>
      </c>
      <c r="D16" s="15">
        <v>16906</v>
      </c>
      <c r="E16" s="15">
        <v>2227</v>
      </c>
    </row>
    <row r="17" spans="1:5" s="4" customFormat="1" x14ac:dyDescent="0.25">
      <c r="A17" s="12" t="s">
        <v>478</v>
      </c>
      <c r="B17" s="12" t="s">
        <v>479</v>
      </c>
      <c r="C17" s="13">
        <v>10042113</v>
      </c>
      <c r="D17" s="15">
        <v>16906</v>
      </c>
      <c r="E17" s="15">
        <v>2227</v>
      </c>
    </row>
    <row r="18" spans="1:5" s="4" customFormat="1" x14ac:dyDescent="0.25">
      <c r="A18" s="12" t="s">
        <v>480</v>
      </c>
      <c r="B18" s="12" t="s">
        <v>481</v>
      </c>
      <c r="C18" s="13">
        <v>10042113</v>
      </c>
      <c r="D18" s="15">
        <v>9297</v>
      </c>
      <c r="E18" s="15">
        <v>1299</v>
      </c>
    </row>
    <row r="19" spans="1:5" s="4" customFormat="1" x14ac:dyDescent="0.25">
      <c r="A19" s="12" t="s">
        <v>482</v>
      </c>
      <c r="B19" s="12" t="s">
        <v>483</v>
      </c>
      <c r="C19" s="4" t="s">
        <v>685</v>
      </c>
      <c r="D19" s="15">
        <v>11685</v>
      </c>
      <c r="E19" s="15">
        <v>1605</v>
      </c>
    </row>
    <row r="20" spans="1:5" s="4" customFormat="1" x14ac:dyDescent="0.25">
      <c r="A20" s="12" t="s">
        <v>484</v>
      </c>
      <c r="B20" s="12" t="s">
        <v>485</v>
      </c>
      <c r="C20" s="13">
        <v>10042116</v>
      </c>
      <c r="D20" s="15">
        <v>5909</v>
      </c>
      <c r="E20" s="15">
        <v>937</v>
      </c>
    </row>
    <row r="21" spans="1:5" s="4" customFormat="1" x14ac:dyDescent="0.25">
      <c r="A21" s="12" t="s">
        <v>486</v>
      </c>
      <c r="B21" s="12" t="s">
        <v>487</v>
      </c>
      <c r="C21" s="4" t="s">
        <v>686</v>
      </c>
      <c r="D21" s="15">
        <v>39372</v>
      </c>
      <c r="E21" s="15">
        <v>4621</v>
      </c>
    </row>
    <row r="22" spans="1:5" s="4" customFormat="1" x14ac:dyDescent="0.25">
      <c r="A22" s="12" t="s">
        <v>488</v>
      </c>
      <c r="B22" s="12" t="s">
        <v>489</v>
      </c>
      <c r="C22" s="4" t="s">
        <v>687</v>
      </c>
      <c r="D22" s="15">
        <v>23986</v>
      </c>
      <c r="E22" s="15">
        <v>3246</v>
      </c>
    </row>
    <row r="23" spans="1:5" s="4" customFormat="1" x14ac:dyDescent="0.25">
      <c r="A23" s="12" t="s">
        <v>490</v>
      </c>
      <c r="B23" s="12" t="s">
        <v>491</v>
      </c>
      <c r="C23" s="13">
        <v>10041513</v>
      </c>
      <c r="D23" s="15">
        <v>14605</v>
      </c>
      <c r="E23" s="15">
        <v>1535</v>
      </c>
    </row>
    <row r="24" spans="1:5" s="4" customFormat="1" x14ac:dyDescent="0.25">
      <c r="A24" s="12" t="s">
        <v>492</v>
      </c>
      <c r="B24" s="12" t="s">
        <v>493</v>
      </c>
      <c r="C24" s="13">
        <v>10041514</v>
      </c>
      <c r="D24" s="15">
        <v>12144</v>
      </c>
      <c r="E24" s="15">
        <v>1417</v>
      </c>
    </row>
    <row r="25" spans="1:5" s="4" customFormat="1" x14ac:dyDescent="0.25">
      <c r="A25" s="12" t="s">
        <v>494</v>
      </c>
      <c r="B25" s="12" t="s">
        <v>495</v>
      </c>
      <c r="C25" s="13">
        <v>10041100</v>
      </c>
      <c r="D25" s="15">
        <v>9424</v>
      </c>
      <c r="E25" s="15">
        <v>3524</v>
      </c>
    </row>
    <row r="26" spans="1:5" s="4" customFormat="1" x14ac:dyDescent="0.25">
      <c r="A26" s="12" t="s">
        <v>496</v>
      </c>
      <c r="B26" s="12" t="s">
        <v>497</v>
      </c>
      <c r="C26" s="4" t="s">
        <v>688</v>
      </c>
      <c r="D26" s="15">
        <v>17497</v>
      </c>
      <c r="E26" s="15">
        <v>2152</v>
      </c>
    </row>
    <row r="27" spans="1:5" s="4" customFormat="1" x14ac:dyDescent="0.25">
      <c r="A27" s="12" t="s">
        <v>498</v>
      </c>
      <c r="B27" s="12" t="s">
        <v>499</v>
      </c>
      <c r="C27" s="13">
        <v>10041519</v>
      </c>
      <c r="D27" s="15">
        <v>30671</v>
      </c>
      <c r="E27" s="15">
        <v>4597</v>
      </c>
    </row>
    <row r="28" spans="1:5" s="4" customFormat="1" x14ac:dyDescent="0.25">
      <c r="A28" s="12" t="s">
        <v>500</v>
      </c>
      <c r="B28" s="12" t="s">
        <v>501</v>
      </c>
      <c r="C28" s="4" t="s">
        <v>689</v>
      </c>
      <c r="D28" s="15">
        <v>17468</v>
      </c>
      <c r="E28" s="15">
        <v>2178</v>
      </c>
    </row>
    <row r="29" spans="1:5" s="4" customFormat="1" x14ac:dyDescent="0.25">
      <c r="A29" s="12" t="s">
        <v>502</v>
      </c>
      <c r="B29" s="12" t="s">
        <v>503</v>
      </c>
      <c r="C29" s="4" t="s">
        <v>690</v>
      </c>
      <c r="D29" s="15">
        <v>12022</v>
      </c>
      <c r="E29" s="15">
        <v>1232</v>
      </c>
    </row>
    <row r="30" spans="1:5" s="4" customFormat="1" x14ac:dyDescent="0.25">
      <c r="A30" s="12" t="s">
        <v>504</v>
      </c>
      <c r="B30" s="12" t="s">
        <v>505</v>
      </c>
      <c r="C30" s="4" t="s">
        <v>691</v>
      </c>
      <c r="D30" s="15">
        <v>12740</v>
      </c>
      <c r="E30" s="15">
        <v>1872</v>
      </c>
    </row>
    <row r="31" spans="1:5" s="4" customFormat="1" x14ac:dyDescent="0.25">
      <c r="A31" s="12" t="s">
        <v>506</v>
      </c>
      <c r="B31" s="12" t="s">
        <v>507</v>
      </c>
      <c r="C31" s="13">
        <v>10044117</v>
      </c>
      <c r="D31" s="15">
        <v>17717</v>
      </c>
      <c r="E31" s="15">
        <v>2044</v>
      </c>
    </row>
    <row r="32" spans="1:5" s="4" customFormat="1" x14ac:dyDescent="0.25">
      <c r="A32" s="12" t="s">
        <v>508</v>
      </c>
      <c r="B32" s="12" t="s">
        <v>509</v>
      </c>
      <c r="C32" s="4" t="s">
        <v>692</v>
      </c>
      <c r="D32" s="15">
        <v>37800</v>
      </c>
      <c r="E32" s="15">
        <v>4952</v>
      </c>
    </row>
    <row r="33" spans="1:5" s="4" customFormat="1" x14ac:dyDescent="0.25">
      <c r="A33" s="12" t="s">
        <v>510</v>
      </c>
      <c r="B33" s="12" t="s">
        <v>511</v>
      </c>
      <c r="C33" s="13">
        <v>10044111</v>
      </c>
      <c r="D33" s="15">
        <v>21700</v>
      </c>
      <c r="E33" s="15">
        <v>3126</v>
      </c>
    </row>
    <row r="34" spans="1:5" s="4" customFormat="1" x14ac:dyDescent="0.25">
      <c r="A34" s="12" t="s">
        <v>512</v>
      </c>
      <c r="B34" s="12" t="s">
        <v>513</v>
      </c>
      <c r="C34" s="4" t="s">
        <v>693</v>
      </c>
      <c r="D34" s="15">
        <v>47019</v>
      </c>
      <c r="E34" s="15">
        <v>7801</v>
      </c>
    </row>
    <row r="35" spans="1:5" s="4" customFormat="1" x14ac:dyDescent="0.25">
      <c r="A35" s="12" t="s">
        <v>514</v>
      </c>
      <c r="B35" s="12" t="s">
        <v>515</v>
      </c>
      <c r="C35" s="13">
        <v>10044115</v>
      </c>
      <c r="D35" s="15">
        <v>38000</v>
      </c>
      <c r="E35" s="15">
        <v>5970</v>
      </c>
    </row>
    <row r="36" spans="1:5" s="4" customFormat="1" x14ac:dyDescent="0.25">
      <c r="A36" s="12" t="s">
        <v>516</v>
      </c>
      <c r="B36" s="12" t="s">
        <v>517</v>
      </c>
      <c r="C36" s="13">
        <v>10044114</v>
      </c>
      <c r="D36" s="15">
        <v>14175</v>
      </c>
      <c r="E36" s="15">
        <v>2430</v>
      </c>
    </row>
    <row r="37" spans="1:5" s="4" customFormat="1" x14ac:dyDescent="0.25">
      <c r="A37" s="12" t="s">
        <v>518</v>
      </c>
      <c r="B37" s="12" t="s">
        <v>519</v>
      </c>
      <c r="C37" s="4" t="s">
        <v>694</v>
      </c>
      <c r="D37" s="15">
        <v>11325</v>
      </c>
      <c r="E37" s="15">
        <v>1448</v>
      </c>
    </row>
    <row r="38" spans="1:5" s="4" customFormat="1" x14ac:dyDescent="0.25">
      <c r="A38" s="12" t="s">
        <v>520</v>
      </c>
      <c r="B38" s="12" t="s">
        <v>521</v>
      </c>
      <c r="C38" s="13">
        <v>10044113</v>
      </c>
      <c r="D38" s="15">
        <v>9600</v>
      </c>
      <c r="E38" s="15">
        <v>1232</v>
      </c>
    </row>
    <row r="39" spans="1:5" s="4" customFormat="1" x14ac:dyDescent="0.25">
      <c r="A39" s="12" t="s">
        <v>522</v>
      </c>
      <c r="B39" s="12" t="s">
        <v>523</v>
      </c>
      <c r="C39" s="13">
        <v>10044116</v>
      </c>
      <c r="D39" s="15">
        <v>7800</v>
      </c>
      <c r="E39" s="15">
        <v>1173</v>
      </c>
    </row>
    <row r="40" spans="1:5" s="4" customFormat="1" x14ac:dyDescent="0.25">
      <c r="A40" s="12" t="s">
        <v>524</v>
      </c>
      <c r="B40" s="12" t="s">
        <v>525</v>
      </c>
      <c r="C40" s="4" t="s">
        <v>695</v>
      </c>
      <c r="D40" s="15">
        <v>34880</v>
      </c>
      <c r="E40" s="15">
        <v>7500</v>
      </c>
    </row>
    <row r="41" spans="1:5" s="4" customFormat="1" x14ac:dyDescent="0.25">
      <c r="A41" s="12" t="s">
        <v>526</v>
      </c>
      <c r="B41" s="12" t="s">
        <v>527</v>
      </c>
      <c r="C41" s="4" t="s">
        <v>696</v>
      </c>
      <c r="D41" s="15">
        <v>25220</v>
      </c>
      <c r="E41" s="15">
        <v>3500</v>
      </c>
    </row>
    <row r="42" spans="1:5" s="4" customFormat="1" x14ac:dyDescent="0.25">
      <c r="A42" s="12" t="s">
        <v>528</v>
      </c>
      <c r="B42" s="12" t="s">
        <v>529</v>
      </c>
      <c r="C42" s="4" t="s">
        <v>697</v>
      </c>
      <c r="D42" s="15">
        <v>33310</v>
      </c>
      <c r="E42" s="15">
        <v>4301</v>
      </c>
    </row>
    <row r="43" spans="1:5" s="4" customFormat="1" x14ac:dyDescent="0.25">
      <c r="A43" s="12" t="s">
        <v>530</v>
      </c>
      <c r="B43" s="12" t="s">
        <v>531</v>
      </c>
      <c r="C43" s="4" t="s">
        <v>698</v>
      </c>
      <c r="D43" s="15">
        <v>26180</v>
      </c>
      <c r="E43" s="15">
        <v>2608</v>
      </c>
    </row>
    <row r="44" spans="1:5" s="4" customFormat="1" x14ac:dyDescent="0.25">
      <c r="A44" s="12" t="s">
        <v>532</v>
      </c>
      <c r="B44" s="12" t="s">
        <v>533</v>
      </c>
      <c r="C44" s="13">
        <v>10044119</v>
      </c>
      <c r="D44" s="15">
        <v>5049</v>
      </c>
      <c r="E44" s="15">
        <v>970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F0E1-B83C-44D0-BBA4-3AC741590DDB}">
  <dimension ref="A1:L73"/>
  <sheetViews>
    <sheetView topLeftCell="A57" workbookViewId="0">
      <selection activeCell="E73" sqref="A3:E73"/>
    </sheetView>
  </sheetViews>
  <sheetFormatPr baseColWidth="10" defaultRowHeight="15" x14ac:dyDescent="0.25"/>
  <cols>
    <col min="1" max="1" width="15.85546875" bestFit="1" customWidth="1"/>
    <col min="2" max="2" width="12.140625" bestFit="1" customWidth="1"/>
    <col min="3" max="3" width="52.85546875" style="18" customWidth="1"/>
    <col min="4" max="4" width="12.140625" bestFit="1" customWidth="1"/>
    <col min="5" max="5" width="15.42578125" customWidth="1"/>
  </cols>
  <sheetData>
    <row r="1" spans="1:12" s="2" customFormat="1" ht="45" x14ac:dyDescent="0.25">
      <c r="A1" s="5" t="s">
        <v>0</v>
      </c>
      <c r="B1" s="5" t="s">
        <v>1</v>
      </c>
      <c r="C1" s="6"/>
      <c r="D1" s="5" t="s">
        <v>2</v>
      </c>
      <c r="E1" s="2" t="s">
        <v>3</v>
      </c>
    </row>
    <row r="2" spans="1:12" s="2" customFormat="1" x14ac:dyDescent="0.25">
      <c r="A2" s="5"/>
      <c r="B2" s="8" t="s">
        <v>4</v>
      </c>
      <c r="C2" s="9" t="s">
        <v>5</v>
      </c>
      <c r="D2" s="10"/>
      <c r="E2" s="11"/>
      <c r="I2" s="8"/>
      <c r="J2" s="10"/>
      <c r="K2" s="11"/>
      <c r="L2" s="9"/>
    </row>
    <row r="3" spans="1:12" s="4" customFormat="1" x14ac:dyDescent="0.25">
      <c r="A3" s="12">
        <v>10</v>
      </c>
      <c r="B3" s="12" t="s">
        <v>534</v>
      </c>
      <c r="C3" s="4" t="s">
        <v>699</v>
      </c>
      <c r="D3" s="4">
        <v>236728</v>
      </c>
      <c r="E3" s="15">
        <v>21593</v>
      </c>
    </row>
    <row r="4" spans="1:12" s="4" customFormat="1" x14ac:dyDescent="0.25">
      <c r="A4" s="12">
        <v>20</v>
      </c>
      <c r="B4" s="12" t="s">
        <v>535</v>
      </c>
      <c r="C4" s="4" t="s">
        <v>700</v>
      </c>
      <c r="D4" s="4">
        <v>32970</v>
      </c>
      <c r="E4" s="15">
        <v>4856</v>
      </c>
    </row>
    <row r="5" spans="1:12" s="4" customFormat="1" x14ac:dyDescent="0.25">
      <c r="A5" s="12">
        <v>30</v>
      </c>
      <c r="B5" s="12" t="s">
        <v>536</v>
      </c>
      <c r="C5" s="4" t="s">
        <v>701</v>
      </c>
      <c r="D5" s="4">
        <v>41346</v>
      </c>
      <c r="E5" s="15">
        <v>7990</v>
      </c>
    </row>
    <row r="6" spans="1:12" s="4" customFormat="1" x14ac:dyDescent="0.25">
      <c r="A6" s="12">
        <v>40</v>
      </c>
      <c r="B6" s="12" t="s">
        <v>537</v>
      </c>
      <c r="C6" s="4" t="s">
        <v>702</v>
      </c>
      <c r="D6" s="4">
        <v>39961</v>
      </c>
      <c r="E6" s="15">
        <v>6188</v>
      </c>
    </row>
    <row r="7" spans="1:12" s="4" customFormat="1" x14ac:dyDescent="0.25">
      <c r="A7" s="12">
        <v>50</v>
      </c>
      <c r="B7" s="12" t="s">
        <v>538</v>
      </c>
      <c r="C7" s="4" t="s">
        <v>703</v>
      </c>
      <c r="D7" s="4">
        <v>12772</v>
      </c>
      <c r="E7" s="15">
        <v>1787</v>
      </c>
    </row>
    <row r="8" spans="1:12" s="4" customFormat="1" x14ac:dyDescent="0.25">
      <c r="A8" s="12">
        <v>60</v>
      </c>
      <c r="B8" s="12" t="s">
        <v>539</v>
      </c>
      <c r="C8" s="13">
        <v>14612000</v>
      </c>
      <c r="D8" s="4">
        <v>421832</v>
      </c>
      <c r="E8" s="15">
        <v>87665</v>
      </c>
    </row>
    <row r="9" spans="1:12" s="4" customFormat="1" x14ac:dyDescent="0.25">
      <c r="A9" s="12">
        <v>70</v>
      </c>
      <c r="B9" s="12" t="s">
        <v>540</v>
      </c>
      <c r="C9" s="4" t="s">
        <v>704</v>
      </c>
      <c r="D9" s="4">
        <v>56882</v>
      </c>
      <c r="E9" s="15">
        <v>13308</v>
      </c>
    </row>
    <row r="10" spans="1:12" s="4" customFormat="1" x14ac:dyDescent="0.25">
      <c r="A10" s="12">
        <v>80</v>
      </c>
      <c r="B10" s="12" t="s">
        <v>541</v>
      </c>
      <c r="C10" s="4" t="s">
        <v>705</v>
      </c>
      <c r="D10" s="4">
        <v>14726</v>
      </c>
      <c r="E10" s="15">
        <v>3521</v>
      </c>
    </row>
    <row r="11" spans="1:12" s="4" customFormat="1" x14ac:dyDescent="0.25">
      <c r="A11" s="12">
        <v>90</v>
      </c>
      <c r="B11" s="12" t="s">
        <v>542</v>
      </c>
      <c r="C11" s="4" t="s">
        <v>706</v>
      </c>
      <c r="D11" s="4">
        <v>21000</v>
      </c>
      <c r="E11" s="15">
        <v>2200</v>
      </c>
    </row>
    <row r="12" spans="1:12" s="4" customFormat="1" x14ac:dyDescent="0.25">
      <c r="A12" s="12">
        <v>100</v>
      </c>
      <c r="B12" s="12" t="s">
        <v>543</v>
      </c>
      <c r="C12" s="4" t="s">
        <v>707</v>
      </c>
      <c r="D12" s="4">
        <v>20200</v>
      </c>
      <c r="E12" s="15">
        <v>4495</v>
      </c>
    </row>
    <row r="13" spans="1:12" s="4" customFormat="1" x14ac:dyDescent="0.25">
      <c r="A13" s="12">
        <v>120</v>
      </c>
      <c r="B13" s="12" t="s">
        <v>544</v>
      </c>
      <c r="C13" s="4" t="s">
        <v>708</v>
      </c>
      <c r="D13" s="4">
        <v>18500</v>
      </c>
      <c r="E13" s="15">
        <v>1500</v>
      </c>
    </row>
    <row r="14" spans="1:12" s="4" customFormat="1" x14ac:dyDescent="0.25">
      <c r="A14" s="12">
        <v>130</v>
      </c>
      <c r="B14" s="12" t="s">
        <v>545</v>
      </c>
      <c r="C14" s="13">
        <v>14625010</v>
      </c>
      <c r="D14" s="4">
        <v>16900</v>
      </c>
      <c r="E14" s="15">
        <v>3850</v>
      </c>
    </row>
    <row r="15" spans="1:12" s="4" customFormat="1" x14ac:dyDescent="0.25">
      <c r="A15" s="12">
        <v>140</v>
      </c>
      <c r="B15" s="12" t="s">
        <v>546</v>
      </c>
      <c r="C15" s="4" t="s">
        <v>709</v>
      </c>
      <c r="D15" s="4">
        <v>38000</v>
      </c>
      <c r="E15" s="15">
        <v>4931</v>
      </c>
    </row>
    <row r="16" spans="1:12" s="4" customFormat="1" x14ac:dyDescent="0.25">
      <c r="A16" s="12">
        <v>150</v>
      </c>
      <c r="B16" s="12" t="s">
        <v>547</v>
      </c>
      <c r="C16" s="4" t="s">
        <v>710</v>
      </c>
      <c r="D16" s="4">
        <v>101200</v>
      </c>
      <c r="E16" s="15">
        <v>11178</v>
      </c>
    </row>
    <row r="17" spans="1:5" s="4" customFormat="1" x14ac:dyDescent="0.25">
      <c r="A17" s="12">
        <v>155</v>
      </c>
      <c r="B17" s="12" t="s">
        <v>548</v>
      </c>
      <c r="C17" s="13">
        <v>14626110</v>
      </c>
      <c r="D17" s="4">
        <v>6100</v>
      </c>
      <c r="E17" s="15">
        <v>671</v>
      </c>
    </row>
    <row r="18" spans="1:5" s="4" customFormat="1" x14ac:dyDescent="0.25">
      <c r="A18" s="12">
        <v>160</v>
      </c>
      <c r="B18" s="12" t="s">
        <v>549</v>
      </c>
      <c r="C18" s="4" t="s">
        <v>711</v>
      </c>
      <c r="D18" s="4">
        <v>24900</v>
      </c>
      <c r="E18" s="15">
        <v>2300</v>
      </c>
    </row>
    <row r="19" spans="1:5" s="4" customFormat="1" x14ac:dyDescent="0.25">
      <c r="A19" s="12">
        <v>170</v>
      </c>
      <c r="B19" s="12" t="s">
        <v>550</v>
      </c>
      <c r="C19" s="4" t="s">
        <v>712</v>
      </c>
      <c r="D19" s="4">
        <v>65220</v>
      </c>
      <c r="E19" s="15">
        <v>10190</v>
      </c>
    </row>
    <row r="20" spans="1:5" s="4" customFormat="1" x14ac:dyDescent="0.25">
      <c r="A20" s="12">
        <v>180</v>
      </c>
      <c r="B20" s="12" t="s">
        <v>551</v>
      </c>
      <c r="C20" s="4" t="s">
        <v>713</v>
      </c>
      <c r="D20" s="4">
        <v>45325</v>
      </c>
      <c r="E20" s="15">
        <v>12566</v>
      </c>
    </row>
    <row r="21" spans="1:5" s="4" customFormat="1" x14ac:dyDescent="0.25">
      <c r="A21" s="12">
        <v>190</v>
      </c>
      <c r="B21" s="12" t="s">
        <v>552</v>
      </c>
      <c r="C21" s="4" t="s">
        <v>714</v>
      </c>
      <c r="D21" s="4">
        <v>4492</v>
      </c>
      <c r="E21" s="15">
        <v>1932</v>
      </c>
    </row>
    <row r="22" spans="1:5" s="4" customFormat="1" x14ac:dyDescent="0.25">
      <c r="A22" s="12">
        <v>200</v>
      </c>
      <c r="B22" s="12" t="s">
        <v>553</v>
      </c>
      <c r="C22" s="4" t="s">
        <v>715</v>
      </c>
      <c r="D22" s="4">
        <v>17400</v>
      </c>
      <c r="E22" s="15">
        <v>2282</v>
      </c>
    </row>
    <row r="23" spans="1:5" s="4" customFormat="1" x14ac:dyDescent="0.25">
      <c r="A23" s="12">
        <v>210</v>
      </c>
      <c r="B23" s="12" t="s">
        <v>554</v>
      </c>
      <c r="C23" s="4" t="s">
        <v>716</v>
      </c>
      <c r="D23" s="4">
        <v>67318</v>
      </c>
      <c r="E23" s="15">
        <v>8000</v>
      </c>
    </row>
    <row r="24" spans="1:5" s="4" customFormat="1" x14ac:dyDescent="0.25">
      <c r="A24" s="12">
        <v>220</v>
      </c>
      <c r="B24" s="12" t="s">
        <v>555</v>
      </c>
      <c r="C24" s="4" t="s">
        <v>717</v>
      </c>
      <c r="D24" s="4">
        <v>6000</v>
      </c>
      <c r="E24" s="15">
        <v>666</v>
      </c>
    </row>
    <row r="25" spans="1:5" s="4" customFormat="1" x14ac:dyDescent="0.25">
      <c r="A25" s="12">
        <v>230</v>
      </c>
      <c r="B25" s="12" t="s">
        <v>556</v>
      </c>
      <c r="C25" s="4" t="s">
        <v>718</v>
      </c>
      <c r="D25" s="4">
        <v>16500</v>
      </c>
      <c r="E25" s="15">
        <v>2055</v>
      </c>
    </row>
    <row r="26" spans="1:5" s="4" customFormat="1" x14ac:dyDescent="0.25">
      <c r="A26" s="12">
        <v>240</v>
      </c>
      <c r="B26" s="12" t="s">
        <v>557</v>
      </c>
      <c r="C26" s="4" t="s">
        <v>719</v>
      </c>
      <c r="D26" s="4">
        <v>6600</v>
      </c>
      <c r="E26" s="15">
        <v>890</v>
      </c>
    </row>
    <row r="27" spans="1:5" s="4" customFormat="1" x14ac:dyDescent="0.25">
      <c r="A27" s="12">
        <v>250</v>
      </c>
      <c r="B27" s="12" t="s">
        <v>558</v>
      </c>
      <c r="C27" s="4" t="s">
        <v>720</v>
      </c>
      <c r="D27" s="4">
        <v>10000</v>
      </c>
      <c r="E27" s="15">
        <v>1227</v>
      </c>
    </row>
    <row r="28" spans="1:5" s="4" customFormat="1" x14ac:dyDescent="0.25">
      <c r="A28" s="12">
        <v>260</v>
      </c>
      <c r="B28" s="12" t="s">
        <v>559</v>
      </c>
      <c r="C28" s="4" t="s">
        <v>721</v>
      </c>
      <c r="D28" s="4">
        <v>5200</v>
      </c>
      <c r="E28" s="15">
        <v>866</v>
      </c>
    </row>
    <row r="29" spans="1:5" s="4" customFormat="1" x14ac:dyDescent="0.25">
      <c r="A29" s="12">
        <v>270</v>
      </c>
      <c r="B29" s="12" t="s">
        <v>560</v>
      </c>
      <c r="C29" s="4" t="s">
        <v>722</v>
      </c>
      <c r="D29" s="4">
        <v>8000</v>
      </c>
      <c r="E29" s="15">
        <v>1411</v>
      </c>
    </row>
    <row r="30" spans="1:5" s="4" customFormat="1" x14ac:dyDescent="0.25">
      <c r="A30" s="12">
        <v>280</v>
      </c>
      <c r="B30" s="12" t="s">
        <v>561</v>
      </c>
      <c r="C30" s="13">
        <v>14626610</v>
      </c>
      <c r="D30" s="4">
        <v>26077</v>
      </c>
      <c r="E30" s="15">
        <v>4529</v>
      </c>
    </row>
    <row r="31" spans="1:5" s="4" customFormat="1" x14ac:dyDescent="0.25">
      <c r="A31" s="12">
        <v>290</v>
      </c>
      <c r="B31" s="12" t="s">
        <v>562</v>
      </c>
      <c r="C31" s="4" t="s">
        <v>723</v>
      </c>
      <c r="D31" s="4">
        <v>8000</v>
      </c>
      <c r="E31" s="15">
        <v>967</v>
      </c>
    </row>
    <row r="32" spans="1:5" s="4" customFormat="1" x14ac:dyDescent="0.25">
      <c r="A32" s="12">
        <v>300</v>
      </c>
      <c r="B32" s="12" t="s">
        <v>563</v>
      </c>
      <c r="C32" s="4" t="s">
        <v>724</v>
      </c>
      <c r="D32" s="4">
        <v>91863</v>
      </c>
      <c r="E32" s="15">
        <v>11819</v>
      </c>
    </row>
    <row r="33" spans="1:5" s="4" customFormat="1" x14ac:dyDescent="0.25">
      <c r="A33" s="12">
        <v>310</v>
      </c>
      <c r="B33" s="12" t="s">
        <v>564</v>
      </c>
      <c r="C33" s="13">
        <v>14628010</v>
      </c>
      <c r="D33" s="4">
        <v>9000</v>
      </c>
      <c r="E33" s="15">
        <v>1100</v>
      </c>
    </row>
    <row r="34" spans="1:5" s="4" customFormat="1" x14ac:dyDescent="0.25">
      <c r="A34" s="12">
        <v>1010</v>
      </c>
      <c r="B34" s="12" t="s">
        <v>565</v>
      </c>
      <c r="C34" s="4" t="s">
        <v>725</v>
      </c>
      <c r="D34" s="4">
        <v>45000</v>
      </c>
      <c r="E34" s="15">
        <v>5160</v>
      </c>
    </row>
    <row r="35" spans="1:5" s="4" customFormat="1" x14ac:dyDescent="0.25">
      <c r="A35" s="12">
        <v>1020</v>
      </c>
      <c r="B35" s="12" t="s">
        <v>566</v>
      </c>
      <c r="C35" s="4" t="s">
        <v>726</v>
      </c>
      <c r="D35" s="4">
        <v>50000</v>
      </c>
      <c r="E35" s="15">
        <v>5222</v>
      </c>
    </row>
    <row r="36" spans="1:5" s="4" customFormat="1" x14ac:dyDescent="0.25">
      <c r="A36" s="12">
        <v>1030</v>
      </c>
      <c r="B36" s="12" t="s">
        <v>567</v>
      </c>
      <c r="C36" s="4" t="s">
        <v>727</v>
      </c>
      <c r="D36" s="4">
        <v>105000</v>
      </c>
      <c r="E36" s="15">
        <v>5700</v>
      </c>
    </row>
    <row r="37" spans="1:5" s="4" customFormat="1" x14ac:dyDescent="0.25">
      <c r="A37" s="12">
        <v>1050</v>
      </c>
      <c r="B37" s="12" t="s">
        <v>568</v>
      </c>
      <c r="C37" s="4" t="s">
        <v>728</v>
      </c>
      <c r="D37" s="4">
        <v>273026</v>
      </c>
      <c r="E37" s="15">
        <v>28988</v>
      </c>
    </row>
    <row r="38" spans="1:5" s="4" customFormat="1" x14ac:dyDescent="0.25">
      <c r="A38" s="12">
        <v>1051</v>
      </c>
      <c r="B38" s="12" t="s">
        <v>569</v>
      </c>
      <c r="C38" s="13">
        <v>14524080</v>
      </c>
      <c r="D38" s="4">
        <v>15137</v>
      </c>
      <c r="E38" s="15">
        <v>1831</v>
      </c>
    </row>
    <row r="39" spans="1:5" s="4" customFormat="1" x14ac:dyDescent="0.25">
      <c r="A39" s="12">
        <v>1053</v>
      </c>
      <c r="B39" s="12" t="s">
        <v>570</v>
      </c>
      <c r="C39" s="4" t="s">
        <v>729</v>
      </c>
      <c r="D39" s="4">
        <v>24782</v>
      </c>
      <c r="E39" s="15">
        <v>2501</v>
      </c>
    </row>
    <row r="40" spans="1:5" s="4" customFormat="1" x14ac:dyDescent="0.25">
      <c r="A40" s="12">
        <v>1054</v>
      </c>
      <c r="B40" s="12" t="s">
        <v>571</v>
      </c>
      <c r="C40" s="4" t="s">
        <v>730</v>
      </c>
      <c r="D40" s="4">
        <v>15518</v>
      </c>
      <c r="E40" s="15">
        <v>1842</v>
      </c>
    </row>
    <row r="41" spans="1:5" s="4" customFormat="1" x14ac:dyDescent="0.25">
      <c r="A41" s="12">
        <v>1055</v>
      </c>
      <c r="B41" s="12" t="s">
        <v>572</v>
      </c>
      <c r="C41" s="4" t="s">
        <v>731</v>
      </c>
      <c r="D41" s="4">
        <v>13204</v>
      </c>
      <c r="E41" s="15">
        <v>1097</v>
      </c>
    </row>
    <row r="42" spans="1:5" s="4" customFormat="1" x14ac:dyDescent="0.25">
      <c r="A42" s="12">
        <v>1057</v>
      </c>
      <c r="B42" s="12" t="s">
        <v>573</v>
      </c>
      <c r="C42" s="13">
        <v>14524200</v>
      </c>
      <c r="D42" s="4">
        <v>19661</v>
      </c>
      <c r="E42" s="15">
        <v>1964</v>
      </c>
    </row>
    <row r="43" spans="1:5" s="4" customFormat="1" x14ac:dyDescent="0.25">
      <c r="A43" s="12">
        <v>1060</v>
      </c>
      <c r="B43" s="12" t="s">
        <v>574</v>
      </c>
      <c r="C43" s="4" t="s">
        <v>732</v>
      </c>
      <c r="D43" s="4">
        <v>19311</v>
      </c>
      <c r="E43" s="15">
        <v>2256</v>
      </c>
    </row>
    <row r="44" spans="1:5" s="4" customFormat="1" x14ac:dyDescent="0.25">
      <c r="A44" s="12">
        <v>1070</v>
      </c>
      <c r="B44" s="12" t="s">
        <v>575</v>
      </c>
      <c r="C44" s="4" t="s">
        <v>733</v>
      </c>
      <c r="D44" s="4">
        <v>51723</v>
      </c>
      <c r="E44" s="15">
        <v>6016</v>
      </c>
    </row>
    <row r="45" spans="1:5" s="4" customFormat="1" x14ac:dyDescent="0.25">
      <c r="A45" s="12">
        <v>1080</v>
      </c>
      <c r="B45" s="12" t="s">
        <v>576</v>
      </c>
      <c r="C45" s="4" t="s">
        <v>734</v>
      </c>
      <c r="D45" s="4">
        <v>16457</v>
      </c>
      <c r="E45" s="15">
        <v>2039</v>
      </c>
    </row>
    <row r="46" spans="1:5" s="4" customFormat="1" x14ac:dyDescent="0.25">
      <c r="A46" s="12">
        <v>1110</v>
      </c>
      <c r="B46" s="12" t="s">
        <v>577</v>
      </c>
      <c r="C46" s="4" t="s">
        <v>735</v>
      </c>
      <c r="D46" s="4">
        <v>26180</v>
      </c>
      <c r="E46" s="15">
        <v>2743</v>
      </c>
    </row>
    <row r="47" spans="1:5" s="4" customFormat="1" x14ac:dyDescent="0.25">
      <c r="A47" s="12">
        <v>1120</v>
      </c>
      <c r="B47" s="12" t="s">
        <v>578</v>
      </c>
      <c r="C47" s="13">
        <v>14521460</v>
      </c>
      <c r="D47" s="4">
        <v>6720</v>
      </c>
      <c r="E47" s="15">
        <v>1060</v>
      </c>
    </row>
    <row r="48" spans="1:5" s="4" customFormat="1" x14ac:dyDescent="0.25">
      <c r="A48" s="12">
        <v>1130</v>
      </c>
      <c r="B48" s="12" t="s">
        <v>579</v>
      </c>
      <c r="C48" s="4" t="s">
        <v>736</v>
      </c>
      <c r="D48" s="4">
        <v>15520</v>
      </c>
      <c r="E48" s="15">
        <v>1878</v>
      </c>
    </row>
    <row r="49" spans="1:5" s="4" customFormat="1" x14ac:dyDescent="0.25">
      <c r="A49" s="12">
        <v>1140</v>
      </c>
      <c r="B49" s="12" t="s">
        <v>580</v>
      </c>
      <c r="C49" s="4" t="s">
        <v>737</v>
      </c>
      <c r="D49" s="4">
        <v>53538</v>
      </c>
      <c r="E49" s="15">
        <v>8205</v>
      </c>
    </row>
    <row r="50" spans="1:5" s="4" customFormat="1" x14ac:dyDescent="0.25">
      <c r="A50" s="12">
        <v>1150</v>
      </c>
      <c r="B50" s="12" t="s">
        <v>581</v>
      </c>
      <c r="C50" s="4" t="s">
        <v>738</v>
      </c>
      <c r="D50" s="4">
        <v>54700</v>
      </c>
      <c r="E50" s="15">
        <v>7016</v>
      </c>
    </row>
    <row r="51" spans="1:5" s="4" customFormat="1" x14ac:dyDescent="0.25">
      <c r="A51" s="12">
        <v>1160</v>
      </c>
      <c r="B51" s="12" t="s">
        <v>582</v>
      </c>
      <c r="C51" s="4" t="s">
        <v>739</v>
      </c>
      <c r="D51" s="4">
        <v>355422</v>
      </c>
      <c r="E51" s="15">
        <v>47000</v>
      </c>
    </row>
    <row r="52" spans="1:5" s="4" customFormat="1" x14ac:dyDescent="0.25">
      <c r="A52" s="12">
        <v>1170</v>
      </c>
      <c r="B52" s="12" t="s">
        <v>583</v>
      </c>
      <c r="C52" s="4" t="s">
        <v>740</v>
      </c>
      <c r="D52" s="4">
        <v>64725</v>
      </c>
      <c r="E52" s="15">
        <v>31709</v>
      </c>
    </row>
    <row r="53" spans="1:5" s="4" customFormat="1" x14ac:dyDescent="0.25">
      <c r="A53" s="12">
        <v>2010</v>
      </c>
      <c r="B53" s="12" t="s">
        <v>584</v>
      </c>
      <c r="C53" s="4" t="s">
        <v>741</v>
      </c>
      <c r="D53" s="4">
        <v>18222</v>
      </c>
      <c r="E53" s="15">
        <v>1899</v>
      </c>
    </row>
    <row r="54" spans="1:5" s="4" customFormat="1" x14ac:dyDescent="0.25">
      <c r="A54" s="12">
        <v>2020</v>
      </c>
      <c r="B54" s="12" t="s">
        <v>585</v>
      </c>
      <c r="C54" s="4" t="s">
        <v>742</v>
      </c>
      <c r="D54" s="4">
        <v>14891</v>
      </c>
      <c r="E54" s="15">
        <v>2270</v>
      </c>
    </row>
    <row r="55" spans="1:5" s="4" customFormat="1" x14ac:dyDescent="0.25">
      <c r="A55" s="12">
        <v>2040</v>
      </c>
      <c r="B55" s="12" t="s">
        <v>586</v>
      </c>
      <c r="C55" s="4" t="s">
        <v>743</v>
      </c>
      <c r="D55" s="4">
        <v>15148</v>
      </c>
      <c r="E55" s="15">
        <v>1826</v>
      </c>
    </row>
    <row r="56" spans="1:5" s="4" customFormat="1" x14ac:dyDescent="0.25">
      <c r="A56" s="12">
        <v>2050</v>
      </c>
      <c r="B56" s="12" t="s">
        <v>587</v>
      </c>
      <c r="C56" s="4" t="s">
        <v>744</v>
      </c>
      <c r="D56" s="4">
        <v>33754</v>
      </c>
      <c r="E56" s="15">
        <v>4645</v>
      </c>
    </row>
    <row r="57" spans="1:5" s="4" customFormat="1" x14ac:dyDescent="0.25">
      <c r="A57" s="12">
        <v>2051</v>
      </c>
      <c r="B57" s="12" t="s">
        <v>588</v>
      </c>
      <c r="C57" s="13">
        <v>14730020</v>
      </c>
      <c r="D57" s="4">
        <v>8626</v>
      </c>
      <c r="E57" s="15">
        <v>1288</v>
      </c>
    </row>
    <row r="58" spans="1:5" s="4" customFormat="1" x14ac:dyDescent="0.25">
      <c r="A58" s="12">
        <v>2060</v>
      </c>
      <c r="B58" s="12" t="s">
        <v>589</v>
      </c>
      <c r="C58" s="4" t="s">
        <v>745</v>
      </c>
      <c r="D58" s="4">
        <v>9529</v>
      </c>
      <c r="E58" s="15">
        <v>833</v>
      </c>
    </row>
    <row r="59" spans="1:5" s="4" customFormat="1" x14ac:dyDescent="0.25">
      <c r="A59" s="12">
        <v>2080</v>
      </c>
      <c r="B59" s="12" t="s">
        <v>590</v>
      </c>
      <c r="C59" s="4" t="s">
        <v>746</v>
      </c>
      <c r="D59" s="4">
        <v>12812</v>
      </c>
      <c r="E59" s="15">
        <v>1258</v>
      </c>
    </row>
    <row r="60" spans="1:5" s="4" customFormat="1" x14ac:dyDescent="0.25">
      <c r="A60" s="12">
        <v>2090</v>
      </c>
      <c r="B60" s="12" t="s">
        <v>591</v>
      </c>
      <c r="C60" s="13">
        <v>14729070</v>
      </c>
      <c r="D60" s="4">
        <v>11452</v>
      </c>
      <c r="E60" s="15">
        <v>1110</v>
      </c>
    </row>
    <row r="61" spans="1:5" s="4" customFormat="1" x14ac:dyDescent="0.25">
      <c r="A61" s="12">
        <v>2095</v>
      </c>
      <c r="B61" s="12" t="s">
        <v>592</v>
      </c>
      <c r="C61" s="4" t="s">
        <v>747</v>
      </c>
      <c r="D61" s="4">
        <v>37268</v>
      </c>
      <c r="E61" s="15">
        <v>4875</v>
      </c>
    </row>
    <row r="62" spans="1:5" s="4" customFormat="1" x14ac:dyDescent="0.25">
      <c r="A62" s="12">
        <v>2110</v>
      </c>
      <c r="B62" s="12" t="s">
        <v>593</v>
      </c>
      <c r="C62" s="4" t="s">
        <v>748</v>
      </c>
      <c r="D62" s="4">
        <v>11467</v>
      </c>
      <c r="E62" s="15">
        <v>1600</v>
      </c>
    </row>
    <row r="63" spans="1:5" s="4" customFormat="1" x14ac:dyDescent="0.25">
      <c r="A63" s="12">
        <v>2120</v>
      </c>
      <c r="B63" s="12" t="s">
        <v>594</v>
      </c>
      <c r="C63" s="4" t="s">
        <v>749</v>
      </c>
      <c r="D63" s="4">
        <v>17557</v>
      </c>
      <c r="E63" s="15">
        <v>2087</v>
      </c>
    </row>
    <row r="64" spans="1:5" s="4" customFormat="1" x14ac:dyDescent="0.25">
      <c r="A64" s="12">
        <v>2130</v>
      </c>
      <c r="B64" s="12" t="s">
        <v>595</v>
      </c>
      <c r="C64" s="4" t="s">
        <v>750</v>
      </c>
      <c r="D64" s="4">
        <v>25355</v>
      </c>
      <c r="E64" s="15">
        <v>4681</v>
      </c>
    </row>
    <row r="65" spans="1:5" s="4" customFormat="1" x14ac:dyDescent="0.25">
      <c r="A65" s="12">
        <v>2135</v>
      </c>
      <c r="B65" s="12" t="s">
        <v>596</v>
      </c>
      <c r="C65" s="13">
        <v>14729050</v>
      </c>
      <c r="D65" s="4">
        <v>6407</v>
      </c>
      <c r="E65" s="15">
        <v>1784</v>
      </c>
    </row>
    <row r="66" spans="1:5" s="4" customFormat="1" x14ac:dyDescent="0.25">
      <c r="A66" s="12">
        <v>2150</v>
      </c>
      <c r="B66" s="12" t="s">
        <v>597</v>
      </c>
      <c r="C66" s="4" t="s">
        <v>751</v>
      </c>
      <c r="D66" s="4">
        <v>470129</v>
      </c>
      <c r="E66" s="15">
        <v>59338</v>
      </c>
    </row>
    <row r="67" spans="1:5" s="4" customFormat="1" x14ac:dyDescent="0.25">
      <c r="A67" s="12">
        <v>2160</v>
      </c>
      <c r="B67" s="12" t="s">
        <v>598</v>
      </c>
      <c r="C67" s="4" t="s">
        <v>752</v>
      </c>
      <c r="D67" s="4">
        <v>65006</v>
      </c>
      <c r="E67" s="15">
        <v>7222</v>
      </c>
    </row>
    <row r="68" spans="1:5" s="4" customFormat="1" x14ac:dyDescent="0.25">
      <c r="A68" s="12">
        <v>2170</v>
      </c>
      <c r="B68" s="12" t="s">
        <v>599</v>
      </c>
      <c r="C68" s="4" t="s">
        <v>753</v>
      </c>
      <c r="D68" s="4">
        <v>222611</v>
      </c>
      <c r="E68" s="15">
        <v>33263</v>
      </c>
    </row>
    <row r="69" spans="1:5" s="4" customFormat="1" x14ac:dyDescent="0.25">
      <c r="A69" s="12">
        <v>2180</v>
      </c>
      <c r="B69" s="12" t="s">
        <v>600</v>
      </c>
      <c r="C69" s="4" t="s">
        <v>754</v>
      </c>
      <c r="D69" s="4">
        <v>10225</v>
      </c>
      <c r="E69" s="15">
        <v>416</v>
      </c>
    </row>
    <row r="70" spans="1:5" s="4" customFormat="1" x14ac:dyDescent="0.25">
      <c r="A70" s="12">
        <v>2190</v>
      </c>
      <c r="B70" s="12" t="s">
        <v>601</v>
      </c>
      <c r="C70" s="4" t="s">
        <v>755</v>
      </c>
      <c r="D70" s="4">
        <v>222352</v>
      </c>
      <c r="E70" s="15">
        <v>5049</v>
      </c>
    </row>
    <row r="71" spans="1:5" s="4" customFormat="1" x14ac:dyDescent="0.25">
      <c r="A71" s="12">
        <v>2200</v>
      </c>
      <c r="B71" s="12" t="s">
        <v>602</v>
      </c>
      <c r="C71" s="4" t="s">
        <v>756</v>
      </c>
      <c r="D71" s="4">
        <v>8400</v>
      </c>
      <c r="E71" s="15">
        <v>727</v>
      </c>
    </row>
    <row r="72" spans="1:5" s="4" customFormat="1" x14ac:dyDescent="0.25">
      <c r="A72" s="12">
        <v>2210</v>
      </c>
      <c r="B72" s="12" t="s">
        <v>603</v>
      </c>
      <c r="C72" s="4" t="s">
        <v>757</v>
      </c>
      <c r="D72" s="4">
        <v>7600</v>
      </c>
      <c r="E72" s="15">
        <v>510</v>
      </c>
    </row>
    <row r="73" spans="1:5" s="4" customFormat="1" x14ac:dyDescent="0.25">
      <c r="A73" s="12">
        <v>2220</v>
      </c>
      <c r="B73" s="12" t="s">
        <v>604</v>
      </c>
      <c r="C73" s="4" t="s">
        <v>758</v>
      </c>
      <c r="D73" s="4">
        <v>22000</v>
      </c>
      <c r="E73" s="15">
        <v>3037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828A-9C6D-40B5-87F0-BE72F619F517}">
  <dimension ref="A1:L82"/>
  <sheetViews>
    <sheetView topLeftCell="A66" workbookViewId="0">
      <selection activeCell="E82" sqref="A3:E82"/>
    </sheetView>
  </sheetViews>
  <sheetFormatPr baseColWidth="10" defaultRowHeight="15" x14ac:dyDescent="0.25"/>
  <cols>
    <col min="1" max="1" width="38.140625" style="20" bestFit="1" customWidth="1"/>
    <col min="2" max="2" width="10.42578125" bestFit="1" customWidth="1"/>
    <col min="3" max="3" width="26.140625" customWidth="1"/>
    <col min="4" max="4" width="9.5703125" bestFit="1" customWidth="1"/>
    <col min="5" max="5" width="16" customWidth="1"/>
  </cols>
  <sheetData>
    <row r="1" spans="1:12" s="2" customFormat="1" ht="60" x14ac:dyDescent="0.25">
      <c r="A1" s="5" t="s">
        <v>0</v>
      </c>
      <c r="B1" s="5" t="s">
        <v>1</v>
      </c>
      <c r="C1" s="6"/>
      <c r="D1" s="5" t="s">
        <v>2</v>
      </c>
      <c r="E1" s="19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12" t="s">
        <v>2520</v>
      </c>
      <c r="B3" s="12" t="s">
        <v>2521</v>
      </c>
      <c r="C3" s="22" t="s">
        <v>2680</v>
      </c>
      <c r="D3" s="4">
        <v>122781</v>
      </c>
      <c r="E3" s="15">
        <v>14370</v>
      </c>
    </row>
    <row r="4" spans="1:12" s="4" customFormat="1" x14ac:dyDescent="0.25">
      <c r="A4" s="12" t="s">
        <v>2522</v>
      </c>
      <c r="B4" s="12" t="s">
        <v>2523</v>
      </c>
      <c r="C4" s="22" t="s">
        <v>2681</v>
      </c>
      <c r="D4" s="4">
        <v>58582</v>
      </c>
      <c r="E4" s="15">
        <v>10300</v>
      </c>
    </row>
    <row r="5" spans="1:12" s="4" customFormat="1" x14ac:dyDescent="0.25">
      <c r="A5" s="12" t="s">
        <v>2524</v>
      </c>
      <c r="B5" s="12" t="s">
        <v>2525</v>
      </c>
      <c r="C5" s="22">
        <v>16052000</v>
      </c>
      <c r="D5" s="4">
        <v>18472</v>
      </c>
      <c r="E5" s="15">
        <v>1600</v>
      </c>
    </row>
    <row r="6" spans="1:12" s="4" customFormat="1" x14ac:dyDescent="0.25">
      <c r="A6" s="12" t="s">
        <v>2526</v>
      </c>
      <c r="B6" s="12" t="s">
        <v>2527</v>
      </c>
      <c r="C6" s="22" t="s">
        <v>2682</v>
      </c>
      <c r="D6" s="4">
        <v>22584</v>
      </c>
      <c r="E6" s="15">
        <v>3840</v>
      </c>
    </row>
    <row r="7" spans="1:12" s="4" customFormat="1" x14ac:dyDescent="0.25">
      <c r="A7" s="12" t="s">
        <v>2528</v>
      </c>
      <c r="B7" s="12" t="s">
        <v>2529</v>
      </c>
      <c r="C7" s="22" t="s">
        <v>2683</v>
      </c>
      <c r="D7" s="4">
        <v>45059</v>
      </c>
      <c r="E7" s="15">
        <v>6600</v>
      </c>
    </row>
    <row r="8" spans="1:12" s="4" customFormat="1" x14ac:dyDescent="0.25">
      <c r="A8" s="12" t="s">
        <v>2530</v>
      </c>
      <c r="B8" s="12" t="s">
        <v>2531</v>
      </c>
      <c r="C8" s="22" t="s">
        <v>2684</v>
      </c>
      <c r="D8" s="4">
        <v>45790</v>
      </c>
      <c r="E8" s="15">
        <v>6100</v>
      </c>
    </row>
    <row r="9" spans="1:12" s="4" customFormat="1" x14ac:dyDescent="0.25">
      <c r="A9" s="12" t="s">
        <v>2532</v>
      </c>
      <c r="B9" s="12" t="s">
        <v>2533</v>
      </c>
      <c r="C9" s="22" t="s">
        <v>2685</v>
      </c>
      <c r="D9" s="4">
        <v>18004</v>
      </c>
      <c r="E9" s="15">
        <v>2550</v>
      </c>
    </row>
    <row r="10" spans="1:12" s="4" customFormat="1" x14ac:dyDescent="0.25">
      <c r="A10" s="12" t="s">
        <v>2534</v>
      </c>
      <c r="B10" s="12" t="s">
        <v>2535</v>
      </c>
      <c r="C10" s="22">
        <v>16054000</v>
      </c>
      <c r="D10" s="4">
        <v>4459</v>
      </c>
      <c r="E10" s="15">
        <v>3067</v>
      </c>
    </row>
    <row r="11" spans="1:12" s="4" customFormat="1" x14ac:dyDescent="0.25">
      <c r="A11" s="12" t="s">
        <v>2536</v>
      </c>
      <c r="B11" s="12" t="s">
        <v>2537</v>
      </c>
      <c r="C11" s="22">
        <v>16055000</v>
      </c>
      <c r="D11" s="4">
        <v>5609</v>
      </c>
      <c r="E11" s="15">
        <v>860</v>
      </c>
    </row>
    <row r="12" spans="1:12" s="4" customFormat="1" x14ac:dyDescent="0.25">
      <c r="A12" s="12" t="s">
        <v>2538</v>
      </c>
      <c r="B12" s="12" t="s">
        <v>2539</v>
      </c>
      <c r="C12" s="22">
        <v>16055000</v>
      </c>
      <c r="D12" s="4">
        <v>43033</v>
      </c>
      <c r="E12" s="15">
        <v>4630</v>
      </c>
    </row>
    <row r="13" spans="1:12" s="4" customFormat="1" x14ac:dyDescent="0.25">
      <c r="A13" s="12" t="s">
        <v>2540</v>
      </c>
      <c r="B13" s="12" t="s">
        <v>2541</v>
      </c>
      <c r="C13" s="22">
        <v>16061045</v>
      </c>
      <c r="D13" s="4">
        <v>7000</v>
      </c>
      <c r="E13" s="15">
        <v>710</v>
      </c>
    </row>
    <row r="14" spans="1:12" s="4" customFormat="1" x14ac:dyDescent="0.25">
      <c r="A14" s="12" t="s">
        <v>2542</v>
      </c>
      <c r="B14" s="12" t="s">
        <v>2543</v>
      </c>
      <c r="C14" s="22">
        <v>16061045</v>
      </c>
      <c r="D14" s="4">
        <v>8500</v>
      </c>
      <c r="E14" s="15">
        <v>1000</v>
      </c>
    </row>
    <row r="15" spans="1:12" s="4" customFormat="1" x14ac:dyDescent="0.25">
      <c r="A15" s="12" t="s">
        <v>2544</v>
      </c>
      <c r="B15" s="12" t="s">
        <v>2545</v>
      </c>
      <c r="C15" s="22" t="s">
        <v>2686</v>
      </c>
      <c r="D15" s="4">
        <v>9550</v>
      </c>
      <c r="E15" s="15">
        <v>972</v>
      </c>
    </row>
    <row r="16" spans="1:12" s="4" customFormat="1" x14ac:dyDescent="0.25">
      <c r="A16" s="12" t="s">
        <v>2546</v>
      </c>
      <c r="B16" s="12" t="s">
        <v>2547</v>
      </c>
      <c r="C16" s="22" t="s">
        <v>2687</v>
      </c>
      <c r="D16" s="4">
        <v>6996</v>
      </c>
      <c r="E16" s="15">
        <v>960</v>
      </c>
    </row>
    <row r="17" spans="1:5" s="4" customFormat="1" x14ac:dyDescent="0.25">
      <c r="A17" s="12" t="s">
        <v>2548</v>
      </c>
      <c r="B17" s="12" t="s">
        <v>2549</v>
      </c>
      <c r="C17" s="22" t="s">
        <v>2688</v>
      </c>
      <c r="D17" s="4">
        <v>12041</v>
      </c>
      <c r="E17" s="15">
        <v>1600</v>
      </c>
    </row>
    <row r="18" spans="1:5" s="4" customFormat="1" x14ac:dyDescent="0.25">
      <c r="A18" s="12" t="s">
        <v>2550</v>
      </c>
      <c r="B18" s="12" t="s">
        <v>2551</v>
      </c>
      <c r="C18" s="22" t="s">
        <v>2689</v>
      </c>
      <c r="D18" s="4">
        <v>13625</v>
      </c>
      <c r="E18" s="15">
        <v>1517</v>
      </c>
    </row>
    <row r="19" spans="1:5" s="4" customFormat="1" x14ac:dyDescent="0.25">
      <c r="A19" s="12" t="s">
        <v>2552</v>
      </c>
      <c r="B19" s="12" t="s">
        <v>2553</v>
      </c>
      <c r="C19" s="22" t="s">
        <v>2690</v>
      </c>
      <c r="D19" s="4">
        <v>16130</v>
      </c>
      <c r="E19" s="15">
        <v>3606</v>
      </c>
    </row>
    <row r="20" spans="1:5" s="4" customFormat="1" x14ac:dyDescent="0.25">
      <c r="A20" s="12" t="s">
        <v>2554</v>
      </c>
      <c r="B20" s="12" t="s">
        <v>2555</v>
      </c>
      <c r="C20" s="22">
        <v>16061115</v>
      </c>
      <c r="D20" s="4">
        <v>7224</v>
      </c>
      <c r="E20" s="15">
        <v>1577</v>
      </c>
    </row>
    <row r="21" spans="1:5" s="4" customFormat="1" x14ac:dyDescent="0.25">
      <c r="A21" s="12" t="s">
        <v>2556</v>
      </c>
      <c r="B21" s="12" t="s">
        <v>2557</v>
      </c>
      <c r="C21" s="22" t="s">
        <v>2691</v>
      </c>
      <c r="D21" s="4">
        <v>5618</v>
      </c>
      <c r="E21" s="15">
        <v>1487</v>
      </c>
    </row>
    <row r="22" spans="1:5" s="4" customFormat="1" x14ac:dyDescent="0.25">
      <c r="A22" s="12" t="s">
        <v>2558</v>
      </c>
      <c r="B22" s="12" t="s">
        <v>2559</v>
      </c>
      <c r="C22" s="22" t="s">
        <v>2692</v>
      </c>
      <c r="D22" s="4">
        <v>10922</v>
      </c>
      <c r="E22" s="15">
        <v>2315</v>
      </c>
    </row>
    <row r="23" spans="1:5" s="4" customFormat="1" x14ac:dyDescent="0.25">
      <c r="A23" s="12" t="s">
        <v>2560</v>
      </c>
      <c r="B23" s="12" t="s">
        <v>2561</v>
      </c>
      <c r="C23" s="22" t="s">
        <v>2693</v>
      </c>
      <c r="D23" s="4">
        <v>47443</v>
      </c>
      <c r="E23" s="15">
        <v>9955</v>
      </c>
    </row>
    <row r="24" spans="1:5" s="4" customFormat="1" x14ac:dyDescent="0.25">
      <c r="A24" s="12" t="s">
        <v>2562</v>
      </c>
      <c r="B24" s="12" t="s">
        <v>2563</v>
      </c>
      <c r="C24" s="22" t="s">
        <v>2694</v>
      </c>
      <c r="D24" s="4">
        <v>6252</v>
      </c>
      <c r="E24" s="15">
        <v>1000</v>
      </c>
    </row>
    <row r="25" spans="1:5" s="4" customFormat="1" x14ac:dyDescent="0.25">
      <c r="A25" s="12" t="s">
        <v>2564</v>
      </c>
      <c r="B25" s="12" t="s">
        <v>2565</v>
      </c>
      <c r="C25" s="22" t="s">
        <v>2695</v>
      </c>
      <c r="D25" s="4">
        <v>5178</v>
      </c>
      <c r="E25" s="15">
        <v>480</v>
      </c>
    </row>
    <row r="26" spans="1:5" s="4" customFormat="1" x14ac:dyDescent="0.25">
      <c r="A26" s="12" t="s">
        <v>2566</v>
      </c>
      <c r="B26" s="12" t="s">
        <v>2567</v>
      </c>
      <c r="C26" s="22">
        <v>16063099</v>
      </c>
      <c r="D26" s="4">
        <v>6566</v>
      </c>
      <c r="E26" s="15">
        <v>1327</v>
      </c>
    </row>
    <row r="27" spans="1:5" s="4" customFormat="1" x14ac:dyDescent="0.25">
      <c r="A27" s="12" t="s">
        <v>2568</v>
      </c>
      <c r="B27" s="12" t="s">
        <v>2569</v>
      </c>
      <c r="C27" s="22" t="s">
        <v>2696</v>
      </c>
      <c r="D27" s="4">
        <v>34725</v>
      </c>
      <c r="E27" s="15">
        <v>5831</v>
      </c>
    </row>
    <row r="28" spans="1:5" s="4" customFormat="1" x14ac:dyDescent="0.25">
      <c r="A28" s="12" t="s">
        <v>2570</v>
      </c>
      <c r="B28" s="12" t="s">
        <v>2571</v>
      </c>
      <c r="C28" s="22" t="s">
        <v>2697</v>
      </c>
      <c r="D28" s="4">
        <v>6784</v>
      </c>
      <c r="E28" s="15">
        <v>657</v>
      </c>
    </row>
    <row r="29" spans="1:5" s="4" customFormat="1" x14ac:dyDescent="0.25">
      <c r="A29" s="12" t="s">
        <v>2572</v>
      </c>
      <c r="B29" s="12" t="s">
        <v>2573</v>
      </c>
      <c r="C29" s="22" t="s">
        <v>2698</v>
      </c>
      <c r="D29" s="4">
        <v>7314</v>
      </c>
      <c r="E29" s="15">
        <v>1389</v>
      </c>
    </row>
    <row r="30" spans="1:5" s="4" customFormat="1" x14ac:dyDescent="0.25">
      <c r="A30" s="12" t="s">
        <v>2574</v>
      </c>
      <c r="B30" s="12" t="s">
        <v>2575</v>
      </c>
      <c r="C30" s="22">
        <v>16056000</v>
      </c>
      <c r="D30" s="4">
        <v>21261</v>
      </c>
      <c r="E30" s="15">
        <v>3549</v>
      </c>
    </row>
    <row r="31" spans="1:5" s="4" customFormat="1" x14ac:dyDescent="0.25">
      <c r="A31" s="12" t="s">
        <v>2576</v>
      </c>
      <c r="B31" s="12" t="s">
        <v>2577</v>
      </c>
      <c r="C31" s="22" t="s">
        <v>2699</v>
      </c>
      <c r="D31" s="4">
        <v>27970</v>
      </c>
      <c r="E31" s="15">
        <v>2370</v>
      </c>
    </row>
    <row r="32" spans="1:5" s="4" customFormat="1" x14ac:dyDescent="0.25">
      <c r="A32" s="12" t="s">
        <v>2578</v>
      </c>
      <c r="B32" s="12" t="s">
        <v>2579</v>
      </c>
      <c r="C32" s="22" t="s">
        <v>2700</v>
      </c>
      <c r="D32" s="4">
        <v>8792</v>
      </c>
      <c r="E32" s="15">
        <v>1043</v>
      </c>
    </row>
    <row r="33" spans="1:5" s="4" customFormat="1" x14ac:dyDescent="0.25">
      <c r="A33" s="12" t="s">
        <v>2580</v>
      </c>
      <c r="B33" s="12" t="s">
        <v>2581</v>
      </c>
      <c r="C33" s="22" t="s">
        <v>2701</v>
      </c>
      <c r="D33" s="4">
        <v>24110</v>
      </c>
      <c r="E33" s="15">
        <v>3654</v>
      </c>
    </row>
    <row r="34" spans="1:5" s="4" customFormat="1" x14ac:dyDescent="0.25">
      <c r="A34" s="12" t="s">
        <v>2582</v>
      </c>
      <c r="B34" s="12" t="s">
        <v>2583</v>
      </c>
      <c r="C34" s="22" t="s">
        <v>2702</v>
      </c>
      <c r="D34" s="4">
        <v>5984</v>
      </c>
      <c r="E34" s="15">
        <v>487</v>
      </c>
    </row>
    <row r="35" spans="1:5" s="4" customFormat="1" x14ac:dyDescent="0.25">
      <c r="A35" s="12" t="s">
        <v>2584</v>
      </c>
      <c r="B35" s="12" t="s">
        <v>2585</v>
      </c>
      <c r="C35" s="22" t="s">
        <v>2703</v>
      </c>
      <c r="D35" s="4">
        <v>5149</v>
      </c>
      <c r="E35" s="15">
        <v>566</v>
      </c>
    </row>
    <row r="36" spans="1:5" s="4" customFormat="1" x14ac:dyDescent="0.25">
      <c r="A36" s="12" t="s">
        <v>2586</v>
      </c>
      <c r="B36" s="12" t="s">
        <v>2587</v>
      </c>
      <c r="C36" s="22">
        <v>16064046</v>
      </c>
      <c r="D36" s="4">
        <v>15705</v>
      </c>
      <c r="E36" s="15">
        <v>2470</v>
      </c>
    </row>
    <row r="37" spans="1:5" s="4" customFormat="1" x14ac:dyDescent="0.25">
      <c r="A37" s="12" t="s">
        <v>2588</v>
      </c>
      <c r="B37" s="12" t="s">
        <v>2589</v>
      </c>
      <c r="C37" s="22">
        <v>16064046</v>
      </c>
      <c r="D37" s="4">
        <v>10892</v>
      </c>
      <c r="E37" s="15">
        <v>1497</v>
      </c>
    </row>
    <row r="38" spans="1:5" s="4" customFormat="1" x14ac:dyDescent="0.25">
      <c r="A38" s="12" t="s">
        <v>2590</v>
      </c>
      <c r="B38" s="12" t="s">
        <v>2591</v>
      </c>
      <c r="C38" s="22" t="s">
        <v>2704</v>
      </c>
      <c r="D38" s="4">
        <v>9146</v>
      </c>
      <c r="E38" s="15">
        <v>907</v>
      </c>
    </row>
    <row r="39" spans="1:5" s="4" customFormat="1" x14ac:dyDescent="0.25">
      <c r="A39" s="12" t="s">
        <v>2592</v>
      </c>
      <c r="B39" s="12" t="s">
        <v>2593</v>
      </c>
      <c r="C39" s="22" t="s">
        <v>2705</v>
      </c>
      <c r="D39" s="4">
        <v>15086</v>
      </c>
      <c r="E39" s="15">
        <v>1450</v>
      </c>
    </row>
    <row r="40" spans="1:5" s="4" customFormat="1" x14ac:dyDescent="0.25">
      <c r="A40" s="12" t="s">
        <v>2594</v>
      </c>
      <c r="B40" s="12" t="s">
        <v>2595</v>
      </c>
      <c r="C40" s="22" t="s">
        <v>2706</v>
      </c>
      <c r="D40" s="4">
        <v>21300</v>
      </c>
      <c r="E40" s="15">
        <v>2647</v>
      </c>
    </row>
    <row r="41" spans="1:5" s="4" customFormat="1" x14ac:dyDescent="0.25">
      <c r="A41" s="12" t="s">
        <v>2596</v>
      </c>
      <c r="B41" s="12" t="s">
        <v>2597</v>
      </c>
      <c r="C41" s="22" t="s">
        <v>2707</v>
      </c>
      <c r="D41" s="4">
        <v>17464</v>
      </c>
      <c r="E41" s="15">
        <v>2993</v>
      </c>
    </row>
    <row r="42" spans="1:5" s="4" customFormat="1" x14ac:dyDescent="0.25">
      <c r="A42" s="12" t="s">
        <v>2598</v>
      </c>
      <c r="B42" s="12" t="s">
        <v>2599</v>
      </c>
      <c r="C42" s="22" t="s">
        <v>2708</v>
      </c>
      <c r="D42" s="4">
        <v>8057</v>
      </c>
      <c r="E42" s="15">
        <v>889</v>
      </c>
    </row>
    <row r="43" spans="1:5" s="4" customFormat="1" x14ac:dyDescent="0.25">
      <c r="A43" s="12" t="s">
        <v>2600</v>
      </c>
      <c r="B43" s="12" t="s">
        <v>2601</v>
      </c>
      <c r="C43" s="22" t="s">
        <v>2709</v>
      </c>
      <c r="D43" s="4">
        <v>5495</v>
      </c>
      <c r="E43" s="15">
        <v>560</v>
      </c>
    </row>
    <row r="44" spans="1:5" s="4" customFormat="1" x14ac:dyDescent="0.25">
      <c r="A44" s="12" t="s">
        <v>2602</v>
      </c>
      <c r="B44" s="12" t="s">
        <v>2603</v>
      </c>
      <c r="C44" s="22" t="s">
        <v>2710</v>
      </c>
      <c r="D44" s="4">
        <v>209085</v>
      </c>
      <c r="E44" s="15">
        <v>27753</v>
      </c>
    </row>
    <row r="45" spans="1:5" s="4" customFormat="1" x14ac:dyDescent="0.25">
      <c r="A45" s="12" t="s">
        <v>2604</v>
      </c>
      <c r="B45" s="12" t="s">
        <v>2605</v>
      </c>
      <c r="C45" s="22">
        <v>16067072</v>
      </c>
      <c r="D45" s="4">
        <v>5240</v>
      </c>
      <c r="E45" s="15">
        <v>576</v>
      </c>
    </row>
    <row r="46" spans="1:5" s="4" customFormat="1" x14ac:dyDescent="0.25">
      <c r="A46" s="12" t="s">
        <v>2606</v>
      </c>
      <c r="B46" s="12" t="s">
        <v>2607</v>
      </c>
      <c r="C46" s="22" t="s">
        <v>2711</v>
      </c>
      <c r="D46" s="4">
        <v>39465</v>
      </c>
      <c r="E46" s="15">
        <v>6900</v>
      </c>
    </row>
    <row r="47" spans="1:5" s="4" customFormat="1" x14ac:dyDescent="0.25">
      <c r="A47" s="12" t="s">
        <v>2608</v>
      </c>
      <c r="B47" s="12" t="s">
        <v>2609</v>
      </c>
      <c r="C47" s="22" t="s">
        <v>2712</v>
      </c>
      <c r="D47" s="4">
        <v>6237</v>
      </c>
      <c r="E47" s="15">
        <v>974</v>
      </c>
    </row>
    <row r="48" spans="1:5" s="4" customFormat="1" x14ac:dyDescent="0.25">
      <c r="A48" s="12" t="s">
        <v>2610</v>
      </c>
      <c r="B48" s="12" t="s">
        <v>2611</v>
      </c>
      <c r="C48" s="22" t="s">
        <v>2713</v>
      </c>
      <c r="D48" s="4">
        <v>10777</v>
      </c>
      <c r="E48" s="15">
        <v>1200</v>
      </c>
    </row>
    <row r="49" spans="1:5" s="4" customFormat="1" x14ac:dyDescent="0.25">
      <c r="A49" s="12" t="s">
        <v>2612</v>
      </c>
      <c r="B49" s="12" t="s">
        <v>2613</v>
      </c>
      <c r="C49" s="22" t="s">
        <v>2714</v>
      </c>
      <c r="D49" s="4">
        <v>6254</v>
      </c>
      <c r="E49" s="15">
        <v>850</v>
      </c>
    </row>
    <row r="50" spans="1:5" s="4" customFormat="1" x14ac:dyDescent="0.25">
      <c r="A50" s="12" t="s">
        <v>2614</v>
      </c>
      <c r="B50" s="12" t="s">
        <v>2615</v>
      </c>
      <c r="C50" s="22" t="s">
        <v>2715</v>
      </c>
      <c r="D50" s="4">
        <v>142681</v>
      </c>
      <c r="E50" s="15">
        <v>31239</v>
      </c>
    </row>
    <row r="51" spans="1:5" s="4" customFormat="1" x14ac:dyDescent="0.25">
      <c r="A51" s="12" t="s">
        <v>2616</v>
      </c>
      <c r="B51" s="12" t="s">
        <v>2617</v>
      </c>
      <c r="C51" s="22" t="s">
        <v>2716</v>
      </c>
      <c r="D51" s="4">
        <v>22771</v>
      </c>
      <c r="E51" s="15">
        <v>4000</v>
      </c>
    </row>
    <row r="52" spans="1:5" s="4" customFormat="1" x14ac:dyDescent="0.25">
      <c r="A52" s="12" t="s">
        <v>2618</v>
      </c>
      <c r="B52" s="12" t="s">
        <v>2619</v>
      </c>
      <c r="C52" s="22">
        <v>16069012</v>
      </c>
      <c r="D52" s="4">
        <v>5797</v>
      </c>
      <c r="E52" s="15">
        <v>560</v>
      </c>
    </row>
    <row r="53" spans="1:5" s="4" customFormat="1" x14ac:dyDescent="0.25">
      <c r="A53" s="12" t="s">
        <v>2620</v>
      </c>
      <c r="B53" s="12" t="s">
        <v>2621</v>
      </c>
      <c r="C53" s="22" t="s">
        <v>2717</v>
      </c>
      <c r="D53" s="4">
        <v>3170</v>
      </c>
      <c r="E53" s="15">
        <v>1981</v>
      </c>
    </row>
    <row r="54" spans="1:5" s="4" customFormat="1" x14ac:dyDescent="0.25">
      <c r="A54" s="12" t="s">
        <v>2622</v>
      </c>
      <c r="B54" s="12" t="s">
        <v>2623</v>
      </c>
      <c r="C54" s="22">
        <v>16070004</v>
      </c>
      <c r="D54" s="4">
        <v>19755</v>
      </c>
      <c r="E54" s="15">
        <v>3554</v>
      </c>
    </row>
    <row r="55" spans="1:5" s="4" customFormat="1" x14ac:dyDescent="0.25">
      <c r="A55" s="12" t="s">
        <v>2624</v>
      </c>
      <c r="B55" s="12" t="s">
        <v>2625</v>
      </c>
      <c r="C55" s="22" t="s">
        <v>2718</v>
      </c>
      <c r="D55" s="4">
        <v>6472</v>
      </c>
      <c r="E55" s="15">
        <v>633</v>
      </c>
    </row>
    <row r="56" spans="1:5" s="4" customFormat="1" x14ac:dyDescent="0.25">
      <c r="A56" s="12" t="s">
        <v>2626</v>
      </c>
      <c r="B56" s="12" t="s">
        <v>2627</v>
      </c>
      <c r="C56" s="22">
        <v>16070029</v>
      </c>
      <c r="D56" s="4">
        <v>27486</v>
      </c>
      <c r="E56" s="15">
        <v>4988</v>
      </c>
    </row>
    <row r="57" spans="1:5" s="4" customFormat="1" x14ac:dyDescent="0.25">
      <c r="A57" s="12" t="s">
        <v>2628</v>
      </c>
      <c r="B57" s="12" t="s">
        <v>2629</v>
      </c>
      <c r="C57" s="22" t="s">
        <v>2719</v>
      </c>
      <c r="D57" s="4">
        <v>13639</v>
      </c>
      <c r="E57" s="15">
        <v>1854</v>
      </c>
    </row>
    <row r="58" spans="1:5" s="4" customFormat="1" x14ac:dyDescent="0.25">
      <c r="A58" s="12" t="s">
        <v>2630</v>
      </c>
      <c r="B58" s="12" t="s">
        <v>2631</v>
      </c>
      <c r="C58" s="22" t="s">
        <v>2720</v>
      </c>
      <c r="D58" s="4">
        <v>17889</v>
      </c>
      <c r="E58" s="15">
        <v>2630</v>
      </c>
    </row>
    <row r="59" spans="1:5" s="4" customFormat="1" x14ac:dyDescent="0.25">
      <c r="A59" s="12" t="s">
        <v>2632</v>
      </c>
      <c r="B59" s="12" t="s">
        <v>2633</v>
      </c>
      <c r="C59" s="22" t="s">
        <v>2721</v>
      </c>
      <c r="D59" s="4">
        <v>19441</v>
      </c>
      <c r="E59" s="15">
        <v>1464</v>
      </c>
    </row>
    <row r="60" spans="1:5" s="4" customFormat="1" x14ac:dyDescent="0.25">
      <c r="A60" s="12" t="s">
        <v>2634</v>
      </c>
      <c r="B60" s="12" t="s">
        <v>2635</v>
      </c>
      <c r="C60" s="22" t="s">
        <v>2722</v>
      </c>
      <c r="D60" s="4">
        <v>33061</v>
      </c>
      <c r="E60" s="15">
        <v>4851</v>
      </c>
    </row>
    <row r="61" spans="1:5" s="4" customFormat="1" x14ac:dyDescent="0.25">
      <c r="A61" s="12" t="s">
        <v>2636</v>
      </c>
      <c r="B61" s="12" t="s">
        <v>2637</v>
      </c>
      <c r="C61" s="22" t="s">
        <v>2723</v>
      </c>
      <c r="D61" s="4">
        <v>15570</v>
      </c>
      <c r="E61" s="15">
        <v>2326</v>
      </c>
    </row>
    <row r="62" spans="1:5" s="4" customFormat="1" x14ac:dyDescent="0.25">
      <c r="A62" s="12" t="s">
        <v>2638</v>
      </c>
      <c r="B62" s="12" t="s">
        <v>2639</v>
      </c>
      <c r="C62" s="22" t="s">
        <v>2724</v>
      </c>
      <c r="D62" s="4">
        <v>7145</v>
      </c>
      <c r="E62" s="15">
        <v>369</v>
      </c>
    </row>
    <row r="63" spans="1:5" s="4" customFormat="1" x14ac:dyDescent="0.25">
      <c r="A63" s="12" t="s">
        <v>2640</v>
      </c>
      <c r="B63" s="12" t="s">
        <v>2641</v>
      </c>
      <c r="C63" s="22" t="s">
        <v>2725</v>
      </c>
      <c r="D63" s="4">
        <v>30884</v>
      </c>
      <c r="E63" s="15">
        <v>3187</v>
      </c>
    </row>
    <row r="64" spans="1:5" s="4" customFormat="1" x14ac:dyDescent="0.25">
      <c r="A64" s="12" t="s">
        <v>2642</v>
      </c>
      <c r="B64" s="12" t="s">
        <v>2643</v>
      </c>
      <c r="C64" s="22" t="s">
        <v>2726</v>
      </c>
      <c r="D64" s="4">
        <v>5381</v>
      </c>
      <c r="E64" s="15">
        <v>275</v>
      </c>
    </row>
    <row r="65" spans="1:5" s="4" customFormat="1" x14ac:dyDescent="0.25">
      <c r="A65" s="12" t="s">
        <v>2644</v>
      </c>
      <c r="B65" s="12" t="s">
        <v>2645</v>
      </c>
      <c r="C65" s="22" t="s">
        <v>2727</v>
      </c>
      <c r="D65" s="4">
        <v>14966</v>
      </c>
      <c r="E65" s="15">
        <v>2900</v>
      </c>
    </row>
    <row r="66" spans="1:5" s="4" customFormat="1" x14ac:dyDescent="0.25">
      <c r="A66" s="12" t="s">
        <v>2646</v>
      </c>
      <c r="B66" s="12" t="s">
        <v>2647</v>
      </c>
      <c r="C66" s="22" t="s">
        <v>2728</v>
      </c>
      <c r="D66" s="4">
        <v>10623</v>
      </c>
      <c r="E66" s="15">
        <v>1240</v>
      </c>
    </row>
    <row r="67" spans="1:5" s="4" customFormat="1" x14ac:dyDescent="0.25">
      <c r="A67" s="12" t="s">
        <v>2648</v>
      </c>
      <c r="B67" s="12" t="s">
        <v>2649</v>
      </c>
      <c r="C67" s="22" t="s">
        <v>2729</v>
      </c>
      <c r="D67" s="4">
        <v>8429</v>
      </c>
      <c r="E67" s="15">
        <v>950</v>
      </c>
    </row>
    <row r="68" spans="1:5" s="4" customFormat="1" x14ac:dyDescent="0.25">
      <c r="A68" s="12" t="s">
        <v>2650</v>
      </c>
      <c r="B68" s="12" t="s">
        <v>2651</v>
      </c>
      <c r="C68" s="22" t="s">
        <v>2730</v>
      </c>
      <c r="D68" s="4">
        <v>9378</v>
      </c>
      <c r="E68" s="15">
        <v>1800</v>
      </c>
    </row>
    <row r="69" spans="1:5" s="4" customFormat="1" x14ac:dyDescent="0.25">
      <c r="A69" s="12" t="s">
        <v>2652</v>
      </c>
      <c r="B69" s="12" t="s">
        <v>2653</v>
      </c>
      <c r="C69" s="22" t="s">
        <v>2731</v>
      </c>
      <c r="D69" s="4">
        <v>10600</v>
      </c>
      <c r="E69" s="15">
        <v>1800</v>
      </c>
    </row>
    <row r="70" spans="1:5" s="4" customFormat="1" x14ac:dyDescent="0.25">
      <c r="A70" s="12" t="s">
        <v>2654</v>
      </c>
      <c r="B70" s="12" t="s">
        <v>2655</v>
      </c>
      <c r="C70" s="22" t="s">
        <v>2732</v>
      </c>
      <c r="D70" s="4">
        <v>286610</v>
      </c>
      <c r="E70" s="15">
        <v>96976</v>
      </c>
    </row>
    <row r="71" spans="1:5" s="4" customFormat="1" x14ac:dyDescent="0.25">
      <c r="A71" s="12" t="s">
        <v>2656</v>
      </c>
      <c r="B71" s="12" t="s">
        <v>2657</v>
      </c>
      <c r="C71" s="22" t="s">
        <v>2733</v>
      </c>
      <c r="D71" s="4">
        <v>23108</v>
      </c>
      <c r="E71" s="15">
        <v>4873</v>
      </c>
    </row>
    <row r="72" spans="1:5" s="4" customFormat="1" x14ac:dyDescent="0.25">
      <c r="A72" s="12" t="s">
        <v>2658</v>
      </c>
      <c r="B72" s="12" t="s">
        <v>2659</v>
      </c>
      <c r="C72" s="22" t="s">
        <v>2734</v>
      </c>
      <c r="D72" s="4">
        <v>6015</v>
      </c>
      <c r="E72" s="15">
        <v>1247</v>
      </c>
    </row>
    <row r="73" spans="1:5" s="4" customFormat="1" x14ac:dyDescent="0.25">
      <c r="A73" s="12" t="s">
        <v>2660</v>
      </c>
      <c r="B73" s="12" t="s">
        <v>2661</v>
      </c>
      <c r="C73" s="22" t="s">
        <v>2735</v>
      </c>
      <c r="D73" s="4">
        <v>9465</v>
      </c>
      <c r="E73" s="15">
        <v>1160</v>
      </c>
    </row>
    <row r="74" spans="1:5" s="4" customFormat="1" x14ac:dyDescent="0.25">
      <c r="A74" s="12" t="s">
        <v>2662</v>
      </c>
      <c r="B74" s="12" t="s">
        <v>2663</v>
      </c>
      <c r="C74" s="22" t="s">
        <v>2736</v>
      </c>
      <c r="D74" s="4">
        <v>7519</v>
      </c>
      <c r="E74" s="15">
        <v>668</v>
      </c>
    </row>
    <row r="75" spans="1:5" s="4" customFormat="1" x14ac:dyDescent="0.25">
      <c r="A75" s="12" t="s">
        <v>2664</v>
      </c>
      <c r="B75" s="12" t="s">
        <v>2665</v>
      </c>
      <c r="C75" s="22" t="s">
        <v>2737</v>
      </c>
      <c r="D75" s="4">
        <v>8574</v>
      </c>
      <c r="E75" s="15">
        <v>970</v>
      </c>
    </row>
    <row r="76" spans="1:5" s="4" customFormat="1" x14ac:dyDescent="0.25">
      <c r="A76" s="12" t="s">
        <v>2666</v>
      </c>
      <c r="B76" s="12" t="s">
        <v>2667</v>
      </c>
      <c r="C76" s="22" t="s">
        <v>2738</v>
      </c>
      <c r="D76" s="4">
        <v>5709</v>
      </c>
      <c r="E76" s="15">
        <v>555</v>
      </c>
    </row>
    <row r="77" spans="1:5" s="4" customFormat="1" x14ac:dyDescent="0.25">
      <c r="A77" s="12" t="s">
        <v>2668</v>
      </c>
      <c r="B77" s="12" t="s">
        <v>2669</v>
      </c>
      <c r="C77" s="22">
        <v>16076022</v>
      </c>
      <c r="D77" s="4">
        <v>7000</v>
      </c>
      <c r="E77" s="15">
        <v>650</v>
      </c>
    </row>
    <row r="78" spans="1:5" s="4" customFormat="1" x14ac:dyDescent="0.25">
      <c r="A78" s="12" t="s">
        <v>2670</v>
      </c>
      <c r="B78" s="12" t="s">
        <v>2671</v>
      </c>
      <c r="C78" s="22" t="s">
        <v>2739</v>
      </c>
      <c r="D78" s="4">
        <v>5200</v>
      </c>
      <c r="E78" s="15">
        <v>360</v>
      </c>
    </row>
    <row r="79" spans="1:5" s="4" customFormat="1" x14ac:dyDescent="0.25">
      <c r="A79" s="12" t="s">
        <v>2672</v>
      </c>
      <c r="B79" s="12" t="s">
        <v>2673</v>
      </c>
      <c r="C79" s="22" t="s">
        <v>2740</v>
      </c>
      <c r="D79" s="4">
        <v>12734</v>
      </c>
      <c r="E79" s="15">
        <v>2200</v>
      </c>
    </row>
    <row r="80" spans="1:5" s="4" customFormat="1" x14ac:dyDescent="0.25">
      <c r="A80" s="12" t="s">
        <v>2674</v>
      </c>
      <c r="B80" s="12" t="s">
        <v>2675</v>
      </c>
      <c r="C80" s="22" t="s">
        <v>2741</v>
      </c>
      <c r="D80" s="4">
        <v>6199</v>
      </c>
      <c r="E80" s="15">
        <v>481</v>
      </c>
    </row>
    <row r="81" spans="1:5" s="4" customFormat="1" x14ac:dyDescent="0.25">
      <c r="A81" s="12" t="s">
        <v>2676</v>
      </c>
      <c r="B81" s="12" t="s">
        <v>2677</v>
      </c>
      <c r="C81" s="22" t="s">
        <v>2742</v>
      </c>
      <c r="D81" s="4">
        <v>5567</v>
      </c>
      <c r="E81" s="15">
        <v>538</v>
      </c>
    </row>
    <row r="82" spans="1:5" s="4" customFormat="1" x14ac:dyDescent="0.25">
      <c r="A82" s="12" t="s">
        <v>2678</v>
      </c>
      <c r="B82" s="12" t="s">
        <v>2679</v>
      </c>
      <c r="C82" s="22" t="s">
        <v>2743</v>
      </c>
      <c r="D82" s="4">
        <v>40282</v>
      </c>
      <c r="E82" s="15">
        <v>4693</v>
      </c>
    </row>
  </sheetData>
  <sortState xmlns:xlrd2="http://schemas.microsoft.com/office/spreadsheetml/2017/richdata2" ref="A2:F636">
    <sortCondition ref="B3:B636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1B58-30FB-41D0-A3C5-FA390917D19B}">
  <dimension ref="A1:L82"/>
  <sheetViews>
    <sheetView workbookViewId="0">
      <selection activeCell="E52" sqref="A3:E52"/>
    </sheetView>
  </sheetViews>
  <sheetFormatPr baseColWidth="10" defaultRowHeight="15" x14ac:dyDescent="0.25"/>
  <cols>
    <col min="1" max="1" width="38.140625" style="20" bestFit="1" customWidth="1"/>
    <col min="2" max="2" width="10.42578125" bestFit="1" customWidth="1"/>
    <col min="3" max="3" width="26.140625" customWidth="1"/>
    <col min="4" max="4" width="9.5703125" bestFit="1" customWidth="1"/>
    <col min="5" max="5" width="16" customWidth="1"/>
  </cols>
  <sheetData>
    <row r="1" spans="1:12" s="2" customFormat="1" ht="60" x14ac:dyDescent="0.25">
      <c r="A1" s="5" t="s">
        <v>0</v>
      </c>
      <c r="B1" s="5" t="s">
        <v>1</v>
      </c>
      <c r="C1" s="6"/>
      <c r="D1" s="5" t="s">
        <v>2</v>
      </c>
      <c r="E1" s="19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12" t="s">
        <v>2744</v>
      </c>
      <c r="B3" s="12" t="s">
        <v>2745</v>
      </c>
      <c r="C3" s="22">
        <v>15001000</v>
      </c>
      <c r="D3" s="4">
        <v>11800</v>
      </c>
      <c r="E3" s="15">
        <v>1340</v>
      </c>
    </row>
    <row r="4" spans="1:12" s="4" customFormat="1" x14ac:dyDescent="0.25">
      <c r="A4" s="12" t="s">
        <v>2746</v>
      </c>
      <c r="B4" s="12" t="s">
        <v>2747</v>
      </c>
      <c r="C4" s="22" t="s">
        <v>2877</v>
      </c>
      <c r="D4" s="4">
        <v>66737</v>
      </c>
      <c r="E4" s="15">
        <v>14850</v>
      </c>
    </row>
    <row r="5" spans="1:12" s="4" customFormat="1" x14ac:dyDescent="0.25">
      <c r="A5" s="12" t="s">
        <v>2748</v>
      </c>
      <c r="B5" s="12" t="s">
        <v>2749</v>
      </c>
      <c r="C5" s="22">
        <v>15081135</v>
      </c>
      <c r="D5" s="4">
        <v>16351</v>
      </c>
      <c r="E5" s="15" t="s">
        <v>2750</v>
      </c>
    </row>
    <row r="6" spans="1:12" s="4" customFormat="1" x14ac:dyDescent="0.25">
      <c r="A6" s="12" t="s">
        <v>2751</v>
      </c>
      <c r="B6" s="12" t="s">
        <v>2752</v>
      </c>
      <c r="C6" s="22" t="s">
        <v>2878</v>
      </c>
      <c r="D6" s="4">
        <v>7295</v>
      </c>
      <c r="E6" s="15">
        <v>926</v>
      </c>
    </row>
    <row r="7" spans="1:12" s="4" customFormat="1" x14ac:dyDescent="0.25">
      <c r="A7" s="12" t="s">
        <v>2753</v>
      </c>
      <c r="B7" s="12" t="s">
        <v>2754</v>
      </c>
      <c r="C7" s="22" t="s">
        <v>2879</v>
      </c>
      <c r="D7" s="4">
        <v>5148</v>
      </c>
      <c r="E7" s="15" t="s">
        <v>2755</v>
      </c>
    </row>
    <row r="8" spans="1:12" s="4" customFormat="1" x14ac:dyDescent="0.25">
      <c r="A8" s="12" t="s">
        <v>2756</v>
      </c>
      <c r="B8" s="12" t="s">
        <v>2757</v>
      </c>
      <c r="C8" s="22" t="s">
        <v>2880</v>
      </c>
      <c r="D8" s="4">
        <v>31822</v>
      </c>
      <c r="E8" s="15" t="s">
        <v>2758</v>
      </c>
    </row>
    <row r="9" spans="1:12" s="4" customFormat="1" x14ac:dyDescent="0.25">
      <c r="A9" s="12" t="s">
        <v>2759</v>
      </c>
      <c r="B9" s="12" t="s">
        <v>2760</v>
      </c>
      <c r="C9" s="22">
        <v>15081280</v>
      </c>
      <c r="D9" s="4">
        <v>3618</v>
      </c>
      <c r="E9" s="15">
        <v>1046</v>
      </c>
    </row>
    <row r="10" spans="1:12" s="4" customFormat="1" x14ac:dyDescent="0.25">
      <c r="A10" s="12" t="s">
        <v>2761</v>
      </c>
      <c r="B10" s="12" t="s">
        <v>2762</v>
      </c>
      <c r="C10" s="22" t="s">
        <v>2881</v>
      </c>
      <c r="D10" s="4">
        <v>4113</v>
      </c>
      <c r="E10" s="15" t="s">
        <v>2763</v>
      </c>
    </row>
    <row r="11" spans="1:12" s="4" customFormat="1" x14ac:dyDescent="0.25">
      <c r="A11" s="12" t="s">
        <v>2764</v>
      </c>
      <c r="B11" s="12" t="s">
        <v>2765</v>
      </c>
      <c r="C11" s="22" t="s">
        <v>2882</v>
      </c>
      <c r="D11" s="4">
        <v>5479</v>
      </c>
      <c r="E11" s="15" t="s">
        <v>2766</v>
      </c>
    </row>
    <row r="12" spans="1:12" s="4" customFormat="1" x14ac:dyDescent="0.25">
      <c r="A12" s="12" t="s">
        <v>2767</v>
      </c>
      <c r="B12" s="12" t="s">
        <v>2768</v>
      </c>
      <c r="C12" s="22" t="s">
        <v>2883</v>
      </c>
      <c r="D12" s="4">
        <v>4298</v>
      </c>
      <c r="E12" s="15">
        <v>1110</v>
      </c>
    </row>
    <row r="13" spans="1:12" s="4" customFormat="1" x14ac:dyDescent="0.25">
      <c r="A13" s="12" t="s">
        <v>2769</v>
      </c>
      <c r="B13" s="12" t="s">
        <v>2770</v>
      </c>
      <c r="C13" s="22" t="s">
        <v>2884</v>
      </c>
      <c r="D13" s="4">
        <v>78898</v>
      </c>
      <c r="E13" s="15" t="s">
        <v>2771</v>
      </c>
    </row>
    <row r="14" spans="1:12" s="4" customFormat="1" x14ac:dyDescent="0.25">
      <c r="A14" s="12" t="s">
        <v>2772</v>
      </c>
      <c r="B14" s="12" t="s">
        <v>2773</v>
      </c>
      <c r="C14" s="22" t="s">
        <v>2885</v>
      </c>
      <c r="D14" s="4">
        <v>28949</v>
      </c>
      <c r="E14" s="15">
        <v>3657</v>
      </c>
    </row>
    <row r="15" spans="1:12" s="4" customFormat="1" x14ac:dyDescent="0.25">
      <c r="A15" s="12" t="s">
        <v>2774</v>
      </c>
      <c r="B15" s="12" t="s">
        <v>2775</v>
      </c>
      <c r="C15" s="22" t="s">
        <v>2886</v>
      </c>
      <c r="D15" s="4">
        <v>7849</v>
      </c>
      <c r="E15" s="15" t="s">
        <v>2776</v>
      </c>
    </row>
    <row r="16" spans="1:12" s="4" customFormat="1" x14ac:dyDescent="0.25">
      <c r="A16" s="12" t="s">
        <v>2777</v>
      </c>
      <c r="B16" s="12" t="s">
        <v>2778</v>
      </c>
      <c r="C16" s="22" t="s">
        <v>2887</v>
      </c>
      <c r="D16" s="4">
        <v>444018</v>
      </c>
      <c r="E16" s="15">
        <v>62356</v>
      </c>
    </row>
    <row r="17" spans="1:5" s="4" customFormat="1" x14ac:dyDescent="0.25">
      <c r="A17" s="12" t="s">
        <v>2779</v>
      </c>
      <c r="B17" s="12" t="s">
        <v>2780</v>
      </c>
      <c r="C17" s="22" t="s">
        <v>2888</v>
      </c>
      <c r="D17" s="4">
        <v>32867</v>
      </c>
      <c r="E17" s="15">
        <v>4591</v>
      </c>
    </row>
    <row r="18" spans="1:5" s="4" customFormat="1" x14ac:dyDescent="0.25">
      <c r="A18" s="12" t="s">
        <v>2781</v>
      </c>
      <c r="B18" s="12" t="s">
        <v>2782</v>
      </c>
      <c r="C18" s="22" t="s">
        <v>2889</v>
      </c>
      <c r="D18" s="4">
        <v>6840</v>
      </c>
      <c r="E18" s="15">
        <v>845</v>
      </c>
    </row>
    <row r="19" spans="1:5" s="4" customFormat="1" x14ac:dyDescent="0.25">
      <c r="A19" s="12" t="s">
        <v>2783</v>
      </c>
      <c r="B19" s="12" t="s">
        <v>2784</v>
      </c>
      <c r="C19" s="22" t="s">
        <v>2890</v>
      </c>
      <c r="D19" s="4">
        <v>8476</v>
      </c>
      <c r="E19" s="15">
        <v>1207</v>
      </c>
    </row>
    <row r="20" spans="1:5" s="4" customFormat="1" x14ac:dyDescent="0.25">
      <c r="A20" s="12" t="s">
        <v>2785</v>
      </c>
      <c r="B20" s="12" t="s">
        <v>2786</v>
      </c>
      <c r="C20" s="22" t="s">
        <v>2891</v>
      </c>
      <c r="D20" s="4">
        <v>22521</v>
      </c>
      <c r="E20" s="15" t="s">
        <v>2787</v>
      </c>
    </row>
    <row r="21" spans="1:5" s="4" customFormat="1" x14ac:dyDescent="0.25">
      <c r="A21" s="12" t="s">
        <v>2788</v>
      </c>
      <c r="B21" s="12" t="s">
        <v>2789</v>
      </c>
      <c r="C21" s="22" t="s">
        <v>2892</v>
      </c>
      <c r="D21" s="4">
        <v>33719</v>
      </c>
      <c r="E21" s="15" t="s">
        <v>2790</v>
      </c>
    </row>
    <row r="22" spans="1:5" s="4" customFormat="1" x14ac:dyDescent="0.25">
      <c r="A22" s="12" t="s">
        <v>2791</v>
      </c>
      <c r="B22" s="12" t="s">
        <v>2792</v>
      </c>
      <c r="C22" s="22" t="s">
        <v>2893</v>
      </c>
      <c r="D22" s="4">
        <v>39150</v>
      </c>
      <c r="E22" s="15" t="s">
        <v>2793</v>
      </c>
    </row>
    <row r="23" spans="1:5" s="4" customFormat="1" x14ac:dyDescent="0.25">
      <c r="A23" s="12" t="s">
        <v>2794</v>
      </c>
      <c r="B23" s="12" t="s">
        <v>2795</v>
      </c>
      <c r="C23" s="22" t="s">
        <v>2894</v>
      </c>
      <c r="D23" s="4">
        <v>28738</v>
      </c>
      <c r="E23" s="15" t="s">
        <v>2796</v>
      </c>
    </row>
    <row r="24" spans="1:5" s="4" customFormat="1" x14ac:dyDescent="0.25">
      <c r="A24" s="12" t="s">
        <v>2797</v>
      </c>
      <c r="B24" s="12" t="s">
        <v>2798</v>
      </c>
      <c r="C24" s="22">
        <v>15084550</v>
      </c>
      <c r="D24" s="4">
        <v>14692</v>
      </c>
      <c r="E24" s="15" t="s">
        <v>2799</v>
      </c>
    </row>
    <row r="25" spans="1:5" s="4" customFormat="1" x14ac:dyDescent="0.25">
      <c r="A25" s="12" t="s">
        <v>2800</v>
      </c>
      <c r="B25" s="12" t="s">
        <v>2801</v>
      </c>
      <c r="C25" s="22" t="s">
        <v>2895</v>
      </c>
      <c r="D25" s="4">
        <v>26381</v>
      </c>
      <c r="E25" s="15">
        <v>5903</v>
      </c>
    </row>
    <row r="26" spans="1:5" s="4" customFormat="1" x14ac:dyDescent="0.25">
      <c r="A26" s="12" t="s">
        <v>2802</v>
      </c>
      <c r="B26" s="12" t="s">
        <v>2803</v>
      </c>
      <c r="C26" s="22">
        <v>15084315</v>
      </c>
      <c r="D26" s="4">
        <v>6282</v>
      </c>
      <c r="E26" s="15" t="s">
        <v>2804</v>
      </c>
    </row>
    <row r="27" spans="1:5" s="4" customFormat="1" x14ac:dyDescent="0.25">
      <c r="A27" s="12" t="s">
        <v>2805</v>
      </c>
      <c r="B27" s="12" t="s">
        <v>2806</v>
      </c>
      <c r="C27" s="22" t="s">
        <v>2896</v>
      </c>
      <c r="D27" s="4">
        <v>411873</v>
      </c>
      <c r="E27" s="15" t="s">
        <v>2807</v>
      </c>
    </row>
    <row r="28" spans="1:5" s="4" customFormat="1" x14ac:dyDescent="0.25">
      <c r="A28" s="12" t="s">
        <v>2808</v>
      </c>
      <c r="B28" s="12" t="s">
        <v>2809</v>
      </c>
      <c r="C28" s="22" t="s">
        <v>2897</v>
      </c>
      <c r="D28" s="4">
        <v>23798</v>
      </c>
      <c r="E28" s="15">
        <v>4075</v>
      </c>
    </row>
    <row r="29" spans="1:5" s="4" customFormat="1" x14ac:dyDescent="0.25">
      <c r="A29" s="12" t="s">
        <v>2810</v>
      </c>
      <c r="B29" s="12" t="s">
        <v>2811</v>
      </c>
      <c r="C29" s="22" t="s">
        <v>2898</v>
      </c>
      <c r="D29" s="4">
        <v>21000</v>
      </c>
      <c r="E29" s="15" t="s">
        <v>2812</v>
      </c>
    </row>
    <row r="30" spans="1:5" s="4" customFormat="1" x14ac:dyDescent="0.25">
      <c r="A30" s="12" t="s">
        <v>2813</v>
      </c>
      <c r="B30" s="12" t="s">
        <v>2814</v>
      </c>
      <c r="C30" s="22" t="s">
        <v>2899</v>
      </c>
      <c r="D30" s="4">
        <v>53714</v>
      </c>
      <c r="E30" s="15" t="s">
        <v>2815</v>
      </c>
    </row>
    <row r="31" spans="1:5" s="4" customFormat="1" x14ac:dyDescent="0.25">
      <c r="A31" s="12" t="s">
        <v>2816</v>
      </c>
      <c r="B31" s="12" t="s">
        <v>2817</v>
      </c>
      <c r="C31" s="22" t="s">
        <v>2900</v>
      </c>
      <c r="D31" s="4">
        <v>25436</v>
      </c>
      <c r="E31" s="15" t="s">
        <v>2818</v>
      </c>
    </row>
    <row r="32" spans="1:5" s="4" customFormat="1" x14ac:dyDescent="0.25">
      <c r="A32" s="12" t="s">
        <v>2819</v>
      </c>
      <c r="B32" s="12" t="s">
        <v>2820</v>
      </c>
      <c r="C32" s="22" t="s">
        <v>2901</v>
      </c>
      <c r="D32" s="4">
        <v>61228</v>
      </c>
      <c r="E32" s="15" t="s">
        <v>2821</v>
      </c>
    </row>
    <row r="33" spans="1:5" s="4" customFormat="1" x14ac:dyDescent="0.25">
      <c r="A33" s="12" t="s">
        <v>2822</v>
      </c>
      <c r="B33" s="12" t="s">
        <v>2823</v>
      </c>
      <c r="C33" s="22">
        <v>15088065</v>
      </c>
      <c r="D33" s="4">
        <v>9049</v>
      </c>
      <c r="E33" s="15" t="s">
        <v>2824</v>
      </c>
    </row>
    <row r="34" spans="1:5" s="4" customFormat="1" x14ac:dyDescent="0.25">
      <c r="A34" s="12" t="s">
        <v>2825</v>
      </c>
      <c r="B34" s="12" t="s">
        <v>2826</v>
      </c>
      <c r="C34" s="22" t="s">
        <v>2902</v>
      </c>
      <c r="D34" s="4">
        <v>6044</v>
      </c>
      <c r="E34" s="15" t="s">
        <v>2827</v>
      </c>
    </row>
    <row r="35" spans="1:5" s="4" customFormat="1" x14ac:dyDescent="0.25">
      <c r="A35" s="12" t="s">
        <v>2828</v>
      </c>
      <c r="B35" s="12" t="s">
        <v>2829</v>
      </c>
      <c r="C35" s="22">
        <v>15088205</v>
      </c>
      <c r="D35" s="4">
        <v>7410</v>
      </c>
      <c r="E35" s="15" t="s">
        <v>2830</v>
      </c>
    </row>
    <row r="36" spans="1:5" s="4" customFormat="1" x14ac:dyDescent="0.25">
      <c r="A36" s="12" t="s">
        <v>2831</v>
      </c>
      <c r="B36" s="12" t="s">
        <v>2832</v>
      </c>
      <c r="C36" s="22">
        <v>15002000</v>
      </c>
      <c r="D36" s="4">
        <v>240931</v>
      </c>
      <c r="E36" s="15" t="s">
        <v>2833</v>
      </c>
    </row>
    <row r="37" spans="1:5" s="4" customFormat="1" x14ac:dyDescent="0.25">
      <c r="A37" s="12" t="s">
        <v>2834</v>
      </c>
      <c r="B37" s="12" t="s">
        <v>2835</v>
      </c>
      <c r="C37" s="22" t="s">
        <v>2903</v>
      </c>
      <c r="D37" s="4">
        <v>31568</v>
      </c>
      <c r="E37" s="15">
        <v>3408</v>
      </c>
    </row>
    <row r="38" spans="1:5" s="4" customFormat="1" x14ac:dyDescent="0.25">
      <c r="A38" s="12" t="s">
        <v>2836</v>
      </c>
      <c r="B38" s="12" t="s">
        <v>2837</v>
      </c>
      <c r="C38" s="22" t="s">
        <v>2904</v>
      </c>
      <c r="D38" s="4">
        <v>5969</v>
      </c>
      <c r="E38" s="15">
        <v>1303</v>
      </c>
    </row>
    <row r="39" spans="1:5" s="4" customFormat="1" x14ac:dyDescent="0.25">
      <c r="A39" s="12" t="s">
        <v>2838</v>
      </c>
      <c r="B39" s="12" t="s">
        <v>2839</v>
      </c>
      <c r="C39" s="22" t="s">
        <v>2905</v>
      </c>
      <c r="D39" s="4">
        <v>59406</v>
      </c>
      <c r="E39" s="15">
        <v>7926</v>
      </c>
    </row>
    <row r="40" spans="1:5" s="4" customFormat="1" x14ac:dyDescent="0.25">
      <c r="A40" s="12" t="s">
        <v>2840</v>
      </c>
      <c r="B40" s="12" t="s">
        <v>2841</v>
      </c>
      <c r="C40" s="22" t="s">
        <v>2906</v>
      </c>
      <c r="D40" s="4">
        <v>19330</v>
      </c>
      <c r="E40" s="15" t="s">
        <v>2842</v>
      </c>
    </row>
    <row r="41" spans="1:5" s="4" customFormat="1" x14ac:dyDescent="0.25">
      <c r="A41" s="12" t="s">
        <v>2843</v>
      </c>
      <c r="B41" s="12" t="s">
        <v>2844</v>
      </c>
      <c r="C41" s="22" t="s">
        <v>2907</v>
      </c>
      <c r="D41" s="4">
        <v>8571</v>
      </c>
      <c r="E41" s="15" t="s">
        <v>2845</v>
      </c>
    </row>
    <row r="42" spans="1:5" s="4" customFormat="1" x14ac:dyDescent="0.25">
      <c r="A42" s="12" t="s">
        <v>2846</v>
      </c>
      <c r="B42" s="12" t="s">
        <v>2847</v>
      </c>
      <c r="C42" s="22" t="s">
        <v>2908</v>
      </c>
      <c r="D42" s="4">
        <v>6562</v>
      </c>
      <c r="E42" s="15" t="s">
        <v>2848</v>
      </c>
    </row>
    <row r="43" spans="1:5" s="4" customFormat="1" x14ac:dyDescent="0.25">
      <c r="A43" s="12" t="s">
        <v>2849</v>
      </c>
      <c r="B43" s="12" t="s">
        <v>2850</v>
      </c>
      <c r="C43" s="22" t="s">
        <v>2909</v>
      </c>
      <c r="D43" s="4">
        <v>11323</v>
      </c>
      <c r="E43" s="15" t="s">
        <v>2851</v>
      </c>
    </row>
    <row r="44" spans="1:5" s="4" customFormat="1" x14ac:dyDescent="0.25">
      <c r="A44" s="12" t="s">
        <v>2852</v>
      </c>
      <c r="B44" s="12" t="s">
        <v>2853</v>
      </c>
      <c r="C44" s="22" t="s">
        <v>2910</v>
      </c>
      <c r="D44" s="4">
        <v>7455</v>
      </c>
      <c r="E44" s="15" t="s">
        <v>2854</v>
      </c>
    </row>
    <row r="45" spans="1:5" s="4" customFormat="1" x14ac:dyDescent="0.25">
      <c r="A45" s="12" t="s">
        <v>2855</v>
      </c>
      <c r="B45" s="12" t="s">
        <v>2856</v>
      </c>
      <c r="C45" s="22" t="s">
        <v>2911</v>
      </c>
      <c r="D45" s="4">
        <v>36830</v>
      </c>
      <c r="E45" s="15" t="s">
        <v>2857</v>
      </c>
    </row>
    <row r="46" spans="1:5" s="4" customFormat="1" x14ac:dyDescent="0.25">
      <c r="A46" s="12" t="s">
        <v>2858</v>
      </c>
      <c r="B46" s="12" t="s">
        <v>2859</v>
      </c>
      <c r="C46" s="22">
        <v>15090550</v>
      </c>
      <c r="D46" s="4">
        <v>8931</v>
      </c>
      <c r="E46" s="15" t="s">
        <v>2860</v>
      </c>
    </row>
    <row r="47" spans="1:5" s="4" customFormat="1" x14ac:dyDescent="0.25">
      <c r="A47" s="12" t="s">
        <v>2861</v>
      </c>
      <c r="B47" s="12" t="s">
        <v>2862</v>
      </c>
      <c r="C47" s="22">
        <v>15091060</v>
      </c>
      <c r="D47" s="4">
        <v>8514</v>
      </c>
      <c r="E47" s="15" t="s">
        <v>2863</v>
      </c>
    </row>
    <row r="48" spans="1:5" s="4" customFormat="1" x14ac:dyDescent="0.25">
      <c r="A48" s="12" t="s">
        <v>2864</v>
      </c>
      <c r="B48" s="12" t="s">
        <v>2865</v>
      </c>
      <c r="C48" s="22">
        <v>15091241</v>
      </c>
      <c r="D48" s="4">
        <v>8313</v>
      </c>
      <c r="E48" s="15" t="s">
        <v>2866</v>
      </c>
    </row>
    <row r="49" spans="1:5" s="4" customFormat="1" x14ac:dyDescent="0.25">
      <c r="A49" s="12" t="s">
        <v>2867</v>
      </c>
      <c r="B49" s="12" t="s">
        <v>2868</v>
      </c>
      <c r="C49" s="22" t="s">
        <v>2912</v>
      </c>
      <c r="D49" s="4">
        <v>98448</v>
      </c>
      <c r="E49" s="15">
        <v>12774</v>
      </c>
    </row>
    <row r="50" spans="1:5" s="4" customFormat="1" x14ac:dyDescent="0.25">
      <c r="A50" s="12" t="s">
        <v>2869</v>
      </c>
      <c r="B50" s="12" t="s">
        <v>2870</v>
      </c>
      <c r="C50" s="22" t="s">
        <v>2913</v>
      </c>
      <c r="D50" s="4">
        <v>7008</v>
      </c>
      <c r="E50" s="15" t="s">
        <v>2871</v>
      </c>
    </row>
    <row r="51" spans="1:5" s="4" customFormat="1" x14ac:dyDescent="0.25">
      <c r="A51" s="12" t="s">
        <v>2872</v>
      </c>
      <c r="B51" s="12" t="s">
        <v>2873</v>
      </c>
      <c r="C51" s="22" t="s">
        <v>2914</v>
      </c>
      <c r="D51" s="4">
        <v>10526</v>
      </c>
      <c r="E51" s="15">
        <v>1494</v>
      </c>
    </row>
    <row r="52" spans="1:5" s="4" customFormat="1" x14ac:dyDescent="0.25">
      <c r="A52" s="12" t="s">
        <v>2874</v>
      </c>
      <c r="B52" s="12" t="s">
        <v>2875</v>
      </c>
      <c r="C52" s="22" t="s">
        <v>2915</v>
      </c>
      <c r="D52" s="4">
        <v>24414</v>
      </c>
      <c r="E52" s="15" t="s">
        <v>2876</v>
      </c>
    </row>
    <row r="53" spans="1:5" s="4" customFormat="1" x14ac:dyDescent="0.25">
      <c r="A53" s="12"/>
      <c r="B53" s="12"/>
      <c r="C53" s="22"/>
      <c r="E53" s="15"/>
    </row>
    <row r="54" spans="1:5" s="4" customFormat="1" x14ac:dyDescent="0.25">
      <c r="A54" s="12"/>
      <c r="B54" s="12"/>
      <c r="C54" s="22"/>
      <c r="E54" s="15"/>
    </row>
    <row r="55" spans="1:5" s="4" customFormat="1" x14ac:dyDescent="0.25">
      <c r="A55" s="12"/>
      <c r="B55" s="12"/>
      <c r="C55" s="22"/>
      <c r="E55" s="15"/>
    </row>
    <row r="56" spans="1:5" s="4" customFormat="1" x14ac:dyDescent="0.25">
      <c r="A56" s="12"/>
      <c r="B56" s="12"/>
      <c r="C56" s="22"/>
      <c r="E56" s="15"/>
    </row>
    <row r="57" spans="1:5" s="4" customFormat="1" x14ac:dyDescent="0.25">
      <c r="A57" s="12"/>
      <c r="B57" s="12"/>
      <c r="C57" s="22"/>
      <c r="E57" s="15"/>
    </row>
    <row r="58" spans="1:5" s="4" customFormat="1" x14ac:dyDescent="0.25">
      <c r="A58" s="12"/>
      <c r="B58" s="12"/>
      <c r="C58" s="22"/>
      <c r="E58" s="15"/>
    </row>
    <row r="59" spans="1:5" s="4" customFormat="1" x14ac:dyDescent="0.25">
      <c r="A59" s="12"/>
      <c r="B59" s="12"/>
      <c r="C59" s="22"/>
      <c r="E59" s="15"/>
    </row>
    <row r="60" spans="1:5" s="4" customFormat="1" x14ac:dyDescent="0.25">
      <c r="A60" s="12"/>
      <c r="B60" s="12"/>
      <c r="C60" s="22"/>
      <c r="E60" s="15"/>
    </row>
    <row r="61" spans="1:5" s="4" customFormat="1" x14ac:dyDescent="0.25">
      <c r="A61" s="12"/>
      <c r="B61" s="12"/>
      <c r="C61" s="22"/>
      <c r="E61" s="15"/>
    </row>
    <row r="62" spans="1:5" s="4" customFormat="1" x14ac:dyDescent="0.25">
      <c r="A62" s="12"/>
      <c r="B62" s="12"/>
      <c r="C62" s="22"/>
      <c r="E62" s="15"/>
    </row>
    <row r="63" spans="1:5" s="4" customFormat="1" x14ac:dyDescent="0.25">
      <c r="A63" s="12"/>
      <c r="B63" s="12"/>
      <c r="C63" s="22"/>
      <c r="E63" s="15"/>
    </row>
    <row r="64" spans="1:5" s="4" customFormat="1" x14ac:dyDescent="0.25">
      <c r="A64" s="12"/>
      <c r="B64" s="12"/>
      <c r="C64" s="22"/>
      <c r="E64" s="15"/>
    </row>
    <row r="65" spans="1:5" s="4" customFormat="1" x14ac:dyDescent="0.25">
      <c r="A65" s="12"/>
      <c r="B65" s="12"/>
      <c r="C65" s="22"/>
      <c r="E65" s="15"/>
    </row>
    <row r="66" spans="1:5" s="4" customFormat="1" x14ac:dyDescent="0.25">
      <c r="A66" s="12"/>
      <c r="B66" s="12"/>
      <c r="C66" s="22"/>
      <c r="E66" s="15"/>
    </row>
    <row r="67" spans="1:5" s="4" customFormat="1" x14ac:dyDescent="0.25">
      <c r="A67" s="12"/>
      <c r="B67" s="12"/>
      <c r="C67" s="22"/>
      <c r="E67" s="15"/>
    </row>
    <row r="68" spans="1:5" s="4" customFormat="1" x14ac:dyDescent="0.25">
      <c r="A68" s="12"/>
      <c r="B68" s="12"/>
      <c r="C68" s="22"/>
      <c r="E68" s="15"/>
    </row>
    <row r="69" spans="1:5" s="4" customFormat="1" x14ac:dyDescent="0.25">
      <c r="A69" s="12"/>
      <c r="B69" s="12"/>
      <c r="C69" s="22"/>
      <c r="E69" s="15"/>
    </row>
    <row r="70" spans="1:5" s="4" customFormat="1" x14ac:dyDescent="0.25">
      <c r="A70" s="12"/>
      <c r="B70" s="12"/>
      <c r="C70" s="22"/>
      <c r="E70" s="15"/>
    </row>
    <row r="71" spans="1:5" s="4" customFormat="1" x14ac:dyDescent="0.25">
      <c r="A71" s="12"/>
      <c r="B71" s="12"/>
      <c r="C71" s="22"/>
      <c r="E71" s="15"/>
    </row>
    <row r="72" spans="1:5" s="4" customFormat="1" x14ac:dyDescent="0.25">
      <c r="A72" s="12"/>
      <c r="B72" s="12"/>
      <c r="C72" s="22"/>
      <c r="E72" s="15"/>
    </row>
    <row r="73" spans="1:5" s="4" customFormat="1" x14ac:dyDescent="0.25">
      <c r="A73" s="12"/>
      <c r="B73" s="12"/>
      <c r="C73" s="22"/>
      <c r="E73" s="15"/>
    </row>
    <row r="74" spans="1:5" s="4" customFormat="1" x14ac:dyDescent="0.25">
      <c r="A74" s="12"/>
      <c r="B74" s="12"/>
      <c r="C74" s="22"/>
      <c r="E74" s="15"/>
    </row>
    <row r="75" spans="1:5" s="4" customFormat="1" x14ac:dyDescent="0.25">
      <c r="A75" s="12"/>
      <c r="B75" s="12"/>
      <c r="C75" s="22"/>
      <c r="E75" s="15"/>
    </row>
    <row r="76" spans="1:5" s="4" customFormat="1" x14ac:dyDescent="0.25">
      <c r="A76" s="12"/>
      <c r="B76" s="12"/>
      <c r="C76" s="22"/>
      <c r="E76" s="15"/>
    </row>
    <row r="77" spans="1:5" s="4" customFormat="1" x14ac:dyDescent="0.25">
      <c r="A77" s="12"/>
      <c r="B77" s="12"/>
      <c r="C77" s="22"/>
      <c r="E77" s="15"/>
    </row>
    <row r="78" spans="1:5" s="4" customFormat="1" x14ac:dyDescent="0.25">
      <c r="A78" s="12"/>
      <c r="B78" s="12"/>
      <c r="C78" s="22"/>
      <c r="E78" s="15"/>
    </row>
    <row r="79" spans="1:5" s="4" customFormat="1" x14ac:dyDescent="0.25">
      <c r="A79" s="12"/>
      <c r="B79" s="12"/>
      <c r="C79" s="22"/>
      <c r="E79" s="15"/>
    </row>
    <row r="80" spans="1:5" s="4" customFormat="1" x14ac:dyDescent="0.25">
      <c r="A80" s="12"/>
      <c r="B80" s="12"/>
      <c r="C80" s="22"/>
      <c r="E80" s="15"/>
    </row>
    <row r="81" spans="1:5" s="4" customFormat="1" x14ac:dyDescent="0.25">
      <c r="A81" s="12"/>
      <c r="B81" s="12"/>
      <c r="C81" s="22"/>
      <c r="E81" s="15"/>
    </row>
    <row r="82" spans="1:5" s="4" customFormat="1" x14ac:dyDescent="0.25">
      <c r="A82" s="12"/>
      <c r="B82" s="12"/>
      <c r="C82" s="22"/>
      <c r="E82" s="15"/>
    </row>
  </sheetData>
  <sortState xmlns:xlrd2="http://schemas.microsoft.com/office/spreadsheetml/2017/richdata2" ref="A2:E287">
    <sortCondition ref="B3:B287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148D-D354-4AB1-8624-A9211C831A02}">
  <dimension ref="A1:D17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s="1">
        <v>6532018</v>
      </c>
      <c r="B1" s="1">
        <v>16665</v>
      </c>
      <c r="C1" s="1">
        <v>1835</v>
      </c>
      <c r="D1" t="str">
        <f>A1&amp;", "&amp;A2</f>
        <v>6532018, 6532014</v>
      </c>
    </row>
    <row r="2" spans="1:4" x14ac:dyDescent="0.25">
      <c r="A2" s="1">
        <v>6532014</v>
      </c>
      <c r="B2" s="1"/>
      <c r="C2" s="1"/>
    </row>
    <row r="4" spans="1:4" x14ac:dyDescent="0.25">
      <c r="A4" s="1">
        <v>6532018</v>
      </c>
      <c r="B4" s="1">
        <v>16665</v>
      </c>
      <c r="C4" s="1">
        <v>1835</v>
      </c>
      <c r="D4" t="str">
        <f>A4&amp;", "&amp;A5&amp;", "&amp;A6</f>
        <v>6532018, 6532014, 6532010</v>
      </c>
    </row>
    <row r="5" spans="1:4" x14ac:dyDescent="0.25">
      <c r="A5" s="1">
        <v>6532014</v>
      </c>
      <c r="B5" s="1"/>
      <c r="C5" s="1"/>
    </row>
    <row r="6" spans="1:4" x14ac:dyDescent="0.25">
      <c r="A6" s="1">
        <v>6532010</v>
      </c>
    </row>
    <row r="8" spans="1:4" x14ac:dyDescent="0.25">
      <c r="A8" s="1">
        <v>6532018</v>
      </c>
      <c r="B8" s="1">
        <v>16665</v>
      </c>
      <c r="C8" s="1">
        <v>1835</v>
      </c>
      <c r="D8" t="str">
        <f>A8&amp;", "&amp;A9&amp;", "&amp;A10&amp;", "&amp;A11</f>
        <v>6532018, 6532014, 6532010, 6532006</v>
      </c>
    </row>
    <row r="9" spans="1:4" x14ac:dyDescent="0.25">
      <c r="A9" s="1">
        <v>6532014</v>
      </c>
      <c r="B9" s="1"/>
      <c r="C9" s="1"/>
    </row>
    <row r="10" spans="1:4" x14ac:dyDescent="0.25">
      <c r="A10" s="1">
        <v>6532010</v>
      </c>
    </row>
    <row r="11" spans="1:4" x14ac:dyDescent="0.25">
      <c r="A11" s="1">
        <v>6532006</v>
      </c>
    </row>
    <row r="13" spans="1:4" x14ac:dyDescent="0.25">
      <c r="A13" s="1">
        <v>6532018</v>
      </c>
      <c r="B13" s="1">
        <v>16665</v>
      </c>
      <c r="C13" s="1">
        <v>1835</v>
      </c>
      <c r="D13" t="str">
        <f>A13&amp;", "&amp;A14&amp;", "&amp;A15&amp;", "&amp;A16&amp;", "&amp;A17</f>
        <v>6532018, 6532014, 6532010, 6532006, 6532002</v>
      </c>
    </row>
    <row r="14" spans="1:4" x14ac:dyDescent="0.25">
      <c r="A14" s="1">
        <v>6532014</v>
      </c>
      <c r="B14" s="1"/>
      <c r="C14" s="1"/>
    </row>
    <row r="15" spans="1:4" x14ac:dyDescent="0.25">
      <c r="A15" s="1">
        <v>6532010</v>
      </c>
    </row>
    <row r="16" spans="1:4" x14ac:dyDescent="0.25">
      <c r="A16" s="1">
        <v>6532006</v>
      </c>
    </row>
    <row r="17" spans="1:1" x14ac:dyDescent="0.25">
      <c r="A17" s="1">
        <v>6532002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B118-83ED-4DA4-8410-2403E4055C0D}">
  <dimension ref="A1:CM2585"/>
  <sheetViews>
    <sheetView zoomScaleNormal="100" workbookViewId="0">
      <pane ySplit="12" topLeftCell="A28" activePane="bottomLeft" state="frozen"/>
      <selection pane="bottomLeft" activeCell="A13" sqref="A13"/>
    </sheetView>
  </sheetViews>
  <sheetFormatPr baseColWidth="10" defaultColWidth="11.5703125" defaultRowHeight="12" x14ac:dyDescent="0.25"/>
  <cols>
    <col min="1" max="1" width="28.140625" style="31" customWidth="1"/>
    <col min="2" max="2" width="23.85546875" style="31" customWidth="1"/>
    <col min="3" max="3" width="22.140625" style="50" customWidth="1"/>
    <col min="4" max="4" width="10" style="31" customWidth="1"/>
    <col min="5" max="5" width="13.28515625" style="31" customWidth="1"/>
    <col min="6" max="6" width="12.42578125" style="31" customWidth="1"/>
    <col min="7" max="7" width="11.5703125" style="31"/>
    <col min="8" max="10" width="13.85546875" style="31" customWidth="1"/>
    <col min="11" max="11" width="11.5703125" style="31"/>
    <col min="12" max="12" width="45.42578125" style="31" customWidth="1"/>
    <col min="13" max="13" width="42.140625" style="103" customWidth="1"/>
    <col min="14" max="19" width="11.5703125" style="103"/>
    <col min="20" max="20" width="11.5703125" style="103" customWidth="1"/>
    <col min="21" max="91" width="11.5703125" style="103"/>
    <col min="92" max="16384" width="11.5703125" style="31"/>
  </cols>
  <sheetData>
    <row r="1" spans="1:91" x14ac:dyDescent="0.25">
      <c r="A1" s="30" t="s">
        <v>6125</v>
      </c>
    </row>
    <row r="2" spans="1:91" x14ac:dyDescent="0.25">
      <c r="A2" s="30"/>
    </row>
    <row r="3" spans="1:91" ht="12.75" x14ac:dyDescent="0.25">
      <c r="A3" s="32" t="s">
        <v>6124</v>
      </c>
    </row>
    <row r="4" spans="1:91" ht="12.75" x14ac:dyDescent="0.25">
      <c r="A4" s="33" t="s">
        <v>6120</v>
      </c>
    </row>
    <row r="5" spans="1:91" ht="12.75" x14ac:dyDescent="0.25">
      <c r="A5" s="34" t="s">
        <v>6119</v>
      </c>
    </row>
    <row r="7" spans="1:91" x14ac:dyDescent="0.25">
      <c r="A7" s="31" t="s">
        <v>6121</v>
      </c>
    </row>
    <row r="8" spans="1:91" x14ac:dyDescent="0.25">
      <c r="A8" s="31" t="s">
        <v>6122</v>
      </c>
    </row>
    <row r="9" spans="1:91" x14ac:dyDescent="0.25">
      <c r="A9" s="31" t="s">
        <v>6123</v>
      </c>
      <c r="F9" s="31" t="s">
        <v>6157</v>
      </c>
    </row>
    <row r="10" spans="1:91" x14ac:dyDescent="0.25">
      <c r="F10" s="31">
        <v>0.125</v>
      </c>
    </row>
    <row r="11" spans="1:91" s="35" customFormat="1" ht="62.25" x14ac:dyDescent="0.25">
      <c r="A11" s="57" t="s">
        <v>0</v>
      </c>
      <c r="B11" s="57" t="s">
        <v>1</v>
      </c>
      <c r="C11" s="58"/>
      <c r="D11" s="57" t="s">
        <v>2</v>
      </c>
      <c r="E11" s="57" t="s">
        <v>3</v>
      </c>
      <c r="F11" s="57" t="s">
        <v>6131</v>
      </c>
      <c r="G11" s="57" t="s">
        <v>6218</v>
      </c>
      <c r="H11" s="57" t="s">
        <v>6159</v>
      </c>
      <c r="I11" s="57" t="s">
        <v>6241</v>
      </c>
      <c r="J11" s="57" t="s">
        <v>6240</v>
      </c>
      <c r="K11" s="57" t="s">
        <v>6217</v>
      </c>
      <c r="L11" s="57" t="s">
        <v>6168</v>
      </c>
      <c r="M11" s="57" t="s">
        <v>6186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</row>
    <row r="12" spans="1:91" s="35" customFormat="1" x14ac:dyDescent="0.25">
      <c r="A12" s="61"/>
      <c r="B12" s="62" t="s">
        <v>4</v>
      </c>
      <c r="C12" s="63" t="s">
        <v>5</v>
      </c>
      <c r="D12" s="64"/>
      <c r="E12" s="62"/>
      <c r="F12" s="62"/>
      <c r="G12" s="62"/>
      <c r="H12" s="62"/>
      <c r="I12" s="62"/>
      <c r="J12" s="62"/>
      <c r="K12" s="62"/>
      <c r="L12" s="62"/>
      <c r="M12" s="62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</row>
    <row r="13" spans="1:91" x14ac:dyDescent="0.25">
      <c r="A13" s="65" t="s">
        <v>3254</v>
      </c>
      <c r="B13" s="65" t="s">
        <v>3255</v>
      </c>
      <c r="C13" s="66">
        <v>11000000</v>
      </c>
      <c r="D13" s="67">
        <v>3689000</v>
      </c>
      <c r="E13" s="68">
        <v>603835</v>
      </c>
      <c r="F13" s="94">
        <f>E13/D13</f>
        <v>0.16368528056383844</v>
      </c>
      <c r="G13" s="69"/>
      <c r="H13" s="69"/>
      <c r="I13" s="69"/>
      <c r="J13" s="69"/>
      <c r="K13" s="69"/>
      <c r="L13" s="71"/>
      <c r="M13" s="71"/>
      <c r="T13" s="103">
        <v>0.125</v>
      </c>
    </row>
    <row r="14" spans="1:91" x14ac:dyDescent="0.25">
      <c r="A14" s="74" t="s">
        <v>6236</v>
      </c>
      <c r="B14" s="74"/>
      <c r="C14" s="75"/>
      <c r="D14" s="76"/>
      <c r="E14" s="77"/>
      <c r="F14" s="95"/>
      <c r="G14" s="78">
        <v>3.54</v>
      </c>
      <c r="H14" s="78">
        <v>2020</v>
      </c>
      <c r="I14" s="78">
        <v>0.03</v>
      </c>
      <c r="J14" s="78">
        <v>0.05</v>
      </c>
      <c r="K14" s="100">
        <v>1</v>
      </c>
      <c r="L14" s="101"/>
      <c r="M14" s="101"/>
      <c r="T14" s="103">
        <v>0.125</v>
      </c>
    </row>
    <row r="15" spans="1:91" x14ac:dyDescent="0.25">
      <c r="A15" s="74" t="s">
        <v>6235</v>
      </c>
      <c r="B15" s="74"/>
      <c r="C15" s="75"/>
      <c r="D15" s="76"/>
      <c r="E15" s="77"/>
      <c r="F15" s="95"/>
      <c r="G15" s="78">
        <v>4.58</v>
      </c>
      <c r="H15" s="78">
        <v>2020</v>
      </c>
      <c r="I15" s="78">
        <v>0.03</v>
      </c>
      <c r="J15" s="78">
        <v>0.05</v>
      </c>
      <c r="K15" s="100">
        <v>1</v>
      </c>
      <c r="L15" s="101"/>
      <c r="M15" s="101"/>
      <c r="T15" s="103">
        <v>0.125</v>
      </c>
    </row>
    <row r="16" spans="1:91" x14ac:dyDescent="0.25">
      <c r="A16" s="74" t="s">
        <v>6132</v>
      </c>
      <c r="B16" s="74"/>
      <c r="C16" s="75"/>
      <c r="D16" s="76"/>
      <c r="E16" s="77"/>
      <c r="F16" s="95"/>
      <c r="G16" s="78">
        <v>1.59</v>
      </c>
      <c r="H16" s="78">
        <v>2020</v>
      </c>
      <c r="I16" s="78">
        <v>0.03</v>
      </c>
      <c r="J16" s="78">
        <v>0.05</v>
      </c>
      <c r="K16" s="100">
        <v>1</v>
      </c>
      <c r="L16" s="101"/>
      <c r="M16" s="101"/>
      <c r="T16" s="103">
        <v>0.125</v>
      </c>
    </row>
    <row r="17" spans="1:20" x14ac:dyDescent="0.25">
      <c r="A17" s="74" t="s">
        <v>6133</v>
      </c>
      <c r="B17" s="74"/>
      <c r="C17" s="75"/>
      <c r="D17" s="76"/>
      <c r="E17" s="77"/>
      <c r="F17" s="95"/>
      <c r="G17" s="78">
        <v>2.48</v>
      </c>
      <c r="H17" s="78">
        <v>2020</v>
      </c>
      <c r="I17" s="78">
        <v>0.03</v>
      </c>
      <c r="J17" s="78">
        <v>0.05</v>
      </c>
      <c r="K17" s="100">
        <v>1</v>
      </c>
      <c r="L17" s="101"/>
      <c r="M17" s="101"/>
      <c r="T17" s="103">
        <v>0.125</v>
      </c>
    </row>
    <row r="18" spans="1:20" x14ac:dyDescent="0.25">
      <c r="A18" s="74" t="s">
        <v>6234</v>
      </c>
      <c r="B18" s="74"/>
      <c r="C18" s="75"/>
      <c r="D18" s="76"/>
      <c r="E18" s="77"/>
      <c r="F18" s="95"/>
      <c r="G18" s="78">
        <v>0.97</v>
      </c>
      <c r="H18" s="78">
        <v>2019</v>
      </c>
      <c r="I18" s="78">
        <v>0.03</v>
      </c>
      <c r="J18" s="78">
        <v>0.05</v>
      </c>
      <c r="K18" s="100">
        <v>1</v>
      </c>
      <c r="L18" s="101"/>
      <c r="M18" s="101"/>
      <c r="T18" s="103">
        <v>0.125</v>
      </c>
    </row>
    <row r="19" spans="1:20" x14ac:dyDescent="0.25">
      <c r="A19" s="74" t="s">
        <v>6233</v>
      </c>
      <c r="B19" s="74"/>
      <c r="C19" s="75"/>
      <c r="D19" s="76"/>
      <c r="E19" s="77"/>
      <c r="F19" s="95"/>
      <c r="G19" s="78">
        <v>3.03</v>
      </c>
      <c r="H19" s="78">
        <v>2019</v>
      </c>
      <c r="I19" s="78">
        <v>0.03</v>
      </c>
      <c r="J19" s="78">
        <v>0.05</v>
      </c>
      <c r="K19" s="100">
        <v>1</v>
      </c>
      <c r="L19" s="101"/>
      <c r="M19" s="101"/>
      <c r="T19" s="103">
        <v>0.125</v>
      </c>
    </row>
    <row r="20" spans="1:20" x14ac:dyDescent="0.25">
      <c r="A20" s="74" t="s">
        <v>6134</v>
      </c>
      <c r="B20" s="74"/>
      <c r="C20" s="75"/>
      <c r="D20" s="76"/>
      <c r="E20" s="77"/>
      <c r="F20" s="95"/>
      <c r="G20" s="78">
        <v>3.16</v>
      </c>
      <c r="H20" s="78">
        <v>2020</v>
      </c>
      <c r="I20" s="78">
        <v>0.03</v>
      </c>
      <c r="J20" s="78">
        <v>0.05</v>
      </c>
      <c r="K20" s="100">
        <v>1</v>
      </c>
      <c r="L20" s="101"/>
      <c r="M20" s="101"/>
      <c r="T20" s="103">
        <v>0.125</v>
      </c>
    </row>
    <row r="21" spans="1:20" x14ac:dyDescent="0.25">
      <c r="A21" s="74" t="s">
        <v>6135</v>
      </c>
      <c r="B21" s="74"/>
      <c r="C21" s="75"/>
      <c r="D21" s="76"/>
      <c r="E21" s="77"/>
      <c r="F21" s="95"/>
      <c r="G21" s="78">
        <v>3.9</v>
      </c>
      <c r="H21" s="78">
        <v>2020</v>
      </c>
      <c r="I21" s="78">
        <v>0.03</v>
      </c>
      <c r="J21" s="78">
        <v>0.05</v>
      </c>
      <c r="K21" s="100">
        <v>1</v>
      </c>
      <c r="L21" s="101"/>
      <c r="M21" s="101"/>
      <c r="T21" s="103">
        <v>0.125</v>
      </c>
    </row>
    <row r="22" spans="1:20" x14ac:dyDescent="0.25">
      <c r="A22" s="74" t="s">
        <v>6136</v>
      </c>
      <c r="B22" s="74"/>
      <c r="C22" s="75"/>
      <c r="D22" s="76"/>
      <c r="E22" s="77"/>
      <c r="F22" s="95"/>
      <c r="G22" s="78">
        <v>4.29</v>
      </c>
      <c r="H22" s="78">
        <v>2020</v>
      </c>
      <c r="I22" s="78">
        <v>0.03</v>
      </c>
      <c r="J22" s="78">
        <v>0.05</v>
      </c>
      <c r="K22" s="100">
        <v>1</v>
      </c>
      <c r="L22" s="101"/>
      <c r="M22" s="101"/>
      <c r="T22" s="103">
        <v>0.125</v>
      </c>
    </row>
    <row r="23" spans="1:20" ht="72" x14ac:dyDescent="0.25">
      <c r="A23" s="65" t="s">
        <v>6137</v>
      </c>
      <c r="B23" s="65" t="s">
        <v>5745</v>
      </c>
      <c r="C23" s="66" t="s">
        <v>6090</v>
      </c>
      <c r="D23" s="67">
        <v>3440962</v>
      </c>
      <c r="E23" s="68">
        <v>9427</v>
      </c>
      <c r="F23" s="96">
        <f>E23/D23</f>
        <v>2.7396408329996087E-3</v>
      </c>
      <c r="G23" s="69"/>
      <c r="H23" s="69"/>
      <c r="I23" s="69"/>
      <c r="J23" s="69"/>
      <c r="K23" s="69"/>
      <c r="L23" s="71"/>
      <c r="M23" s="71"/>
      <c r="T23" s="103">
        <v>0.125</v>
      </c>
    </row>
    <row r="24" spans="1:20" x14ac:dyDescent="0.25">
      <c r="A24" s="74" t="s">
        <v>6160</v>
      </c>
      <c r="B24" s="74"/>
      <c r="C24" s="75"/>
      <c r="D24" s="76"/>
      <c r="E24" s="77"/>
      <c r="F24" s="95"/>
      <c r="G24" s="78">
        <v>5.7</v>
      </c>
      <c r="H24" s="78">
        <v>2020</v>
      </c>
      <c r="I24" s="78"/>
      <c r="J24" s="78"/>
      <c r="K24" s="100">
        <v>3</v>
      </c>
      <c r="L24" s="101" t="s">
        <v>6166</v>
      </c>
      <c r="M24" s="101"/>
      <c r="T24" s="103">
        <v>0.125</v>
      </c>
    </row>
    <row r="25" spans="1:20" x14ac:dyDescent="0.25">
      <c r="A25" s="74" t="s">
        <v>6161</v>
      </c>
      <c r="B25" s="74"/>
      <c r="C25" s="75"/>
      <c r="D25" s="76"/>
      <c r="E25" s="77"/>
      <c r="F25" s="95"/>
      <c r="G25" s="78">
        <v>19.100000000000001</v>
      </c>
      <c r="H25" s="78">
        <v>2020</v>
      </c>
      <c r="I25" s="78"/>
      <c r="J25" s="78"/>
      <c r="K25" s="100">
        <v>3</v>
      </c>
      <c r="L25" s="101" t="s">
        <v>6166</v>
      </c>
      <c r="M25" s="101"/>
      <c r="T25" s="103">
        <v>0.125</v>
      </c>
    </row>
    <row r="26" spans="1:20" x14ac:dyDescent="0.25">
      <c r="A26" s="74" t="s">
        <v>6162</v>
      </c>
      <c r="B26" s="74"/>
      <c r="C26" s="75"/>
      <c r="D26" s="76"/>
      <c r="E26" s="77"/>
      <c r="F26" s="95"/>
      <c r="G26" s="78">
        <v>15.2</v>
      </c>
      <c r="H26" s="78">
        <v>2020</v>
      </c>
      <c r="I26" s="78"/>
      <c r="J26" s="78"/>
      <c r="K26" s="100">
        <v>3</v>
      </c>
      <c r="L26" s="101" t="s">
        <v>6166</v>
      </c>
      <c r="M26" s="101"/>
      <c r="T26" s="103">
        <v>0.125</v>
      </c>
    </row>
    <row r="27" spans="1:20" x14ac:dyDescent="0.25">
      <c r="A27" s="74" t="s">
        <v>6163</v>
      </c>
      <c r="B27" s="74"/>
      <c r="C27" s="75"/>
      <c r="D27" s="76"/>
      <c r="E27" s="77"/>
      <c r="F27" s="95"/>
      <c r="G27" s="78">
        <v>33.6</v>
      </c>
      <c r="H27" s="78">
        <v>2020</v>
      </c>
      <c r="I27" s="78"/>
      <c r="J27" s="78"/>
      <c r="K27" s="100">
        <v>3</v>
      </c>
      <c r="L27" s="101" t="s">
        <v>6166</v>
      </c>
      <c r="M27" s="101"/>
      <c r="T27" s="103">
        <v>0.125</v>
      </c>
    </row>
    <row r="28" spans="1:20" x14ac:dyDescent="0.25">
      <c r="A28" s="74" t="s">
        <v>6164</v>
      </c>
      <c r="B28" s="74"/>
      <c r="C28" s="75"/>
      <c r="D28" s="76"/>
      <c r="E28" s="77"/>
      <c r="F28" s="95"/>
      <c r="G28" s="78">
        <v>13.6</v>
      </c>
      <c r="H28" s="78">
        <v>2021</v>
      </c>
      <c r="I28" s="78"/>
      <c r="J28" s="78"/>
      <c r="K28" s="100">
        <v>3</v>
      </c>
      <c r="L28" s="101" t="s">
        <v>6166</v>
      </c>
      <c r="M28" s="101"/>
      <c r="T28" s="103">
        <v>0.125</v>
      </c>
    </row>
    <row r="29" spans="1:20" x14ac:dyDescent="0.25">
      <c r="A29" s="74" t="s">
        <v>6165</v>
      </c>
      <c r="B29" s="74"/>
      <c r="C29" s="75"/>
      <c r="D29" s="76"/>
      <c r="E29" s="77"/>
      <c r="F29" s="95"/>
      <c r="G29" s="78">
        <v>13.9</v>
      </c>
      <c r="H29" s="78">
        <v>2021</v>
      </c>
      <c r="I29" s="78"/>
      <c r="J29" s="78"/>
      <c r="K29" s="100">
        <v>3</v>
      </c>
      <c r="L29" s="101" t="s">
        <v>6166</v>
      </c>
      <c r="M29" s="101"/>
      <c r="T29" s="103">
        <v>0.125</v>
      </c>
    </row>
    <row r="30" spans="1:20" ht="24" x14ac:dyDescent="0.25">
      <c r="A30" s="74" t="s">
        <v>6158</v>
      </c>
      <c r="B30" s="74"/>
      <c r="C30" s="75"/>
      <c r="D30" s="76"/>
      <c r="E30" s="77"/>
      <c r="F30" s="95"/>
      <c r="G30" s="78">
        <v>7</v>
      </c>
      <c r="H30" s="78">
        <v>2021</v>
      </c>
      <c r="I30" s="78"/>
      <c r="J30" s="78"/>
      <c r="K30" s="100">
        <v>3</v>
      </c>
      <c r="L30" s="101" t="s">
        <v>6166</v>
      </c>
      <c r="M30" s="101"/>
      <c r="T30" s="103">
        <v>0.125</v>
      </c>
    </row>
    <row r="31" spans="1:20" x14ac:dyDescent="0.25">
      <c r="A31" s="65" t="s">
        <v>4917</v>
      </c>
      <c r="B31" s="65" t="s">
        <v>4918</v>
      </c>
      <c r="C31" s="66">
        <v>9162000</v>
      </c>
      <c r="D31" s="67">
        <v>1560042</v>
      </c>
      <c r="E31" s="68">
        <v>307973</v>
      </c>
      <c r="F31" s="94">
        <f>E31/D31</f>
        <v>0.19741327477080745</v>
      </c>
      <c r="G31" s="69"/>
      <c r="H31" s="69"/>
      <c r="I31" s="69"/>
      <c r="J31" s="69"/>
      <c r="K31" s="69"/>
      <c r="L31" s="71"/>
      <c r="M31" s="71"/>
      <c r="T31" s="103">
        <v>0.125</v>
      </c>
    </row>
    <row r="32" spans="1:20" x14ac:dyDescent="0.25">
      <c r="A32" s="82" t="s">
        <v>6167</v>
      </c>
      <c r="B32" s="82"/>
      <c r="C32" s="83"/>
      <c r="D32" s="84"/>
      <c r="E32" s="85"/>
      <c r="F32" s="97"/>
      <c r="G32" s="86">
        <v>6</v>
      </c>
      <c r="H32" s="86">
        <v>2021</v>
      </c>
      <c r="I32" s="86"/>
      <c r="J32" s="86"/>
      <c r="K32" s="100">
        <v>3</v>
      </c>
      <c r="L32" s="101"/>
      <c r="M32" s="101"/>
      <c r="T32" s="103">
        <v>0.125</v>
      </c>
    </row>
    <row r="33" spans="1:91" ht="72" x14ac:dyDescent="0.25">
      <c r="A33" s="65" t="s">
        <v>3790</v>
      </c>
      <c r="B33" s="65" t="s">
        <v>3791</v>
      </c>
      <c r="C33" s="66" t="s">
        <v>4091</v>
      </c>
      <c r="D33" s="67">
        <v>718000</v>
      </c>
      <c r="E33" s="68">
        <v>116048</v>
      </c>
      <c r="F33" s="94">
        <f>E33/D33</f>
        <v>0.16162674094707521</v>
      </c>
      <c r="G33" s="69"/>
      <c r="H33" s="69"/>
      <c r="I33" s="69"/>
      <c r="J33" s="69"/>
      <c r="K33" s="69"/>
      <c r="L33" s="71"/>
      <c r="M33" s="71"/>
      <c r="R33" s="103">
        <v>1</v>
      </c>
      <c r="S33" s="103" t="s">
        <v>6219</v>
      </c>
      <c r="T33" s="103">
        <f>COUNTIF(K13:K2585,1)</f>
        <v>22</v>
      </c>
    </row>
    <row r="34" spans="1:91" x14ac:dyDescent="0.25">
      <c r="A34" s="74" t="s">
        <v>6170</v>
      </c>
      <c r="B34" s="74"/>
      <c r="C34" s="75"/>
      <c r="D34" s="76"/>
      <c r="E34" s="77"/>
      <c r="F34" s="95"/>
      <c r="G34" s="78">
        <v>13.4</v>
      </c>
      <c r="H34" s="78">
        <v>2020</v>
      </c>
      <c r="I34" s="78"/>
      <c r="J34" s="78"/>
      <c r="K34" s="100">
        <v>1</v>
      </c>
      <c r="L34" s="101"/>
      <c r="M34" s="101"/>
      <c r="R34" s="103">
        <v>2</v>
      </c>
      <c r="S34" s="103" t="s">
        <v>6220</v>
      </c>
      <c r="T34" s="103">
        <f>COUNTIF(K13:K2585, 2)</f>
        <v>18</v>
      </c>
    </row>
    <row r="35" spans="1:91" x14ac:dyDescent="0.25">
      <c r="A35" s="74" t="s">
        <v>6171</v>
      </c>
      <c r="B35" s="74"/>
      <c r="C35" s="75"/>
      <c r="D35" s="76"/>
      <c r="E35" s="77"/>
      <c r="F35" s="95"/>
      <c r="G35" s="78">
        <v>7.9</v>
      </c>
      <c r="H35" s="78">
        <v>2020</v>
      </c>
      <c r="I35" s="78"/>
      <c r="J35" s="78"/>
      <c r="K35" s="100">
        <v>2</v>
      </c>
      <c r="L35" s="101"/>
      <c r="M35" s="101"/>
      <c r="R35" s="103">
        <v>3</v>
      </c>
      <c r="S35" s="103" t="s">
        <v>6221</v>
      </c>
      <c r="T35" s="103">
        <f>COUNTIF(K13:K2585,3)</f>
        <v>43</v>
      </c>
    </row>
    <row r="36" spans="1:91" ht="24" x14ac:dyDescent="0.25">
      <c r="A36" s="74" t="s">
        <v>6232</v>
      </c>
      <c r="B36" s="74"/>
      <c r="C36" s="75"/>
      <c r="D36" s="76"/>
      <c r="E36" s="77"/>
      <c r="F36" s="95"/>
      <c r="G36" s="78">
        <v>41</v>
      </c>
      <c r="H36" s="78">
        <v>2021</v>
      </c>
      <c r="I36" s="78"/>
      <c r="J36" s="78"/>
      <c r="K36" s="100">
        <v>3</v>
      </c>
      <c r="L36" s="101" t="s">
        <v>6173</v>
      </c>
      <c r="M36" s="101"/>
    </row>
    <row r="37" spans="1:91" ht="24" x14ac:dyDescent="0.25">
      <c r="A37" s="74" t="s">
        <v>6172</v>
      </c>
      <c r="B37" s="74"/>
      <c r="C37" s="75"/>
      <c r="D37" s="76"/>
      <c r="E37" s="77"/>
      <c r="F37" s="95"/>
      <c r="G37" s="78">
        <v>20</v>
      </c>
      <c r="H37" s="102" t="s">
        <v>6177</v>
      </c>
      <c r="I37" s="102"/>
      <c r="J37" s="102"/>
      <c r="K37" s="100">
        <v>3</v>
      </c>
      <c r="L37" s="101" t="s">
        <v>6173</v>
      </c>
      <c r="M37" s="101"/>
      <c r="S37" s="103" t="s">
        <v>6222</v>
      </c>
      <c r="T37" s="103">
        <f>COUNTIFS(G13:G2585, "&lt;=5")</f>
        <v>31</v>
      </c>
    </row>
    <row r="38" spans="1:91" ht="24" x14ac:dyDescent="0.25">
      <c r="A38" s="74" t="s">
        <v>6174</v>
      </c>
      <c r="B38" s="74"/>
      <c r="C38" s="75"/>
      <c r="D38" s="76"/>
      <c r="E38" s="77"/>
      <c r="F38" s="95"/>
      <c r="G38" s="78">
        <v>20</v>
      </c>
      <c r="H38" s="78">
        <v>2021</v>
      </c>
      <c r="I38" s="78"/>
      <c r="J38" s="78"/>
      <c r="K38" s="100">
        <v>3</v>
      </c>
      <c r="L38" s="101" t="s">
        <v>6173</v>
      </c>
      <c r="M38" s="101"/>
      <c r="S38" s="103" t="s">
        <v>6223</v>
      </c>
      <c r="T38" s="103">
        <f>COUNTIFS($G$13:$G$2585, "&gt;5", $G$13:$G$2585, "&lt;=10")</f>
        <v>15</v>
      </c>
    </row>
    <row r="39" spans="1:91" ht="24" x14ac:dyDescent="0.25">
      <c r="A39" s="74" t="s">
        <v>6175</v>
      </c>
      <c r="B39" s="74"/>
      <c r="C39" s="75"/>
      <c r="D39" s="76"/>
      <c r="E39" s="77"/>
      <c r="F39" s="95"/>
      <c r="G39" s="78">
        <v>1</v>
      </c>
      <c r="H39" s="78">
        <v>2021</v>
      </c>
      <c r="I39" s="78"/>
      <c r="J39" s="78"/>
      <c r="K39" s="100">
        <v>3</v>
      </c>
      <c r="L39" s="101" t="s">
        <v>6173</v>
      </c>
      <c r="M39" s="101"/>
      <c r="S39" s="103" t="s">
        <v>6224</v>
      </c>
      <c r="T39" s="103">
        <f>COUNTIFS($G$13:$G$2585, "&gt;10", $G$13:$G$2585, "&lt;=20")</f>
        <v>28</v>
      </c>
    </row>
    <row r="40" spans="1:91" ht="24" x14ac:dyDescent="0.25">
      <c r="A40" s="74" t="s">
        <v>6176</v>
      </c>
      <c r="B40" s="74"/>
      <c r="C40" s="75"/>
      <c r="D40" s="76"/>
      <c r="E40" s="77"/>
      <c r="F40" s="95"/>
      <c r="G40" s="78">
        <v>28</v>
      </c>
      <c r="H40" s="78">
        <v>2021</v>
      </c>
      <c r="I40" s="78"/>
      <c r="J40" s="78"/>
      <c r="K40" s="100">
        <v>3</v>
      </c>
      <c r="L40" s="101" t="s">
        <v>6173</v>
      </c>
      <c r="M40" s="101"/>
      <c r="S40" s="103" t="s">
        <v>6225</v>
      </c>
      <c r="T40" s="103">
        <f>COUNTIFS($G$13:$G$2585, "&gt;20", $G$13:$G$2585, "&lt;=30")</f>
        <v>3</v>
      </c>
    </row>
    <row r="41" spans="1:91" ht="24" x14ac:dyDescent="0.25">
      <c r="A41" s="74" t="s">
        <v>6178</v>
      </c>
      <c r="B41" s="74"/>
      <c r="C41" s="75"/>
      <c r="D41" s="76"/>
      <c r="E41" s="77"/>
      <c r="F41" s="95"/>
      <c r="G41" s="78">
        <v>19.5</v>
      </c>
      <c r="H41" s="78">
        <v>2020</v>
      </c>
      <c r="I41" s="78"/>
      <c r="J41" s="78"/>
      <c r="K41" s="100">
        <v>3</v>
      </c>
      <c r="L41" s="101"/>
      <c r="M41" s="101"/>
      <c r="S41" s="103" t="s">
        <v>6226</v>
      </c>
      <c r="T41" s="103">
        <f>COUNTIFS($G$13:$G$2585, "&gt;30", $G$13:$G$2585, "&lt;=40")</f>
        <v>2</v>
      </c>
    </row>
    <row r="42" spans="1:91" ht="14.25" x14ac:dyDescent="0.25">
      <c r="A42" s="74" t="s">
        <v>6179</v>
      </c>
      <c r="B42" s="74"/>
      <c r="C42" s="75"/>
      <c r="D42" s="76"/>
      <c r="E42" s="77"/>
      <c r="F42" s="95"/>
      <c r="G42" s="78">
        <v>3.2</v>
      </c>
      <c r="H42" s="78">
        <v>2021</v>
      </c>
      <c r="I42" s="78"/>
      <c r="J42" s="78"/>
      <c r="K42" s="100">
        <v>3</v>
      </c>
      <c r="L42" s="101"/>
      <c r="M42" s="101"/>
      <c r="S42" s="103" t="s">
        <v>6227</v>
      </c>
      <c r="T42" s="103">
        <f>COUNTIFS($G$13:$G$2585, "&gt;40", $G$13:$G$2585, "&lt;=50")</f>
        <v>1</v>
      </c>
    </row>
    <row r="43" spans="1:91" ht="36" x14ac:dyDescent="0.25">
      <c r="A43" s="74" t="s">
        <v>6169</v>
      </c>
      <c r="B43" s="74"/>
      <c r="C43" s="75"/>
      <c r="D43" s="76"/>
      <c r="E43" s="77"/>
      <c r="F43" s="95"/>
      <c r="G43" s="78">
        <v>19</v>
      </c>
      <c r="H43" s="78">
        <v>2020</v>
      </c>
      <c r="I43" s="78"/>
      <c r="J43" s="78"/>
      <c r="K43" s="100">
        <v>3</v>
      </c>
      <c r="L43" s="101" t="s">
        <v>6180</v>
      </c>
      <c r="M43" s="101"/>
    </row>
    <row r="44" spans="1:91" ht="24" x14ac:dyDescent="0.25">
      <c r="A44" s="74" t="s">
        <v>6231</v>
      </c>
      <c r="B44" s="74"/>
      <c r="C44" s="75"/>
      <c r="D44" s="76"/>
      <c r="E44" s="77"/>
      <c r="F44" s="95"/>
      <c r="G44" s="78">
        <v>11</v>
      </c>
      <c r="H44" s="78">
        <v>2020</v>
      </c>
      <c r="I44" s="78"/>
      <c r="J44" s="78"/>
      <c r="K44" s="100">
        <v>2</v>
      </c>
      <c r="L44" s="101"/>
      <c r="M44" s="101"/>
    </row>
    <row r="45" spans="1:91" x14ac:dyDescent="0.25">
      <c r="A45" s="74" t="s">
        <v>6230</v>
      </c>
      <c r="B45" s="74"/>
      <c r="C45" s="75"/>
      <c r="D45" s="76"/>
      <c r="E45" s="77"/>
      <c r="F45" s="95"/>
      <c r="G45" s="78">
        <v>17</v>
      </c>
      <c r="H45" s="78">
        <v>2020</v>
      </c>
      <c r="I45" s="78"/>
      <c r="J45" s="78"/>
      <c r="K45" s="100">
        <v>2</v>
      </c>
      <c r="L45" s="101"/>
      <c r="M45" s="101"/>
    </row>
    <row r="46" spans="1:91" x14ac:dyDescent="0.25">
      <c r="A46" s="74" t="s">
        <v>6229</v>
      </c>
      <c r="B46" s="74"/>
      <c r="C46" s="75"/>
      <c r="D46" s="76"/>
      <c r="E46" s="77"/>
      <c r="F46" s="95"/>
      <c r="G46" s="78">
        <v>15</v>
      </c>
      <c r="H46" s="78">
        <v>2020</v>
      </c>
      <c r="I46" s="78"/>
      <c r="J46" s="78"/>
      <c r="K46" s="100">
        <v>2</v>
      </c>
      <c r="L46" s="101"/>
      <c r="M46" s="101"/>
    </row>
    <row r="47" spans="1:91" ht="72" x14ac:dyDescent="0.25">
      <c r="A47" s="65" t="s">
        <v>6143</v>
      </c>
      <c r="B47" s="65" t="s">
        <v>3759</v>
      </c>
      <c r="C47" s="66" t="s">
        <v>4087</v>
      </c>
      <c r="D47" s="67">
        <v>708869</v>
      </c>
      <c r="E47" s="68">
        <v>135738</v>
      </c>
      <c r="F47" s="94">
        <f>E47/D47</f>
        <v>0.19148530969756047</v>
      </c>
      <c r="G47" s="69"/>
      <c r="H47" s="69"/>
      <c r="I47" s="69"/>
      <c r="J47" s="69"/>
      <c r="K47" s="69"/>
      <c r="L47" s="71"/>
      <c r="M47" s="71"/>
    </row>
    <row r="48" spans="1:91" s="88" customFormat="1" x14ac:dyDescent="0.25">
      <c r="A48" s="82" t="s">
        <v>6181</v>
      </c>
      <c r="B48" s="82"/>
      <c r="C48" s="83"/>
      <c r="D48" s="84"/>
      <c r="E48" s="85"/>
      <c r="F48" s="97"/>
      <c r="G48" s="86">
        <v>15.2</v>
      </c>
      <c r="H48" s="86">
        <v>2020</v>
      </c>
      <c r="I48" s="86">
        <v>0.01</v>
      </c>
      <c r="J48" s="86">
        <v>0.01</v>
      </c>
      <c r="K48" s="86">
        <v>1</v>
      </c>
      <c r="L48" s="87"/>
      <c r="M48" s="87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</row>
    <row r="49" spans="1:91" ht="26.1" customHeight="1" x14ac:dyDescent="0.25">
      <c r="A49" s="65" t="s">
        <v>3892</v>
      </c>
      <c r="B49" s="65" t="s">
        <v>3893</v>
      </c>
      <c r="C49" s="66">
        <v>5315000</v>
      </c>
      <c r="D49" s="67">
        <v>684445</v>
      </c>
      <c r="E49" s="68">
        <v>135269</v>
      </c>
      <c r="F49" s="94">
        <f>E49/D49</f>
        <v>0.19763311880428669</v>
      </c>
      <c r="G49" s="69"/>
      <c r="H49" s="69"/>
      <c r="I49" s="69"/>
      <c r="J49" s="69"/>
      <c r="K49" s="69"/>
      <c r="L49" s="71"/>
      <c r="M49" s="71"/>
    </row>
    <row r="50" spans="1:91" ht="26.1" customHeight="1" x14ac:dyDescent="0.25">
      <c r="A50" s="74" t="s">
        <v>6182</v>
      </c>
      <c r="B50" s="74"/>
      <c r="C50" s="75"/>
      <c r="D50" s="76"/>
      <c r="E50" s="77"/>
      <c r="F50" s="95"/>
      <c r="G50" s="78">
        <v>20</v>
      </c>
      <c r="H50" s="78">
        <v>2020</v>
      </c>
      <c r="I50" s="78"/>
      <c r="J50" s="78"/>
      <c r="K50" s="100">
        <v>3</v>
      </c>
      <c r="L50" s="101"/>
      <c r="M50" s="101"/>
    </row>
    <row r="51" spans="1:91" ht="26.1" customHeight="1" x14ac:dyDescent="0.25">
      <c r="A51" s="74" t="s">
        <v>6183</v>
      </c>
      <c r="B51" s="74"/>
      <c r="C51" s="75"/>
      <c r="D51" s="76"/>
      <c r="E51" s="77"/>
      <c r="F51" s="95"/>
      <c r="G51" s="78">
        <v>20</v>
      </c>
      <c r="H51" s="78">
        <v>2020</v>
      </c>
      <c r="I51" s="78"/>
      <c r="J51" s="78"/>
      <c r="K51" s="100">
        <v>3</v>
      </c>
      <c r="L51" s="101"/>
      <c r="M51" s="101"/>
    </row>
    <row r="52" spans="1:91" ht="26.1" customHeight="1" x14ac:dyDescent="0.25">
      <c r="A52" s="74" t="s">
        <v>6184</v>
      </c>
      <c r="B52" s="74"/>
      <c r="C52" s="75"/>
      <c r="D52" s="76"/>
      <c r="E52" s="77"/>
      <c r="F52" s="95"/>
      <c r="G52" s="78">
        <v>8</v>
      </c>
      <c r="H52" s="78">
        <v>2020</v>
      </c>
      <c r="I52" s="78"/>
      <c r="J52" s="78"/>
      <c r="K52" s="100">
        <v>3</v>
      </c>
      <c r="L52" s="101"/>
      <c r="M52" s="101"/>
    </row>
    <row r="53" spans="1:91" ht="26.1" customHeight="1" x14ac:dyDescent="0.25">
      <c r="A53" s="74" t="s">
        <v>6184</v>
      </c>
      <c r="B53" s="74"/>
      <c r="C53" s="75"/>
      <c r="D53" s="76"/>
      <c r="E53" s="77"/>
      <c r="F53" s="95"/>
      <c r="G53" s="78">
        <v>5</v>
      </c>
      <c r="H53" s="78">
        <v>2020</v>
      </c>
      <c r="I53" s="78"/>
      <c r="J53" s="78"/>
      <c r="K53" s="100">
        <v>3</v>
      </c>
      <c r="L53" s="101"/>
      <c r="M53" s="101"/>
    </row>
    <row r="54" spans="1:91" ht="14.1" customHeight="1" x14ac:dyDescent="0.25">
      <c r="A54" s="65" t="s">
        <v>3532</v>
      </c>
      <c r="B54" s="65" t="s">
        <v>3533</v>
      </c>
      <c r="C54" s="66" t="s">
        <v>4031</v>
      </c>
      <c r="D54" s="67">
        <v>673831</v>
      </c>
      <c r="E54" s="68">
        <v>107730</v>
      </c>
      <c r="F54" s="94">
        <f>E54/D54</f>
        <v>0.15987688307602352</v>
      </c>
      <c r="G54" s="69"/>
      <c r="H54" s="69"/>
      <c r="I54" s="69"/>
      <c r="J54" s="69"/>
      <c r="K54" s="100"/>
      <c r="L54" s="101"/>
      <c r="M54" s="101"/>
    </row>
    <row r="55" spans="1:91" s="88" customFormat="1" ht="14.1" customHeight="1" x14ac:dyDescent="0.25">
      <c r="A55" s="82" t="s">
        <v>6185</v>
      </c>
      <c r="B55" s="82"/>
      <c r="C55" s="83"/>
      <c r="D55" s="84"/>
      <c r="E55" s="85"/>
      <c r="F55" s="97"/>
      <c r="G55" s="86">
        <v>9.1</v>
      </c>
      <c r="H55" s="86">
        <v>2020</v>
      </c>
      <c r="I55" s="110">
        <v>0</v>
      </c>
      <c r="J55" s="110">
        <v>0</v>
      </c>
      <c r="K55" s="86">
        <v>1</v>
      </c>
      <c r="L55" s="87"/>
      <c r="M55" s="87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</row>
    <row r="56" spans="1:91" s="88" customFormat="1" ht="14.1" customHeight="1" x14ac:dyDescent="0.25">
      <c r="A56" s="82" t="s">
        <v>6228</v>
      </c>
      <c r="B56" s="82"/>
      <c r="C56" s="83"/>
      <c r="D56" s="84"/>
      <c r="E56" s="85"/>
      <c r="F56" s="97"/>
      <c r="G56" s="86">
        <v>9.1</v>
      </c>
      <c r="H56" s="86">
        <v>2020</v>
      </c>
      <c r="I56" s="86">
        <v>0.01</v>
      </c>
      <c r="J56" s="86">
        <v>0.01</v>
      </c>
      <c r="K56" s="86">
        <v>1</v>
      </c>
      <c r="L56" s="87"/>
      <c r="M56" s="87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</row>
    <row r="57" spans="1:91" s="88" customFormat="1" ht="14.1" customHeight="1" x14ac:dyDescent="0.25">
      <c r="A57" s="82" t="s">
        <v>6237</v>
      </c>
      <c r="B57" s="82"/>
      <c r="C57" s="83"/>
      <c r="D57" s="84"/>
      <c r="E57" s="85"/>
      <c r="F57" s="97"/>
      <c r="G57" s="86"/>
      <c r="H57" s="86">
        <v>2020</v>
      </c>
      <c r="I57" s="86">
        <v>0.01</v>
      </c>
      <c r="J57" s="86">
        <v>0.01</v>
      </c>
      <c r="K57" s="86">
        <v>1</v>
      </c>
      <c r="L57" s="87"/>
      <c r="M57" s="87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</row>
    <row r="58" spans="1:91" s="88" customFormat="1" ht="14.1" customHeight="1" x14ac:dyDescent="0.25">
      <c r="A58" s="82" t="s">
        <v>6238</v>
      </c>
      <c r="B58" s="82"/>
      <c r="C58" s="83"/>
      <c r="D58" s="84"/>
      <c r="E58" s="85"/>
      <c r="F58" s="97"/>
      <c r="G58" s="86"/>
      <c r="H58" s="86">
        <v>2020</v>
      </c>
      <c r="I58" s="86">
        <v>0.01</v>
      </c>
      <c r="J58" s="86">
        <v>0.01</v>
      </c>
      <c r="K58" s="86">
        <v>1</v>
      </c>
      <c r="L58" s="87"/>
      <c r="M58" s="87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</row>
    <row r="59" spans="1:91" s="88" customFormat="1" ht="14.1" customHeight="1" x14ac:dyDescent="0.25">
      <c r="A59" s="82" t="s">
        <v>6239</v>
      </c>
      <c r="B59" s="82"/>
      <c r="C59" s="83"/>
      <c r="D59" s="84"/>
      <c r="E59" s="85"/>
      <c r="F59" s="97"/>
      <c r="G59" s="86"/>
      <c r="H59" s="86">
        <v>2020</v>
      </c>
      <c r="I59" s="86">
        <v>0.01</v>
      </c>
      <c r="J59" s="86">
        <v>0.01</v>
      </c>
      <c r="K59" s="86">
        <v>1</v>
      </c>
      <c r="L59" s="87"/>
      <c r="M59" s="87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  <c r="CB59" s="103"/>
      <c r="CC59" s="103"/>
      <c r="CD59" s="103"/>
      <c r="CE59" s="103"/>
      <c r="CF59" s="103"/>
      <c r="CG59" s="103"/>
      <c r="CH59" s="103"/>
      <c r="CI59" s="103"/>
      <c r="CJ59" s="103"/>
      <c r="CK59" s="103"/>
      <c r="CL59" s="103"/>
      <c r="CM59" s="103"/>
    </row>
    <row r="60" spans="1:91" ht="36" x14ac:dyDescent="0.25">
      <c r="A60" s="65" t="s">
        <v>2066</v>
      </c>
      <c r="B60" s="65" t="s">
        <v>2067</v>
      </c>
      <c r="C60" s="66" t="s">
        <v>2449</v>
      </c>
      <c r="D60" s="67">
        <v>659000</v>
      </c>
      <c r="E60" s="68">
        <v>108498</v>
      </c>
      <c r="F60" s="94">
        <f>E60/D60</f>
        <v>0.16464036418816388</v>
      </c>
      <c r="G60" s="69"/>
      <c r="H60" s="69"/>
      <c r="I60" s="69"/>
      <c r="J60" s="69"/>
      <c r="K60" s="69"/>
      <c r="L60" s="69"/>
      <c r="M60" s="69"/>
    </row>
    <row r="61" spans="1:91" x14ac:dyDescent="0.25">
      <c r="A61" s="74" t="s">
        <v>6189</v>
      </c>
      <c r="B61" s="74"/>
      <c r="C61" s="75"/>
      <c r="D61" s="76"/>
      <c r="E61" s="77"/>
      <c r="F61" s="95"/>
      <c r="G61" s="78">
        <v>2.6</v>
      </c>
      <c r="H61" s="78">
        <v>2020</v>
      </c>
      <c r="I61" s="78"/>
      <c r="J61" s="78"/>
      <c r="K61" s="100">
        <v>3</v>
      </c>
      <c r="L61" s="101"/>
      <c r="M61" s="101"/>
    </row>
    <row r="62" spans="1:91" x14ac:dyDescent="0.25">
      <c r="A62" s="74" t="s">
        <v>6190</v>
      </c>
      <c r="B62" s="74"/>
      <c r="C62" s="75"/>
      <c r="D62" s="76"/>
      <c r="E62" s="77"/>
      <c r="F62" s="95"/>
      <c r="G62" s="78">
        <v>5</v>
      </c>
      <c r="H62" s="78">
        <v>2020</v>
      </c>
      <c r="I62" s="78"/>
      <c r="J62" s="78"/>
      <c r="K62" s="100">
        <v>3</v>
      </c>
      <c r="L62" s="101"/>
      <c r="M62" s="101"/>
    </row>
    <row r="63" spans="1:91" x14ac:dyDescent="0.25">
      <c r="A63" s="65" t="s">
        <v>3560</v>
      </c>
      <c r="B63" s="65" t="s">
        <v>3561</v>
      </c>
      <c r="C63" s="66" t="s">
        <v>4036</v>
      </c>
      <c r="D63" s="67">
        <v>640149</v>
      </c>
      <c r="E63" s="68">
        <v>113481</v>
      </c>
      <c r="F63" s="94">
        <f>E63/D63</f>
        <v>0.1772727911783038</v>
      </c>
      <c r="G63" s="69"/>
      <c r="H63" s="69"/>
      <c r="I63" s="69"/>
      <c r="J63" s="69"/>
      <c r="K63" s="69"/>
      <c r="L63" s="69"/>
      <c r="M63" s="69"/>
    </row>
    <row r="64" spans="1:91" x14ac:dyDescent="0.25">
      <c r="A64" s="74" t="s">
        <v>6191</v>
      </c>
      <c r="B64" s="74"/>
      <c r="C64" s="75"/>
      <c r="D64" s="76"/>
      <c r="E64" s="77"/>
      <c r="F64" s="95"/>
      <c r="G64" s="78">
        <v>10.3</v>
      </c>
      <c r="H64" s="78">
        <v>2020</v>
      </c>
      <c r="I64" s="86">
        <v>0.01</v>
      </c>
      <c r="J64" s="86">
        <v>0.01</v>
      </c>
      <c r="K64" s="100">
        <v>1</v>
      </c>
      <c r="L64" s="101"/>
      <c r="M64" s="101"/>
    </row>
    <row r="65" spans="1:13" x14ac:dyDescent="0.25">
      <c r="A65" s="74" t="s">
        <v>6192</v>
      </c>
      <c r="B65" s="74"/>
      <c r="C65" s="75"/>
      <c r="D65" s="76"/>
      <c r="E65" s="77"/>
      <c r="F65" s="95"/>
      <c r="G65" s="78">
        <v>12.4</v>
      </c>
      <c r="H65" s="78">
        <v>2020</v>
      </c>
      <c r="I65" s="86">
        <v>0.01</v>
      </c>
      <c r="J65" s="86">
        <v>0.01</v>
      </c>
      <c r="K65" s="100">
        <v>1</v>
      </c>
      <c r="L65" s="101"/>
      <c r="M65" s="101"/>
    </row>
    <row r="66" spans="1:13" x14ac:dyDescent="0.25">
      <c r="A66" s="74" t="s">
        <v>6193</v>
      </c>
      <c r="B66" s="74"/>
      <c r="C66" s="75"/>
      <c r="D66" s="76"/>
      <c r="E66" s="77"/>
      <c r="F66" s="95"/>
      <c r="G66" s="78">
        <v>8.8000000000000007</v>
      </c>
      <c r="H66" s="78">
        <v>2020</v>
      </c>
      <c r="I66" s="86">
        <v>0.01</v>
      </c>
      <c r="J66" s="86">
        <v>0.01</v>
      </c>
      <c r="K66" s="100">
        <v>1</v>
      </c>
      <c r="L66" s="101"/>
      <c r="M66" s="101"/>
    </row>
    <row r="67" spans="1:13" x14ac:dyDescent="0.25">
      <c r="A67" s="74" t="s">
        <v>6194</v>
      </c>
      <c r="B67" s="74"/>
      <c r="C67" s="75"/>
      <c r="D67" s="76"/>
      <c r="E67" s="77"/>
      <c r="F67" s="95"/>
      <c r="G67" s="78">
        <v>10.1</v>
      </c>
      <c r="H67" s="78">
        <v>2020</v>
      </c>
      <c r="I67" s="86">
        <v>0.01</v>
      </c>
      <c r="J67" s="86">
        <v>0.01</v>
      </c>
      <c r="K67" s="100">
        <v>1</v>
      </c>
      <c r="L67" s="101"/>
      <c r="M67" s="101"/>
    </row>
    <row r="68" spans="1:13" ht="36" x14ac:dyDescent="0.25">
      <c r="A68" s="65" t="s">
        <v>6138</v>
      </c>
      <c r="B68" s="65" t="s">
        <v>251</v>
      </c>
      <c r="C68" s="66">
        <v>2000000</v>
      </c>
      <c r="D68" s="70">
        <v>579817</v>
      </c>
      <c r="E68" s="68">
        <v>94510</v>
      </c>
      <c r="F68" s="94">
        <f>E68/D68</f>
        <v>0.16299970507936123</v>
      </c>
      <c r="G68" s="69"/>
      <c r="H68" s="69"/>
      <c r="I68" s="69"/>
      <c r="J68" s="69"/>
      <c r="K68" s="69"/>
      <c r="L68" s="69"/>
      <c r="M68" s="69"/>
    </row>
    <row r="69" spans="1:13" ht="24" x14ac:dyDescent="0.25">
      <c r="A69" s="74" t="s">
        <v>6195</v>
      </c>
      <c r="B69" s="74"/>
      <c r="C69" s="75"/>
      <c r="D69" s="108"/>
      <c r="E69" s="77"/>
      <c r="F69" s="95"/>
      <c r="G69" s="78">
        <v>1.5</v>
      </c>
      <c r="H69" s="78">
        <v>2020</v>
      </c>
      <c r="I69" s="78"/>
      <c r="J69" s="78"/>
      <c r="K69" s="78">
        <v>1</v>
      </c>
      <c r="L69" s="79"/>
      <c r="M69" s="79"/>
    </row>
    <row r="70" spans="1:13" x14ac:dyDescent="0.25">
      <c r="A70" s="71" t="s">
        <v>2921</v>
      </c>
      <c r="B70" s="66" t="s">
        <v>2916</v>
      </c>
      <c r="C70" s="72">
        <v>4012000</v>
      </c>
      <c r="D70" s="67">
        <v>557400</v>
      </c>
      <c r="E70" s="73">
        <v>87671</v>
      </c>
      <c r="F70" s="94">
        <f>E70/D70</f>
        <v>0.15728561176892716</v>
      </c>
      <c r="G70" s="69"/>
      <c r="H70" s="69"/>
      <c r="I70" s="69"/>
      <c r="J70" s="69"/>
      <c r="K70" s="69"/>
      <c r="L70" s="69"/>
      <c r="M70" s="69"/>
    </row>
    <row r="71" spans="1:13" x14ac:dyDescent="0.25">
      <c r="A71" s="79" t="s">
        <v>6196</v>
      </c>
      <c r="B71" s="75"/>
      <c r="C71" s="81"/>
      <c r="D71" s="76"/>
      <c r="E71" s="80"/>
      <c r="F71" s="95"/>
      <c r="G71" s="78">
        <v>3.3</v>
      </c>
      <c r="H71" s="109">
        <v>44378</v>
      </c>
      <c r="I71" s="109"/>
      <c r="J71" s="109"/>
      <c r="K71" s="100">
        <v>2</v>
      </c>
      <c r="L71" s="101"/>
      <c r="M71" s="101"/>
    </row>
    <row r="72" spans="1:13" x14ac:dyDescent="0.25">
      <c r="A72" s="79" t="s">
        <v>6197</v>
      </c>
      <c r="B72" s="75"/>
      <c r="C72" s="81"/>
      <c r="D72" s="76"/>
      <c r="E72" s="80"/>
      <c r="F72" s="95"/>
      <c r="G72" s="78">
        <v>1.9</v>
      </c>
      <c r="H72" s="109">
        <v>44378</v>
      </c>
      <c r="I72" s="109"/>
      <c r="J72" s="109"/>
      <c r="K72" s="100">
        <v>2</v>
      </c>
      <c r="L72" s="101"/>
      <c r="M72" s="101"/>
    </row>
    <row r="73" spans="1:13" x14ac:dyDescent="0.25">
      <c r="A73" s="79" t="s">
        <v>6198</v>
      </c>
      <c r="B73" s="75"/>
      <c r="C73" s="81"/>
      <c r="D73" s="76"/>
      <c r="E73" s="80"/>
      <c r="F73" s="95"/>
      <c r="G73" s="78">
        <v>1.7</v>
      </c>
      <c r="H73" s="109">
        <v>44378</v>
      </c>
      <c r="I73" s="109"/>
      <c r="J73" s="109"/>
      <c r="K73" s="100">
        <v>2</v>
      </c>
      <c r="L73" s="101"/>
      <c r="M73" s="101"/>
    </row>
    <row r="74" spans="1:13" x14ac:dyDescent="0.25">
      <c r="A74" s="79" t="s">
        <v>6199</v>
      </c>
      <c r="B74" s="75"/>
      <c r="C74" s="81"/>
      <c r="D74" s="76"/>
      <c r="E74" s="80"/>
      <c r="F74" s="95"/>
      <c r="G74" s="78">
        <v>0.7</v>
      </c>
      <c r="H74" s="109">
        <v>44378</v>
      </c>
      <c r="I74" s="109"/>
      <c r="J74" s="109"/>
      <c r="K74" s="100">
        <v>2</v>
      </c>
      <c r="L74" s="101"/>
      <c r="M74" s="101"/>
    </row>
    <row r="75" spans="1:13" x14ac:dyDescent="0.25">
      <c r="A75" s="79" t="s">
        <v>6200</v>
      </c>
      <c r="B75" s="75"/>
      <c r="C75" s="81"/>
      <c r="D75" s="76"/>
      <c r="E75" s="80"/>
      <c r="F75" s="95"/>
      <c r="G75" s="78">
        <v>1.2</v>
      </c>
      <c r="H75" s="109">
        <v>44378</v>
      </c>
      <c r="I75" s="109"/>
      <c r="J75" s="109"/>
      <c r="K75" s="100">
        <v>2</v>
      </c>
      <c r="L75" s="101"/>
      <c r="M75" s="101"/>
    </row>
    <row r="76" spans="1:13" x14ac:dyDescent="0.25">
      <c r="A76" s="79" t="s">
        <v>6201</v>
      </c>
      <c r="B76" s="75"/>
      <c r="C76" s="81"/>
      <c r="D76" s="76"/>
      <c r="E76" s="80"/>
      <c r="F76" s="95"/>
      <c r="G76" s="78">
        <v>0.5</v>
      </c>
      <c r="H76" s="109">
        <v>44378</v>
      </c>
      <c r="I76" s="109"/>
      <c r="J76" s="109"/>
      <c r="K76" s="100">
        <v>2</v>
      </c>
      <c r="L76" s="101"/>
      <c r="M76" s="101"/>
    </row>
    <row r="77" spans="1:13" x14ac:dyDescent="0.25">
      <c r="A77" s="79" t="s">
        <v>6202</v>
      </c>
      <c r="B77" s="75"/>
      <c r="C77" s="81"/>
      <c r="D77" s="76"/>
      <c r="E77" s="80"/>
      <c r="F77" s="95"/>
      <c r="G77" s="78">
        <v>0.5</v>
      </c>
      <c r="H77" s="109">
        <v>44378</v>
      </c>
      <c r="I77" s="109"/>
      <c r="J77" s="109"/>
      <c r="K77" s="100">
        <v>2</v>
      </c>
      <c r="L77" s="101"/>
      <c r="M77" s="101"/>
    </row>
    <row r="78" spans="1:13" ht="26.1" customHeight="1" x14ac:dyDescent="0.25">
      <c r="A78" s="71" t="s">
        <v>5892</v>
      </c>
      <c r="B78" s="71" t="s">
        <v>5893</v>
      </c>
      <c r="C78" s="66">
        <v>9564000</v>
      </c>
      <c r="D78" s="67">
        <v>536299</v>
      </c>
      <c r="E78" s="73">
        <v>96394</v>
      </c>
      <c r="F78" s="94">
        <f>E78/D78</f>
        <v>0.1797392872259691</v>
      </c>
      <c r="G78" s="69"/>
      <c r="H78" s="69"/>
      <c r="I78" s="69"/>
      <c r="J78" s="69"/>
      <c r="K78" s="69"/>
      <c r="L78" s="69"/>
      <c r="M78" s="69"/>
    </row>
    <row r="79" spans="1:13" ht="26.1" customHeight="1" x14ac:dyDescent="0.25">
      <c r="A79" s="79" t="s">
        <v>6140</v>
      </c>
      <c r="B79" s="79"/>
      <c r="C79" s="75"/>
      <c r="D79" s="76"/>
      <c r="E79" s="80"/>
      <c r="F79" s="95"/>
      <c r="G79" s="78">
        <v>14</v>
      </c>
      <c r="H79" s="109">
        <v>44197</v>
      </c>
      <c r="I79" s="109"/>
      <c r="J79" s="109"/>
      <c r="K79" s="100">
        <v>2</v>
      </c>
      <c r="L79" s="101"/>
      <c r="M79" s="101"/>
    </row>
    <row r="80" spans="1:13" ht="26.1" customHeight="1" x14ac:dyDescent="0.25">
      <c r="A80" s="79" t="s">
        <v>6139</v>
      </c>
      <c r="B80" s="79"/>
      <c r="C80" s="75"/>
      <c r="D80" s="76"/>
      <c r="E80" s="80"/>
      <c r="F80" s="95"/>
      <c r="G80" s="78">
        <v>14</v>
      </c>
      <c r="H80" s="109">
        <v>44228</v>
      </c>
      <c r="I80" s="109"/>
      <c r="J80" s="109"/>
      <c r="K80" s="100">
        <v>2</v>
      </c>
      <c r="L80" s="101"/>
      <c r="M80" s="101"/>
    </row>
    <row r="81" spans="1:13" ht="26.1" customHeight="1" x14ac:dyDescent="0.25">
      <c r="A81" s="79" t="s">
        <v>6141</v>
      </c>
      <c r="B81" s="79"/>
      <c r="C81" s="75"/>
      <c r="D81" s="76"/>
      <c r="E81" s="80"/>
      <c r="F81" s="95"/>
      <c r="G81" s="78">
        <v>4</v>
      </c>
      <c r="H81" s="109">
        <v>44256</v>
      </c>
      <c r="I81" s="109"/>
      <c r="J81" s="109"/>
      <c r="K81" s="100">
        <v>2</v>
      </c>
      <c r="L81" s="101"/>
      <c r="M81" s="101"/>
    </row>
    <row r="82" spans="1:13" ht="26.1" customHeight="1" x14ac:dyDescent="0.25">
      <c r="A82" s="79" t="s">
        <v>6142</v>
      </c>
      <c r="B82" s="79"/>
      <c r="C82" s="75"/>
      <c r="D82" s="76"/>
      <c r="E82" s="80"/>
      <c r="F82" s="95"/>
      <c r="G82" s="78">
        <v>7</v>
      </c>
      <c r="H82" s="109">
        <v>44287</v>
      </c>
      <c r="I82" s="109"/>
      <c r="J82" s="109"/>
      <c r="K82" s="100">
        <v>2</v>
      </c>
      <c r="L82" s="101"/>
      <c r="M82" s="101"/>
    </row>
    <row r="83" spans="1:13" ht="36" x14ac:dyDescent="0.25">
      <c r="A83" s="65">
        <v>2150</v>
      </c>
      <c r="B83" s="65" t="s">
        <v>597</v>
      </c>
      <c r="C83" s="71" t="s">
        <v>751</v>
      </c>
      <c r="D83" s="67">
        <v>470129</v>
      </c>
      <c r="E83" s="68">
        <v>59338</v>
      </c>
      <c r="F83" s="94">
        <f>E83/D83</f>
        <v>0.12621642145028281</v>
      </c>
      <c r="G83" s="69"/>
      <c r="H83" s="69"/>
      <c r="I83" s="69"/>
      <c r="J83" s="69"/>
      <c r="K83" s="69"/>
      <c r="L83" s="69"/>
      <c r="M83" s="69"/>
    </row>
    <row r="84" spans="1:13" ht="24" x14ac:dyDescent="0.25">
      <c r="A84" s="74" t="s">
        <v>6204</v>
      </c>
      <c r="B84" s="74"/>
      <c r="C84" s="79"/>
      <c r="D84" s="76"/>
      <c r="E84" s="77"/>
      <c r="F84" s="95"/>
      <c r="G84" s="78">
        <v>7.3</v>
      </c>
      <c r="H84" s="78">
        <v>2020</v>
      </c>
      <c r="I84" s="78"/>
      <c r="J84" s="78"/>
      <c r="K84" s="100">
        <v>3</v>
      </c>
      <c r="L84" s="101"/>
      <c r="M84" s="101"/>
    </row>
    <row r="85" spans="1:13" ht="24" x14ac:dyDescent="0.25">
      <c r="A85" s="74" t="s">
        <v>6205</v>
      </c>
      <c r="B85" s="74"/>
      <c r="C85" s="79"/>
      <c r="D85" s="76"/>
      <c r="E85" s="77"/>
      <c r="F85" s="95"/>
      <c r="G85" s="78">
        <v>15</v>
      </c>
      <c r="H85" s="78">
        <v>2020</v>
      </c>
      <c r="I85" s="78"/>
      <c r="J85" s="78"/>
      <c r="K85" s="100">
        <v>3</v>
      </c>
      <c r="L85" s="101"/>
      <c r="M85" s="101"/>
    </row>
    <row r="86" spans="1:13" ht="24" x14ac:dyDescent="0.25">
      <c r="A86" s="74" t="s">
        <v>6206</v>
      </c>
      <c r="B86" s="74"/>
      <c r="C86" s="79"/>
      <c r="D86" s="76"/>
      <c r="E86" s="77"/>
      <c r="F86" s="95"/>
      <c r="G86" s="78">
        <v>26</v>
      </c>
      <c r="H86" s="78">
        <v>2020</v>
      </c>
      <c r="I86" s="78"/>
      <c r="J86" s="78"/>
      <c r="K86" s="100">
        <v>3</v>
      </c>
      <c r="L86" s="101"/>
      <c r="M86" s="101"/>
    </row>
    <row r="87" spans="1:13" ht="24" x14ac:dyDescent="0.25">
      <c r="A87" s="74" t="s">
        <v>6208</v>
      </c>
      <c r="B87" s="74"/>
      <c r="C87" s="79"/>
      <c r="D87" s="76"/>
      <c r="E87" s="77"/>
      <c r="F87" s="95"/>
      <c r="G87" s="78">
        <v>6.3</v>
      </c>
      <c r="H87" s="78">
        <v>2020</v>
      </c>
      <c r="I87" s="78"/>
      <c r="J87" s="78"/>
      <c r="K87" s="100">
        <v>3</v>
      </c>
      <c r="L87" s="101"/>
      <c r="M87" s="101"/>
    </row>
    <row r="88" spans="1:13" ht="24" x14ac:dyDescent="0.25">
      <c r="A88" s="74" t="s">
        <v>6207</v>
      </c>
      <c r="B88" s="74"/>
      <c r="C88" s="79"/>
      <c r="D88" s="76"/>
      <c r="E88" s="77"/>
      <c r="F88" s="95"/>
      <c r="G88" s="78">
        <v>2.7</v>
      </c>
      <c r="H88" s="78">
        <v>2020</v>
      </c>
      <c r="I88" s="78"/>
      <c r="J88" s="78"/>
      <c r="K88" s="100">
        <v>3</v>
      </c>
      <c r="L88" s="101"/>
      <c r="M88" s="101"/>
    </row>
    <row r="89" spans="1:13" ht="24" x14ac:dyDescent="0.25">
      <c r="A89" s="74" t="s">
        <v>6209</v>
      </c>
      <c r="B89" s="74"/>
      <c r="C89" s="79"/>
      <c r="D89" s="76"/>
      <c r="E89" s="77"/>
      <c r="F89" s="95"/>
      <c r="G89" s="78">
        <v>11</v>
      </c>
      <c r="H89" s="78">
        <v>2020</v>
      </c>
      <c r="I89" s="78"/>
      <c r="J89" s="78"/>
      <c r="K89" s="100">
        <v>3</v>
      </c>
      <c r="L89" s="101"/>
      <c r="M89" s="101"/>
    </row>
    <row r="90" spans="1:13" x14ac:dyDescent="0.25">
      <c r="A90" s="74" t="s">
        <v>6203</v>
      </c>
      <c r="B90" s="74"/>
      <c r="C90" s="79"/>
      <c r="D90" s="76"/>
      <c r="E90" s="77"/>
      <c r="F90" s="95"/>
      <c r="G90" s="78">
        <v>2.7</v>
      </c>
      <c r="H90" s="78">
        <v>2020</v>
      </c>
      <c r="I90" s="78"/>
      <c r="J90" s="78"/>
      <c r="K90" s="100">
        <v>3</v>
      </c>
      <c r="L90" s="101"/>
      <c r="M90" s="101"/>
    </row>
    <row r="91" spans="1:13" ht="216" x14ac:dyDescent="0.25">
      <c r="A91" s="65" t="s">
        <v>2777</v>
      </c>
      <c r="B91" s="65" t="s">
        <v>2778</v>
      </c>
      <c r="C91" s="66" t="s">
        <v>2887</v>
      </c>
      <c r="D91" s="67">
        <v>444018</v>
      </c>
      <c r="E91" s="68">
        <v>62356</v>
      </c>
      <c r="F91" s="94">
        <f>E91/D91</f>
        <v>0.14043574810030224</v>
      </c>
      <c r="G91" s="69"/>
      <c r="H91" s="69"/>
      <c r="I91" s="69"/>
      <c r="J91" s="69"/>
      <c r="K91" s="69"/>
      <c r="L91" s="71"/>
      <c r="M91" s="71"/>
    </row>
    <row r="92" spans="1:13" x14ac:dyDescent="0.25">
      <c r="A92" s="74" t="s">
        <v>6187</v>
      </c>
      <c r="B92" s="74"/>
      <c r="C92" s="75"/>
      <c r="D92" s="76"/>
      <c r="E92" s="77"/>
      <c r="F92" s="95"/>
      <c r="G92" s="78">
        <v>1</v>
      </c>
      <c r="H92" s="78">
        <v>2020</v>
      </c>
      <c r="I92" s="78"/>
      <c r="J92" s="78"/>
      <c r="K92" s="78">
        <v>1</v>
      </c>
      <c r="L92" s="79"/>
      <c r="M92" s="79"/>
    </row>
    <row r="93" spans="1:13" x14ac:dyDescent="0.25">
      <c r="A93" s="65">
        <v>60</v>
      </c>
      <c r="B93" s="65" t="s">
        <v>539</v>
      </c>
      <c r="C93" s="66">
        <v>14612000</v>
      </c>
      <c r="D93" s="67">
        <v>421832</v>
      </c>
      <c r="E93" s="68">
        <v>87665</v>
      </c>
      <c r="F93" s="94">
        <f>E93/D93</f>
        <v>0.20781970073394149</v>
      </c>
      <c r="G93" s="69"/>
      <c r="H93" s="69"/>
      <c r="I93" s="69"/>
      <c r="J93" s="69"/>
      <c r="K93" s="69"/>
      <c r="L93" s="69"/>
      <c r="M93" s="69"/>
    </row>
    <row r="94" spans="1:13" x14ac:dyDescent="0.25">
      <c r="A94" s="74" t="s">
        <v>6210</v>
      </c>
      <c r="B94" s="74"/>
      <c r="C94" s="75"/>
      <c r="D94" s="76"/>
      <c r="E94" s="77"/>
      <c r="F94" s="95"/>
      <c r="G94" s="78">
        <v>10.9</v>
      </c>
      <c r="H94" s="78">
        <v>2020</v>
      </c>
      <c r="I94" s="78"/>
      <c r="J94" s="78"/>
      <c r="K94" s="100">
        <v>3</v>
      </c>
      <c r="L94" s="101"/>
      <c r="M94" s="101"/>
    </row>
    <row r="95" spans="1:13" x14ac:dyDescent="0.25">
      <c r="A95" s="74" t="s">
        <v>6211</v>
      </c>
      <c r="B95" s="74"/>
      <c r="C95" s="75"/>
      <c r="D95" s="76"/>
      <c r="E95" s="77"/>
      <c r="F95" s="95"/>
      <c r="G95" s="78">
        <v>12.3</v>
      </c>
      <c r="H95" s="78">
        <v>2020</v>
      </c>
      <c r="I95" s="78"/>
      <c r="J95" s="78"/>
      <c r="K95" s="100">
        <v>3</v>
      </c>
      <c r="L95" s="101"/>
      <c r="M95" s="101"/>
    </row>
    <row r="96" spans="1:13" x14ac:dyDescent="0.25">
      <c r="A96" s="74" t="s">
        <v>6212</v>
      </c>
      <c r="B96" s="74"/>
      <c r="C96" s="75"/>
      <c r="D96" s="76"/>
      <c r="E96" s="77"/>
      <c r="F96" s="95"/>
      <c r="G96" s="78">
        <v>13.5</v>
      </c>
      <c r="H96" s="78">
        <v>2020</v>
      </c>
      <c r="I96" s="78"/>
      <c r="J96" s="78"/>
      <c r="K96" s="100">
        <v>3</v>
      </c>
      <c r="L96" s="101"/>
      <c r="M96" s="101"/>
    </row>
    <row r="97" spans="1:91" x14ac:dyDescent="0.25">
      <c r="A97" s="74" t="s">
        <v>6144</v>
      </c>
      <c r="B97" s="74"/>
      <c r="C97" s="75"/>
      <c r="D97" s="76"/>
      <c r="E97" s="77"/>
      <c r="F97" s="95"/>
      <c r="G97" s="78">
        <v>1.1599999999999999</v>
      </c>
      <c r="H97" s="78">
        <v>2020</v>
      </c>
      <c r="I97" s="78"/>
      <c r="J97" s="78"/>
      <c r="K97" s="100">
        <v>3</v>
      </c>
      <c r="L97" s="101"/>
      <c r="M97" s="101"/>
    </row>
    <row r="98" spans="1:91" x14ac:dyDescent="0.25">
      <c r="A98" s="74" t="s">
        <v>6145</v>
      </c>
      <c r="B98" s="74"/>
      <c r="C98" s="75"/>
      <c r="D98" s="76"/>
      <c r="E98" s="77"/>
      <c r="F98" s="95"/>
      <c r="G98" s="78">
        <v>1.56</v>
      </c>
      <c r="H98" s="78">
        <v>2020</v>
      </c>
      <c r="I98" s="78"/>
      <c r="J98" s="78"/>
      <c r="K98" s="100">
        <v>3</v>
      </c>
      <c r="L98" s="101"/>
      <c r="M98" s="101"/>
    </row>
    <row r="99" spans="1:91" x14ac:dyDescent="0.25">
      <c r="A99" s="74" t="s">
        <v>6146</v>
      </c>
      <c r="B99" s="74"/>
      <c r="C99" s="75"/>
      <c r="D99" s="76"/>
      <c r="E99" s="77"/>
      <c r="F99" s="95"/>
      <c r="G99" s="78">
        <v>1.3</v>
      </c>
      <c r="H99" s="78">
        <v>2020</v>
      </c>
      <c r="I99" s="78"/>
      <c r="J99" s="78"/>
      <c r="K99" s="100">
        <v>3</v>
      </c>
      <c r="L99" s="101"/>
      <c r="M99" s="101"/>
    </row>
    <row r="100" spans="1:91" ht="300" x14ac:dyDescent="0.25">
      <c r="A100" s="65" t="s">
        <v>2805</v>
      </c>
      <c r="B100" s="65" t="s">
        <v>2806</v>
      </c>
      <c r="C100" s="66" t="s">
        <v>2896</v>
      </c>
      <c r="D100" s="67">
        <v>411873</v>
      </c>
      <c r="E100" s="68">
        <v>66902.2</v>
      </c>
      <c r="F100" s="94">
        <f>E100/D100</f>
        <v>0.1624340512730866</v>
      </c>
      <c r="G100" s="69"/>
      <c r="H100" s="69"/>
      <c r="I100" s="69"/>
      <c r="J100" s="69"/>
      <c r="K100" s="69"/>
      <c r="L100" s="71"/>
      <c r="M100" s="71"/>
    </row>
    <row r="101" spans="1:91" x14ac:dyDescent="0.25">
      <c r="A101" s="74" t="s">
        <v>6188</v>
      </c>
      <c r="B101" s="74"/>
      <c r="C101" s="75"/>
      <c r="D101" s="76"/>
      <c r="E101" s="77"/>
      <c r="F101" s="95"/>
      <c r="G101" s="78">
        <v>6.9</v>
      </c>
      <c r="H101" s="78">
        <v>2020</v>
      </c>
      <c r="I101" s="78"/>
      <c r="J101" s="78"/>
      <c r="K101" s="78">
        <v>3</v>
      </c>
      <c r="L101" s="79"/>
      <c r="M101" s="79"/>
    </row>
    <row r="102" spans="1:91" x14ac:dyDescent="0.25">
      <c r="A102" s="65" t="s">
        <v>3894</v>
      </c>
      <c r="B102" s="65" t="s">
        <v>3895</v>
      </c>
      <c r="C102" s="66" t="s">
        <v>4110</v>
      </c>
      <c r="D102" s="67">
        <v>400350</v>
      </c>
      <c r="E102" s="68">
        <v>81151</v>
      </c>
      <c r="F102" s="94">
        <f>E102/D102</f>
        <v>0.20270013737979267</v>
      </c>
      <c r="G102" s="69"/>
      <c r="H102" s="69"/>
      <c r="I102" s="69"/>
      <c r="J102" s="69"/>
      <c r="K102" s="69"/>
      <c r="L102" s="69"/>
      <c r="M102" s="69"/>
    </row>
    <row r="103" spans="1:91" ht="26.1" customHeight="1" x14ac:dyDescent="0.25">
      <c r="A103" s="74" t="s">
        <v>6213</v>
      </c>
      <c r="B103" s="74"/>
      <c r="C103" s="75"/>
      <c r="D103" s="76"/>
      <c r="E103" s="77"/>
      <c r="F103" s="95"/>
      <c r="G103" s="78">
        <v>20</v>
      </c>
      <c r="H103" s="78">
        <v>2020</v>
      </c>
      <c r="I103" s="78"/>
      <c r="J103" s="78"/>
      <c r="K103" s="100">
        <v>3</v>
      </c>
      <c r="L103" s="101"/>
      <c r="M103" s="101"/>
    </row>
    <row r="104" spans="1:91" ht="26.1" customHeight="1" x14ac:dyDescent="0.25">
      <c r="A104" s="74" t="s">
        <v>6214</v>
      </c>
      <c r="B104" s="74"/>
      <c r="C104" s="75"/>
      <c r="D104" s="76"/>
      <c r="E104" s="77"/>
      <c r="F104" s="95"/>
      <c r="G104" s="78">
        <v>20</v>
      </c>
      <c r="H104" s="78">
        <v>2020</v>
      </c>
      <c r="I104" s="78"/>
      <c r="J104" s="78"/>
      <c r="K104" s="100">
        <v>3</v>
      </c>
      <c r="L104" s="101"/>
      <c r="M104" s="101"/>
    </row>
    <row r="105" spans="1:91" ht="26.1" customHeight="1" x14ac:dyDescent="0.25">
      <c r="A105" s="74" t="s">
        <v>6215</v>
      </c>
      <c r="B105" s="74"/>
      <c r="C105" s="75"/>
      <c r="D105" s="76"/>
      <c r="E105" s="77"/>
      <c r="F105" s="95"/>
      <c r="G105" s="78">
        <v>8</v>
      </c>
      <c r="H105" s="78">
        <v>2020</v>
      </c>
      <c r="I105" s="78"/>
      <c r="J105" s="78"/>
      <c r="K105" s="100">
        <v>3</v>
      </c>
      <c r="L105" s="101"/>
      <c r="M105" s="101"/>
    </row>
    <row r="106" spans="1:91" ht="26.1" customHeight="1" x14ac:dyDescent="0.25">
      <c r="A106" s="74" t="s">
        <v>6215</v>
      </c>
      <c r="B106" s="74"/>
      <c r="C106" s="75"/>
      <c r="D106" s="76"/>
      <c r="E106" s="77"/>
      <c r="F106" s="95"/>
      <c r="G106" s="78">
        <v>5</v>
      </c>
      <c r="H106" s="78">
        <v>2020</v>
      </c>
      <c r="I106" s="78"/>
      <c r="J106" s="78"/>
      <c r="K106" s="100">
        <v>3</v>
      </c>
      <c r="L106" s="101"/>
      <c r="M106" s="101"/>
    </row>
    <row r="107" spans="1:91" ht="26.1" customHeight="1" x14ac:dyDescent="0.25">
      <c r="A107" s="74" t="s">
        <v>6216</v>
      </c>
      <c r="B107" s="74"/>
      <c r="C107" s="75"/>
      <c r="D107" s="76"/>
      <c r="E107" s="77"/>
      <c r="F107" s="95"/>
      <c r="G107" s="78">
        <v>19</v>
      </c>
      <c r="H107" s="78">
        <v>2020</v>
      </c>
      <c r="I107" s="78"/>
      <c r="J107" s="78"/>
      <c r="K107" s="100">
        <v>3</v>
      </c>
      <c r="L107" s="101" t="s">
        <v>6147</v>
      </c>
      <c r="M107" s="101"/>
    </row>
    <row r="108" spans="1:91" x14ac:dyDescent="0.25">
      <c r="A108" s="65" t="s">
        <v>3562</v>
      </c>
      <c r="B108" s="65" t="s">
        <v>3563</v>
      </c>
      <c r="C108" s="66">
        <v>5911000</v>
      </c>
      <c r="D108" s="67">
        <v>372193</v>
      </c>
      <c r="E108" s="68">
        <v>69000</v>
      </c>
      <c r="F108" s="94">
        <f>E108/D108</f>
        <v>0.18538768864540708</v>
      </c>
      <c r="G108" s="69"/>
      <c r="H108" s="69"/>
      <c r="I108" s="69"/>
      <c r="J108" s="69"/>
      <c r="K108" s="69"/>
      <c r="L108" s="69"/>
      <c r="M108" s="69"/>
    </row>
    <row r="109" spans="1:91" ht="24" x14ac:dyDescent="0.25">
      <c r="A109" s="82" t="s">
        <v>6148</v>
      </c>
      <c r="B109" s="82"/>
      <c r="C109" s="83"/>
      <c r="D109" s="84"/>
      <c r="E109" s="85"/>
      <c r="F109" s="97"/>
      <c r="G109" s="86">
        <v>9.5</v>
      </c>
      <c r="H109" s="86">
        <v>2020</v>
      </c>
      <c r="I109" s="86"/>
      <c r="J109" s="86"/>
      <c r="K109" s="100">
        <v>3</v>
      </c>
      <c r="L109" s="101"/>
      <c r="M109" s="101"/>
    </row>
    <row r="110" spans="1:91" ht="24" x14ac:dyDescent="0.25">
      <c r="A110" s="82" t="s">
        <v>6149</v>
      </c>
      <c r="B110" s="82"/>
      <c r="C110" s="83"/>
      <c r="D110" s="84"/>
      <c r="E110" s="85"/>
      <c r="F110" s="97"/>
      <c r="G110" s="86">
        <v>9.5</v>
      </c>
      <c r="H110" s="86">
        <v>2020</v>
      </c>
      <c r="I110" s="86"/>
      <c r="J110" s="86"/>
      <c r="K110" s="100">
        <v>3</v>
      </c>
      <c r="L110" s="101"/>
      <c r="M110" s="101"/>
    </row>
    <row r="111" spans="1:91" ht="144" x14ac:dyDescent="0.25">
      <c r="A111" s="65">
        <v>1160</v>
      </c>
      <c r="B111" s="65" t="s">
        <v>582</v>
      </c>
      <c r="C111" s="71" t="s">
        <v>739</v>
      </c>
      <c r="D111" s="67">
        <v>355422</v>
      </c>
      <c r="E111" s="68">
        <v>47000</v>
      </c>
      <c r="F111" s="94">
        <f>E111/D111</f>
        <v>0.13223717158757758</v>
      </c>
      <c r="G111" s="69"/>
      <c r="H111" s="69"/>
      <c r="I111" s="69"/>
      <c r="J111" s="69"/>
      <c r="K111" s="69"/>
      <c r="L111" s="111" t="s">
        <v>6242</v>
      </c>
      <c r="M111" s="71"/>
    </row>
    <row r="112" spans="1:91" s="88" customFormat="1" x14ac:dyDescent="0.25">
      <c r="A112" s="82" t="s">
        <v>6150</v>
      </c>
      <c r="B112" s="82"/>
      <c r="C112" s="87"/>
      <c r="D112" s="84"/>
      <c r="E112" s="85"/>
      <c r="F112" s="97"/>
      <c r="G112" s="86"/>
      <c r="H112" s="86"/>
      <c r="I112" s="86"/>
      <c r="J112" s="86"/>
      <c r="K112" s="86"/>
      <c r="L112" s="87"/>
      <c r="M112" s="87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/>
      <c r="CD112" s="103"/>
      <c r="CE112" s="103"/>
      <c r="CF112" s="103"/>
      <c r="CG112" s="103"/>
      <c r="CH112" s="103"/>
      <c r="CI112" s="103"/>
      <c r="CJ112" s="103"/>
      <c r="CK112" s="103"/>
      <c r="CL112" s="103"/>
      <c r="CM112" s="103"/>
    </row>
    <row r="113" spans="1:91" s="88" customFormat="1" ht="24" x14ac:dyDescent="0.25">
      <c r="A113" s="82" t="s">
        <v>6151</v>
      </c>
      <c r="B113" s="82"/>
      <c r="C113" s="87"/>
      <c r="D113" s="84"/>
      <c r="E113" s="85"/>
      <c r="F113" s="97"/>
      <c r="G113" s="86"/>
      <c r="H113" s="86"/>
      <c r="I113" s="86"/>
      <c r="J113" s="86"/>
      <c r="K113" s="86"/>
      <c r="L113" s="87"/>
      <c r="M113" s="87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/>
      <c r="CD113" s="103"/>
      <c r="CE113" s="103"/>
      <c r="CF113" s="103"/>
      <c r="CG113" s="103"/>
      <c r="CH113" s="103"/>
      <c r="CI113" s="103"/>
      <c r="CJ113" s="103"/>
      <c r="CK113" s="103"/>
      <c r="CL113" s="103"/>
      <c r="CM113" s="103"/>
    </row>
    <row r="114" spans="1:91" s="88" customFormat="1" x14ac:dyDescent="0.25">
      <c r="A114" s="82" t="s">
        <v>6152</v>
      </c>
      <c r="B114" s="82"/>
      <c r="C114" s="87"/>
      <c r="D114" s="84"/>
      <c r="E114" s="85"/>
      <c r="F114" s="97"/>
      <c r="G114" s="86"/>
      <c r="H114" s="86"/>
      <c r="I114" s="86"/>
      <c r="J114" s="86"/>
      <c r="K114" s="86"/>
      <c r="L114" s="87"/>
      <c r="M114" s="87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  <c r="BZ114" s="103"/>
      <c r="CA114" s="103"/>
      <c r="CB114" s="103"/>
      <c r="CC114" s="103"/>
      <c r="CD114" s="103"/>
      <c r="CE114" s="103"/>
      <c r="CF114" s="103"/>
      <c r="CG114" s="103"/>
      <c r="CH114" s="103"/>
      <c r="CI114" s="103"/>
      <c r="CJ114" s="103"/>
      <c r="CK114" s="103"/>
      <c r="CL114" s="103"/>
      <c r="CM114" s="103"/>
    </row>
    <row r="115" spans="1:91" s="88" customFormat="1" x14ac:dyDescent="0.25">
      <c r="A115" s="82" t="s">
        <v>6153</v>
      </c>
      <c r="B115" s="82"/>
      <c r="C115" s="87"/>
      <c r="D115" s="84"/>
      <c r="E115" s="85"/>
      <c r="F115" s="97"/>
      <c r="G115" s="86"/>
      <c r="H115" s="86"/>
      <c r="I115" s="86"/>
      <c r="J115" s="86"/>
      <c r="K115" s="86"/>
      <c r="L115" s="87"/>
      <c r="M115" s="87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  <c r="BP115" s="103"/>
      <c r="BQ115" s="103"/>
      <c r="BR115" s="103"/>
      <c r="BS115" s="103"/>
      <c r="BT115" s="103"/>
      <c r="BU115" s="103"/>
      <c r="BV115" s="103"/>
      <c r="BW115" s="103"/>
      <c r="BX115" s="103"/>
      <c r="BY115" s="103"/>
      <c r="BZ115" s="103"/>
      <c r="CA115" s="103"/>
      <c r="CB115" s="103"/>
      <c r="CC115" s="103"/>
      <c r="CD115" s="103"/>
      <c r="CE115" s="103"/>
      <c r="CF115" s="103"/>
      <c r="CG115" s="103"/>
      <c r="CH115" s="103"/>
      <c r="CI115" s="103"/>
      <c r="CJ115" s="103"/>
      <c r="CK115" s="103"/>
      <c r="CL115" s="103"/>
      <c r="CM115" s="103"/>
    </row>
    <row r="116" spans="1:91" x14ac:dyDescent="0.25">
      <c r="A116" s="89" t="s">
        <v>800</v>
      </c>
      <c r="B116" s="89" t="s">
        <v>801</v>
      </c>
      <c r="C116" s="90">
        <v>8111000</v>
      </c>
      <c r="D116" s="91">
        <v>310000</v>
      </c>
      <c r="E116" s="92">
        <v>62000</v>
      </c>
      <c r="F116" s="98">
        <f t="shared" ref="F116:F164" si="0">E116/D116</f>
        <v>0.2</v>
      </c>
      <c r="G116" s="93"/>
      <c r="H116" s="69"/>
      <c r="I116" s="69"/>
      <c r="J116" s="69"/>
      <c r="K116" s="69"/>
      <c r="L116" s="69"/>
      <c r="M116" s="69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</row>
    <row r="117" spans="1:91" s="86" customFormat="1" ht="24" x14ac:dyDescent="0.25">
      <c r="A117" s="82" t="s">
        <v>6154</v>
      </c>
      <c r="B117" s="82"/>
      <c r="C117" s="83"/>
      <c r="D117" s="84"/>
      <c r="E117" s="85"/>
      <c r="F117" s="97"/>
      <c r="G117" s="86">
        <v>20.2</v>
      </c>
      <c r="K117" s="86">
        <v>2</v>
      </c>
      <c r="L117" s="87"/>
      <c r="M117" s="87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5"/>
      <c r="CE117" s="78"/>
      <c r="CF117" s="78"/>
      <c r="CG117" s="78"/>
      <c r="CH117" s="78"/>
      <c r="CI117" s="78"/>
      <c r="CJ117" s="78"/>
      <c r="CK117" s="78"/>
      <c r="CL117" s="78"/>
      <c r="CM117" s="78"/>
    </row>
    <row r="118" spans="1:91" s="86" customFormat="1" ht="24" x14ac:dyDescent="0.25">
      <c r="A118" s="82" t="s">
        <v>6155</v>
      </c>
      <c r="B118" s="82"/>
      <c r="C118" s="83"/>
      <c r="D118" s="84"/>
      <c r="E118" s="85"/>
      <c r="F118" s="97"/>
      <c r="G118" s="86">
        <v>30.8</v>
      </c>
      <c r="K118" s="86">
        <v>2</v>
      </c>
      <c r="L118" s="87"/>
      <c r="M118" s="87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5"/>
      <c r="CE118" s="78"/>
      <c r="CF118" s="78"/>
      <c r="CG118" s="78"/>
      <c r="CH118" s="78"/>
      <c r="CI118" s="78"/>
      <c r="CJ118" s="78"/>
      <c r="CK118" s="78"/>
      <c r="CL118" s="78"/>
      <c r="CM118" s="78"/>
    </row>
    <row r="119" spans="1:91" s="86" customFormat="1" ht="24" x14ac:dyDescent="0.25">
      <c r="A119" s="82" t="s">
        <v>6156</v>
      </c>
      <c r="B119" s="82"/>
      <c r="C119" s="83"/>
      <c r="D119" s="84"/>
      <c r="E119" s="85"/>
      <c r="F119" s="97"/>
      <c r="G119" s="86">
        <v>4</v>
      </c>
      <c r="K119" s="86">
        <v>2</v>
      </c>
      <c r="L119" s="87"/>
      <c r="M119" s="87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06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6"/>
      <c r="CC119" s="106"/>
      <c r="CD119" s="105"/>
      <c r="CE119" s="78"/>
      <c r="CF119" s="78"/>
      <c r="CG119" s="78"/>
      <c r="CH119" s="78"/>
      <c r="CI119" s="78"/>
      <c r="CJ119" s="78"/>
      <c r="CK119" s="78"/>
      <c r="CL119" s="78"/>
      <c r="CM119" s="78"/>
    </row>
    <row r="120" spans="1:91" ht="36" x14ac:dyDescent="0.25">
      <c r="A120" s="53" t="s">
        <v>3586</v>
      </c>
      <c r="B120" s="53" t="s">
        <v>3587</v>
      </c>
      <c r="C120" s="54" t="s">
        <v>4041</v>
      </c>
      <c r="D120" s="55">
        <v>306362</v>
      </c>
      <c r="E120" s="56">
        <v>44698</v>
      </c>
      <c r="F120" s="99">
        <f t="shared" si="0"/>
        <v>0.14589929560454626</v>
      </c>
      <c r="L120" s="107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BW120" s="106"/>
      <c r="BX120" s="106"/>
      <c r="BY120" s="106"/>
      <c r="BZ120" s="106"/>
      <c r="CA120" s="106"/>
      <c r="CB120" s="106"/>
      <c r="CC120" s="106"/>
    </row>
    <row r="121" spans="1:91" x14ac:dyDescent="0.25">
      <c r="A121" s="36" t="s">
        <v>1140</v>
      </c>
      <c r="B121" s="36" t="s">
        <v>1141</v>
      </c>
      <c r="C121" s="41" t="s">
        <v>1765</v>
      </c>
      <c r="D121" s="37">
        <v>300000</v>
      </c>
      <c r="E121" s="38">
        <v>60000</v>
      </c>
      <c r="F121" s="99">
        <f t="shared" si="0"/>
        <v>0.2</v>
      </c>
      <c r="L121" s="107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  <c r="CB121" s="106"/>
      <c r="CC121" s="106"/>
    </row>
    <row r="122" spans="1:91" x14ac:dyDescent="0.25">
      <c r="A122" s="36" t="s">
        <v>4014</v>
      </c>
      <c r="B122" s="36" t="s">
        <v>4015</v>
      </c>
      <c r="C122" s="41">
        <v>5515000</v>
      </c>
      <c r="D122" s="37">
        <v>300000</v>
      </c>
      <c r="E122" s="38">
        <v>60000</v>
      </c>
      <c r="F122" s="99">
        <f t="shared" si="0"/>
        <v>0.2</v>
      </c>
      <c r="L122" s="107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</row>
    <row r="123" spans="1:91" x14ac:dyDescent="0.25">
      <c r="A123" s="36" t="s">
        <v>5750</v>
      </c>
      <c r="B123" s="36" t="s">
        <v>5751</v>
      </c>
      <c r="C123" s="41">
        <v>9761000</v>
      </c>
      <c r="D123" s="37">
        <v>300000</v>
      </c>
      <c r="E123" s="38">
        <v>52923</v>
      </c>
      <c r="F123" s="99">
        <f t="shared" si="0"/>
        <v>0.17641000000000001</v>
      </c>
      <c r="L123" s="107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</row>
    <row r="124" spans="1:91" ht="24" x14ac:dyDescent="0.25">
      <c r="A124" s="36" t="s">
        <v>3730</v>
      </c>
      <c r="B124" s="36" t="s">
        <v>3731</v>
      </c>
      <c r="C124" s="41" t="s">
        <v>4078</v>
      </c>
      <c r="D124" s="37">
        <v>290754</v>
      </c>
      <c r="E124" s="38">
        <v>48963</v>
      </c>
      <c r="F124" s="99">
        <f t="shared" si="0"/>
        <v>0.1684000907984069</v>
      </c>
      <c r="L124" s="107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  <c r="CB124" s="106"/>
      <c r="CC124" s="106"/>
    </row>
    <row r="125" spans="1:91" ht="12.95" customHeight="1" x14ac:dyDescent="0.25">
      <c r="A125" s="36" t="s">
        <v>802</v>
      </c>
      <c r="B125" s="36" t="s">
        <v>803</v>
      </c>
      <c r="C125" s="41">
        <v>8111000</v>
      </c>
      <c r="D125" s="37">
        <v>290000</v>
      </c>
      <c r="E125" s="38">
        <v>58000</v>
      </c>
      <c r="F125" s="99">
        <f t="shared" si="0"/>
        <v>0.2</v>
      </c>
      <c r="L125" s="107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06"/>
      <c r="BK125" s="106"/>
      <c r="BL125" s="106"/>
      <c r="BM125" s="106"/>
      <c r="BN125" s="106"/>
      <c r="BO125" s="106"/>
      <c r="BP125" s="106"/>
      <c r="BQ125" s="106"/>
      <c r="BR125" s="106"/>
      <c r="BS125" s="106"/>
      <c r="BT125" s="106"/>
      <c r="BU125" s="106"/>
      <c r="BV125" s="106"/>
      <c r="BW125" s="106"/>
      <c r="BX125" s="106"/>
      <c r="BY125" s="106"/>
      <c r="BZ125" s="106"/>
      <c r="CA125" s="106"/>
      <c r="CB125" s="106"/>
      <c r="CC125" s="106"/>
    </row>
    <row r="126" spans="1:91" ht="409.5" x14ac:dyDescent="0.25">
      <c r="A126" s="36" t="s">
        <v>2654</v>
      </c>
      <c r="B126" s="36" t="s">
        <v>2655</v>
      </c>
      <c r="C126" s="41" t="s">
        <v>2732</v>
      </c>
      <c r="D126" s="37">
        <v>286610</v>
      </c>
      <c r="E126" s="38">
        <v>96976</v>
      </c>
      <c r="F126" s="99">
        <f t="shared" si="0"/>
        <v>0.33835525627158858</v>
      </c>
      <c r="L126" s="107"/>
    </row>
    <row r="127" spans="1:91" ht="168" x14ac:dyDescent="0.25">
      <c r="A127" s="36">
        <v>1050</v>
      </c>
      <c r="B127" s="36" t="s">
        <v>568</v>
      </c>
      <c r="C127" s="39" t="s">
        <v>728</v>
      </c>
      <c r="D127" s="37">
        <v>273026</v>
      </c>
      <c r="E127" s="38">
        <v>28988</v>
      </c>
      <c r="F127" s="99">
        <f t="shared" si="0"/>
        <v>0.10617303846520111</v>
      </c>
      <c r="L127" s="107"/>
    </row>
    <row r="128" spans="1:91" x14ac:dyDescent="0.25">
      <c r="A128" s="36" t="s">
        <v>3780</v>
      </c>
      <c r="B128" s="36" t="s">
        <v>3781</v>
      </c>
      <c r="C128" s="41" t="s">
        <v>4089</v>
      </c>
      <c r="D128" s="37">
        <v>267190</v>
      </c>
      <c r="E128" s="38">
        <v>39112</v>
      </c>
      <c r="F128" s="99">
        <f t="shared" si="0"/>
        <v>0.14638272390433774</v>
      </c>
      <c r="L128" s="107"/>
    </row>
    <row r="129" spans="1:12" ht="36" x14ac:dyDescent="0.25">
      <c r="A129" s="39" t="s">
        <v>3072</v>
      </c>
      <c r="B129" s="39" t="s">
        <v>3073</v>
      </c>
      <c r="C129" s="41">
        <v>6414000</v>
      </c>
      <c r="D129" s="37">
        <v>261613</v>
      </c>
      <c r="E129" s="45">
        <v>43842</v>
      </c>
      <c r="F129" s="99">
        <f t="shared" si="0"/>
        <v>0.16758341519725703</v>
      </c>
      <c r="L129" s="107"/>
    </row>
    <row r="130" spans="1:12" x14ac:dyDescent="0.25">
      <c r="A130" s="36" t="s">
        <v>3556</v>
      </c>
      <c r="B130" s="36" t="s">
        <v>3557</v>
      </c>
      <c r="C130" s="41">
        <v>5334002</v>
      </c>
      <c r="D130" s="37">
        <v>259269</v>
      </c>
      <c r="E130" s="38">
        <v>34627</v>
      </c>
      <c r="F130" s="99">
        <f t="shared" si="0"/>
        <v>0.13355626781450924</v>
      </c>
      <c r="L130" s="107"/>
    </row>
    <row r="131" spans="1:12" ht="108" x14ac:dyDescent="0.25">
      <c r="A131" s="36" t="s">
        <v>2022</v>
      </c>
      <c r="B131" s="36" t="s">
        <v>2023</v>
      </c>
      <c r="C131" s="41" t="s">
        <v>2429</v>
      </c>
      <c r="D131" s="37">
        <v>258191</v>
      </c>
      <c r="E131" s="38">
        <v>39951</v>
      </c>
      <c r="F131" s="99">
        <f t="shared" si="0"/>
        <v>0.15473428585814378</v>
      </c>
      <c r="L131" s="107"/>
    </row>
    <row r="132" spans="1:12" ht="24" x14ac:dyDescent="0.25">
      <c r="A132" s="36" t="s">
        <v>3634</v>
      </c>
      <c r="B132" s="36" t="s">
        <v>3635</v>
      </c>
      <c r="C132" s="41" t="s">
        <v>4052</v>
      </c>
      <c r="D132" s="37">
        <v>257470</v>
      </c>
      <c r="E132" s="38">
        <v>51494</v>
      </c>
      <c r="F132" s="99">
        <f t="shared" si="0"/>
        <v>0.2</v>
      </c>
      <c r="L132" s="107"/>
    </row>
    <row r="133" spans="1:12" x14ac:dyDescent="0.25">
      <c r="A133" s="36" t="s">
        <v>260</v>
      </c>
      <c r="B133" s="36" t="s">
        <v>261</v>
      </c>
      <c r="C133" s="51">
        <v>2000000</v>
      </c>
      <c r="D133" s="46">
        <v>251675</v>
      </c>
      <c r="E133" s="38">
        <v>41023</v>
      </c>
      <c r="F133" s="99">
        <f t="shared" si="0"/>
        <v>0.16299990066554088</v>
      </c>
      <c r="L133" s="107"/>
    </row>
    <row r="134" spans="1:12" x14ac:dyDescent="0.25">
      <c r="A134" s="36" t="s">
        <v>759</v>
      </c>
      <c r="B134" s="36" t="s">
        <v>760</v>
      </c>
      <c r="C134" s="41">
        <v>8215097</v>
      </c>
      <c r="D134" s="37">
        <v>250000</v>
      </c>
      <c r="E134" s="38">
        <v>5000</v>
      </c>
      <c r="F134" s="99">
        <f t="shared" si="0"/>
        <v>0.02</v>
      </c>
      <c r="L134" s="107"/>
    </row>
    <row r="135" spans="1:12" x14ac:dyDescent="0.25">
      <c r="A135" s="36" t="s">
        <v>264</v>
      </c>
      <c r="B135" s="36" t="s">
        <v>265</v>
      </c>
      <c r="C135" s="51">
        <v>2000000</v>
      </c>
      <c r="D135" s="46">
        <v>244945</v>
      </c>
      <c r="E135" s="38">
        <v>39926</v>
      </c>
      <c r="F135" s="99">
        <f t="shared" si="0"/>
        <v>0.16299985711077997</v>
      </c>
      <c r="L135" s="107"/>
    </row>
    <row r="136" spans="1:12" ht="108" x14ac:dyDescent="0.25">
      <c r="A136" s="39" t="s">
        <v>3369</v>
      </c>
      <c r="B136" s="39" t="s">
        <v>3370</v>
      </c>
      <c r="C136" s="51" t="s">
        <v>3498</v>
      </c>
      <c r="D136" s="37">
        <v>241546</v>
      </c>
      <c r="E136" s="38">
        <v>37261.300000000003</v>
      </c>
      <c r="F136" s="99">
        <f t="shared" si="0"/>
        <v>0.15426171412484579</v>
      </c>
      <c r="L136" s="107"/>
    </row>
    <row r="137" spans="1:12" x14ac:dyDescent="0.25">
      <c r="A137" s="36" t="s">
        <v>2831</v>
      </c>
      <c r="B137" s="36" t="s">
        <v>2832</v>
      </c>
      <c r="C137" s="41">
        <v>15002000</v>
      </c>
      <c r="D137" s="37">
        <v>240931</v>
      </c>
      <c r="E137" s="38">
        <v>32272.84</v>
      </c>
      <c r="F137" s="99">
        <f t="shared" si="0"/>
        <v>0.13395055015751398</v>
      </c>
      <c r="L137" s="107"/>
    </row>
    <row r="138" spans="1:12" x14ac:dyDescent="0.25">
      <c r="A138" s="36" t="s">
        <v>3668</v>
      </c>
      <c r="B138" s="36" t="s">
        <v>3669</v>
      </c>
      <c r="C138" s="41">
        <v>5111000</v>
      </c>
      <c r="D138" s="37">
        <v>239909</v>
      </c>
      <c r="E138" s="38">
        <v>31390</v>
      </c>
      <c r="F138" s="99">
        <f t="shared" si="0"/>
        <v>0.13084127731764961</v>
      </c>
      <c r="L138" s="107"/>
    </row>
    <row r="139" spans="1:12" ht="60" x14ac:dyDescent="0.25">
      <c r="A139" s="36">
        <v>10</v>
      </c>
      <c r="B139" s="36" t="s">
        <v>534</v>
      </c>
      <c r="C139" s="39" t="s">
        <v>699</v>
      </c>
      <c r="D139" s="37">
        <v>236728</v>
      </c>
      <c r="E139" s="38">
        <v>21593</v>
      </c>
      <c r="F139" s="99">
        <f t="shared" si="0"/>
        <v>9.1214389510324081E-2</v>
      </c>
      <c r="L139" s="107"/>
    </row>
    <row r="140" spans="1:12" x14ac:dyDescent="0.25">
      <c r="A140" s="36" t="s">
        <v>3822</v>
      </c>
      <c r="B140" s="36" t="s">
        <v>3823</v>
      </c>
      <c r="C140" s="41">
        <v>5112000</v>
      </c>
      <c r="D140" s="37">
        <v>234330</v>
      </c>
      <c r="E140" s="38">
        <v>46875.9</v>
      </c>
      <c r="F140" s="99">
        <f t="shared" si="0"/>
        <v>0.20004224811163743</v>
      </c>
      <c r="L140" s="107"/>
    </row>
    <row r="141" spans="1:12" ht="36" x14ac:dyDescent="0.25">
      <c r="A141" s="36" t="s">
        <v>84</v>
      </c>
      <c r="B141" s="36" t="s">
        <v>85</v>
      </c>
      <c r="C141" s="51" t="s">
        <v>3154</v>
      </c>
      <c r="D141" s="43">
        <v>225049</v>
      </c>
      <c r="E141" s="38">
        <v>35237</v>
      </c>
      <c r="F141" s="99">
        <f t="shared" si="0"/>
        <v>0.15657479037898414</v>
      </c>
      <c r="L141" s="107"/>
    </row>
    <row r="142" spans="1:12" x14ac:dyDescent="0.25">
      <c r="A142" s="36" t="s">
        <v>2988</v>
      </c>
      <c r="B142" s="36" t="s">
        <v>2989</v>
      </c>
      <c r="C142" s="51" t="s">
        <v>3179</v>
      </c>
      <c r="D142" s="43">
        <v>223979</v>
      </c>
      <c r="E142" s="38">
        <v>34703</v>
      </c>
      <c r="F142" s="99">
        <f t="shared" si="0"/>
        <v>0.15493863263966712</v>
      </c>
      <c r="L142" s="107"/>
    </row>
    <row r="143" spans="1:12" ht="72" x14ac:dyDescent="0.25">
      <c r="A143" s="36">
        <v>2170</v>
      </c>
      <c r="B143" s="36" t="s">
        <v>599</v>
      </c>
      <c r="C143" s="39" t="s">
        <v>753</v>
      </c>
      <c r="D143" s="37">
        <v>222611</v>
      </c>
      <c r="E143" s="38">
        <v>33263</v>
      </c>
      <c r="F143" s="99">
        <f t="shared" si="0"/>
        <v>0.14942208606043728</v>
      </c>
      <c r="L143" s="107"/>
    </row>
    <row r="144" spans="1:12" ht="48" x14ac:dyDescent="0.25">
      <c r="A144" s="36">
        <v>2190</v>
      </c>
      <c r="B144" s="36" t="s">
        <v>601</v>
      </c>
      <c r="C144" s="39" t="s">
        <v>755</v>
      </c>
      <c r="D144" s="37">
        <v>222352</v>
      </c>
      <c r="E144" s="38">
        <v>5049</v>
      </c>
      <c r="F144" s="99">
        <f t="shared" si="0"/>
        <v>2.2707238972440095E-2</v>
      </c>
      <c r="L144" s="107"/>
    </row>
    <row r="145" spans="1:12" x14ac:dyDescent="0.25">
      <c r="A145" s="36" t="s">
        <v>1850</v>
      </c>
      <c r="B145" s="36" t="s">
        <v>1851</v>
      </c>
      <c r="C145" s="41">
        <v>3101000</v>
      </c>
      <c r="D145" s="37">
        <v>211824</v>
      </c>
      <c r="E145" s="38">
        <v>38356</v>
      </c>
      <c r="F145" s="99">
        <f t="shared" si="0"/>
        <v>0.1810748545962686</v>
      </c>
      <c r="L145" s="107"/>
    </row>
    <row r="146" spans="1:12" ht="409.5" x14ac:dyDescent="0.25">
      <c r="A146" s="36" t="s">
        <v>2602</v>
      </c>
      <c r="B146" s="36" t="s">
        <v>2603</v>
      </c>
      <c r="C146" s="41" t="s">
        <v>2710</v>
      </c>
      <c r="D146" s="37">
        <v>209085</v>
      </c>
      <c r="E146" s="38">
        <v>27753</v>
      </c>
      <c r="F146" s="99">
        <f t="shared" si="0"/>
        <v>0.13273549035081425</v>
      </c>
      <c r="L146" s="107"/>
    </row>
    <row r="147" spans="1:12" x14ac:dyDescent="0.25">
      <c r="A147" s="36" t="s">
        <v>3908</v>
      </c>
      <c r="B147" s="36" t="s">
        <v>3909</v>
      </c>
      <c r="C147" s="41">
        <v>5711000</v>
      </c>
      <c r="D147" s="37">
        <v>205750</v>
      </c>
      <c r="E147" s="38">
        <v>10123</v>
      </c>
      <c r="F147" s="99">
        <f t="shared" si="0"/>
        <v>4.9200486026731473E-2</v>
      </c>
      <c r="L147" s="107"/>
    </row>
    <row r="148" spans="1:12" ht="132" x14ac:dyDescent="0.25">
      <c r="A148" s="36" t="s">
        <v>1892</v>
      </c>
      <c r="B148" s="36" t="s">
        <v>1893</v>
      </c>
      <c r="C148" s="41" t="s">
        <v>2385</v>
      </c>
      <c r="D148" s="37">
        <v>196778</v>
      </c>
      <c r="E148" s="38">
        <v>40140</v>
      </c>
      <c r="F148" s="99">
        <f t="shared" si="0"/>
        <v>0.20398621797152119</v>
      </c>
      <c r="L148" s="107"/>
    </row>
    <row r="149" spans="1:12" ht="24" x14ac:dyDescent="0.25">
      <c r="A149" s="36" t="s">
        <v>3674</v>
      </c>
      <c r="B149" s="36" t="s">
        <v>3675</v>
      </c>
      <c r="C149" s="41" t="s">
        <v>4064</v>
      </c>
      <c r="D149" s="37">
        <v>195662</v>
      </c>
      <c r="E149" s="38">
        <v>37079</v>
      </c>
      <c r="F149" s="99">
        <f t="shared" si="0"/>
        <v>0.1895053715080087</v>
      </c>
      <c r="L149" s="107"/>
    </row>
    <row r="150" spans="1:12" x14ac:dyDescent="0.25">
      <c r="A150" s="36" t="s">
        <v>3554</v>
      </c>
      <c r="B150" s="36" t="s">
        <v>3555</v>
      </c>
      <c r="C150" s="41" t="s">
        <v>4035</v>
      </c>
      <c r="D150" s="37">
        <v>191922</v>
      </c>
      <c r="E150" s="38">
        <v>29305</v>
      </c>
      <c r="F150" s="99">
        <f t="shared" si="0"/>
        <v>0.15269223955565281</v>
      </c>
      <c r="L150" s="107"/>
    </row>
    <row r="151" spans="1:12" x14ac:dyDescent="0.25">
      <c r="A151" s="36" t="s">
        <v>3762</v>
      </c>
      <c r="B151" s="36" t="s">
        <v>3763</v>
      </c>
      <c r="C151" s="41">
        <v>5914000</v>
      </c>
      <c r="D151" s="37">
        <v>190000</v>
      </c>
      <c r="E151" s="38">
        <v>36500</v>
      </c>
      <c r="F151" s="99">
        <f t="shared" si="0"/>
        <v>0.19210526315789472</v>
      </c>
      <c r="L151" s="107"/>
    </row>
    <row r="152" spans="1:12" ht="96" x14ac:dyDescent="0.25">
      <c r="A152" s="36" t="s">
        <v>418</v>
      </c>
      <c r="B152" s="36" t="s">
        <v>419</v>
      </c>
      <c r="C152" s="51" t="s">
        <v>662</v>
      </c>
      <c r="D152" s="46">
        <v>189303</v>
      </c>
      <c r="E152" s="38">
        <v>29799</v>
      </c>
      <c r="F152" s="99">
        <f t="shared" si="0"/>
        <v>0.15741430405223372</v>
      </c>
      <c r="L152" s="107"/>
    </row>
    <row r="153" spans="1:12" ht="24" x14ac:dyDescent="0.25">
      <c r="A153" s="36" t="s">
        <v>5443</v>
      </c>
      <c r="B153" s="36" t="s">
        <v>5444</v>
      </c>
      <c r="C153" s="41" t="s">
        <v>6044</v>
      </c>
      <c r="D153" s="37">
        <v>189000</v>
      </c>
      <c r="E153" s="38">
        <v>31180</v>
      </c>
      <c r="F153" s="99">
        <f t="shared" si="0"/>
        <v>0.16497354497354497</v>
      </c>
      <c r="L153" s="107"/>
    </row>
    <row r="154" spans="1:12" ht="24" x14ac:dyDescent="0.25">
      <c r="A154" s="36" t="s">
        <v>3756</v>
      </c>
      <c r="B154" s="36" t="s">
        <v>3757</v>
      </c>
      <c r="C154" s="41" t="s">
        <v>4086</v>
      </c>
      <c r="D154" s="37">
        <v>180993</v>
      </c>
      <c r="E154" s="38">
        <v>24745</v>
      </c>
      <c r="F154" s="99">
        <f t="shared" si="0"/>
        <v>0.13671799461857642</v>
      </c>
      <c r="L154" s="107"/>
    </row>
    <row r="155" spans="1:12" x14ac:dyDescent="0.25">
      <c r="A155" s="36" t="s">
        <v>3630</v>
      </c>
      <c r="B155" s="36" t="s">
        <v>3631</v>
      </c>
      <c r="C155" s="41" t="s">
        <v>4050</v>
      </c>
      <c r="D155" s="37">
        <v>179966</v>
      </c>
      <c r="E155" s="38">
        <v>30782</v>
      </c>
      <c r="F155" s="99">
        <f t="shared" si="0"/>
        <v>0.1710434193125368</v>
      </c>
      <c r="L155" s="107"/>
    </row>
    <row r="156" spans="1:12" ht="48" x14ac:dyDescent="0.25">
      <c r="A156" s="36" t="s">
        <v>448</v>
      </c>
      <c r="B156" s="36" t="s">
        <v>449</v>
      </c>
      <c r="C156" s="51" t="s">
        <v>675</v>
      </c>
      <c r="D156" s="46">
        <v>175500</v>
      </c>
      <c r="E156" s="38">
        <v>19435</v>
      </c>
      <c r="F156" s="99">
        <f t="shared" si="0"/>
        <v>0.11074074074074074</v>
      </c>
      <c r="L156" s="107"/>
    </row>
    <row r="157" spans="1:12" ht="60" x14ac:dyDescent="0.25">
      <c r="A157" s="36" t="s">
        <v>3788</v>
      </c>
      <c r="B157" s="36" t="s">
        <v>3789</v>
      </c>
      <c r="C157" s="41" t="s">
        <v>4090</v>
      </c>
      <c r="D157" s="37">
        <v>174486</v>
      </c>
      <c r="E157" s="38">
        <v>21894</v>
      </c>
      <c r="F157" s="99">
        <f t="shared" si="0"/>
        <v>0.12547711564251574</v>
      </c>
      <c r="L157" s="107"/>
    </row>
    <row r="158" spans="1:12" ht="24" x14ac:dyDescent="0.25">
      <c r="A158" s="36" t="s">
        <v>3564</v>
      </c>
      <c r="B158" s="36" t="s">
        <v>3565</v>
      </c>
      <c r="C158" s="41" t="s">
        <v>4037</v>
      </c>
      <c r="D158" s="37">
        <v>173200</v>
      </c>
      <c r="E158" s="38">
        <v>28614</v>
      </c>
      <c r="F158" s="99">
        <f t="shared" si="0"/>
        <v>0.16520785219399539</v>
      </c>
      <c r="L158" s="107"/>
    </row>
    <row r="159" spans="1:12" x14ac:dyDescent="0.25">
      <c r="A159" s="36" t="s">
        <v>3552</v>
      </c>
      <c r="B159" s="36" t="s">
        <v>3553</v>
      </c>
      <c r="C159" s="41">
        <v>5117000</v>
      </c>
      <c r="D159" s="37">
        <v>173000</v>
      </c>
      <c r="E159" s="38">
        <v>34600</v>
      </c>
      <c r="F159" s="99">
        <f t="shared" si="0"/>
        <v>0.2</v>
      </c>
      <c r="L159" s="107"/>
    </row>
    <row r="160" spans="1:12" ht="36" x14ac:dyDescent="0.25">
      <c r="A160" s="36" t="s">
        <v>3636</v>
      </c>
      <c r="B160" s="36" t="s">
        <v>3637</v>
      </c>
      <c r="C160" s="41" t="s">
        <v>4053</v>
      </c>
      <c r="D160" s="37">
        <v>171390</v>
      </c>
      <c r="E160" s="38">
        <v>28834</v>
      </c>
      <c r="F160" s="99">
        <f t="shared" si="0"/>
        <v>0.16823618647529026</v>
      </c>
      <c r="L160" s="107"/>
    </row>
    <row r="161" spans="1:12" x14ac:dyDescent="0.25">
      <c r="A161" s="36" t="s">
        <v>4659</v>
      </c>
      <c r="B161" s="36" t="s">
        <v>4660</v>
      </c>
      <c r="C161" s="41" t="s">
        <v>4832</v>
      </c>
      <c r="D161" s="37">
        <v>171000</v>
      </c>
      <c r="E161" s="38">
        <v>24913</v>
      </c>
      <c r="F161" s="99">
        <f t="shared" si="0"/>
        <v>0.14569005847953218</v>
      </c>
      <c r="L161" s="107"/>
    </row>
    <row r="162" spans="1:12" ht="12.95" customHeight="1" x14ac:dyDescent="0.25">
      <c r="A162" s="36" t="s">
        <v>242</v>
      </c>
      <c r="B162" s="36" t="s">
        <v>243</v>
      </c>
      <c r="C162" s="51">
        <v>2000000</v>
      </c>
      <c r="D162" s="46">
        <v>166009</v>
      </c>
      <c r="E162" s="38">
        <v>27059</v>
      </c>
      <c r="F162" s="99">
        <f t="shared" si="0"/>
        <v>0.16299718689950546</v>
      </c>
      <c r="L162" s="107"/>
    </row>
    <row r="163" spans="1:12" ht="24" customHeight="1" x14ac:dyDescent="0.25">
      <c r="A163" s="36" t="s">
        <v>4921</v>
      </c>
      <c r="B163" s="36" t="s">
        <v>4922</v>
      </c>
      <c r="C163" s="41">
        <v>9161000</v>
      </c>
      <c r="D163" s="37">
        <v>162486</v>
      </c>
      <c r="E163" s="38">
        <v>29786.1</v>
      </c>
      <c r="F163" s="99">
        <f t="shared" si="0"/>
        <v>0.1833148702042022</v>
      </c>
      <c r="L163" s="107"/>
    </row>
    <row r="164" spans="1:12" ht="24" x14ac:dyDescent="0.25">
      <c r="A164" s="36" t="s">
        <v>466</v>
      </c>
      <c r="B164" s="36" t="s">
        <v>467</v>
      </c>
      <c r="C164" s="39" t="s">
        <v>682</v>
      </c>
      <c r="D164" s="46">
        <v>154978</v>
      </c>
      <c r="E164" s="38">
        <v>25041</v>
      </c>
      <c r="F164" s="99">
        <f t="shared" si="0"/>
        <v>0.16157777232897572</v>
      </c>
      <c r="L164" s="107"/>
    </row>
    <row r="165" spans="1:12" x14ac:dyDescent="0.25">
      <c r="A165" s="39" t="s">
        <v>234</v>
      </c>
      <c r="B165" s="39" t="s">
        <v>235</v>
      </c>
      <c r="C165" s="41">
        <v>6412000</v>
      </c>
      <c r="D165" s="37">
        <v>150520</v>
      </c>
      <c r="E165" s="45">
        <v>30104</v>
      </c>
      <c r="F165" s="99">
        <f t="shared" ref="F165:F228" si="1">E165/D165</f>
        <v>0.2</v>
      </c>
      <c r="L165" s="107"/>
    </row>
    <row r="166" spans="1:12" x14ac:dyDescent="0.25">
      <c r="A166" s="36" t="s">
        <v>4173</v>
      </c>
      <c r="B166" s="36" t="s">
        <v>4174</v>
      </c>
      <c r="C166" s="41">
        <v>12054000</v>
      </c>
      <c r="D166" s="37">
        <v>150000</v>
      </c>
      <c r="E166" s="38">
        <v>29000</v>
      </c>
      <c r="F166" s="99">
        <f t="shared" si="1"/>
        <v>0.19333333333333333</v>
      </c>
      <c r="L166" s="107"/>
    </row>
    <row r="167" spans="1:12" ht="96" x14ac:dyDescent="0.25">
      <c r="A167" s="36" t="s">
        <v>410</v>
      </c>
      <c r="B167" s="36" t="s">
        <v>411</v>
      </c>
      <c r="C167" s="51" t="s">
        <v>658</v>
      </c>
      <c r="D167" s="46">
        <v>150000</v>
      </c>
      <c r="E167" s="38">
        <v>25155</v>
      </c>
      <c r="F167" s="99">
        <f t="shared" si="1"/>
        <v>0.16769999999999999</v>
      </c>
      <c r="L167" s="107"/>
    </row>
    <row r="168" spans="1:12" x14ac:dyDescent="0.25">
      <c r="A168" s="36" t="s">
        <v>1184</v>
      </c>
      <c r="B168" s="36" t="s">
        <v>1185</v>
      </c>
      <c r="C168" s="41"/>
      <c r="D168" s="37">
        <v>150000</v>
      </c>
      <c r="E168" s="38">
        <v>1301</v>
      </c>
      <c r="F168" s="99">
        <f t="shared" si="1"/>
        <v>8.6733333333333332E-3</v>
      </c>
      <c r="L168" s="107"/>
    </row>
    <row r="169" spans="1:12" ht="24" x14ac:dyDescent="0.25">
      <c r="A169" s="36" t="s">
        <v>416</v>
      </c>
      <c r="B169" s="36" t="s">
        <v>417</v>
      </c>
      <c r="C169" s="51" t="s">
        <v>661</v>
      </c>
      <c r="D169" s="46">
        <v>146703</v>
      </c>
      <c r="E169" s="38">
        <v>18834</v>
      </c>
      <c r="F169" s="99">
        <f t="shared" si="1"/>
        <v>0.12838183268235823</v>
      </c>
      <c r="L169" s="107"/>
    </row>
    <row r="170" spans="1:12" x14ac:dyDescent="0.25">
      <c r="A170" s="36" t="s">
        <v>3940</v>
      </c>
      <c r="B170" s="36" t="s">
        <v>3941</v>
      </c>
      <c r="C170" s="41" t="s">
        <v>4118</v>
      </c>
      <c r="D170" s="37">
        <v>146437</v>
      </c>
      <c r="E170" s="38">
        <v>23287</v>
      </c>
      <c r="F170" s="99">
        <f t="shared" si="1"/>
        <v>0.15902401715413456</v>
      </c>
      <c r="L170" s="107"/>
    </row>
    <row r="171" spans="1:12" ht="24" x14ac:dyDescent="0.25">
      <c r="A171" s="36" t="s">
        <v>3528</v>
      </c>
      <c r="B171" s="36" t="s">
        <v>3529</v>
      </c>
      <c r="C171" s="41" t="s">
        <v>4030</v>
      </c>
      <c r="D171" s="37">
        <v>145538</v>
      </c>
      <c r="E171" s="38">
        <v>22509</v>
      </c>
      <c r="F171" s="99">
        <f t="shared" si="1"/>
        <v>0.15466063845868433</v>
      </c>
      <c r="L171" s="107"/>
    </row>
    <row r="172" spans="1:12" x14ac:dyDescent="0.25">
      <c r="A172" s="36" t="s">
        <v>3682</v>
      </c>
      <c r="B172" s="36" t="s">
        <v>3683</v>
      </c>
      <c r="C172" s="41" t="s">
        <v>4066</v>
      </c>
      <c r="D172" s="37">
        <v>144525</v>
      </c>
      <c r="E172" s="38">
        <v>21678</v>
      </c>
      <c r="F172" s="99">
        <f t="shared" si="1"/>
        <v>0.14999481058640374</v>
      </c>
      <c r="L172" s="107"/>
    </row>
    <row r="173" spans="1:12" ht="24" x14ac:dyDescent="0.25">
      <c r="A173" s="36" t="s">
        <v>2062</v>
      </c>
      <c r="B173" s="36" t="s">
        <v>2063</v>
      </c>
      <c r="C173" s="41" t="s">
        <v>2448</v>
      </c>
      <c r="D173" s="37">
        <v>143568</v>
      </c>
      <c r="E173" s="38">
        <v>25904</v>
      </c>
      <c r="F173" s="99">
        <f t="shared" si="1"/>
        <v>0.18043017942717041</v>
      </c>
      <c r="L173" s="107"/>
    </row>
    <row r="174" spans="1:12" ht="324" x14ac:dyDescent="0.25">
      <c r="A174" s="36" t="s">
        <v>2614</v>
      </c>
      <c r="B174" s="36" t="s">
        <v>2615</v>
      </c>
      <c r="C174" s="41" t="s">
        <v>2715</v>
      </c>
      <c r="D174" s="37">
        <v>142681</v>
      </c>
      <c r="E174" s="38">
        <v>31239</v>
      </c>
      <c r="F174" s="99">
        <f t="shared" si="1"/>
        <v>0.21894295666556865</v>
      </c>
      <c r="L174" s="107"/>
    </row>
    <row r="175" spans="1:12" ht="84" x14ac:dyDescent="0.25">
      <c r="A175" s="36" t="s">
        <v>1890</v>
      </c>
      <c r="B175" s="36" t="s">
        <v>1891</v>
      </c>
      <c r="C175" s="41" t="s">
        <v>2384</v>
      </c>
      <c r="D175" s="37">
        <v>141825</v>
      </c>
      <c r="E175" s="38">
        <v>39545</v>
      </c>
      <c r="F175" s="99">
        <f t="shared" si="1"/>
        <v>0.27882954345143662</v>
      </c>
      <c r="L175" s="107"/>
    </row>
    <row r="176" spans="1:12" x14ac:dyDescent="0.25">
      <c r="A176" s="36" t="s">
        <v>3670</v>
      </c>
      <c r="B176" s="36" t="s">
        <v>3671</v>
      </c>
      <c r="C176" s="41">
        <v>5111000</v>
      </c>
      <c r="D176" s="37">
        <v>139642</v>
      </c>
      <c r="E176" s="38">
        <v>20388</v>
      </c>
      <c r="F176" s="99">
        <f t="shared" si="1"/>
        <v>0.14600191919336589</v>
      </c>
      <c r="L176" s="107"/>
    </row>
    <row r="177" spans="1:12" x14ac:dyDescent="0.25">
      <c r="A177" s="39" t="s">
        <v>224</v>
      </c>
      <c r="B177" s="39" t="s">
        <v>225</v>
      </c>
      <c r="C177" s="41">
        <v>6413000</v>
      </c>
      <c r="D177" s="37">
        <v>134000</v>
      </c>
      <c r="E177" s="45">
        <v>18212.7</v>
      </c>
      <c r="F177" s="99">
        <f t="shared" si="1"/>
        <v>0.13591567164179105</v>
      </c>
      <c r="L177" s="107"/>
    </row>
    <row r="178" spans="1:12" ht="24" x14ac:dyDescent="0.25">
      <c r="A178" s="36" t="s">
        <v>4903</v>
      </c>
      <c r="B178" s="36" t="s">
        <v>4904</v>
      </c>
      <c r="C178" s="41" t="s">
        <v>5946</v>
      </c>
      <c r="D178" s="37">
        <v>133436</v>
      </c>
      <c r="E178" s="38">
        <v>25683</v>
      </c>
      <c r="F178" s="99">
        <f t="shared" si="1"/>
        <v>0.19247429479300937</v>
      </c>
      <c r="L178" s="107"/>
    </row>
    <row r="179" spans="1:12" x14ac:dyDescent="0.25">
      <c r="A179" s="36" t="s">
        <v>3840</v>
      </c>
      <c r="B179" s="36" t="s">
        <v>3841</v>
      </c>
      <c r="C179" s="41" t="s">
        <v>4105</v>
      </c>
      <c r="D179" s="37">
        <v>130671</v>
      </c>
      <c r="E179" s="38">
        <v>21010</v>
      </c>
      <c r="F179" s="99">
        <f t="shared" si="1"/>
        <v>0.16078548415486221</v>
      </c>
      <c r="L179" s="107"/>
    </row>
    <row r="180" spans="1:12" x14ac:dyDescent="0.25">
      <c r="A180" s="36" t="s">
        <v>2242</v>
      </c>
      <c r="B180" s="36" t="s">
        <v>2243</v>
      </c>
      <c r="C180" s="41">
        <v>3403000</v>
      </c>
      <c r="D180" s="37">
        <v>129031</v>
      </c>
      <c r="E180" s="38">
        <v>25806</v>
      </c>
      <c r="F180" s="99">
        <f t="shared" si="1"/>
        <v>0.19999844998488736</v>
      </c>
      <c r="L180" s="107"/>
    </row>
    <row r="181" spans="1:12" ht="24" x14ac:dyDescent="0.25">
      <c r="A181" s="36" t="s">
        <v>3888</v>
      </c>
      <c r="B181" s="36" t="s">
        <v>3889</v>
      </c>
      <c r="C181" s="41" t="s">
        <v>4108</v>
      </c>
      <c r="D181" s="37">
        <v>129000</v>
      </c>
      <c r="E181" s="38">
        <v>17347</v>
      </c>
      <c r="F181" s="99">
        <f t="shared" si="1"/>
        <v>0.13447286821705426</v>
      </c>
      <c r="L181" s="107"/>
    </row>
    <row r="182" spans="1:12" ht="36" x14ac:dyDescent="0.25">
      <c r="A182" s="36" t="s">
        <v>3632</v>
      </c>
      <c r="B182" s="36" t="s">
        <v>3633</v>
      </c>
      <c r="C182" s="41" t="s">
        <v>4051</v>
      </c>
      <c r="D182" s="37">
        <v>128428</v>
      </c>
      <c r="E182" s="38">
        <v>20437</v>
      </c>
      <c r="F182" s="99">
        <f t="shared" si="1"/>
        <v>0.15913196499205781</v>
      </c>
      <c r="L182" s="107"/>
    </row>
    <row r="183" spans="1:12" ht="24" x14ac:dyDescent="0.25">
      <c r="A183" s="36" t="s">
        <v>398</v>
      </c>
      <c r="B183" s="36" t="s">
        <v>399</v>
      </c>
      <c r="C183" s="51" t="s">
        <v>652</v>
      </c>
      <c r="D183" s="46">
        <v>127205</v>
      </c>
      <c r="E183" s="38">
        <v>17451</v>
      </c>
      <c r="F183" s="99">
        <f t="shared" si="1"/>
        <v>0.13718800361621006</v>
      </c>
      <c r="L183" s="107"/>
    </row>
    <row r="184" spans="1:12" ht="36" x14ac:dyDescent="0.25">
      <c r="A184" s="36" t="s">
        <v>3694</v>
      </c>
      <c r="B184" s="36" t="s">
        <v>3695</v>
      </c>
      <c r="C184" s="41" t="s">
        <v>4069</v>
      </c>
      <c r="D184" s="37">
        <v>126602</v>
      </c>
      <c r="E184" s="38">
        <v>21189</v>
      </c>
      <c r="F184" s="99">
        <f t="shared" si="1"/>
        <v>0.16736702421762689</v>
      </c>
      <c r="L184" s="107"/>
    </row>
    <row r="185" spans="1:12" ht="60" x14ac:dyDescent="0.25">
      <c r="A185" s="36" t="s">
        <v>2016</v>
      </c>
      <c r="B185" s="36" t="s">
        <v>2017</v>
      </c>
      <c r="C185" s="41" t="s">
        <v>2426</v>
      </c>
      <c r="D185" s="37">
        <v>125580</v>
      </c>
      <c r="E185" s="38">
        <v>23843</v>
      </c>
      <c r="F185" s="99">
        <f t="shared" si="1"/>
        <v>0.18986303551520942</v>
      </c>
    </row>
    <row r="186" spans="1:12" ht="132" x14ac:dyDescent="0.25">
      <c r="A186" s="36" t="s">
        <v>2004</v>
      </c>
      <c r="B186" s="36" t="s">
        <v>2005</v>
      </c>
      <c r="C186" s="41" t="s">
        <v>2420</v>
      </c>
      <c r="D186" s="37">
        <v>123145</v>
      </c>
      <c r="E186" s="38">
        <v>18628</v>
      </c>
      <c r="F186" s="99">
        <f t="shared" si="1"/>
        <v>0.15126882942872225</v>
      </c>
    </row>
    <row r="187" spans="1:12" ht="36" x14ac:dyDescent="0.25">
      <c r="A187" s="36" t="s">
        <v>2520</v>
      </c>
      <c r="B187" s="36" t="s">
        <v>2521</v>
      </c>
      <c r="C187" s="41" t="s">
        <v>2680</v>
      </c>
      <c r="D187" s="37">
        <v>122781</v>
      </c>
      <c r="E187" s="38">
        <v>14370</v>
      </c>
      <c r="F187" s="99">
        <f t="shared" si="1"/>
        <v>0.11703765240550248</v>
      </c>
    </row>
    <row r="188" spans="1:12" ht="132" x14ac:dyDescent="0.25">
      <c r="A188" s="36" t="s">
        <v>5798</v>
      </c>
      <c r="B188" s="36" t="s">
        <v>5799</v>
      </c>
      <c r="C188" s="41" t="s">
        <v>6097</v>
      </c>
      <c r="D188" s="37">
        <v>121000</v>
      </c>
      <c r="E188" s="38">
        <v>19466</v>
      </c>
      <c r="F188" s="99">
        <f t="shared" si="1"/>
        <v>0.16087603305785125</v>
      </c>
    </row>
    <row r="189" spans="1:12" x14ac:dyDescent="0.25">
      <c r="A189" s="36" t="s">
        <v>1596</v>
      </c>
      <c r="B189" s="36" t="s">
        <v>1597</v>
      </c>
      <c r="C189" s="41">
        <v>8421000</v>
      </c>
      <c r="D189" s="37">
        <v>120714</v>
      </c>
      <c r="E189" s="38">
        <v>30137</v>
      </c>
      <c r="F189" s="99">
        <f t="shared" si="1"/>
        <v>0.24965621220405254</v>
      </c>
    </row>
    <row r="190" spans="1:12" ht="15.95" customHeight="1" x14ac:dyDescent="0.25">
      <c r="A190" s="36" t="s">
        <v>1216</v>
      </c>
      <c r="B190" s="36" t="s">
        <v>1217</v>
      </c>
      <c r="C190" s="41">
        <v>8222000</v>
      </c>
      <c r="D190" s="37">
        <v>120000</v>
      </c>
      <c r="E190" s="38">
        <v>24000</v>
      </c>
      <c r="F190" s="99">
        <f t="shared" si="1"/>
        <v>0.2</v>
      </c>
    </row>
    <row r="191" spans="1:12" ht="15" customHeight="1" x14ac:dyDescent="0.25">
      <c r="A191" s="36" t="s">
        <v>1858</v>
      </c>
      <c r="B191" s="36" t="s">
        <v>1859</v>
      </c>
      <c r="C191" s="41" t="s">
        <v>2369</v>
      </c>
      <c r="D191" s="37">
        <v>119814</v>
      </c>
      <c r="E191" s="38">
        <v>28129</v>
      </c>
      <c r="F191" s="99">
        <f t="shared" si="1"/>
        <v>0.23477223029028327</v>
      </c>
    </row>
    <row r="192" spans="1:12" ht="36" x14ac:dyDescent="0.25">
      <c r="A192" s="36" t="s">
        <v>3752</v>
      </c>
      <c r="B192" s="36" t="s">
        <v>3753</v>
      </c>
      <c r="C192" s="41" t="s">
        <v>4085</v>
      </c>
      <c r="D192" s="37">
        <v>119795</v>
      </c>
      <c r="E192" s="38">
        <v>22572</v>
      </c>
      <c r="F192" s="99">
        <f t="shared" si="1"/>
        <v>0.18842188739095955</v>
      </c>
    </row>
    <row r="193" spans="1:6" x14ac:dyDescent="0.25">
      <c r="A193" s="36" t="s">
        <v>3672</v>
      </c>
      <c r="B193" s="36" t="s">
        <v>3673</v>
      </c>
      <c r="C193" s="41">
        <v>5111000</v>
      </c>
      <c r="D193" s="37">
        <v>118623</v>
      </c>
      <c r="E193" s="38">
        <v>45193</v>
      </c>
      <c r="F193" s="99">
        <f t="shared" si="1"/>
        <v>0.38098007974844678</v>
      </c>
    </row>
    <row r="194" spans="1:6" x14ac:dyDescent="0.25">
      <c r="A194" s="36" t="s">
        <v>464</v>
      </c>
      <c r="B194" s="36" t="s">
        <v>465</v>
      </c>
      <c r="C194" s="39" t="s">
        <v>681</v>
      </c>
      <c r="D194" s="46">
        <v>117582</v>
      </c>
      <c r="E194" s="38">
        <v>12124</v>
      </c>
      <c r="F194" s="99">
        <f t="shared" si="1"/>
        <v>0.10311102039427804</v>
      </c>
    </row>
    <row r="195" spans="1:6" ht="48" x14ac:dyDescent="0.25">
      <c r="A195" s="36" t="s">
        <v>1846</v>
      </c>
      <c r="B195" s="36" t="s">
        <v>1847</v>
      </c>
      <c r="C195" s="41" t="s">
        <v>2364</v>
      </c>
      <c r="D195" s="37">
        <v>117161</v>
      </c>
      <c r="E195" s="38">
        <v>16170</v>
      </c>
      <c r="F195" s="99">
        <f t="shared" si="1"/>
        <v>0.1380152098394517</v>
      </c>
    </row>
    <row r="196" spans="1:6" x14ac:dyDescent="0.25">
      <c r="A196" s="36" t="s">
        <v>4857</v>
      </c>
      <c r="B196" s="36" t="s">
        <v>4858</v>
      </c>
      <c r="C196" s="41">
        <v>5114000</v>
      </c>
      <c r="D196" s="37">
        <v>115821</v>
      </c>
      <c r="E196" s="38">
        <v>19663</v>
      </c>
      <c r="F196" s="99">
        <f t="shared" si="1"/>
        <v>0.1697705942791031</v>
      </c>
    </row>
    <row r="197" spans="1:6" x14ac:dyDescent="0.25">
      <c r="A197" s="36" t="s">
        <v>4855</v>
      </c>
      <c r="B197" s="36" t="s">
        <v>4856</v>
      </c>
      <c r="C197" s="41">
        <v>5114000</v>
      </c>
      <c r="D197" s="37">
        <v>115821</v>
      </c>
      <c r="E197" s="38">
        <v>17473</v>
      </c>
      <c r="F197" s="99">
        <f t="shared" si="1"/>
        <v>0.15086210618108978</v>
      </c>
    </row>
    <row r="198" spans="1:6" x14ac:dyDescent="0.25">
      <c r="A198" s="36" t="s">
        <v>266</v>
      </c>
      <c r="B198" s="36" t="s">
        <v>267</v>
      </c>
      <c r="C198" s="51">
        <v>2000000</v>
      </c>
      <c r="D198" s="46">
        <v>114957</v>
      </c>
      <c r="E198" s="38">
        <v>18738</v>
      </c>
      <c r="F198" s="99">
        <f t="shared" si="1"/>
        <v>0.16300007829014326</v>
      </c>
    </row>
    <row r="199" spans="1:6" x14ac:dyDescent="0.25">
      <c r="A199" s="36" t="s">
        <v>3848</v>
      </c>
      <c r="B199" s="36" t="s">
        <v>3849</v>
      </c>
      <c r="C199" s="41">
        <v>5124000</v>
      </c>
      <c r="D199" s="37">
        <v>114906</v>
      </c>
      <c r="E199" s="38">
        <v>17235</v>
      </c>
      <c r="F199" s="99">
        <f t="shared" si="1"/>
        <v>0.14999216751083494</v>
      </c>
    </row>
    <row r="200" spans="1:6" x14ac:dyDescent="0.25">
      <c r="A200" s="36" t="s">
        <v>3558</v>
      </c>
      <c r="B200" s="36" t="s">
        <v>3559</v>
      </c>
      <c r="C200" s="41">
        <v>5120000</v>
      </c>
      <c r="D200" s="37">
        <v>113624</v>
      </c>
      <c r="E200" s="38">
        <v>19114</v>
      </c>
      <c r="F200" s="99">
        <f t="shared" si="1"/>
        <v>0.16822150249947193</v>
      </c>
    </row>
    <row r="201" spans="1:6" x14ac:dyDescent="0.25">
      <c r="A201" s="36" t="s">
        <v>5607</v>
      </c>
      <c r="B201" s="36" t="s">
        <v>5608</v>
      </c>
      <c r="C201" s="41">
        <v>9562000</v>
      </c>
      <c r="D201" s="37">
        <v>109953</v>
      </c>
      <c r="E201" s="38">
        <v>17268</v>
      </c>
      <c r="F201" s="99">
        <f t="shared" si="1"/>
        <v>0.15704892090256747</v>
      </c>
    </row>
    <row r="202" spans="1:6" x14ac:dyDescent="0.25">
      <c r="A202" s="36" t="s">
        <v>3760</v>
      </c>
      <c r="B202" s="36" t="s">
        <v>3761</v>
      </c>
      <c r="C202" s="41" t="s">
        <v>4088</v>
      </c>
      <c r="D202" s="37">
        <v>108816</v>
      </c>
      <c r="E202" s="38">
        <v>16794.599999999999</v>
      </c>
      <c r="F202" s="99">
        <f t="shared" si="1"/>
        <v>0.15433943537715042</v>
      </c>
    </row>
    <row r="203" spans="1:6" ht="156" x14ac:dyDescent="0.25">
      <c r="A203" s="36">
        <v>1030</v>
      </c>
      <c r="B203" s="36" t="s">
        <v>567</v>
      </c>
      <c r="C203" s="39" t="s">
        <v>727</v>
      </c>
      <c r="D203" s="37">
        <v>105000</v>
      </c>
      <c r="E203" s="38">
        <v>5700</v>
      </c>
      <c r="F203" s="99">
        <f t="shared" si="1"/>
        <v>5.4285714285714284E-2</v>
      </c>
    </row>
    <row r="204" spans="1:6" ht="24" x14ac:dyDescent="0.25">
      <c r="A204" s="36" t="s">
        <v>3576</v>
      </c>
      <c r="B204" s="36" t="s">
        <v>3577</v>
      </c>
      <c r="C204" s="41" t="s">
        <v>4039</v>
      </c>
      <c r="D204" s="37">
        <v>104120</v>
      </c>
      <c r="E204" s="38">
        <v>14603</v>
      </c>
      <c r="F204" s="99">
        <f t="shared" si="1"/>
        <v>0.14025163273146368</v>
      </c>
    </row>
    <row r="205" spans="1:6" ht="24" x14ac:dyDescent="0.25">
      <c r="A205" s="36" t="s">
        <v>3712</v>
      </c>
      <c r="B205" s="36" t="s">
        <v>3713</v>
      </c>
      <c r="C205" s="41" t="s">
        <v>4072</v>
      </c>
      <c r="D205" s="37">
        <v>103970</v>
      </c>
      <c r="E205" s="38">
        <v>16235</v>
      </c>
      <c r="F205" s="99">
        <f t="shared" si="1"/>
        <v>0.15615081273444262</v>
      </c>
    </row>
    <row r="206" spans="1:6" ht="228" x14ac:dyDescent="0.25">
      <c r="A206" s="36" t="s">
        <v>4891</v>
      </c>
      <c r="B206" s="36" t="s">
        <v>4892</v>
      </c>
      <c r="C206" s="41" t="s">
        <v>5940</v>
      </c>
      <c r="D206" s="37">
        <v>103256</v>
      </c>
      <c r="E206" s="38">
        <v>13990</v>
      </c>
      <c r="F206" s="99">
        <f t="shared" si="1"/>
        <v>0.13548849461532503</v>
      </c>
    </row>
    <row r="207" spans="1:6" x14ac:dyDescent="0.25">
      <c r="A207" s="36" t="s">
        <v>3660</v>
      </c>
      <c r="B207" s="36" t="s">
        <v>3661</v>
      </c>
      <c r="C207" s="41" t="s">
        <v>4061</v>
      </c>
      <c r="D207" s="37">
        <v>102445</v>
      </c>
      <c r="E207" s="38">
        <v>16612</v>
      </c>
      <c r="F207" s="99">
        <f t="shared" si="1"/>
        <v>0.16215530284542926</v>
      </c>
    </row>
    <row r="208" spans="1:6" x14ac:dyDescent="0.25">
      <c r="A208" s="36" t="s">
        <v>1350</v>
      </c>
      <c r="B208" s="36" t="s">
        <v>1351</v>
      </c>
      <c r="C208" s="41">
        <v>8311000</v>
      </c>
      <c r="D208" s="37">
        <v>102390</v>
      </c>
      <c r="E208" s="38">
        <v>20478</v>
      </c>
      <c r="F208" s="99">
        <f t="shared" si="1"/>
        <v>0.2</v>
      </c>
    </row>
    <row r="209" spans="1:6" ht="96" x14ac:dyDescent="0.25">
      <c r="A209" s="36">
        <v>150</v>
      </c>
      <c r="B209" s="36" t="s">
        <v>547</v>
      </c>
      <c r="C209" s="39" t="s">
        <v>710</v>
      </c>
      <c r="D209" s="37">
        <v>101200</v>
      </c>
      <c r="E209" s="38">
        <v>11178</v>
      </c>
      <c r="F209" s="99">
        <f t="shared" si="1"/>
        <v>0.11045454545454546</v>
      </c>
    </row>
    <row r="210" spans="1:6" ht="12" customHeight="1" x14ac:dyDescent="0.25">
      <c r="A210" s="36" t="s">
        <v>1220</v>
      </c>
      <c r="B210" s="36" t="s">
        <v>1221</v>
      </c>
      <c r="C210" s="41">
        <v>8222000</v>
      </c>
      <c r="D210" s="37">
        <v>100000</v>
      </c>
      <c r="E210" s="38">
        <v>20000</v>
      </c>
      <c r="F210" s="99">
        <f t="shared" si="1"/>
        <v>0.2</v>
      </c>
    </row>
    <row r="211" spans="1:6" ht="12" customHeight="1" x14ac:dyDescent="0.25">
      <c r="A211" s="36" t="s">
        <v>3714</v>
      </c>
      <c r="B211" s="36" t="s">
        <v>3715</v>
      </c>
      <c r="C211" s="41" t="s">
        <v>4073</v>
      </c>
      <c r="D211" s="37">
        <v>100000</v>
      </c>
      <c r="E211" s="38">
        <v>16000</v>
      </c>
      <c r="F211" s="99">
        <f t="shared" si="1"/>
        <v>0.16</v>
      </c>
    </row>
    <row r="212" spans="1:6" ht="12" customHeight="1" x14ac:dyDescent="0.25">
      <c r="A212" s="36" t="s">
        <v>1986</v>
      </c>
      <c r="B212" s="36" t="s">
        <v>1987</v>
      </c>
      <c r="C212" s="41" t="s">
        <v>2411</v>
      </c>
      <c r="D212" s="37">
        <v>99260</v>
      </c>
      <c r="E212" s="38">
        <v>19631</v>
      </c>
      <c r="F212" s="99">
        <f t="shared" si="1"/>
        <v>0.19777352407817853</v>
      </c>
    </row>
    <row r="213" spans="1:6" ht="12" customHeight="1" x14ac:dyDescent="0.25">
      <c r="A213" s="36" t="s">
        <v>3534</v>
      </c>
      <c r="B213" s="36" t="s">
        <v>3535</v>
      </c>
      <c r="C213" s="41">
        <v>5954036</v>
      </c>
      <c r="D213" s="37">
        <v>98753</v>
      </c>
      <c r="E213" s="38">
        <v>19292</v>
      </c>
      <c r="F213" s="99">
        <f t="shared" si="1"/>
        <v>0.19535609044788513</v>
      </c>
    </row>
    <row r="214" spans="1:6" ht="12" customHeight="1" x14ac:dyDescent="0.25">
      <c r="A214" s="36" t="s">
        <v>2867</v>
      </c>
      <c r="B214" s="36" t="s">
        <v>2868</v>
      </c>
      <c r="C214" s="41" t="s">
        <v>2912</v>
      </c>
      <c r="D214" s="37">
        <v>98448</v>
      </c>
      <c r="E214" s="38">
        <v>12774</v>
      </c>
      <c r="F214" s="99">
        <f t="shared" si="1"/>
        <v>0.12975377864456364</v>
      </c>
    </row>
    <row r="215" spans="1:6" ht="12" customHeight="1" x14ac:dyDescent="0.25">
      <c r="A215" s="36" t="s">
        <v>2150</v>
      </c>
      <c r="B215" s="36" t="s">
        <v>2151</v>
      </c>
      <c r="C215" s="41" t="s">
        <v>2474</v>
      </c>
      <c r="D215" s="37">
        <v>98267</v>
      </c>
      <c r="E215" s="38">
        <v>13433</v>
      </c>
      <c r="F215" s="99">
        <f t="shared" si="1"/>
        <v>0.13669899355836648</v>
      </c>
    </row>
    <row r="216" spans="1:6" x14ac:dyDescent="0.25">
      <c r="A216" s="36" t="s">
        <v>4439</v>
      </c>
      <c r="B216" s="36" t="s">
        <v>4440</v>
      </c>
      <c r="C216" s="41" t="s">
        <v>4747</v>
      </c>
      <c r="D216" s="37">
        <v>98260</v>
      </c>
      <c r="E216" s="38">
        <v>17034</v>
      </c>
      <c r="F216" s="99">
        <f t="shared" si="1"/>
        <v>0.17335640138408304</v>
      </c>
    </row>
    <row r="217" spans="1:6" x14ac:dyDescent="0.25">
      <c r="A217" s="36" t="s">
        <v>3928</v>
      </c>
      <c r="B217" s="36" t="s">
        <v>3929</v>
      </c>
      <c r="C217" s="41" t="s">
        <v>4116</v>
      </c>
      <c r="D217" s="37">
        <v>97509</v>
      </c>
      <c r="E217" s="38">
        <v>19501</v>
      </c>
      <c r="F217" s="99">
        <f t="shared" si="1"/>
        <v>0.19999179562912142</v>
      </c>
    </row>
    <row r="218" spans="1:6" x14ac:dyDescent="0.25">
      <c r="A218" s="36" t="s">
        <v>3798</v>
      </c>
      <c r="B218" s="36" t="s">
        <v>3799</v>
      </c>
      <c r="C218" s="41" t="s">
        <v>4094</v>
      </c>
      <c r="D218" s="37">
        <v>97290</v>
      </c>
      <c r="E218" s="38">
        <v>15708</v>
      </c>
      <c r="F218" s="99">
        <f t="shared" si="1"/>
        <v>0.16145544249152019</v>
      </c>
    </row>
    <row r="219" spans="1:6" ht="72" x14ac:dyDescent="0.25">
      <c r="A219" s="36" t="s">
        <v>2044</v>
      </c>
      <c r="B219" s="36" t="s">
        <v>2045</v>
      </c>
      <c r="C219" s="41" t="s">
        <v>2439</v>
      </c>
      <c r="D219" s="37">
        <v>95250</v>
      </c>
      <c r="E219" s="38">
        <v>12156</v>
      </c>
      <c r="F219" s="99">
        <f t="shared" si="1"/>
        <v>0.12762204724409448</v>
      </c>
    </row>
    <row r="220" spans="1:6" ht="24" x14ac:dyDescent="0.25">
      <c r="A220" s="36" t="s">
        <v>1346</v>
      </c>
      <c r="B220" s="36" t="s">
        <v>1347</v>
      </c>
      <c r="C220" s="41" t="s">
        <v>1793</v>
      </c>
      <c r="D220" s="37">
        <v>94350</v>
      </c>
      <c r="E220" s="38">
        <v>18870</v>
      </c>
      <c r="F220" s="99">
        <f t="shared" si="1"/>
        <v>0.2</v>
      </c>
    </row>
    <row r="221" spans="1:6" x14ac:dyDescent="0.25">
      <c r="A221" s="36" t="s">
        <v>4435</v>
      </c>
      <c r="B221" s="36" t="s">
        <v>4436</v>
      </c>
      <c r="C221" s="41">
        <v>7338019</v>
      </c>
      <c r="D221" s="37">
        <v>94250</v>
      </c>
      <c r="E221" s="38">
        <v>16714</v>
      </c>
      <c r="F221" s="99">
        <f t="shared" si="1"/>
        <v>0.17733687002652521</v>
      </c>
    </row>
    <row r="222" spans="1:6" ht="12" customHeight="1" x14ac:dyDescent="0.25">
      <c r="A222" s="36" t="s">
        <v>289</v>
      </c>
      <c r="B222" s="36" t="s">
        <v>290</v>
      </c>
      <c r="C222" s="51">
        <v>1001000</v>
      </c>
      <c r="D222" s="46">
        <v>94236</v>
      </c>
      <c r="E222" s="38">
        <v>14795</v>
      </c>
      <c r="F222" s="99">
        <f t="shared" si="1"/>
        <v>0.15699944819389616</v>
      </c>
    </row>
    <row r="223" spans="1:6" x14ac:dyDescent="0.25">
      <c r="A223" s="36" t="s">
        <v>3598</v>
      </c>
      <c r="B223" s="36" t="s">
        <v>3599</v>
      </c>
      <c r="C223" s="41" t="s">
        <v>4042</v>
      </c>
      <c r="D223" s="37">
        <v>93770</v>
      </c>
      <c r="E223" s="38">
        <v>13971</v>
      </c>
      <c r="F223" s="99">
        <f t="shared" si="1"/>
        <v>0.14899221499413459</v>
      </c>
    </row>
    <row r="224" spans="1:6" x14ac:dyDescent="0.25">
      <c r="A224" s="36" t="s">
        <v>3538</v>
      </c>
      <c r="B224" s="36" t="s">
        <v>3539</v>
      </c>
      <c r="C224" s="41" t="s">
        <v>4032</v>
      </c>
      <c r="D224" s="37">
        <v>92425</v>
      </c>
      <c r="E224" s="38">
        <v>13088</v>
      </c>
      <c r="F224" s="99">
        <f t="shared" si="1"/>
        <v>0.14160670814173654</v>
      </c>
    </row>
    <row r="225" spans="1:6" ht="72" x14ac:dyDescent="0.25">
      <c r="A225" s="36">
        <v>300</v>
      </c>
      <c r="B225" s="36" t="s">
        <v>563</v>
      </c>
      <c r="C225" s="39" t="s">
        <v>724</v>
      </c>
      <c r="D225" s="37">
        <v>91863</v>
      </c>
      <c r="E225" s="38">
        <v>11819</v>
      </c>
      <c r="F225" s="99">
        <f t="shared" si="1"/>
        <v>0.12865898130912337</v>
      </c>
    </row>
    <row r="226" spans="1:6" ht="48" x14ac:dyDescent="0.25">
      <c r="A226" s="36" t="s">
        <v>4171</v>
      </c>
      <c r="B226" s="36" t="s">
        <v>4172</v>
      </c>
      <c r="C226" s="41" t="s">
        <v>4323</v>
      </c>
      <c r="D226" s="37">
        <v>90403</v>
      </c>
      <c r="E226" s="38">
        <v>12764</v>
      </c>
      <c r="F226" s="99">
        <f t="shared" si="1"/>
        <v>0.14119000475647933</v>
      </c>
    </row>
    <row r="227" spans="1:6" ht="24" x14ac:dyDescent="0.25">
      <c r="A227" s="36" t="s">
        <v>3614</v>
      </c>
      <c r="B227" s="36" t="s">
        <v>3615</v>
      </c>
      <c r="C227" s="41" t="s">
        <v>4046</v>
      </c>
      <c r="D227" s="37">
        <v>90000</v>
      </c>
      <c r="E227" s="38">
        <v>5800</v>
      </c>
      <c r="F227" s="99">
        <f t="shared" si="1"/>
        <v>6.4444444444444443E-2</v>
      </c>
    </row>
    <row r="228" spans="1:6" x14ac:dyDescent="0.25">
      <c r="A228" s="36" t="s">
        <v>3782</v>
      </c>
      <c r="B228" s="36" t="s">
        <v>3783</v>
      </c>
      <c r="C228" s="41">
        <v>5978024</v>
      </c>
      <c r="D228" s="37">
        <v>89455</v>
      </c>
      <c r="E228" s="38">
        <v>13737</v>
      </c>
      <c r="F228" s="99">
        <f t="shared" si="1"/>
        <v>0.15356324408920685</v>
      </c>
    </row>
    <row r="229" spans="1:6" ht="264" x14ac:dyDescent="0.25">
      <c r="A229" s="36" t="s">
        <v>422</v>
      </c>
      <c r="B229" s="36" t="s">
        <v>423</v>
      </c>
      <c r="C229" s="51" t="s">
        <v>664</v>
      </c>
      <c r="D229" s="46">
        <v>88990</v>
      </c>
      <c r="E229" s="38">
        <v>17798</v>
      </c>
      <c r="F229" s="99">
        <f t="shared" ref="F229:F292" si="2">E229/D229</f>
        <v>0.2</v>
      </c>
    </row>
    <row r="230" spans="1:6" x14ac:dyDescent="0.25">
      <c r="A230" s="36" t="s">
        <v>1558</v>
      </c>
      <c r="B230" s="36" t="s">
        <v>1559</v>
      </c>
      <c r="C230" s="41">
        <v>8416041</v>
      </c>
      <c r="D230" s="37">
        <v>88000</v>
      </c>
      <c r="E230" s="38">
        <v>12137</v>
      </c>
      <c r="F230" s="99">
        <f t="shared" si="2"/>
        <v>0.13792045454545454</v>
      </c>
    </row>
    <row r="231" spans="1:6" ht="120" x14ac:dyDescent="0.25">
      <c r="A231" s="36" t="s">
        <v>1882</v>
      </c>
      <c r="B231" s="36" t="s">
        <v>1883</v>
      </c>
      <c r="C231" s="41" t="s">
        <v>2380</v>
      </c>
      <c r="D231" s="37">
        <v>87929</v>
      </c>
      <c r="E231" s="38">
        <v>26183</v>
      </c>
      <c r="F231" s="99">
        <f t="shared" si="2"/>
        <v>0.29777434066121528</v>
      </c>
    </row>
    <row r="232" spans="1:6" ht="48" x14ac:dyDescent="0.25">
      <c r="A232" s="36" t="s">
        <v>1884</v>
      </c>
      <c r="B232" s="36" t="s">
        <v>1885</v>
      </c>
      <c r="C232" s="41" t="s">
        <v>2381</v>
      </c>
      <c r="D232" s="37">
        <v>87771</v>
      </c>
      <c r="E232" s="38">
        <v>10347</v>
      </c>
      <c r="F232" s="99">
        <f t="shared" si="2"/>
        <v>0.11788631780428616</v>
      </c>
    </row>
    <row r="233" spans="1:6" ht="24" x14ac:dyDescent="0.25">
      <c r="A233" s="36" t="s">
        <v>138</v>
      </c>
      <c r="B233" s="36" t="s">
        <v>139</v>
      </c>
      <c r="C233" s="51">
        <v>6412000</v>
      </c>
      <c r="D233" s="43">
        <v>87015</v>
      </c>
      <c r="E233" s="38">
        <v>17403</v>
      </c>
      <c r="F233" s="99">
        <f t="shared" si="2"/>
        <v>0.2</v>
      </c>
    </row>
    <row r="234" spans="1:6" x14ac:dyDescent="0.25">
      <c r="A234" s="36" t="s">
        <v>240</v>
      </c>
      <c r="B234" s="36" t="s">
        <v>241</v>
      </c>
      <c r="C234" s="51">
        <v>2000000</v>
      </c>
      <c r="D234" s="46">
        <v>86695</v>
      </c>
      <c r="E234" s="38">
        <v>14131</v>
      </c>
      <c r="F234" s="99">
        <f t="shared" si="2"/>
        <v>0.16299671261318416</v>
      </c>
    </row>
    <row r="235" spans="1:6" x14ac:dyDescent="0.25">
      <c r="A235" s="36" t="s">
        <v>3680</v>
      </c>
      <c r="B235" s="36" t="s">
        <v>3681</v>
      </c>
      <c r="C235" s="41" t="s">
        <v>4065</v>
      </c>
      <c r="D235" s="37">
        <v>85923</v>
      </c>
      <c r="E235" s="38">
        <v>13722</v>
      </c>
      <c r="F235" s="99">
        <f t="shared" si="2"/>
        <v>0.1597011277539192</v>
      </c>
    </row>
    <row r="236" spans="1:6" x14ac:dyDescent="0.25">
      <c r="A236" s="36" t="s">
        <v>1478</v>
      </c>
      <c r="B236" s="36" t="s">
        <v>1479</v>
      </c>
      <c r="C236" s="41"/>
      <c r="D236" s="37">
        <v>85000</v>
      </c>
      <c r="E236" s="38">
        <v>17000</v>
      </c>
      <c r="F236" s="99">
        <f t="shared" si="2"/>
        <v>0.2</v>
      </c>
    </row>
    <row r="237" spans="1:6" ht="36" x14ac:dyDescent="0.25">
      <c r="A237" s="36" t="s">
        <v>3704</v>
      </c>
      <c r="B237" s="36" t="s">
        <v>3705</v>
      </c>
      <c r="C237" s="41" t="s">
        <v>4070</v>
      </c>
      <c r="D237" s="37">
        <v>84870</v>
      </c>
      <c r="E237" s="38">
        <v>9697</v>
      </c>
      <c r="F237" s="99">
        <f t="shared" si="2"/>
        <v>0.11425709909273006</v>
      </c>
    </row>
    <row r="238" spans="1:6" ht="48" x14ac:dyDescent="0.25">
      <c r="A238" s="36" t="s">
        <v>4241</v>
      </c>
      <c r="B238" s="36" t="s">
        <v>4242</v>
      </c>
      <c r="C238" s="41" t="s">
        <v>4339</v>
      </c>
      <c r="D238" s="37">
        <v>84540</v>
      </c>
      <c r="E238" s="38">
        <v>23000</v>
      </c>
      <c r="F238" s="99">
        <f t="shared" si="2"/>
        <v>0.27206056304707832</v>
      </c>
    </row>
    <row r="239" spans="1:6" ht="24" x14ac:dyDescent="0.25">
      <c r="A239" s="39" t="s">
        <v>3062</v>
      </c>
      <c r="B239" s="39" t="s">
        <v>3063</v>
      </c>
      <c r="C239" s="41" t="s">
        <v>3166</v>
      </c>
      <c r="D239" s="37">
        <v>83628</v>
      </c>
      <c r="E239" s="45">
        <v>12150</v>
      </c>
      <c r="F239" s="99">
        <f t="shared" si="2"/>
        <v>0.14528626775721051</v>
      </c>
    </row>
    <row r="240" spans="1:6" ht="24" x14ac:dyDescent="0.25">
      <c r="A240" s="36" t="s">
        <v>130</v>
      </c>
      <c r="B240" s="36" t="s">
        <v>131</v>
      </c>
      <c r="C240" s="51">
        <v>6412000</v>
      </c>
      <c r="D240" s="43">
        <v>83260</v>
      </c>
      <c r="E240" s="38">
        <v>16652</v>
      </c>
      <c r="F240" s="99">
        <f t="shared" si="2"/>
        <v>0.2</v>
      </c>
    </row>
    <row r="241" spans="1:6" ht="12" customHeight="1" x14ac:dyDescent="0.25">
      <c r="A241" s="36" t="s">
        <v>4218</v>
      </c>
      <c r="B241" s="36" t="s">
        <v>4219</v>
      </c>
      <c r="C241" s="41">
        <v>12052000</v>
      </c>
      <c r="D241" s="37">
        <v>82400</v>
      </c>
      <c r="E241" s="38">
        <v>14180</v>
      </c>
      <c r="F241" s="99">
        <f t="shared" si="2"/>
        <v>0.17208737864077669</v>
      </c>
    </row>
    <row r="242" spans="1:6" ht="24" x14ac:dyDescent="0.25">
      <c r="A242" s="36" t="s">
        <v>4302</v>
      </c>
      <c r="B242" s="36" t="s">
        <v>4303</v>
      </c>
      <c r="C242" s="41" t="s">
        <v>4357</v>
      </c>
      <c r="D242" s="37">
        <v>81950</v>
      </c>
      <c r="E242" s="38">
        <v>10607.2</v>
      </c>
      <c r="F242" s="99">
        <f t="shared" si="2"/>
        <v>0.12943502135448445</v>
      </c>
    </row>
    <row r="243" spans="1:6" ht="24" x14ac:dyDescent="0.25">
      <c r="A243" s="36" t="s">
        <v>5055</v>
      </c>
      <c r="B243" s="36" t="s">
        <v>5056</v>
      </c>
      <c r="C243" s="41" t="s">
        <v>5982</v>
      </c>
      <c r="D243" s="37">
        <v>81287</v>
      </c>
      <c r="E243" s="38">
        <v>11491</v>
      </c>
      <c r="F243" s="99">
        <f t="shared" si="2"/>
        <v>0.14136331762766494</v>
      </c>
    </row>
    <row r="244" spans="1:6" ht="36" x14ac:dyDescent="0.25">
      <c r="A244" s="36" t="s">
        <v>102</v>
      </c>
      <c r="B244" s="36" t="s">
        <v>103</v>
      </c>
      <c r="C244" s="51" t="s">
        <v>3172</v>
      </c>
      <c r="D244" s="43">
        <v>81177</v>
      </c>
      <c r="E244" s="38">
        <v>16062</v>
      </c>
      <c r="F244" s="99">
        <f t="shared" si="2"/>
        <v>0.19786392697438929</v>
      </c>
    </row>
    <row r="245" spans="1:6" ht="24" x14ac:dyDescent="0.25">
      <c r="A245" s="36" t="s">
        <v>3638</v>
      </c>
      <c r="B245" s="36" t="s">
        <v>3639</v>
      </c>
      <c r="C245" s="41" t="s">
        <v>4054</v>
      </c>
      <c r="D245" s="37">
        <v>80770</v>
      </c>
      <c r="E245" s="38">
        <v>13673</v>
      </c>
      <c r="F245" s="99">
        <f t="shared" si="2"/>
        <v>0.16928314968428873</v>
      </c>
    </row>
    <row r="246" spans="1:6" x14ac:dyDescent="0.25">
      <c r="A246" s="36" t="s">
        <v>3189</v>
      </c>
      <c r="B246" s="36" t="s">
        <v>3190</v>
      </c>
      <c r="C246" s="41">
        <v>8116019</v>
      </c>
      <c r="D246" s="37">
        <v>80517</v>
      </c>
      <c r="E246" s="38">
        <v>13699</v>
      </c>
      <c r="F246" s="99">
        <f t="shared" si="2"/>
        <v>0.17013798328303339</v>
      </c>
    </row>
    <row r="247" spans="1:6" ht="48" x14ac:dyDescent="0.25">
      <c r="A247" s="36" t="s">
        <v>420</v>
      </c>
      <c r="B247" s="36" t="s">
        <v>421</v>
      </c>
      <c r="C247" s="51" t="s">
        <v>663</v>
      </c>
      <c r="D247" s="46">
        <v>80515</v>
      </c>
      <c r="E247" s="38">
        <v>16103</v>
      </c>
      <c r="F247" s="99">
        <f t="shared" si="2"/>
        <v>0.2</v>
      </c>
    </row>
    <row r="248" spans="1:6" ht="24" x14ac:dyDescent="0.25">
      <c r="A248" s="36" t="s">
        <v>2048</v>
      </c>
      <c r="B248" s="36" t="s">
        <v>2049</v>
      </c>
      <c r="C248" s="41" t="s">
        <v>2441</v>
      </c>
      <c r="D248" s="37">
        <v>80402</v>
      </c>
      <c r="E248" s="38">
        <v>14693</v>
      </c>
      <c r="F248" s="99">
        <f t="shared" si="2"/>
        <v>0.18274421034302629</v>
      </c>
    </row>
    <row r="249" spans="1:6" x14ac:dyDescent="0.25">
      <c r="A249" s="36" t="s">
        <v>1206</v>
      </c>
      <c r="B249" s="36" t="s">
        <v>1207</v>
      </c>
      <c r="C249" s="41">
        <v>8221000</v>
      </c>
      <c r="D249" s="37">
        <v>80000</v>
      </c>
      <c r="E249" s="38">
        <v>16000</v>
      </c>
      <c r="F249" s="99">
        <f t="shared" si="2"/>
        <v>0.2</v>
      </c>
    </row>
    <row r="250" spans="1:6" ht="24" x14ac:dyDescent="0.25">
      <c r="A250" s="36" t="s">
        <v>1214</v>
      </c>
      <c r="B250" s="36" t="s">
        <v>1215</v>
      </c>
      <c r="C250" s="41">
        <v>8222000</v>
      </c>
      <c r="D250" s="37">
        <v>80000</v>
      </c>
      <c r="E250" s="38">
        <v>16000</v>
      </c>
      <c r="F250" s="99">
        <f t="shared" si="2"/>
        <v>0.2</v>
      </c>
    </row>
    <row r="251" spans="1:6" ht="168" x14ac:dyDescent="0.25">
      <c r="A251" s="36" t="s">
        <v>4871</v>
      </c>
      <c r="B251" s="36" t="s">
        <v>4872</v>
      </c>
      <c r="C251" s="41" t="s">
        <v>5931</v>
      </c>
      <c r="D251" s="37">
        <v>79109</v>
      </c>
      <c r="E251" s="38">
        <v>11774.6</v>
      </c>
      <c r="F251" s="99">
        <f t="shared" si="2"/>
        <v>0.14884020781453439</v>
      </c>
    </row>
    <row r="252" spans="1:6" ht="36" x14ac:dyDescent="0.25">
      <c r="A252" s="36" t="s">
        <v>2769</v>
      </c>
      <c r="B252" s="36" t="s">
        <v>2770</v>
      </c>
      <c r="C252" s="41" t="s">
        <v>2884</v>
      </c>
      <c r="D252" s="37">
        <v>78898</v>
      </c>
      <c r="E252" s="38">
        <v>11457.12</v>
      </c>
      <c r="F252" s="99">
        <f t="shared" si="2"/>
        <v>0.14521432735937539</v>
      </c>
    </row>
    <row r="253" spans="1:6" x14ac:dyDescent="0.25">
      <c r="A253" s="36" t="s">
        <v>136</v>
      </c>
      <c r="B253" s="36" t="s">
        <v>137</v>
      </c>
      <c r="C253" s="51">
        <v>6412000</v>
      </c>
      <c r="D253" s="43">
        <v>77800</v>
      </c>
      <c r="E253" s="38">
        <v>15560</v>
      </c>
      <c r="F253" s="99">
        <f t="shared" si="2"/>
        <v>0.2</v>
      </c>
    </row>
    <row r="254" spans="1:6" ht="36" x14ac:dyDescent="0.25">
      <c r="A254" s="39" t="s">
        <v>200</v>
      </c>
      <c r="B254" s="39" t="s">
        <v>201</v>
      </c>
      <c r="C254" s="41" t="s">
        <v>3161</v>
      </c>
      <c r="D254" s="37">
        <v>77560</v>
      </c>
      <c r="E254" s="45">
        <v>10986</v>
      </c>
      <c r="F254" s="99">
        <f t="shared" si="2"/>
        <v>0.14164517792676637</v>
      </c>
    </row>
    <row r="255" spans="1:6" ht="24" x14ac:dyDescent="0.25">
      <c r="A255" s="36" t="s">
        <v>5511</v>
      </c>
      <c r="B255" s="36" t="s">
        <v>5512</v>
      </c>
      <c r="C255" s="41" t="s">
        <v>6054</v>
      </c>
      <c r="D255" s="37">
        <v>76330</v>
      </c>
      <c r="E255" s="38">
        <v>15342</v>
      </c>
      <c r="F255" s="99">
        <f t="shared" si="2"/>
        <v>0.20099567666710336</v>
      </c>
    </row>
    <row r="256" spans="1:6" x14ac:dyDescent="0.25">
      <c r="A256" s="36" t="s">
        <v>2248</v>
      </c>
      <c r="B256" s="36" t="s">
        <v>2249</v>
      </c>
      <c r="C256" s="41">
        <v>3405000</v>
      </c>
      <c r="D256" s="37">
        <v>76105</v>
      </c>
      <c r="E256" s="38">
        <v>22026</v>
      </c>
      <c r="F256" s="99">
        <f t="shared" si="2"/>
        <v>0.28941593850601144</v>
      </c>
    </row>
    <row r="257" spans="1:6" ht="24" x14ac:dyDescent="0.25">
      <c r="A257" s="36" t="s">
        <v>4543</v>
      </c>
      <c r="B257" s="36" t="s">
        <v>4544</v>
      </c>
      <c r="C257" s="41" t="s">
        <v>4789</v>
      </c>
      <c r="D257" s="37">
        <v>76000</v>
      </c>
      <c r="E257" s="38">
        <v>14586</v>
      </c>
      <c r="F257" s="99">
        <f t="shared" si="2"/>
        <v>0.19192105263157894</v>
      </c>
    </row>
    <row r="258" spans="1:6" x14ac:dyDescent="0.25">
      <c r="A258" s="36" t="s">
        <v>3814</v>
      </c>
      <c r="B258" s="36" t="s">
        <v>3815</v>
      </c>
      <c r="C258" s="41">
        <v>5316000</v>
      </c>
      <c r="D258" s="37">
        <v>76000</v>
      </c>
      <c r="E258" s="38">
        <v>8700</v>
      </c>
      <c r="F258" s="99">
        <f t="shared" si="2"/>
        <v>0.11447368421052631</v>
      </c>
    </row>
    <row r="259" spans="1:6" x14ac:dyDescent="0.25">
      <c r="A259" s="36" t="s">
        <v>1914</v>
      </c>
      <c r="B259" s="36" t="s">
        <v>1915</v>
      </c>
      <c r="C259" s="41">
        <v>3404000</v>
      </c>
      <c r="D259" s="37">
        <v>75700</v>
      </c>
      <c r="E259" s="38">
        <v>11277</v>
      </c>
      <c r="F259" s="99">
        <f t="shared" si="2"/>
        <v>0.14896961690885072</v>
      </c>
    </row>
    <row r="260" spans="1:6" ht="36" x14ac:dyDescent="0.25">
      <c r="A260" s="36" t="s">
        <v>4993</v>
      </c>
      <c r="B260" s="36" t="s">
        <v>4994</v>
      </c>
      <c r="C260" s="41" t="s">
        <v>5966</v>
      </c>
      <c r="D260" s="37">
        <v>75390</v>
      </c>
      <c r="E260" s="38">
        <v>12119</v>
      </c>
      <c r="F260" s="99">
        <f t="shared" si="2"/>
        <v>0.16075076270062341</v>
      </c>
    </row>
    <row r="261" spans="1:6" x14ac:dyDescent="0.25">
      <c r="A261" s="36" t="s">
        <v>3816</v>
      </c>
      <c r="B261" s="36" t="s">
        <v>3817</v>
      </c>
      <c r="C261" s="41">
        <v>5316000</v>
      </c>
      <c r="D261" s="37">
        <v>75220</v>
      </c>
      <c r="E261" s="38">
        <v>13000</v>
      </c>
      <c r="F261" s="99">
        <f t="shared" si="2"/>
        <v>0.1728263759638394</v>
      </c>
    </row>
    <row r="262" spans="1:6" ht="24" x14ac:dyDescent="0.25">
      <c r="A262" s="36" t="s">
        <v>3548</v>
      </c>
      <c r="B262" s="36" t="s">
        <v>3549</v>
      </c>
      <c r="C262" s="41" t="s">
        <v>4034</v>
      </c>
      <c r="D262" s="37">
        <v>75000</v>
      </c>
      <c r="E262" s="38">
        <v>15000</v>
      </c>
      <c r="F262" s="99">
        <f t="shared" si="2"/>
        <v>0.2</v>
      </c>
    </row>
    <row r="263" spans="1:6" ht="24" x14ac:dyDescent="0.25">
      <c r="A263" s="36" t="s">
        <v>1556</v>
      </c>
      <c r="B263" s="36" t="s">
        <v>1557</v>
      </c>
      <c r="C263" s="41" t="s">
        <v>1821</v>
      </c>
      <c r="D263" s="37">
        <v>75000</v>
      </c>
      <c r="E263" s="38">
        <v>12786</v>
      </c>
      <c r="F263" s="99">
        <f t="shared" si="2"/>
        <v>0.17047999999999999</v>
      </c>
    </row>
    <row r="264" spans="1:6" ht="36" x14ac:dyDescent="0.25">
      <c r="A264" s="36" t="s">
        <v>100</v>
      </c>
      <c r="B264" s="36" t="s">
        <v>101</v>
      </c>
      <c r="C264" s="51" t="s">
        <v>3153</v>
      </c>
      <c r="D264" s="43">
        <v>74830</v>
      </c>
      <c r="E264" s="38">
        <v>9050</v>
      </c>
      <c r="F264" s="99">
        <f t="shared" si="2"/>
        <v>0.12094079914472805</v>
      </c>
    </row>
    <row r="265" spans="1:6" x14ac:dyDescent="0.25">
      <c r="A265" s="36" t="s">
        <v>2238</v>
      </c>
      <c r="B265" s="36" t="s">
        <v>2239</v>
      </c>
      <c r="C265" s="41">
        <v>3401000</v>
      </c>
      <c r="D265" s="37">
        <v>74751</v>
      </c>
      <c r="E265" s="38">
        <v>11249</v>
      </c>
      <c r="F265" s="99">
        <f t="shared" si="2"/>
        <v>0.15048628111998502</v>
      </c>
    </row>
    <row r="266" spans="1:6" x14ac:dyDescent="0.25">
      <c r="A266" s="36" t="s">
        <v>56</v>
      </c>
      <c r="B266" s="36" t="s">
        <v>57</v>
      </c>
      <c r="C266" s="51">
        <v>6435014</v>
      </c>
      <c r="D266" s="43">
        <v>74530</v>
      </c>
      <c r="E266" s="38">
        <v>12526</v>
      </c>
      <c r="F266" s="99">
        <f t="shared" si="2"/>
        <v>0.16806655038239635</v>
      </c>
    </row>
    <row r="267" spans="1:6" ht="24" x14ac:dyDescent="0.25">
      <c r="A267" s="36" t="s">
        <v>396</v>
      </c>
      <c r="B267" s="36" t="s">
        <v>397</v>
      </c>
      <c r="C267" s="51" t="s">
        <v>651</v>
      </c>
      <c r="D267" s="46">
        <v>74000</v>
      </c>
      <c r="E267" s="38">
        <v>4143</v>
      </c>
      <c r="F267" s="99">
        <f t="shared" si="2"/>
        <v>5.5986486486486485E-2</v>
      </c>
    </row>
    <row r="268" spans="1:6" ht="228" x14ac:dyDescent="0.25">
      <c r="A268" s="36" t="s">
        <v>293</v>
      </c>
      <c r="B268" s="36" t="s">
        <v>294</v>
      </c>
      <c r="C268" s="51" t="s">
        <v>612</v>
      </c>
      <c r="D268" s="46">
        <v>73700</v>
      </c>
      <c r="E268" s="38">
        <v>19780</v>
      </c>
      <c r="F268" s="99">
        <f t="shared" si="2"/>
        <v>0.26838534599728631</v>
      </c>
    </row>
    <row r="269" spans="1:6" x14ac:dyDescent="0.25">
      <c r="A269" s="36" t="s">
        <v>3960</v>
      </c>
      <c r="B269" s="36" t="s">
        <v>3961</v>
      </c>
      <c r="C269" s="41">
        <v>5766020</v>
      </c>
      <c r="D269" s="37">
        <v>73500</v>
      </c>
      <c r="E269" s="38">
        <v>9057</v>
      </c>
      <c r="F269" s="99">
        <f t="shared" si="2"/>
        <v>0.12322448979591837</v>
      </c>
    </row>
    <row r="270" spans="1:6" ht="48" x14ac:dyDescent="0.25">
      <c r="A270" s="36" t="s">
        <v>767</v>
      </c>
      <c r="B270" s="36" t="s">
        <v>768</v>
      </c>
      <c r="C270" s="41" t="s">
        <v>1721</v>
      </c>
      <c r="D270" s="37">
        <v>73000</v>
      </c>
      <c r="E270" s="38">
        <v>5205</v>
      </c>
      <c r="F270" s="99">
        <f t="shared" si="2"/>
        <v>7.1301369863013705E-2</v>
      </c>
    </row>
    <row r="271" spans="1:6" ht="12" customHeight="1" x14ac:dyDescent="0.25">
      <c r="A271" s="36" t="s">
        <v>3852</v>
      </c>
      <c r="B271" s="36" t="s">
        <v>3853</v>
      </c>
      <c r="C271" s="41">
        <v>5382068</v>
      </c>
      <c r="D271" s="37">
        <v>72800</v>
      </c>
      <c r="E271" s="38">
        <v>13700</v>
      </c>
      <c r="F271" s="99">
        <f t="shared" si="2"/>
        <v>0.18818681318681318</v>
      </c>
    </row>
    <row r="272" spans="1:6" ht="12" customHeight="1" x14ac:dyDescent="0.25">
      <c r="A272" s="36" t="s">
        <v>5313</v>
      </c>
      <c r="B272" s="36" t="s">
        <v>5314</v>
      </c>
      <c r="C272" s="41">
        <v>9261000</v>
      </c>
      <c r="D272" s="37">
        <v>72390</v>
      </c>
      <c r="E272" s="38">
        <v>12707</v>
      </c>
      <c r="F272" s="99">
        <f t="shared" si="2"/>
        <v>0.17553529493023898</v>
      </c>
    </row>
    <row r="273" spans="1:6" ht="12" customHeight="1" x14ac:dyDescent="0.25">
      <c r="A273" s="36" t="s">
        <v>5657</v>
      </c>
      <c r="B273" s="36" t="s">
        <v>5658</v>
      </c>
      <c r="C273" s="41" t="s">
        <v>6075</v>
      </c>
      <c r="D273" s="37">
        <v>72313</v>
      </c>
      <c r="E273" s="38">
        <v>11559</v>
      </c>
      <c r="F273" s="99">
        <f t="shared" si="2"/>
        <v>0.15984677720465199</v>
      </c>
    </row>
    <row r="274" spans="1:6" ht="12" customHeight="1" x14ac:dyDescent="0.25">
      <c r="A274" s="36" t="s">
        <v>1894</v>
      </c>
      <c r="B274" s="36" t="s">
        <v>1895</v>
      </c>
      <c r="C274" s="41" t="s">
        <v>2386</v>
      </c>
      <c r="D274" s="37">
        <v>72002</v>
      </c>
      <c r="E274" s="38">
        <v>11581</v>
      </c>
      <c r="F274" s="99">
        <f t="shared" si="2"/>
        <v>0.16084275436793422</v>
      </c>
    </row>
    <row r="275" spans="1:6" ht="12" customHeight="1" x14ac:dyDescent="0.25">
      <c r="A275" s="36" t="s">
        <v>4175</v>
      </c>
      <c r="B275" s="36" t="s">
        <v>4176</v>
      </c>
      <c r="C275" s="41" t="s">
        <v>4324</v>
      </c>
      <c r="D275" s="37">
        <v>72000</v>
      </c>
      <c r="E275" s="38">
        <v>10500</v>
      </c>
      <c r="F275" s="99">
        <f t="shared" si="2"/>
        <v>0.14583333333333334</v>
      </c>
    </row>
    <row r="276" spans="1:6" ht="12" customHeight="1" x14ac:dyDescent="0.25">
      <c r="A276" s="36" t="s">
        <v>3820</v>
      </c>
      <c r="B276" s="36" t="s">
        <v>3821</v>
      </c>
      <c r="C276" s="41">
        <v>5124000</v>
      </c>
      <c r="D276" s="37">
        <v>71636</v>
      </c>
      <c r="E276" s="38">
        <v>10745</v>
      </c>
      <c r="F276" s="99">
        <f t="shared" si="2"/>
        <v>0.14999441621531073</v>
      </c>
    </row>
    <row r="277" spans="1:6" ht="12" customHeight="1" x14ac:dyDescent="0.25">
      <c r="A277" s="36" t="s">
        <v>1886</v>
      </c>
      <c r="B277" s="36" t="s">
        <v>1887</v>
      </c>
      <c r="C277" s="41" t="s">
        <v>2382</v>
      </c>
      <c r="D277" s="37">
        <v>71372</v>
      </c>
      <c r="E277" s="38">
        <v>11422</v>
      </c>
      <c r="F277" s="99">
        <f t="shared" si="2"/>
        <v>0.16003474752003588</v>
      </c>
    </row>
    <row r="278" spans="1:6" ht="12" customHeight="1" x14ac:dyDescent="0.25">
      <c r="A278" s="36" t="s">
        <v>3744</v>
      </c>
      <c r="B278" s="36" t="s">
        <v>3745</v>
      </c>
      <c r="C278" s="41">
        <v>5554008</v>
      </c>
      <c r="D278" s="37">
        <v>71099</v>
      </c>
      <c r="E278" s="38">
        <v>10487.3</v>
      </c>
      <c r="F278" s="99">
        <f t="shared" si="2"/>
        <v>0.14750277781684693</v>
      </c>
    </row>
    <row r="279" spans="1:6" ht="12" customHeight="1" x14ac:dyDescent="0.25">
      <c r="A279" s="36" t="s">
        <v>3584</v>
      </c>
      <c r="B279" s="36" t="s">
        <v>3585</v>
      </c>
      <c r="C279" s="41" t="s">
        <v>4040</v>
      </c>
      <c r="D279" s="37">
        <v>70603</v>
      </c>
      <c r="E279" s="38">
        <v>9394</v>
      </c>
      <c r="F279" s="99">
        <f t="shared" si="2"/>
        <v>0.13305383623925329</v>
      </c>
    </row>
    <row r="280" spans="1:6" ht="12" customHeight="1" x14ac:dyDescent="0.25">
      <c r="A280" s="36" t="s">
        <v>134</v>
      </c>
      <c r="B280" s="36" t="s">
        <v>135</v>
      </c>
      <c r="C280" s="51">
        <v>6412000</v>
      </c>
      <c r="D280" s="43">
        <v>70025</v>
      </c>
      <c r="E280" s="38">
        <v>14005</v>
      </c>
      <c r="F280" s="99">
        <f t="shared" si="2"/>
        <v>0.2</v>
      </c>
    </row>
    <row r="281" spans="1:6" ht="12" customHeight="1" x14ac:dyDescent="0.25">
      <c r="A281" s="36" t="s">
        <v>2266</v>
      </c>
      <c r="B281" s="36" t="s">
        <v>2267</v>
      </c>
      <c r="C281" s="41" t="s">
        <v>2508</v>
      </c>
      <c r="D281" s="37">
        <v>70000</v>
      </c>
      <c r="E281" s="38">
        <v>15290</v>
      </c>
      <c r="F281" s="99">
        <f t="shared" si="2"/>
        <v>0.21842857142857142</v>
      </c>
    </row>
    <row r="282" spans="1:6" ht="12" customHeight="1" x14ac:dyDescent="0.25">
      <c r="A282" s="36" t="s">
        <v>4373</v>
      </c>
      <c r="B282" s="36" t="s">
        <v>4374</v>
      </c>
      <c r="C282" s="41" t="s">
        <v>4724</v>
      </c>
      <c r="D282" s="37">
        <v>69365</v>
      </c>
      <c r="E282" s="38">
        <v>12518</v>
      </c>
      <c r="F282" s="99">
        <f t="shared" si="2"/>
        <v>0.18046565270669646</v>
      </c>
    </row>
    <row r="283" spans="1:6" ht="12" customHeight="1" x14ac:dyDescent="0.25">
      <c r="A283" s="36" t="s">
        <v>262</v>
      </c>
      <c r="B283" s="36" t="s">
        <v>263</v>
      </c>
      <c r="C283" s="51" t="s">
        <v>272</v>
      </c>
      <c r="D283" s="46">
        <v>69053</v>
      </c>
      <c r="E283" s="38">
        <v>11256</v>
      </c>
      <c r="F283" s="99">
        <f t="shared" si="2"/>
        <v>0.16300522786844887</v>
      </c>
    </row>
    <row r="284" spans="1:6" ht="12" customHeight="1" x14ac:dyDescent="0.25">
      <c r="A284" s="39" t="s">
        <v>1666</v>
      </c>
      <c r="B284" s="39" t="s">
        <v>1667</v>
      </c>
      <c r="C284" s="41" t="s">
        <v>1840</v>
      </c>
      <c r="D284" s="37">
        <v>68853</v>
      </c>
      <c r="E284" s="40">
        <v>12030</v>
      </c>
      <c r="F284" s="99">
        <f t="shared" si="2"/>
        <v>0.17472005577099037</v>
      </c>
    </row>
    <row r="285" spans="1:6" ht="12" customHeight="1" x14ac:dyDescent="0.25">
      <c r="A285" s="36" t="s">
        <v>254</v>
      </c>
      <c r="B285" s="36" t="s">
        <v>255</v>
      </c>
      <c r="C285" s="51">
        <v>2000000</v>
      </c>
      <c r="D285" s="46">
        <v>68706</v>
      </c>
      <c r="E285" s="38">
        <v>10787</v>
      </c>
      <c r="F285" s="99">
        <f t="shared" si="2"/>
        <v>0.15700229965359649</v>
      </c>
    </row>
    <row r="286" spans="1:6" ht="12" customHeight="1" x14ac:dyDescent="0.25">
      <c r="A286" s="36" t="s">
        <v>3600</v>
      </c>
      <c r="B286" s="36" t="s">
        <v>3601</v>
      </c>
      <c r="C286" s="41">
        <v>5974028</v>
      </c>
      <c r="D286" s="37">
        <v>68500</v>
      </c>
      <c r="E286" s="38">
        <v>10400</v>
      </c>
      <c r="F286" s="99">
        <f t="shared" si="2"/>
        <v>0.15182481751824817</v>
      </c>
    </row>
    <row r="287" spans="1:6" ht="12" customHeight="1" x14ac:dyDescent="0.25">
      <c r="A287" s="36" t="s">
        <v>761</v>
      </c>
      <c r="B287" s="36" t="s">
        <v>762</v>
      </c>
      <c r="C287" s="41" t="s">
        <v>1718</v>
      </c>
      <c r="D287" s="37">
        <v>68493</v>
      </c>
      <c r="E287" s="38">
        <v>13699</v>
      </c>
      <c r="F287" s="99">
        <f t="shared" si="2"/>
        <v>0.20000584001284802</v>
      </c>
    </row>
    <row r="288" spans="1:6" x14ac:dyDescent="0.25">
      <c r="A288" s="36" t="s">
        <v>256</v>
      </c>
      <c r="B288" s="36" t="s">
        <v>257</v>
      </c>
      <c r="C288" s="51">
        <v>2000000</v>
      </c>
      <c r="D288" s="46">
        <v>68165</v>
      </c>
      <c r="E288" s="38">
        <v>10388</v>
      </c>
      <c r="F288" s="99">
        <f t="shared" si="2"/>
        <v>0.15239492408127339</v>
      </c>
    </row>
    <row r="289" spans="1:6" x14ac:dyDescent="0.25">
      <c r="A289" s="36" t="s">
        <v>3838</v>
      </c>
      <c r="B289" s="36" t="s">
        <v>3839</v>
      </c>
      <c r="C289" s="41">
        <v>5170008</v>
      </c>
      <c r="D289" s="37">
        <v>67469</v>
      </c>
      <c r="E289" s="38">
        <v>11256</v>
      </c>
      <c r="F289" s="99">
        <f t="shared" si="2"/>
        <v>0.16683217477656406</v>
      </c>
    </row>
    <row r="290" spans="1:6" ht="36" x14ac:dyDescent="0.25">
      <c r="A290" s="36" t="s">
        <v>1880</v>
      </c>
      <c r="B290" s="36" t="s">
        <v>1881</v>
      </c>
      <c r="C290" s="41" t="s">
        <v>2379</v>
      </c>
      <c r="D290" s="37">
        <v>67433</v>
      </c>
      <c r="E290" s="38">
        <v>11229</v>
      </c>
      <c r="F290" s="99">
        <f t="shared" si="2"/>
        <v>0.16652084291074104</v>
      </c>
    </row>
    <row r="291" spans="1:6" ht="24" x14ac:dyDescent="0.25">
      <c r="A291" s="36" t="s">
        <v>4575</v>
      </c>
      <c r="B291" s="36" t="s">
        <v>4576</v>
      </c>
      <c r="C291" s="41"/>
      <c r="D291" s="37">
        <v>67407</v>
      </c>
      <c r="E291" s="38">
        <v>10739</v>
      </c>
      <c r="F291" s="99">
        <f t="shared" si="2"/>
        <v>0.15931579806251575</v>
      </c>
    </row>
    <row r="292" spans="1:6" ht="36" x14ac:dyDescent="0.25">
      <c r="A292" s="36">
        <v>210</v>
      </c>
      <c r="B292" s="36" t="s">
        <v>554</v>
      </c>
      <c r="C292" s="39" t="s">
        <v>716</v>
      </c>
      <c r="D292" s="37">
        <v>67318</v>
      </c>
      <c r="E292" s="38">
        <v>8000</v>
      </c>
      <c r="F292" s="99">
        <f t="shared" si="2"/>
        <v>0.1188389435217921</v>
      </c>
    </row>
    <row r="293" spans="1:6" ht="12" customHeight="1" x14ac:dyDescent="0.25">
      <c r="A293" s="36" t="s">
        <v>355</v>
      </c>
      <c r="B293" s="36" t="s">
        <v>356</v>
      </c>
      <c r="C293" s="51" t="s">
        <v>636</v>
      </c>
      <c r="D293" s="46">
        <v>66750</v>
      </c>
      <c r="E293" s="38">
        <v>10300</v>
      </c>
      <c r="F293" s="99">
        <f t="shared" ref="F293:F356" si="3">E293/D293</f>
        <v>0.15430711610486891</v>
      </c>
    </row>
    <row r="294" spans="1:6" ht="24" x14ac:dyDescent="0.25">
      <c r="A294" s="36" t="s">
        <v>2746</v>
      </c>
      <c r="B294" s="36" t="s">
        <v>2747</v>
      </c>
      <c r="C294" s="41" t="s">
        <v>2877</v>
      </c>
      <c r="D294" s="37">
        <v>66737</v>
      </c>
      <c r="E294" s="38">
        <v>14850</v>
      </c>
      <c r="F294" s="99">
        <f t="shared" si="3"/>
        <v>0.22251524641503215</v>
      </c>
    </row>
    <row r="295" spans="1:6" ht="36" x14ac:dyDescent="0.25">
      <c r="A295" s="36" t="s">
        <v>325</v>
      </c>
      <c r="B295" s="36" t="s">
        <v>326</v>
      </c>
      <c r="C295" s="51" t="s">
        <v>623</v>
      </c>
      <c r="D295" s="46">
        <v>66484</v>
      </c>
      <c r="E295" s="38">
        <v>9420</v>
      </c>
      <c r="F295" s="99">
        <f t="shared" si="3"/>
        <v>0.14168822573852355</v>
      </c>
    </row>
    <row r="296" spans="1:6" ht="24" x14ac:dyDescent="0.25">
      <c r="A296" s="36" t="s">
        <v>4621</v>
      </c>
      <c r="B296" s="36" t="s">
        <v>4622</v>
      </c>
      <c r="C296" s="41">
        <v>7138045</v>
      </c>
      <c r="D296" s="37">
        <v>65643</v>
      </c>
      <c r="E296" s="38">
        <v>9403</v>
      </c>
      <c r="F296" s="99">
        <f t="shared" si="3"/>
        <v>0.14324451959843396</v>
      </c>
    </row>
    <row r="297" spans="1:6" x14ac:dyDescent="0.25">
      <c r="A297" s="39" t="s">
        <v>5884</v>
      </c>
      <c r="B297" s="39" t="s">
        <v>5885</v>
      </c>
      <c r="C297" s="41">
        <v>9763000</v>
      </c>
      <c r="D297" s="37">
        <v>65624</v>
      </c>
      <c r="E297" s="40">
        <v>11000</v>
      </c>
      <c r="F297" s="99">
        <f t="shared" si="3"/>
        <v>0.16762160185298061</v>
      </c>
    </row>
    <row r="298" spans="1:6" ht="48" x14ac:dyDescent="0.25">
      <c r="A298" s="36">
        <v>170</v>
      </c>
      <c r="B298" s="36" t="s">
        <v>550</v>
      </c>
      <c r="C298" s="39" t="s">
        <v>712</v>
      </c>
      <c r="D298" s="37">
        <v>65220</v>
      </c>
      <c r="E298" s="38">
        <v>10190</v>
      </c>
      <c r="F298" s="99">
        <f t="shared" si="3"/>
        <v>0.15624041704998468</v>
      </c>
    </row>
    <row r="299" spans="1:6" x14ac:dyDescent="0.25">
      <c r="A299" s="36" t="s">
        <v>3566</v>
      </c>
      <c r="B299" s="36" t="s">
        <v>3567</v>
      </c>
      <c r="C299" s="41" t="s">
        <v>4038</v>
      </c>
      <c r="D299" s="37">
        <v>65215</v>
      </c>
      <c r="E299" s="38">
        <v>15302</v>
      </c>
      <c r="F299" s="99">
        <f t="shared" si="3"/>
        <v>0.23463927010657057</v>
      </c>
    </row>
    <row r="300" spans="1:6" ht="36" x14ac:dyDescent="0.25">
      <c r="A300" s="36" t="s">
        <v>3256</v>
      </c>
      <c r="B300" s="36" t="s">
        <v>3257</v>
      </c>
      <c r="C300" s="51" t="s">
        <v>3459</v>
      </c>
      <c r="D300" s="46">
        <v>65192</v>
      </c>
      <c r="E300" s="38">
        <v>9765.89</v>
      </c>
      <c r="F300" s="99">
        <f t="shared" si="3"/>
        <v>0.14980196956681802</v>
      </c>
    </row>
    <row r="301" spans="1:6" x14ac:dyDescent="0.25">
      <c r="A301" s="39" t="s">
        <v>160</v>
      </c>
      <c r="B301" s="39" t="s">
        <v>161</v>
      </c>
      <c r="C301" s="41">
        <v>6433012</v>
      </c>
      <c r="D301" s="37">
        <v>65060</v>
      </c>
      <c r="E301" s="45">
        <v>8819.7000000000007</v>
      </c>
      <c r="F301" s="99">
        <f t="shared" si="3"/>
        <v>0.13556255763910238</v>
      </c>
    </row>
    <row r="302" spans="1:6" ht="24" x14ac:dyDescent="0.25">
      <c r="A302" s="36">
        <v>2160</v>
      </c>
      <c r="B302" s="36" t="s">
        <v>598</v>
      </c>
      <c r="C302" s="39" t="s">
        <v>752</v>
      </c>
      <c r="D302" s="37">
        <v>65006</v>
      </c>
      <c r="E302" s="38">
        <v>7222</v>
      </c>
      <c r="F302" s="99">
        <f t="shared" si="3"/>
        <v>0.1110974371596468</v>
      </c>
    </row>
    <row r="303" spans="1:6" ht="12" customHeight="1" x14ac:dyDescent="0.25">
      <c r="A303" s="36" t="s">
        <v>368</v>
      </c>
      <c r="B303" s="36" t="s">
        <v>369</v>
      </c>
      <c r="C303" s="51">
        <v>1060063</v>
      </c>
      <c r="D303" s="46">
        <v>64960</v>
      </c>
      <c r="E303" s="38">
        <v>12992</v>
      </c>
      <c r="F303" s="99">
        <f t="shared" si="3"/>
        <v>0.2</v>
      </c>
    </row>
    <row r="304" spans="1:6" ht="12" customHeight="1" x14ac:dyDescent="0.25">
      <c r="A304" s="39" t="s">
        <v>204</v>
      </c>
      <c r="B304" s="39" t="s">
        <v>205</v>
      </c>
      <c r="C304" s="41" t="s">
        <v>3163</v>
      </c>
      <c r="D304" s="37">
        <v>64930</v>
      </c>
      <c r="E304" s="45">
        <v>9500</v>
      </c>
      <c r="F304" s="99">
        <f t="shared" si="3"/>
        <v>0.14631141229015862</v>
      </c>
    </row>
    <row r="305" spans="1:6" ht="12" customHeight="1" x14ac:dyDescent="0.25">
      <c r="A305" s="36">
        <v>1170</v>
      </c>
      <c r="B305" s="36" t="s">
        <v>583</v>
      </c>
      <c r="C305" s="39" t="s">
        <v>740</v>
      </c>
      <c r="D305" s="37">
        <v>64725</v>
      </c>
      <c r="E305" s="38">
        <v>31709</v>
      </c>
      <c r="F305" s="99">
        <f t="shared" si="3"/>
        <v>0.48990343762070299</v>
      </c>
    </row>
    <row r="306" spans="1:6" ht="12" customHeight="1" x14ac:dyDescent="0.25">
      <c r="A306" s="36" t="s">
        <v>3540</v>
      </c>
      <c r="B306" s="36" t="s">
        <v>3541</v>
      </c>
      <c r="C306" s="41" t="s">
        <v>4033</v>
      </c>
      <c r="D306" s="37">
        <v>64285</v>
      </c>
      <c r="E306" s="38">
        <v>12857</v>
      </c>
      <c r="F306" s="99">
        <f t="shared" si="3"/>
        <v>0.2</v>
      </c>
    </row>
    <row r="307" spans="1:6" ht="12" customHeight="1" x14ac:dyDescent="0.25">
      <c r="A307" s="36" t="s">
        <v>4228</v>
      </c>
      <c r="B307" s="36" t="s">
        <v>4229</v>
      </c>
      <c r="C307" s="41" t="s">
        <v>4335</v>
      </c>
      <c r="D307" s="37">
        <v>64228</v>
      </c>
      <c r="E307" s="38">
        <v>8592</v>
      </c>
      <c r="F307" s="99">
        <f t="shared" si="3"/>
        <v>0.13377343214797285</v>
      </c>
    </row>
    <row r="308" spans="1:6" ht="12" customHeight="1" x14ac:dyDescent="0.25">
      <c r="A308" s="36" t="s">
        <v>4247</v>
      </c>
      <c r="B308" s="36" t="s">
        <v>4248</v>
      </c>
      <c r="C308" s="41" t="s">
        <v>4341</v>
      </c>
      <c r="D308" s="37">
        <v>64074</v>
      </c>
      <c r="E308" s="38">
        <v>11749</v>
      </c>
      <c r="F308" s="99">
        <f t="shared" si="3"/>
        <v>0.18336610793769703</v>
      </c>
    </row>
    <row r="309" spans="1:6" ht="12" customHeight="1" x14ac:dyDescent="0.25">
      <c r="A309" s="39" t="s">
        <v>3066</v>
      </c>
      <c r="B309" s="39" t="s">
        <v>3067</v>
      </c>
      <c r="C309" s="41">
        <v>6534014</v>
      </c>
      <c r="D309" s="37">
        <v>64069</v>
      </c>
      <c r="E309" s="45">
        <v>9624.2000000000007</v>
      </c>
      <c r="F309" s="99">
        <f t="shared" si="3"/>
        <v>0.1502161731882814</v>
      </c>
    </row>
    <row r="310" spans="1:6" ht="12" customHeight="1" x14ac:dyDescent="0.25">
      <c r="A310" s="36" t="s">
        <v>433</v>
      </c>
      <c r="B310" s="36" t="s">
        <v>434</v>
      </c>
      <c r="C310" s="51" t="s">
        <v>669</v>
      </c>
      <c r="D310" s="46">
        <v>64000</v>
      </c>
      <c r="E310" s="38">
        <v>14202</v>
      </c>
      <c r="F310" s="99">
        <f t="shared" si="3"/>
        <v>0.22190625</v>
      </c>
    </row>
    <row r="311" spans="1:6" ht="12" customHeight="1" x14ac:dyDescent="0.25">
      <c r="A311" s="36" t="s">
        <v>3608</v>
      </c>
      <c r="B311" s="36" t="s">
        <v>3609</v>
      </c>
      <c r="C311" s="41" t="s">
        <v>4044</v>
      </c>
      <c r="D311" s="37">
        <v>63800</v>
      </c>
      <c r="E311" s="38">
        <v>8720</v>
      </c>
      <c r="F311" s="99">
        <f t="shared" si="3"/>
        <v>0.13667711598746082</v>
      </c>
    </row>
    <row r="312" spans="1:6" ht="12" customHeight="1" x14ac:dyDescent="0.25">
      <c r="A312" s="36" t="s">
        <v>3736</v>
      </c>
      <c r="B312" s="36" t="s">
        <v>3737</v>
      </c>
      <c r="C312" s="41" t="s">
        <v>4080</v>
      </c>
      <c r="D312" s="37">
        <v>63795</v>
      </c>
      <c r="E312" s="38">
        <v>9441</v>
      </c>
      <c r="F312" s="99">
        <f t="shared" si="3"/>
        <v>0.14798965436162709</v>
      </c>
    </row>
    <row r="313" spans="1:6" ht="12" customHeight="1" x14ac:dyDescent="0.25">
      <c r="A313" s="36" t="s">
        <v>5748</v>
      </c>
      <c r="B313" s="36" t="s">
        <v>5749</v>
      </c>
      <c r="C313" s="41" t="s">
        <v>6091</v>
      </c>
      <c r="D313" s="37">
        <v>63693</v>
      </c>
      <c r="E313" s="38">
        <v>11642</v>
      </c>
      <c r="F313" s="99">
        <f t="shared" si="3"/>
        <v>0.18278303738244392</v>
      </c>
    </row>
    <row r="314" spans="1:6" ht="12" customHeight="1" x14ac:dyDescent="0.25">
      <c r="A314" s="36" t="s">
        <v>5371</v>
      </c>
      <c r="B314" s="36" t="s">
        <v>5372</v>
      </c>
      <c r="C314" s="41">
        <v>9463000</v>
      </c>
      <c r="D314" s="37">
        <v>63150</v>
      </c>
      <c r="E314" s="38">
        <v>8582</v>
      </c>
      <c r="F314" s="99">
        <f t="shared" si="3"/>
        <v>0.13589865399841647</v>
      </c>
    </row>
    <row r="315" spans="1:6" ht="12" customHeight="1" x14ac:dyDescent="0.25">
      <c r="A315" s="39" t="s">
        <v>5902</v>
      </c>
      <c r="B315" s="39" t="s">
        <v>5903</v>
      </c>
      <c r="C315" s="41" t="s">
        <v>6116</v>
      </c>
      <c r="D315" s="37">
        <v>62963</v>
      </c>
      <c r="E315" s="40">
        <v>10134</v>
      </c>
      <c r="F315" s="99">
        <f t="shared" si="3"/>
        <v>0.16095167002842939</v>
      </c>
    </row>
    <row r="316" spans="1:6" ht="12" customHeight="1" x14ac:dyDescent="0.25">
      <c r="A316" s="36" t="s">
        <v>3628</v>
      </c>
      <c r="B316" s="36" t="s">
        <v>3629</v>
      </c>
      <c r="C316" s="41" t="s">
        <v>4049</v>
      </c>
      <c r="D316" s="37">
        <v>62724</v>
      </c>
      <c r="E316" s="38">
        <v>9123</v>
      </c>
      <c r="F316" s="99">
        <f t="shared" si="3"/>
        <v>0.14544671895925004</v>
      </c>
    </row>
    <row r="317" spans="1:6" ht="12" customHeight="1" x14ac:dyDescent="0.25">
      <c r="A317" s="36" t="s">
        <v>2008</v>
      </c>
      <c r="B317" s="36" t="s">
        <v>2009</v>
      </c>
      <c r="C317" s="41" t="s">
        <v>2422</v>
      </c>
      <c r="D317" s="37">
        <v>62637</v>
      </c>
      <c r="E317" s="38">
        <v>9755</v>
      </c>
      <c r="F317" s="99">
        <f t="shared" si="3"/>
        <v>0.15573862094289317</v>
      </c>
    </row>
    <row r="318" spans="1:6" ht="12" customHeight="1" x14ac:dyDescent="0.25">
      <c r="A318" s="36" t="s">
        <v>4473</v>
      </c>
      <c r="B318" s="36" t="s">
        <v>4474</v>
      </c>
      <c r="C318" s="41">
        <v>7335026</v>
      </c>
      <c r="D318" s="37">
        <v>62540</v>
      </c>
      <c r="E318" s="38">
        <v>8106</v>
      </c>
      <c r="F318" s="99">
        <f t="shared" si="3"/>
        <v>0.12961304764950432</v>
      </c>
    </row>
    <row r="319" spans="1:6" ht="12" customHeight="1" x14ac:dyDescent="0.25">
      <c r="A319" s="36" t="s">
        <v>3830</v>
      </c>
      <c r="B319" s="36" t="s">
        <v>3831</v>
      </c>
      <c r="C319" s="41" t="s">
        <v>4102</v>
      </c>
      <c r="D319" s="37">
        <v>62076</v>
      </c>
      <c r="E319" s="38">
        <v>10593</v>
      </c>
      <c r="F319" s="99">
        <f t="shared" si="3"/>
        <v>0.17064566015851537</v>
      </c>
    </row>
    <row r="320" spans="1:6" ht="12" customHeight="1" x14ac:dyDescent="0.25">
      <c r="A320" s="36" t="s">
        <v>3546</v>
      </c>
      <c r="B320" s="36" t="s">
        <v>3547</v>
      </c>
      <c r="C320" s="41">
        <v>5162008</v>
      </c>
      <c r="D320" s="37">
        <v>61800</v>
      </c>
      <c r="E320" s="38">
        <v>12360</v>
      </c>
      <c r="F320" s="99">
        <f t="shared" si="3"/>
        <v>0.2</v>
      </c>
    </row>
    <row r="321" spans="1:6" ht="12" customHeight="1" x14ac:dyDescent="0.25">
      <c r="A321" s="36" t="s">
        <v>2819</v>
      </c>
      <c r="B321" s="36" t="s">
        <v>2820</v>
      </c>
      <c r="C321" s="41" t="s">
        <v>2901</v>
      </c>
      <c r="D321" s="37">
        <v>61228</v>
      </c>
      <c r="E321" s="38">
        <v>8759.52</v>
      </c>
      <c r="F321" s="99">
        <f t="shared" si="3"/>
        <v>0.14306395766642713</v>
      </c>
    </row>
    <row r="322" spans="1:6" ht="12" customHeight="1" x14ac:dyDescent="0.25">
      <c r="A322" s="36" t="s">
        <v>3666</v>
      </c>
      <c r="B322" s="36" t="s">
        <v>3667</v>
      </c>
      <c r="C322" s="41" t="s">
        <v>4063</v>
      </c>
      <c r="D322" s="37">
        <v>61160</v>
      </c>
      <c r="E322" s="38">
        <v>7963</v>
      </c>
      <c r="F322" s="99">
        <f t="shared" si="3"/>
        <v>0.13019947678221058</v>
      </c>
    </row>
    <row r="323" spans="1:6" ht="12" customHeight="1" x14ac:dyDescent="0.25">
      <c r="A323" s="36" t="s">
        <v>335</v>
      </c>
      <c r="B323" s="36" t="s">
        <v>336</v>
      </c>
      <c r="C323" s="51" t="s">
        <v>626</v>
      </c>
      <c r="D323" s="46">
        <v>61000</v>
      </c>
      <c r="E323" s="38">
        <v>7932</v>
      </c>
      <c r="F323" s="99">
        <f t="shared" si="3"/>
        <v>0.13003278688524589</v>
      </c>
    </row>
    <row r="324" spans="1:6" ht="12" customHeight="1" x14ac:dyDescent="0.25">
      <c r="A324" s="36" t="s">
        <v>4365</v>
      </c>
      <c r="B324" s="36" t="s">
        <v>4366</v>
      </c>
      <c r="C324" s="41" t="s">
        <v>4720</v>
      </c>
      <c r="D324" s="37">
        <v>60580</v>
      </c>
      <c r="E324" s="38">
        <v>9336</v>
      </c>
      <c r="F324" s="99">
        <f t="shared" si="3"/>
        <v>0.15411026741498846</v>
      </c>
    </row>
    <row r="325" spans="1:6" ht="12" customHeight="1" x14ac:dyDescent="0.25">
      <c r="A325" s="36" t="s">
        <v>5271</v>
      </c>
      <c r="B325" s="36" t="s">
        <v>5272</v>
      </c>
      <c r="C325" s="41" t="s">
        <v>6012</v>
      </c>
      <c r="D325" s="37">
        <v>60516</v>
      </c>
      <c r="E325" s="38">
        <v>12410</v>
      </c>
      <c r="F325" s="99">
        <f t="shared" si="3"/>
        <v>0.2050697336241655</v>
      </c>
    </row>
    <row r="326" spans="1:6" ht="12" customHeight="1" x14ac:dyDescent="0.25">
      <c r="A326" s="36" t="s">
        <v>2216</v>
      </c>
      <c r="B326" s="36" t="s">
        <v>2217</v>
      </c>
      <c r="C326" s="41" t="s">
        <v>2497</v>
      </c>
      <c r="D326" s="37">
        <v>60450</v>
      </c>
      <c r="E326" s="38">
        <v>8446</v>
      </c>
      <c r="F326" s="99">
        <f t="shared" si="3"/>
        <v>0.13971877584780812</v>
      </c>
    </row>
    <row r="327" spans="1:6" ht="12" customHeight="1" x14ac:dyDescent="0.25">
      <c r="A327" s="36" t="s">
        <v>5201</v>
      </c>
      <c r="B327" s="36" t="s">
        <v>5202</v>
      </c>
      <c r="C327" s="41" t="s">
        <v>6002</v>
      </c>
      <c r="D327" s="37">
        <v>60226</v>
      </c>
      <c r="E327" s="38">
        <v>11008.8</v>
      </c>
      <c r="F327" s="99">
        <f t="shared" si="3"/>
        <v>0.18279148540497459</v>
      </c>
    </row>
    <row r="328" spans="1:6" ht="12" customHeight="1" x14ac:dyDescent="0.25">
      <c r="A328" s="36" t="s">
        <v>3938</v>
      </c>
      <c r="B328" s="36" t="s">
        <v>3939</v>
      </c>
      <c r="C328" s="41">
        <v>5962024</v>
      </c>
      <c r="D328" s="37">
        <v>60175</v>
      </c>
      <c r="E328" s="38">
        <v>10735</v>
      </c>
      <c r="F328" s="99">
        <f t="shared" si="3"/>
        <v>0.17839634399667637</v>
      </c>
    </row>
    <row r="329" spans="1:6" ht="12" customHeight="1" x14ac:dyDescent="0.25">
      <c r="A329" s="36" t="s">
        <v>773</v>
      </c>
      <c r="B329" s="36" t="s">
        <v>774</v>
      </c>
      <c r="C329" s="41" t="s">
        <v>1724</v>
      </c>
      <c r="D329" s="37">
        <v>60000</v>
      </c>
      <c r="E329" s="38">
        <v>9041</v>
      </c>
      <c r="F329" s="99">
        <f t="shared" si="3"/>
        <v>0.15068333333333334</v>
      </c>
    </row>
    <row r="330" spans="1:6" ht="12" customHeight="1" x14ac:dyDescent="0.25">
      <c r="A330" s="36" t="s">
        <v>3568</v>
      </c>
      <c r="B330" s="36" t="s">
        <v>3569</v>
      </c>
      <c r="C330" s="41">
        <v>5362028</v>
      </c>
      <c r="D330" s="37">
        <v>59902</v>
      </c>
      <c r="E330" s="38">
        <v>10664</v>
      </c>
      <c r="F330" s="99">
        <f t="shared" si="3"/>
        <v>0.17802410603986513</v>
      </c>
    </row>
    <row r="331" spans="1:6" ht="12" customHeight="1" x14ac:dyDescent="0.25">
      <c r="A331" s="36" t="s">
        <v>244</v>
      </c>
      <c r="B331" s="36" t="s">
        <v>245</v>
      </c>
      <c r="C331" s="51">
        <v>2000000</v>
      </c>
      <c r="D331" s="46">
        <v>59742</v>
      </c>
      <c r="E331" s="38">
        <v>9738</v>
      </c>
      <c r="F331" s="99">
        <f t="shared" si="3"/>
        <v>0.16300090388671287</v>
      </c>
    </row>
    <row r="332" spans="1:6" ht="12" customHeight="1" x14ac:dyDescent="0.25">
      <c r="A332" s="36" t="s">
        <v>2838</v>
      </c>
      <c r="B332" s="36" t="s">
        <v>2839</v>
      </c>
      <c r="C332" s="41" t="s">
        <v>2905</v>
      </c>
      <c r="D332" s="37">
        <v>59406</v>
      </c>
      <c r="E332" s="38">
        <v>7926</v>
      </c>
      <c r="F332" s="99">
        <f t="shared" si="3"/>
        <v>0.13342086657913343</v>
      </c>
    </row>
    <row r="333" spans="1:6" ht="12" customHeight="1" x14ac:dyDescent="0.25">
      <c r="A333" s="36" t="s">
        <v>4449</v>
      </c>
      <c r="B333" s="36" t="s">
        <v>4450</v>
      </c>
      <c r="C333" s="41">
        <v>7338004</v>
      </c>
      <c r="D333" s="37">
        <v>58754</v>
      </c>
      <c r="E333" s="38">
        <v>9705</v>
      </c>
      <c r="F333" s="99">
        <f t="shared" si="3"/>
        <v>0.16518024304728188</v>
      </c>
    </row>
    <row r="334" spans="1:6" ht="12" customHeight="1" x14ac:dyDescent="0.25">
      <c r="A334" s="39" t="s">
        <v>148</v>
      </c>
      <c r="B334" s="39" t="s">
        <v>149</v>
      </c>
      <c r="C334" s="41" t="s">
        <v>3157</v>
      </c>
      <c r="D334" s="37">
        <v>58643</v>
      </c>
      <c r="E334" s="45">
        <v>9036</v>
      </c>
      <c r="F334" s="99">
        <f t="shared" si="3"/>
        <v>0.15408488651671981</v>
      </c>
    </row>
    <row r="335" spans="1:6" ht="12" customHeight="1" x14ac:dyDescent="0.25">
      <c r="A335" s="36" t="s">
        <v>2522</v>
      </c>
      <c r="B335" s="36" t="s">
        <v>2523</v>
      </c>
      <c r="C335" s="41" t="s">
        <v>2681</v>
      </c>
      <c r="D335" s="37">
        <v>58582</v>
      </c>
      <c r="E335" s="38">
        <v>10300</v>
      </c>
      <c r="F335" s="99">
        <f t="shared" si="3"/>
        <v>0.17582192482332457</v>
      </c>
    </row>
    <row r="336" spans="1:6" ht="12" customHeight="1" x14ac:dyDescent="0.25">
      <c r="A336" s="36" t="s">
        <v>4445</v>
      </c>
      <c r="B336" s="36" t="s">
        <v>4446</v>
      </c>
      <c r="C336" s="41" t="s">
        <v>4750</v>
      </c>
      <c r="D336" s="37">
        <v>58180</v>
      </c>
      <c r="E336" s="38">
        <v>11147.5</v>
      </c>
      <c r="F336" s="99">
        <f t="shared" si="3"/>
        <v>0.19160364386387074</v>
      </c>
    </row>
    <row r="337" spans="1:6" ht="12" customHeight="1" x14ac:dyDescent="0.25">
      <c r="A337" s="36" t="s">
        <v>3542</v>
      </c>
      <c r="B337" s="36" t="s">
        <v>3543</v>
      </c>
      <c r="C337" s="41">
        <v>5162024</v>
      </c>
      <c r="D337" s="37">
        <v>57894</v>
      </c>
      <c r="E337" s="38">
        <v>8449</v>
      </c>
      <c r="F337" s="99">
        <f t="shared" si="3"/>
        <v>0.14593913013438353</v>
      </c>
    </row>
    <row r="338" spans="1:6" ht="12" customHeight="1" x14ac:dyDescent="0.25">
      <c r="A338" s="36" t="s">
        <v>5031</v>
      </c>
      <c r="B338" s="36" t="s">
        <v>5032</v>
      </c>
      <c r="C338" s="41" t="s">
        <v>5976</v>
      </c>
      <c r="D338" s="37">
        <v>57852</v>
      </c>
      <c r="E338" s="38">
        <v>11394</v>
      </c>
      <c r="F338" s="99">
        <f t="shared" si="3"/>
        <v>0.19695084007467331</v>
      </c>
    </row>
    <row r="339" spans="1:6" ht="12" customHeight="1" x14ac:dyDescent="0.25">
      <c r="A339" s="36" t="s">
        <v>3684</v>
      </c>
      <c r="B339" s="36" t="s">
        <v>3685</v>
      </c>
      <c r="C339" s="41">
        <v>5158028</v>
      </c>
      <c r="D339" s="37">
        <v>57555</v>
      </c>
      <c r="E339" s="38">
        <v>9424</v>
      </c>
      <c r="F339" s="99">
        <f t="shared" si="3"/>
        <v>0.16373903223004083</v>
      </c>
    </row>
    <row r="340" spans="1:6" x14ac:dyDescent="0.25">
      <c r="A340" s="36" t="s">
        <v>3692</v>
      </c>
      <c r="B340" s="36" t="s">
        <v>3693</v>
      </c>
      <c r="C340" s="41" t="s">
        <v>4068</v>
      </c>
      <c r="D340" s="37">
        <v>57412</v>
      </c>
      <c r="E340" s="38">
        <v>9000</v>
      </c>
      <c r="F340" s="99">
        <f t="shared" si="3"/>
        <v>0.1567616526161778</v>
      </c>
    </row>
    <row r="341" spans="1:6" x14ac:dyDescent="0.25">
      <c r="A341" s="36" t="s">
        <v>2234</v>
      </c>
      <c r="B341" s="36" t="s">
        <v>2235</v>
      </c>
      <c r="C341" s="41" t="s">
        <v>2502</v>
      </c>
      <c r="D341" s="37">
        <v>57052</v>
      </c>
      <c r="E341" s="38">
        <v>9589</v>
      </c>
      <c r="F341" s="99">
        <f t="shared" si="3"/>
        <v>0.16807473883474724</v>
      </c>
    </row>
    <row r="342" spans="1:6" ht="12" customHeight="1" x14ac:dyDescent="0.25">
      <c r="A342" s="36">
        <v>70</v>
      </c>
      <c r="B342" s="36" t="s">
        <v>540</v>
      </c>
      <c r="C342" s="39" t="s">
        <v>704</v>
      </c>
      <c r="D342" s="37">
        <v>56882</v>
      </c>
      <c r="E342" s="38">
        <v>13308</v>
      </c>
      <c r="F342" s="99">
        <f t="shared" si="3"/>
        <v>0.23395801835378502</v>
      </c>
    </row>
    <row r="343" spans="1:6" ht="12" customHeight="1" x14ac:dyDescent="0.25">
      <c r="A343" s="36" t="s">
        <v>3860</v>
      </c>
      <c r="B343" s="36" t="s">
        <v>3861</v>
      </c>
      <c r="C343" s="41" t="s">
        <v>4107</v>
      </c>
      <c r="D343" s="37">
        <v>56819</v>
      </c>
      <c r="E343" s="38">
        <v>7880</v>
      </c>
      <c r="F343" s="99">
        <f t="shared" si="3"/>
        <v>0.13868600292155792</v>
      </c>
    </row>
    <row r="344" spans="1:6" ht="12" customHeight="1" x14ac:dyDescent="0.25">
      <c r="A344" s="36" t="s">
        <v>2324</v>
      </c>
      <c r="B344" s="36" t="s">
        <v>2325</v>
      </c>
      <c r="C344" s="41" t="s">
        <v>2518</v>
      </c>
      <c r="D344" s="37">
        <v>56500</v>
      </c>
      <c r="E344" s="38">
        <v>12121</v>
      </c>
      <c r="F344" s="99">
        <f t="shared" si="3"/>
        <v>0.21453097345132743</v>
      </c>
    </row>
    <row r="345" spans="1:6" ht="12" customHeight="1" x14ac:dyDescent="0.25">
      <c r="A345" s="36" t="s">
        <v>3956</v>
      </c>
      <c r="B345" s="36" t="s">
        <v>3957</v>
      </c>
      <c r="C345" s="41">
        <v>5766008</v>
      </c>
      <c r="D345" s="37">
        <v>56408</v>
      </c>
      <c r="E345" s="38">
        <v>7974</v>
      </c>
      <c r="F345" s="99">
        <f t="shared" si="3"/>
        <v>0.1413629272443625</v>
      </c>
    </row>
    <row r="346" spans="1:6" ht="12" customHeight="1" x14ac:dyDescent="0.25">
      <c r="A346" s="36" t="s">
        <v>1268</v>
      </c>
      <c r="B346" s="36" t="s">
        <v>1269</v>
      </c>
      <c r="C346" s="41" t="s">
        <v>1783</v>
      </c>
      <c r="D346" s="37">
        <v>56000</v>
      </c>
      <c r="E346" s="38">
        <v>9041</v>
      </c>
      <c r="F346" s="99">
        <f t="shared" si="3"/>
        <v>0.16144642857142857</v>
      </c>
    </row>
    <row r="347" spans="1:6" ht="12" customHeight="1" x14ac:dyDescent="0.25">
      <c r="A347" s="36" t="s">
        <v>370</v>
      </c>
      <c r="B347" s="36" t="s">
        <v>371</v>
      </c>
      <c r="C347" s="51" t="s">
        <v>641</v>
      </c>
      <c r="D347" s="46">
        <v>55915</v>
      </c>
      <c r="E347" s="38">
        <v>11183</v>
      </c>
      <c r="F347" s="99">
        <f t="shared" si="3"/>
        <v>0.2</v>
      </c>
    </row>
    <row r="348" spans="1:6" ht="12" customHeight="1" x14ac:dyDescent="0.25">
      <c r="A348" s="36" t="s">
        <v>3690</v>
      </c>
      <c r="B348" s="36" t="s">
        <v>3691</v>
      </c>
      <c r="C348" s="41">
        <v>5158016</v>
      </c>
      <c r="D348" s="37">
        <v>55764</v>
      </c>
      <c r="E348" s="38">
        <v>9596</v>
      </c>
      <c r="F348" s="99">
        <f t="shared" si="3"/>
        <v>0.17208234703392869</v>
      </c>
    </row>
    <row r="349" spans="1:6" ht="12" customHeight="1" x14ac:dyDescent="0.25">
      <c r="A349" s="36" t="s">
        <v>3544</v>
      </c>
      <c r="B349" s="36" t="s">
        <v>3545</v>
      </c>
      <c r="C349" s="41">
        <v>5162024</v>
      </c>
      <c r="D349" s="37">
        <v>55757</v>
      </c>
      <c r="E349" s="38">
        <v>10117</v>
      </c>
      <c r="F349" s="99">
        <f t="shared" si="3"/>
        <v>0.18144806930071561</v>
      </c>
    </row>
    <row r="350" spans="1:6" ht="12" customHeight="1" x14ac:dyDescent="0.25">
      <c r="A350" s="36" t="s">
        <v>4465</v>
      </c>
      <c r="B350" s="36" t="s">
        <v>4466</v>
      </c>
      <c r="C350" s="41" t="s">
        <v>4756</v>
      </c>
      <c r="D350" s="37">
        <v>55736</v>
      </c>
      <c r="E350" s="38">
        <v>11514</v>
      </c>
      <c r="F350" s="99">
        <f t="shared" si="3"/>
        <v>0.20658102483134777</v>
      </c>
    </row>
    <row r="351" spans="1:6" ht="12" customHeight="1" x14ac:dyDescent="0.25">
      <c r="A351" s="39" t="s">
        <v>236</v>
      </c>
      <c r="B351" s="39" t="s">
        <v>237</v>
      </c>
      <c r="C351" s="41">
        <v>6412000</v>
      </c>
      <c r="D351" s="37">
        <v>55675</v>
      </c>
      <c r="E351" s="45">
        <v>11135</v>
      </c>
      <c r="F351" s="99">
        <f t="shared" si="3"/>
        <v>0.2</v>
      </c>
    </row>
    <row r="352" spans="1:6" ht="12" customHeight="1" x14ac:dyDescent="0.25">
      <c r="A352" s="36" t="s">
        <v>3904</v>
      </c>
      <c r="B352" s="36" t="s">
        <v>3905</v>
      </c>
      <c r="C352" s="41" t="s">
        <v>4113</v>
      </c>
      <c r="D352" s="37">
        <v>55511</v>
      </c>
      <c r="E352" s="38">
        <v>10080</v>
      </c>
      <c r="F352" s="99">
        <f t="shared" si="3"/>
        <v>0.18158563167660463</v>
      </c>
    </row>
    <row r="353" spans="1:6" ht="12" customHeight="1" x14ac:dyDescent="0.25">
      <c r="A353" s="36" t="s">
        <v>1272</v>
      </c>
      <c r="B353" s="36" t="s">
        <v>1273</v>
      </c>
      <c r="C353" s="41" t="s">
        <v>3238</v>
      </c>
      <c r="D353" s="37">
        <v>55000</v>
      </c>
      <c r="E353" s="38">
        <v>9589</v>
      </c>
      <c r="F353" s="99">
        <f t="shared" si="3"/>
        <v>0.17434545454545455</v>
      </c>
    </row>
    <row r="354" spans="1:6" ht="12" customHeight="1" x14ac:dyDescent="0.25">
      <c r="A354" s="36" t="s">
        <v>4683</v>
      </c>
      <c r="B354" s="36" t="s">
        <v>4684</v>
      </c>
      <c r="C354" s="41" t="s">
        <v>4841</v>
      </c>
      <c r="D354" s="37">
        <v>54871</v>
      </c>
      <c r="E354" s="38">
        <v>9902</v>
      </c>
      <c r="F354" s="99">
        <f t="shared" si="3"/>
        <v>0.18045962348052705</v>
      </c>
    </row>
    <row r="355" spans="1:6" ht="12" customHeight="1" x14ac:dyDescent="0.25">
      <c r="A355" s="36" t="s">
        <v>1878</v>
      </c>
      <c r="B355" s="36" t="s">
        <v>1879</v>
      </c>
      <c r="C355" s="41" t="s">
        <v>2378</v>
      </c>
      <c r="D355" s="37">
        <v>54766</v>
      </c>
      <c r="E355" s="38">
        <v>10440</v>
      </c>
      <c r="F355" s="99">
        <f t="shared" si="3"/>
        <v>0.19062922251031661</v>
      </c>
    </row>
    <row r="356" spans="1:6" ht="12" customHeight="1" x14ac:dyDescent="0.25">
      <c r="A356" s="36">
        <v>1150</v>
      </c>
      <c r="B356" s="36" t="s">
        <v>581</v>
      </c>
      <c r="C356" s="39" t="s">
        <v>738</v>
      </c>
      <c r="D356" s="37">
        <v>54700</v>
      </c>
      <c r="E356" s="38">
        <v>7016</v>
      </c>
      <c r="F356" s="99">
        <f t="shared" si="3"/>
        <v>0.12826325411334552</v>
      </c>
    </row>
    <row r="357" spans="1:6" ht="12" customHeight="1" x14ac:dyDescent="0.25">
      <c r="A357" s="39" t="s">
        <v>170</v>
      </c>
      <c r="B357" s="39" t="s">
        <v>171</v>
      </c>
      <c r="C357" s="41">
        <v>6434001</v>
      </c>
      <c r="D357" s="37">
        <v>54310</v>
      </c>
      <c r="E357" s="45">
        <v>9365</v>
      </c>
      <c r="F357" s="99">
        <f t="shared" ref="F357:F420" si="4">E357/D357</f>
        <v>0.17243601546676487</v>
      </c>
    </row>
    <row r="358" spans="1:6" ht="12" customHeight="1" x14ac:dyDescent="0.25">
      <c r="A358" s="36" t="s">
        <v>3802</v>
      </c>
      <c r="B358" s="36" t="s">
        <v>3803</v>
      </c>
      <c r="C358" s="41" t="s">
        <v>4095</v>
      </c>
      <c r="D358" s="37">
        <v>54114</v>
      </c>
      <c r="E358" s="38">
        <v>7971</v>
      </c>
      <c r="F358" s="99">
        <f t="shared" si="4"/>
        <v>0.14730014414014858</v>
      </c>
    </row>
    <row r="359" spans="1:6" ht="12" customHeight="1" x14ac:dyDescent="0.25">
      <c r="A359" s="36" t="s">
        <v>3602</v>
      </c>
      <c r="B359" s="36" t="s">
        <v>3603</v>
      </c>
      <c r="C359" s="41" t="s">
        <v>4043</v>
      </c>
      <c r="D359" s="37">
        <v>54100</v>
      </c>
      <c r="E359" s="38">
        <v>11500</v>
      </c>
      <c r="F359" s="99">
        <f t="shared" si="4"/>
        <v>0.21256931608133087</v>
      </c>
    </row>
    <row r="360" spans="1:6" ht="12" customHeight="1" x14ac:dyDescent="0.25">
      <c r="A360" s="36" t="s">
        <v>1990</v>
      </c>
      <c r="B360" s="36" t="s">
        <v>1991</v>
      </c>
      <c r="C360" s="41" t="s">
        <v>2413</v>
      </c>
      <c r="D360" s="37">
        <v>54080</v>
      </c>
      <c r="E360" s="38">
        <v>6188</v>
      </c>
      <c r="F360" s="99">
        <f t="shared" si="4"/>
        <v>0.11442307692307692</v>
      </c>
    </row>
    <row r="361" spans="1:6" ht="12" customHeight="1" x14ac:dyDescent="0.25">
      <c r="A361" s="36" t="s">
        <v>323</v>
      </c>
      <c r="B361" s="36" t="s">
        <v>324</v>
      </c>
      <c r="C361" s="51" t="s">
        <v>622</v>
      </c>
      <c r="D361" s="46">
        <v>54000</v>
      </c>
      <c r="E361" s="38">
        <v>9292</v>
      </c>
      <c r="F361" s="99">
        <f t="shared" si="4"/>
        <v>0.17207407407407407</v>
      </c>
    </row>
    <row r="362" spans="1:6" ht="12" customHeight="1" x14ac:dyDescent="0.25">
      <c r="A362" s="36" t="s">
        <v>4282</v>
      </c>
      <c r="B362" s="36" t="s">
        <v>4283</v>
      </c>
      <c r="C362" s="41" t="s">
        <v>4351</v>
      </c>
      <c r="D362" s="37">
        <v>53926</v>
      </c>
      <c r="E362" s="38">
        <v>6306.8</v>
      </c>
      <c r="F362" s="99">
        <f t="shared" si="4"/>
        <v>0.11695286132848719</v>
      </c>
    </row>
    <row r="363" spans="1:6" ht="12" customHeight="1" x14ac:dyDescent="0.25">
      <c r="A363" s="36" t="s">
        <v>2813</v>
      </c>
      <c r="B363" s="36" t="s">
        <v>2814</v>
      </c>
      <c r="C363" s="41" t="s">
        <v>2899</v>
      </c>
      <c r="D363" s="37">
        <v>53714</v>
      </c>
      <c r="E363" s="38">
        <v>6368.3</v>
      </c>
      <c r="F363" s="99">
        <f t="shared" si="4"/>
        <v>0.11855940723088954</v>
      </c>
    </row>
    <row r="364" spans="1:6" ht="12" customHeight="1" x14ac:dyDescent="0.25">
      <c r="A364" s="36">
        <v>1140</v>
      </c>
      <c r="B364" s="36" t="s">
        <v>580</v>
      </c>
      <c r="C364" s="39" t="s">
        <v>737</v>
      </c>
      <c r="D364" s="37">
        <v>53538</v>
      </c>
      <c r="E364" s="38">
        <v>8205</v>
      </c>
      <c r="F364" s="99">
        <f t="shared" si="4"/>
        <v>0.15325563151406477</v>
      </c>
    </row>
    <row r="365" spans="1:6" ht="12" customHeight="1" x14ac:dyDescent="0.25">
      <c r="A365" s="36" t="s">
        <v>5239</v>
      </c>
      <c r="B365" s="36" t="s">
        <v>5240</v>
      </c>
      <c r="C365" s="41" t="s">
        <v>6007</v>
      </c>
      <c r="D365" s="37">
        <v>53389</v>
      </c>
      <c r="E365" s="38">
        <v>9675</v>
      </c>
      <c r="F365" s="99">
        <f t="shared" si="4"/>
        <v>0.18121710464702467</v>
      </c>
    </row>
    <row r="366" spans="1:6" ht="12" customHeight="1" x14ac:dyDescent="0.25">
      <c r="A366" s="36" t="s">
        <v>3950</v>
      </c>
      <c r="B366" s="36" t="s">
        <v>3951</v>
      </c>
      <c r="C366" s="41">
        <v>5962040</v>
      </c>
      <c r="D366" s="37">
        <v>53046</v>
      </c>
      <c r="E366" s="38">
        <v>9360</v>
      </c>
      <c r="F366" s="99">
        <f t="shared" si="4"/>
        <v>0.17645062775704107</v>
      </c>
    </row>
    <row r="367" spans="1:6" ht="12" customHeight="1" x14ac:dyDescent="0.25">
      <c r="A367" s="39" t="s">
        <v>3340</v>
      </c>
      <c r="B367" s="39" t="s">
        <v>3341</v>
      </c>
      <c r="C367" s="51" t="s">
        <v>3491</v>
      </c>
      <c r="D367" s="37">
        <v>52676</v>
      </c>
      <c r="E367" s="38">
        <v>5413.07</v>
      </c>
      <c r="F367" s="99">
        <f t="shared" si="4"/>
        <v>0.10276159921026654</v>
      </c>
    </row>
    <row r="368" spans="1:6" ht="12" customHeight="1" x14ac:dyDescent="0.25">
      <c r="A368" s="36" t="s">
        <v>3870</v>
      </c>
      <c r="B368" s="36" t="s">
        <v>3871</v>
      </c>
      <c r="C368" s="41">
        <v>5770004</v>
      </c>
      <c r="D368" s="37">
        <v>52495</v>
      </c>
      <c r="E368" s="38">
        <v>8249</v>
      </c>
      <c r="F368" s="99">
        <f t="shared" si="4"/>
        <v>0.15713877512144014</v>
      </c>
    </row>
    <row r="369" spans="1:6" ht="12" customHeight="1" x14ac:dyDescent="0.25">
      <c r="A369" s="36" t="s">
        <v>3738</v>
      </c>
      <c r="B369" s="36" t="s">
        <v>3739</v>
      </c>
      <c r="C369" s="41" t="s">
        <v>4081</v>
      </c>
      <c r="D369" s="37">
        <v>52212</v>
      </c>
      <c r="E369" s="38">
        <v>7941</v>
      </c>
      <c r="F369" s="99">
        <f t="shared" si="4"/>
        <v>0.15209147322454608</v>
      </c>
    </row>
    <row r="370" spans="1:6" ht="12" customHeight="1" x14ac:dyDescent="0.25">
      <c r="A370" s="36" t="s">
        <v>2274</v>
      </c>
      <c r="B370" s="36" t="s">
        <v>2275</v>
      </c>
      <c r="C370" s="41" t="s">
        <v>2511</v>
      </c>
      <c r="D370" s="37">
        <v>52000</v>
      </c>
      <c r="E370" s="38">
        <v>6301</v>
      </c>
      <c r="F370" s="99">
        <f t="shared" si="4"/>
        <v>0.12117307692307693</v>
      </c>
    </row>
    <row r="371" spans="1:6" ht="12" customHeight="1" x14ac:dyDescent="0.25">
      <c r="A371" s="36" t="s">
        <v>1982</v>
      </c>
      <c r="B371" s="36" t="s">
        <v>1983</v>
      </c>
      <c r="C371" s="41" t="s">
        <v>2409</v>
      </c>
      <c r="D371" s="37">
        <v>51870</v>
      </c>
      <c r="E371" s="38">
        <v>8083</v>
      </c>
      <c r="F371" s="99">
        <f t="shared" si="4"/>
        <v>0.15583188741083479</v>
      </c>
    </row>
    <row r="372" spans="1:6" ht="12" customHeight="1" x14ac:dyDescent="0.25">
      <c r="A372" s="36">
        <v>1070</v>
      </c>
      <c r="B372" s="36" t="s">
        <v>575</v>
      </c>
      <c r="C372" s="39" t="s">
        <v>733</v>
      </c>
      <c r="D372" s="37">
        <v>51723</v>
      </c>
      <c r="E372" s="38">
        <v>6016</v>
      </c>
      <c r="F372" s="99">
        <f t="shared" si="4"/>
        <v>0.11631189219496162</v>
      </c>
    </row>
    <row r="373" spans="1:6" ht="12" customHeight="1" x14ac:dyDescent="0.25">
      <c r="A373" s="36" t="s">
        <v>1906</v>
      </c>
      <c r="B373" s="36" t="s">
        <v>1907</v>
      </c>
      <c r="C373" s="41" t="s">
        <v>2392</v>
      </c>
      <c r="D373" s="37">
        <v>51710</v>
      </c>
      <c r="E373" s="38">
        <v>7513</v>
      </c>
      <c r="F373" s="99">
        <f t="shared" si="4"/>
        <v>0.14529104621929995</v>
      </c>
    </row>
    <row r="374" spans="1:6" ht="12" customHeight="1" x14ac:dyDescent="0.25">
      <c r="A374" s="36" t="s">
        <v>4529</v>
      </c>
      <c r="B374" s="36" t="s">
        <v>4530</v>
      </c>
      <c r="C374" s="41" t="s">
        <v>4783</v>
      </c>
      <c r="D374" s="37">
        <v>51011</v>
      </c>
      <c r="E374" s="38">
        <v>6545</v>
      </c>
      <c r="F374" s="99">
        <f t="shared" si="4"/>
        <v>0.12830565956362353</v>
      </c>
    </row>
    <row r="375" spans="1:6" ht="12" customHeight="1" x14ac:dyDescent="0.25">
      <c r="A375" s="36" t="s">
        <v>4235</v>
      </c>
      <c r="B375" s="36" t="s">
        <v>4236</v>
      </c>
      <c r="C375" s="41" t="s">
        <v>4337</v>
      </c>
      <c r="D375" s="37">
        <v>51000</v>
      </c>
      <c r="E375" s="38">
        <v>6794.5</v>
      </c>
      <c r="F375" s="99">
        <f t="shared" si="4"/>
        <v>0.13322549019607843</v>
      </c>
    </row>
    <row r="376" spans="1:6" ht="12" customHeight="1" x14ac:dyDescent="0.25">
      <c r="A376" s="36" t="s">
        <v>5431</v>
      </c>
      <c r="B376" s="36" t="s">
        <v>5432</v>
      </c>
      <c r="C376" s="41">
        <v>9374144</v>
      </c>
      <c r="D376" s="37">
        <v>50861</v>
      </c>
      <c r="E376" s="38">
        <v>6038</v>
      </c>
      <c r="F376" s="99">
        <f t="shared" si="4"/>
        <v>0.11871571538113683</v>
      </c>
    </row>
    <row r="377" spans="1:6" ht="12" customHeight="1" x14ac:dyDescent="0.25">
      <c r="A377" s="36" t="s">
        <v>830</v>
      </c>
      <c r="B377" s="36" t="s">
        <v>831</v>
      </c>
      <c r="C377" s="41">
        <v>8115028</v>
      </c>
      <c r="D377" s="37">
        <v>50745</v>
      </c>
      <c r="E377" s="38">
        <v>10149</v>
      </c>
      <c r="F377" s="99">
        <f t="shared" si="4"/>
        <v>0.2</v>
      </c>
    </row>
    <row r="378" spans="1:6" ht="12" customHeight="1" x14ac:dyDescent="0.25">
      <c r="A378" s="36" t="s">
        <v>4208</v>
      </c>
      <c r="B378" s="36" t="s">
        <v>4209</v>
      </c>
      <c r="C378" s="41" t="s">
        <v>4331</v>
      </c>
      <c r="D378" s="37">
        <v>50550</v>
      </c>
      <c r="E378" s="38">
        <v>6182.1</v>
      </c>
      <c r="F378" s="99">
        <f t="shared" si="4"/>
        <v>0.12229673590504452</v>
      </c>
    </row>
    <row r="379" spans="1:6" ht="12" customHeight="1" x14ac:dyDescent="0.25">
      <c r="A379" s="36" t="s">
        <v>2240</v>
      </c>
      <c r="B379" s="36" t="s">
        <v>2241</v>
      </c>
      <c r="C379" s="41">
        <v>3402000</v>
      </c>
      <c r="D379" s="37">
        <v>50547</v>
      </c>
      <c r="E379" s="38">
        <v>9589</v>
      </c>
      <c r="F379" s="99">
        <f t="shared" si="4"/>
        <v>0.18970463133321464</v>
      </c>
    </row>
    <row r="380" spans="1:6" ht="12" customHeight="1" x14ac:dyDescent="0.25">
      <c r="A380" s="36" t="s">
        <v>1860</v>
      </c>
      <c r="B380" s="36" t="s">
        <v>1861</v>
      </c>
      <c r="C380" s="41" t="s">
        <v>2370</v>
      </c>
      <c r="D380" s="37">
        <v>50100</v>
      </c>
      <c r="E380" s="38">
        <v>10424</v>
      </c>
      <c r="F380" s="99">
        <f t="shared" si="4"/>
        <v>0.20806387225548903</v>
      </c>
    </row>
    <row r="381" spans="1:6" ht="12" customHeight="1" x14ac:dyDescent="0.25">
      <c r="A381" s="36" t="s">
        <v>5039</v>
      </c>
      <c r="B381" s="36" t="s">
        <v>5040</v>
      </c>
      <c r="C381" s="41">
        <v>9178124</v>
      </c>
      <c r="D381" s="37">
        <v>50093</v>
      </c>
      <c r="E381" s="38">
        <v>9497.5</v>
      </c>
      <c r="F381" s="99">
        <f t="shared" si="4"/>
        <v>0.18959734893098837</v>
      </c>
    </row>
    <row r="382" spans="1:6" ht="12" customHeight="1" x14ac:dyDescent="0.25">
      <c r="A382" s="39" t="s">
        <v>3394</v>
      </c>
      <c r="B382" s="39" t="s">
        <v>3395</v>
      </c>
      <c r="C382" s="51" t="s">
        <v>3506</v>
      </c>
      <c r="D382" s="37">
        <v>50029</v>
      </c>
      <c r="E382" s="38">
        <v>6002.7</v>
      </c>
      <c r="F382" s="99">
        <f t="shared" si="4"/>
        <v>0.1199844090427552</v>
      </c>
    </row>
    <row r="383" spans="1:6" ht="12" customHeight="1" x14ac:dyDescent="0.25">
      <c r="A383" s="36" t="s">
        <v>1412</v>
      </c>
      <c r="B383" s="36" t="s">
        <v>1413</v>
      </c>
      <c r="C383" s="41">
        <v>8317096</v>
      </c>
      <c r="D383" s="37">
        <v>50000</v>
      </c>
      <c r="E383" s="38">
        <v>10000</v>
      </c>
      <c r="F383" s="99">
        <f t="shared" si="4"/>
        <v>0.2</v>
      </c>
    </row>
    <row r="384" spans="1:6" ht="12" customHeight="1" x14ac:dyDescent="0.25">
      <c r="A384" s="36" t="s">
        <v>5752</v>
      </c>
      <c r="B384" s="36" t="s">
        <v>5753</v>
      </c>
      <c r="C384" s="41" t="s">
        <v>6092</v>
      </c>
      <c r="D384" s="37">
        <v>50000</v>
      </c>
      <c r="E384" s="38">
        <v>9315</v>
      </c>
      <c r="F384" s="99">
        <f t="shared" si="4"/>
        <v>0.18629999999999999</v>
      </c>
    </row>
    <row r="385" spans="1:6" ht="12" customHeight="1" x14ac:dyDescent="0.25">
      <c r="A385" s="36">
        <v>1020</v>
      </c>
      <c r="B385" s="36" t="s">
        <v>566</v>
      </c>
      <c r="C385" s="39" t="s">
        <v>726</v>
      </c>
      <c r="D385" s="37">
        <v>50000</v>
      </c>
      <c r="E385" s="38">
        <v>5222</v>
      </c>
      <c r="F385" s="99">
        <f t="shared" si="4"/>
        <v>0.10444000000000001</v>
      </c>
    </row>
    <row r="386" spans="1:6" ht="12" customHeight="1" x14ac:dyDescent="0.25">
      <c r="A386" s="36" t="s">
        <v>2092</v>
      </c>
      <c r="B386" s="36" t="s">
        <v>2093</v>
      </c>
      <c r="C386" s="41" t="s">
        <v>2456</v>
      </c>
      <c r="D386" s="37">
        <v>49830</v>
      </c>
      <c r="E386" s="38">
        <v>7929</v>
      </c>
      <c r="F386" s="99">
        <f t="shared" si="4"/>
        <v>0.15912101143889223</v>
      </c>
    </row>
    <row r="387" spans="1:6" ht="12" customHeight="1" x14ac:dyDescent="0.25">
      <c r="A387" s="36" t="s">
        <v>3748</v>
      </c>
      <c r="B387" s="36" t="s">
        <v>3749</v>
      </c>
      <c r="C387" s="41" t="s">
        <v>4083</v>
      </c>
      <c r="D387" s="37">
        <v>49633</v>
      </c>
      <c r="E387" s="38">
        <v>9969</v>
      </c>
      <c r="F387" s="99">
        <f t="shared" si="4"/>
        <v>0.20085427034432737</v>
      </c>
    </row>
    <row r="388" spans="1:6" ht="12" customHeight="1" x14ac:dyDescent="0.25">
      <c r="A388" s="36" t="s">
        <v>3832</v>
      </c>
      <c r="B388" s="36" t="s">
        <v>3833</v>
      </c>
      <c r="C388" s="41" t="s">
        <v>4103</v>
      </c>
      <c r="D388" s="37">
        <v>49528</v>
      </c>
      <c r="E388" s="38">
        <v>8971</v>
      </c>
      <c r="F388" s="99">
        <f t="shared" si="4"/>
        <v>0.18112986593442093</v>
      </c>
    </row>
    <row r="389" spans="1:6" ht="12" customHeight="1" x14ac:dyDescent="0.25">
      <c r="A389" s="36" t="s">
        <v>2038</v>
      </c>
      <c r="B389" s="36" t="s">
        <v>2039</v>
      </c>
      <c r="C389" s="41" t="s">
        <v>2437</v>
      </c>
      <c r="D389" s="37">
        <v>49280</v>
      </c>
      <c r="E389" s="38">
        <v>7863</v>
      </c>
      <c r="F389" s="99">
        <f t="shared" si="4"/>
        <v>0.15955762987012986</v>
      </c>
    </row>
    <row r="390" spans="1:6" ht="12" customHeight="1" x14ac:dyDescent="0.25">
      <c r="A390" s="36" t="s">
        <v>1082</v>
      </c>
      <c r="B390" s="36" t="s">
        <v>1083</v>
      </c>
      <c r="C390" s="41">
        <v>8135019</v>
      </c>
      <c r="D390" s="37">
        <v>49000</v>
      </c>
      <c r="E390" s="38">
        <v>8728</v>
      </c>
      <c r="F390" s="99">
        <f t="shared" si="4"/>
        <v>0.17812244897959184</v>
      </c>
    </row>
    <row r="391" spans="1:6" ht="12" customHeight="1" x14ac:dyDescent="0.25">
      <c r="A391" s="36" t="s">
        <v>2020</v>
      </c>
      <c r="B391" s="36" t="s">
        <v>2021</v>
      </c>
      <c r="C391" s="41" t="s">
        <v>2428</v>
      </c>
      <c r="D391" s="37">
        <v>48900</v>
      </c>
      <c r="E391" s="38">
        <v>4961</v>
      </c>
      <c r="F391" s="99">
        <f t="shared" si="4"/>
        <v>0.10145194274028629</v>
      </c>
    </row>
    <row r="392" spans="1:6" ht="12" customHeight="1" x14ac:dyDescent="0.25">
      <c r="A392" s="36" t="s">
        <v>1500</v>
      </c>
      <c r="B392" s="36" t="s">
        <v>1501</v>
      </c>
      <c r="C392" s="41">
        <v>8336050</v>
      </c>
      <c r="D392" s="37">
        <v>48845</v>
      </c>
      <c r="E392" s="38">
        <v>8337</v>
      </c>
      <c r="F392" s="99">
        <f t="shared" si="4"/>
        <v>0.17068277203398505</v>
      </c>
    </row>
    <row r="393" spans="1:6" ht="12" customHeight="1" x14ac:dyDescent="0.25">
      <c r="A393" s="36" t="s">
        <v>3900</v>
      </c>
      <c r="B393" s="36" t="s">
        <v>3901</v>
      </c>
      <c r="C393" s="41" t="s">
        <v>4112</v>
      </c>
      <c r="D393" s="37">
        <v>48542</v>
      </c>
      <c r="E393" s="38">
        <v>6100</v>
      </c>
      <c r="F393" s="99">
        <f t="shared" si="4"/>
        <v>0.12566437312018458</v>
      </c>
    </row>
    <row r="394" spans="1:6" ht="12" customHeight="1" x14ac:dyDescent="0.25">
      <c r="A394" s="36" t="s">
        <v>3842</v>
      </c>
      <c r="B394" s="36" t="s">
        <v>3843</v>
      </c>
      <c r="C394" s="41">
        <v>5978016</v>
      </c>
      <c r="D394" s="37">
        <v>48530</v>
      </c>
      <c r="E394" s="38">
        <v>9706</v>
      </c>
      <c r="F394" s="99">
        <f t="shared" si="4"/>
        <v>0.2</v>
      </c>
    </row>
    <row r="395" spans="1:6" ht="12" customHeight="1" x14ac:dyDescent="0.25">
      <c r="A395" s="36" t="s">
        <v>4885</v>
      </c>
      <c r="B395" s="36" t="s">
        <v>4886</v>
      </c>
      <c r="C395" s="41" t="s">
        <v>5937</v>
      </c>
      <c r="D395" s="37">
        <v>48438</v>
      </c>
      <c r="E395" s="38">
        <v>7171</v>
      </c>
      <c r="F395" s="99">
        <f t="shared" si="4"/>
        <v>0.14804492340724223</v>
      </c>
    </row>
    <row r="396" spans="1:6" ht="12" customHeight="1" x14ac:dyDescent="0.25">
      <c r="A396" s="36" t="s">
        <v>3818</v>
      </c>
      <c r="B396" s="36" t="s">
        <v>3819</v>
      </c>
      <c r="C396" s="41">
        <v>5382012</v>
      </c>
      <c r="D396" s="37">
        <v>48400</v>
      </c>
      <c r="E396" s="38">
        <v>6350</v>
      </c>
      <c r="F396" s="99">
        <f t="shared" si="4"/>
        <v>0.13119834710743802</v>
      </c>
    </row>
    <row r="397" spans="1:6" ht="12" customHeight="1" x14ac:dyDescent="0.25">
      <c r="A397" s="36" t="s">
        <v>3732</v>
      </c>
      <c r="B397" s="36" t="s">
        <v>3733</v>
      </c>
      <c r="C397" s="41">
        <v>5554020</v>
      </c>
      <c r="D397" s="37">
        <v>48072</v>
      </c>
      <c r="E397" s="38">
        <v>7287.6</v>
      </c>
      <c r="F397" s="99">
        <f t="shared" si="4"/>
        <v>0.15159760359460808</v>
      </c>
    </row>
    <row r="398" spans="1:6" ht="12" customHeight="1" x14ac:dyDescent="0.25">
      <c r="A398" s="36" t="s">
        <v>3650</v>
      </c>
      <c r="B398" s="36" t="s">
        <v>3651</v>
      </c>
      <c r="C398" s="41" t="s">
        <v>4057</v>
      </c>
      <c r="D398" s="37">
        <v>48000</v>
      </c>
      <c r="E398" s="38">
        <v>7266</v>
      </c>
      <c r="F398" s="99">
        <f t="shared" si="4"/>
        <v>0.15137500000000001</v>
      </c>
    </row>
    <row r="399" spans="1:6" ht="12" customHeight="1" x14ac:dyDescent="0.25">
      <c r="A399" s="36" t="s">
        <v>3734</v>
      </c>
      <c r="B399" s="36" t="s">
        <v>3735</v>
      </c>
      <c r="C399" s="41" t="s">
        <v>4079</v>
      </c>
      <c r="D399" s="37">
        <v>47904</v>
      </c>
      <c r="E399" s="38">
        <v>6340.4</v>
      </c>
      <c r="F399" s="99">
        <f t="shared" si="4"/>
        <v>0.1323563794255177</v>
      </c>
    </row>
    <row r="400" spans="1:6" ht="12" customHeight="1" x14ac:dyDescent="0.25">
      <c r="A400" s="36" t="s">
        <v>2560</v>
      </c>
      <c r="B400" s="36" t="s">
        <v>2561</v>
      </c>
      <c r="C400" s="41" t="s">
        <v>2693</v>
      </c>
      <c r="D400" s="37">
        <v>47443</v>
      </c>
      <c r="E400" s="38">
        <v>9955</v>
      </c>
      <c r="F400" s="99">
        <f t="shared" si="4"/>
        <v>0.20983074426153489</v>
      </c>
    </row>
    <row r="401" spans="1:6" ht="12" customHeight="1" x14ac:dyDescent="0.25">
      <c r="A401" s="36" t="s">
        <v>4965</v>
      </c>
      <c r="B401" s="36" t="s">
        <v>4966</v>
      </c>
      <c r="C401" s="41" t="s">
        <v>5959</v>
      </c>
      <c r="D401" s="37">
        <v>47384</v>
      </c>
      <c r="E401" s="38">
        <v>7331.5</v>
      </c>
      <c r="F401" s="99">
        <f t="shared" si="4"/>
        <v>0.15472522370420394</v>
      </c>
    </row>
    <row r="402" spans="1:6" ht="12" customHeight="1" x14ac:dyDescent="0.25">
      <c r="A402" s="39" t="s">
        <v>214</v>
      </c>
      <c r="B402" s="39" t="s">
        <v>215</v>
      </c>
      <c r="C402" s="41" t="s">
        <v>3164</v>
      </c>
      <c r="D402" s="37">
        <v>47170</v>
      </c>
      <c r="E402" s="45">
        <v>7020</v>
      </c>
      <c r="F402" s="99">
        <f t="shared" si="4"/>
        <v>0.14882340470638117</v>
      </c>
    </row>
    <row r="403" spans="1:6" ht="12" customHeight="1" x14ac:dyDescent="0.25">
      <c r="A403" s="36" t="s">
        <v>512</v>
      </c>
      <c r="B403" s="36" t="s">
        <v>513</v>
      </c>
      <c r="C403" s="39" t="s">
        <v>693</v>
      </c>
      <c r="D403" s="46">
        <v>47019</v>
      </c>
      <c r="E403" s="38">
        <v>7801</v>
      </c>
      <c r="F403" s="99">
        <f t="shared" si="4"/>
        <v>0.16591165273612796</v>
      </c>
    </row>
    <row r="404" spans="1:6" ht="12" customHeight="1" x14ac:dyDescent="0.25">
      <c r="A404" s="36" t="s">
        <v>4859</v>
      </c>
      <c r="B404" s="36" t="s">
        <v>4860</v>
      </c>
      <c r="C404" s="41" t="s">
        <v>4867</v>
      </c>
      <c r="D404" s="37">
        <v>46958</v>
      </c>
      <c r="E404" s="38">
        <v>6311</v>
      </c>
      <c r="F404" s="99">
        <f t="shared" si="4"/>
        <v>0.13439669491886366</v>
      </c>
    </row>
    <row r="405" spans="1:6" ht="12" customHeight="1" x14ac:dyDescent="0.25">
      <c r="A405" s="36" t="s">
        <v>3786</v>
      </c>
      <c r="B405" s="36" t="s">
        <v>3787</v>
      </c>
      <c r="C405" s="41">
        <v>5378004</v>
      </c>
      <c r="D405" s="37">
        <v>46683</v>
      </c>
      <c r="E405" s="38">
        <v>11754</v>
      </c>
      <c r="F405" s="99">
        <f t="shared" si="4"/>
        <v>0.25178330441488334</v>
      </c>
    </row>
    <row r="406" spans="1:6" ht="12" customHeight="1" x14ac:dyDescent="0.25">
      <c r="A406" s="39" t="s">
        <v>174</v>
      </c>
      <c r="B406" s="39" t="s">
        <v>175</v>
      </c>
      <c r="C406" s="41">
        <v>6434008</v>
      </c>
      <c r="D406" s="37">
        <v>46553</v>
      </c>
      <c r="E406" s="45">
        <v>6579</v>
      </c>
      <c r="F406" s="99">
        <f t="shared" si="4"/>
        <v>0.14132279337529269</v>
      </c>
    </row>
    <row r="407" spans="1:6" ht="12" customHeight="1" x14ac:dyDescent="0.25">
      <c r="A407" s="36" t="s">
        <v>2314</v>
      </c>
      <c r="B407" s="36" t="s">
        <v>2315</v>
      </c>
      <c r="C407" s="41">
        <v>3459024</v>
      </c>
      <c r="D407" s="37">
        <v>46494</v>
      </c>
      <c r="E407" s="38">
        <v>5008</v>
      </c>
      <c r="F407" s="99">
        <f t="shared" si="4"/>
        <v>0.10771282315997763</v>
      </c>
    </row>
    <row r="408" spans="1:6" ht="12" customHeight="1" x14ac:dyDescent="0.25">
      <c r="A408" s="36" t="s">
        <v>1286</v>
      </c>
      <c r="B408" s="36" t="s">
        <v>1287</v>
      </c>
      <c r="C408" s="41"/>
      <c r="D408" s="37">
        <v>46000</v>
      </c>
      <c r="E408" s="38">
        <v>9200</v>
      </c>
      <c r="F408" s="99">
        <f t="shared" si="4"/>
        <v>0.2</v>
      </c>
    </row>
    <row r="409" spans="1:6" ht="12" customHeight="1" x14ac:dyDescent="0.25">
      <c r="A409" s="36" t="s">
        <v>4907</v>
      </c>
      <c r="B409" s="36" t="s">
        <v>4908</v>
      </c>
      <c r="C409" s="41" t="s">
        <v>5948</v>
      </c>
      <c r="D409" s="37">
        <v>45803</v>
      </c>
      <c r="E409" s="38">
        <v>5510</v>
      </c>
      <c r="F409" s="99">
        <f t="shared" si="4"/>
        <v>0.12029779708752701</v>
      </c>
    </row>
    <row r="410" spans="1:6" ht="12" customHeight="1" x14ac:dyDescent="0.25">
      <c r="A410" s="36" t="s">
        <v>2530</v>
      </c>
      <c r="B410" s="36" t="s">
        <v>2531</v>
      </c>
      <c r="C410" s="41" t="s">
        <v>2684</v>
      </c>
      <c r="D410" s="37">
        <v>45790</v>
      </c>
      <c r="E410" s="38">
        <v>6100</v>
      </c>
      <c r="F410" s="99">
        <f t="shared" si="4"/>
        <v>0.1332168595763267</v>
      </c>
    </row>
    <row r="411" spans="1:6" ht="12" customHeight="1" x14ac:dyDescent="0.25">
      <c r="A411" s="36" t="s">
        <v>5549</v>
      </c>
      <c r="B411" s="36" t="s">
        <v>5550</v>
      </c>
      <c r="C411" s="41" t="s">
        <v>6061</v>
      </c>
      <c r="D411" s="37">
        <v>45645</v>
      </c>
      <c r="E411" s="38">
        <v>7153</v>
      </c>
      <c r="F411" s="99">
        <f t="shared" si="4"/>
        <v>0.15670938766568079</v>
      </c>
    </row>
    <row r="412" spans="1:6" ht="12" customHeight="1" x14ac:dyDescent="0.25">
      <c r="A412" s="36" t="s">
        <v>5675</v>
      </c>
      <c r="B412" s="36" t="s">
        <v>5676</v>
      </c>
      <c r="C412" s="41" t="s">
        <v>6077</v>
      </c>
      <c r="D412" s="37">
        <v>45612</v>
      </c>
      <c r="E412" s="38">
        <v>5421</v>
      </c>
      <c r="F412" s="99">
        <f t="shared" si="4"/>
        <v>0.11885030255196001</v>
      </c>
    </row>
    <row r="413" spans="1:6" ht="12" customHeight="1" x14ac:dyDescent="0.25">
      <c r="A413" s="36" t="s">
        <v>4901</v>
      </c>
      <c r="B413" s="36" t="s">
        <v>4902</v>
      </c>
      <c r="C413" s="41" t="s">
        <v>5945</v>
      </c>
      <c r="D413" s="37">
        <v>45607</v>
      </c>
      <c r="E413" s="38">
        <v>5705</v>
      </c>
      <c r="F413" s="99">
        <f t="shared" si="4"/>
        <v>0.12509044664196287</v>
      </c>
    </row>
    <row r="414" spans="1:6" ht="12" customHeight="1" x14ac:dyDescent="0.25">
      <c r="A414" s="36">
        <v>180</v>
      </c>
      <c r="B414" s="36" t="s">
        <v>551</v>
      </c>
      <c r="C414" s="39" t="s">
        <v>713</v>
      </c>
      <c r="D414" s="37">
        <v>45325</v>
      </c>
      <c r="E414" s="38">
        <v>12566</v>
      </c>
      <c r="F414" s="99">
        <f t="shared" si="4"/>
        <v>0.27724214009928294</v>
      </c>
    </row>
    <row r="415" spans="1:6" ht="12" customHeight="1" x14ac:dyDescent="0.25">
      <c r="A415" s="36" t="s">
        <v>2528</v>
      </c>
      <c r="B415" s="36" t="s">
        <v>2529</v>
      </c>
      <c r="C415" s="41" t="s">
        <v>2683</v>
      </c>
      <c r="D415" s="37">
        <v>45059</v>
      </c>
      <c r="E415" s="38">
        <v>6600</v>
      </c>
      <c r="F415" s="99">
        <f t="shared" si="4"/>
        <v>0.1464746221620542</v>
      </c>
    </row>
    <row r="416" spans="1:6" ht="12" customHeight="1" x14ac:dyDescent="0.25">
      <c r="A416" s="36" t="s">
        <v>3986</v>
      </c>
      <c r="B416" s="36" t="s">
        <v>3987</v>
      </c>
      <c r="C416" s="41">
        <v>5958004</v>
      </c>
      <c r="D416" s="37">
        <v>45050</v>
      </c>
      <c r="E416" s="38">
        <v>6756</v>
      </c>
      <c r="F416" s="99">
        <f t="shared" si="4"/>
        <v>0.14996670366259712</v>
      </c>
    </row>
    <row r="417" spans="1:6" ht="12" customHeight="1" x14ac:dyDescent="0.25">
      <c r="A417" s="36" t="s">
        <v>425</v>
      </c>
      <c r="B417" s="36" t="s">
        <v>426</v>
      </c>
      <c r="C417" s="51" t="s">
        <v>665</v>
      </c>
      <c r="D417" s="46">
        <v>45000</v>
      </c>
      <c r="E417" s="38">
        <v>10236</v>
      </c>
      <c r="F417" s="99">
        <f t="shared" si="4"/>
        <v>0.22746666666666668</v>
      </c>
    </row>
    <row r="418" spans="1:6" ht="12" customHeight="1" x14ac:dyDescent="0.25">
      <c r="A418" s="36" t="s">
        <v>1276</v>
      </c>
      <c r="B418" s="36" t="s">
        <v>1277</v>
      </c>
      <c r="C418" s="41" t="s">
        <v>1784</v>
      </c>
      <c r="D418" s="37">
        <v>45000</v>
      </c>
      <c r="E418" s="38">
        <v>9000</v>
      </c>
      <c r="F418" s="99">
        <f t="shared" si="4"/>
        <v>0.2</v>
      </c>
    </row>
    <row r="419" spans="1:6" ht="12" customHeight="1" x14ac:dyDescent="0.25">
      <c r="A419" s="36">
        <v>1010</v>
      </c>
      <c r="B419" s="36" t="s">
        <v>565</v>
      </c>
      <c r="C419" s="39" t="s">
        <v>725</v>
      </c>
      <c r="D419" s="37">
        <v>45000</v>
      </c>
      <c r="E419" s="38">
        <v>5160</v>
      </c>
      <c r="F419" s="99">
        <f t="shared" si="4"/>
        <v>0.11466666666666667</v>
      </c>
    </row>
    <row r="420" spans="1:6" ht="12" customHeight="1" x14ac:dyDescent="0.25">
      <c r="A420" s="39" t="s">
        <v>216</v>
      </c>
      <c r="B420" s="39" t="s">
        <v>217</v>
      </c>
      <c r="C420" s="41" t="s">
        <v>3162</v>
      </c>
      <c r="D420" s="37">
        <v>44920</v>
      </c>
      <c r="E420" s="45">
        <v>7290</v>
      </c>
      <c r="F420" s="99">
        <f t="shared" si="4"/>
        <v>0.16228851291184326</v>
      </c>
    </row>
    <row r="421" spans="1:6" ht="12" customHeight="1" x14ac:dyDescent="0.25">
      <c r="A421" s="36" t="s">
        <v>5359</v>
      </c>
      <c r="B421" s="36" t="s">
        <v>5360</v>
      </c>
      <c r="C421" s="41" t="s">
        <v>6032</v>
      </c>
      <c r="D421" s="37">
        <v>44530</v>
      </c>
      <c r="E421" s="38">
        <v>8270</v>
      </c>
      <c r="F421" s="99">
        <f t="shared" ref="F421:F484" si="5">E421/D421</f>
        <v>0.18571749382438804</v>
      </c>
    </row>
    <row r="422" spans="1:6" ht="12" customHeight="1" x14ac:dyDescent="0.25">
      <c r="A422" s="36" t="s">
        <v>1912</v>
      </c>
      <c r="B422" s="36" t="s">
        <v>1913</v>
      </c>
      <c r="C422" s="41" t="s">
        <v>2395</v>
      </c>
      <c r="D422" s="37">
        <v>44526</v>
      </c>
      <c r="E422" s="38">
        <v>4904</v>
      </c>
      <c r="F422" s="99">
        <f t="shared" si="5"/>
        <v>0.11013789695908009</v>
      </c>
    </row>
    <row r="423" spans="1:6" ht="12" customHeight="1" x14ac:dyDescent="0.25">
      <c r="A423" s="36" t="s">
        <v>4583</v>
      </c>
      <c r="B423" s="36" t="s">
        <v>4584</v>
      </c>
      <c r="C423" s="41" t="s">
        <v>4804</v>
      </c>
      <c r="D423" s="37">
        <v>44384</v>
      </c>
      <c r="E423" s="38">
        <v>8013.2</v>
      </c>
      <c r="F423" s="99">
        <f t="shared" si="5"/>
        <v>0.180542537851478</v>
      </c>
    </row>
    <row r="424" spans="1:6" ht="12" customHeight="1" x14ac:dyDescent="0.25">
      <c r="A424" s="39" t="s">
        <v>5834</v>
      </c>
      <c r="B424" s="39" t="s">
        <v>5835</v>
      </c>
      <c r="C424" s="41" t="s">
        <v>6108</v>
      </c>
      <c r="D424" s="37">
        <v>44200</v>
      </c>
      <c r="E424" s="40">
        <v>6026</v>
      </c>
      <c r="F424" s="99">
        <f t="shared" si="5"/>
        <v>0.13633484162895929</v>
      </c>
    </row>
    <row r="425" spans="1:6" ht="12" customHeight="1" x14ac:dyDescent="0.25">
      <c r="A425" s="36" t="s">
        <v>4619</v>
      </c>
      <c r="B425" s="36" t="s">
        <v>4620</v>
      </c>
      <c r="C425" s="41" t="s">
        <v>4817</v>
      </c>
      <c r="D425" s="37">
        <v>44099</v>
      </c>
      <c r="E425" s="38">
        <v>6155</v>
      </c>
      <c r="F425" s="99">
        <f t="shared" si="5"/>
        <v>0.13957232590308169</v>
      </c>
    </row>
    <row r="426" spans="1:6" ht="12" customHeight="1" x14ac:dyDescent="0.25">
      <c r="A426" s="36" t="s">
        <v>3205</v>
      </c>
      <c r="B426" s="36" t="s">
        <v>3206</v>
      </c>
      <c r="C426" s="41">
        <v>8116077</v>
      </c>
      <c r="D426" s="37">
        <v>44040</v>
      </c>
      <c r="E426" s="38">
        <v>6575</v>
      </c>
      <c r="F426" s="99">
        <f t="shared" si="5"/>
        <v>0.1492960944595822</v>
      </c>
    </row>
    <row r="427" spans="1:6" ht="12" customHeight="1" x14ac:dyDescent="0.25">
      <c r="A427" s="36" t="s">
        <v>1284</v>
      </c>
      <c r="B427" s="36" t="s">
        <v>1285</v>
      </c>
      <c r="C427" s="41">
        <v>8231000</v>
      </c>
      <c r="D427" s="37">
        <v>44000</v>
      </c>
      <c r="E427" s="38">
        <v>8800</v>
      </c>
      <c r="F427" s="99">
        <f t="shared" si="5"/>
        <v>0.2</v>
      </c>
    </row>
    <row r="428" spans="1:6" ht="12" customHeight="1" x14ac:dyDescent="0.25">
      <c r="A428" s="36" t="s">
        <v>3570</v>
      </c>
      <c r="B428" s="36" t="s">
        <v>3571</v>
      </c>
      <c r="C428" s="41">
        <v>5362012</v>
      </c>
      <c r="D428" s="37">
        <v>44000</v>
      </c>
      <c r="E428" s="38">
        <v>8700</v>
      </c>
      <c r="F428" s="99">
        <f t="shared" si="5"/>
        <v>0.19772727272727272</v>
      </c>
    </row>
    <row r="429" spans="1:6" ht="12" customHeight="1" x14ac:dyDescent="0.25">
      <c r="A429" s="36" t="s">
        <v>1562</v>
      </c>
      <c r="B429" s="36" t="s">
        <v>1563</v>
      </c>
      <c r="C429" s="41" t="s">
        <v>1823</v>
      </c>
      <c r="D429" s="37">
        <v>44000</v>
      </c>
      <c r="E429" s="38">
        <v>6496</v>
      </c>
      <c r="F429" s="99">
        <f t="shared" si="5"/>
        <v>0.14763636363636365</v>
      </c>
    </row>
    <row r="430" spans="1:6" ht="12" customHeight="1" x14ac:dyDescent="0.25">
      <c r="A430" s="36" t="s">
        <v>2220</v>
      </c>
      <c r="B430" s="36" t="s">
        <v>2221</v>
      </c>
      <c r="C430" s="41" t="s">
        <v>2499</v>
      </c>
      <c r="D430" s="37">
        <v>43950</v>
      </c>
      <c r="E430" s="38">
        <v>6940</v>
      </c>
      <c r="F430" s="99">
        <f t="shared" si="5"/>
        <v>0.15790671217292376</v>
      </c>
    </row>
    <row r="431" spans="1:6" ht="12" customHeight="1" x14ac:dyDescent="0.25">
      <c r="A431" s="36" t="s">
        <v>3812</v>
      </c>
      <c r="B431" s="36" t="s">
        <v>3813</v>
      </c>
      <c r="C431" s="41" t="s">
        <v>4099</v>
      </c>
      <c r="D431" s="37">
        <v>43674</v>
      </c>
      <c r="E431" s="38">
        <v>4872</v>
      </c>
      <c r="F431" s="99">
        <f t="shared" si="5"/>
        <v>0.11155378486055777</v>
      </c>
    </row>
    <row r="432" spans="1:6" ht="12" customHeight="1" x14ac:dyDescent="0.25">
      <c r="A432" s="36" t="s">
        <v>1854</v>
      </c>
      <c r="B432" s="36" t="s">
        <v>1855</v>
      </c>
      <c r="C432" s="41" t="s">
        <v>2367</v>
      </c>
      <c r="D432" s="37">
        <v>43505</v>
      </c>
      <c r="E432" s="38">
        <v>5601</v>
      </c>
      <c r="F432" s="99">
        <f t="shared" si="5"/>
        <v>0.12874382254913228</v>
      </c>
    </row>
    <row r="433" spans="1:6" ht="12" customHeight="1" x14ac:dyDescent="0.25">
      <c r="A433" s="36" t="s">
        <v>2026</v>
      </c>
      <c r="B433" s="36" t="s">
        <v>2027</v>
      </c>
      <c r="C433" s="41" t="s">
        <v>2431</v>
      </c>
      <c r="D433" s="37">
        <v>43300</v>
      </c>
      <c r="E433" s="38">
        <v>6306</v>
      </c>
      <c r="F433" s="99">
        <f t="shared" si="5"/>
        <v>0.14563510392609699</v>
      </c>
    </row>
    <row r="434" spans="1:6" ht="12" customHeight="1" x14ac:dyDescent="0.25">
      <c r="A434" s="39" t="s">
        <v>2924</v>
      </c>
      <c r="B434" s="41" t="s">
        <v>2920</v>
      </c>
      <c r="C434" s="42" t="s">
        <v>2925</v>
      </c>
      <c r="D434" s="37">
        <v>43291</v>
      </c>
      <c r="E434" s="40">
        <v>4333</v>
      </c>
      <c r="F434" s="99">
        <f t="shared" si="5"/>
        <v>0.100090088009055</v>
      </c>
    </row>
    <row r="435" spans="1:6" ht="12" customHeight="1" x14ac:dyDescent="0.25">
      <c r="A435" s="36" t="s">
        <v>4423</v>
      </c>
      <c r="B435" s="36" t="s">
        <v>4424</v>
      </c>
      <c r="C435" s="41"/>
      <c r="D435" s="37">
        <v>43100</v>
      </c>
      <c r="E435" s="38">
        <v>6255</v>
      </c>
      <c r="F435" s="99">
        <f t="shared" si="5"/>
        <v>0.1451276102088167</v>
      </c>
    </row>
    <row r="436" spans="1:6" ht="12" customHeight="1" x14ac:dyDescent="0.25">
      <c r="A436" s="36" t="s">
        <v>2538</v>
      </c>
      <c r="B436" s="36" t="s">
        <v>2539</v>
      </c>
      <c r="C436" s="41">
        <v>16055000</v>
      </c>
      <c r="D436" s="37">
        <v>43033</v>
      </c>
      <c r="E436" s="38">
        <v>4630</v>
      </c>
      <c r="F436" s="99">
        <f t="shared" si="5"/>
        <v>0.10759184811656171</v>
      </c>
    </row>
    <row r="437" spans="1:6" ht="12" customHeight="1" x14ac:dyDescent="0.25">
      <c r="A437" s="36" t="s">
        <v>2280</v>
      </c>
      <c r="B437" s="36" t="s">
        <v>2281</v>
      </c>
      <c r="C437" s="41" t="s">
        <v>2512</v>
      </c>
      <c r="D437" s="37">
        <v>43000</v>
      </c>
      <c r="E437" s="38">
        <v>6868</v>
      </c>
      <c r="F437" s="99">
        <f t="shared" si="5"/>
        <v>0.15972093023255815</v>
      </c>
    </row>
    <row r="438" spans="1:6" ht="12" customHeight="1" x14ac:dyDescent="0.25">
      <c r="A438" s="36" t="s">
        <v>3972</v>
      </c>
      <c r="B438" s="36" t="s">
        <v>3973</v>
      </c>
      <c r="C438" s="41">
        <v>5766044</v>
      </c>
      <c r="D438" s="37">
        <v>42978</v>
      </c>
      <c r="E438" s="38">
        <v>4885</v>
      </c>
      <c r="F438" s="99">
        <f t="shared" si="5"/>
        <v>0.11366280422541765</v>
      </c>
    </row>
    <row r="439" spans="1:6" ht="12" customHeight="1" x14ac:dyDescent="0.25">
      <c r="A439" s="36" t="s">
        <v>856</v>
      </c>
      <c r="B439" s="36" t="s">
        <v>857</v>
      </c>
      <c r="C439" s="41">
        <v>8117019</v>
      </c>
      <c r="D439" s="37">
        <v>42739</v>
      </c>
      <c r="E439" s="38">
        <v>8548</v>
      </c>
      <c r="F439" s="99">
        <f t="shared" si="5"/>
        <v>0.20000467956667212</v>
      </c>
    </row>
    <row r="440" spans="1:6" ht="12" customHeight="1" x14ac:dyDescent="0.25">
      <c r="A440" s="36" t="s">
        <v>5427</v>
      </c>
      <c r="B440" s="36" t="s">
        <v>5428</v>
      </c>
      <c r="C440" s="41">
        <v>9363000</v>
      </c>
      <c r="D440" s="37">
        <v>42520</v>
      </c>
      <c r="E440" s="38">
        <v>8129</v>
      </c>
      <c r="F440" s="99">
        <f t="shared" si="5"/>
        <v>0.19118062088428975</v>
      </c>
    </row>
    <row r="441" spans="1:6" x14ac:dyDescent="0.25">
      <c r="A441" s="36" t="s">
        <v>4387</v>
      </c>
      <c r="B441" s="36" t="s">
        <v>4388</v>
      </c>
      <c r="C441" s="41"/>
      <c r="D441" s="37">
        <v>42000</v>
      </c>
      <c r="E441" s="38">
        <v>8700</v>
      </c>
      <c r="F441" s="99">
        <f t="shared" si="5"/>
        <v>0.20714285714285716</v>
      </c>
    </row>
    <row r="442" spans="1:6" x14ac:dyDescent="0.25">
      <c r="A442" s="36" t="s">
        <v>3574</v>
      </c>
      <c r="B442" s="36" t="s">
        <v>3575</v>
      </c>
      <c r="C442" s="41">
        <v>5362020</v>
      </c>
      <c r="D442" s="37">
        <v>42000</v>
      </c>
      <c r="E442" s="38">
        <v>6446</v>
      </c>
      <c r="F442" s="99">
        <f t="shared" si="5"/>
        <v>0.15347619047619049</v>
      </c>
    </row>
    <row r="443" spans="1:6" x14ac:dyDescent="0.25">
      <c r="A443" s="36" t="s">
        <v>462</v>
      </c>
      <c r="B443" s="36" t="s">
        <v>463</v>
      </c>
      <c r="C443" s="51">
        <v>10045114</v>
      </c>
      <c r="D443" s="46">
        <v>41974</v>
      </c>
      <c r="E443" s="38">
        <v>7444</v>
      </c>
      <c r="F443" s="99">
        <f t="shared" si="5"/>
        <v>0.17734788202220422</v>
      </c>
    </row>
    <row r="444" spans="1:6" ht="36" x14ac:dyDescent="0.25">
      <c r="A444" s="36" t="s">
        <v>3796</v>
      </c>
      <c r="B444" s="36" t="s">
        <v>3797</v>
      </c>
      <c r="C444" s="41" t="s">
        <v>4093</v>
      </c>
      <c r="D444" s="37">
        <v>41942</v>
      </c>
      <c r="E444" s="38">
        <v>11268</v>
      </c>
      <c r="F444" s="99">
        <f t="shared" si="5"/>
        <v>0.26865671641791045</v>
      </c>
    </row>
    <row r="445" spans="1:6" ht="252" x14ac:dyDescent="0.25">
      <c r="A445" s="36" t="s">
        <v>414</v>
      </c>
      <c r="B445" s="36" t="s">
        <v>415</v>
      </c>
      <c r="C445" s="51" t="s">
        <v>660</v>
      </c>
      <c r="D445" s="46">
        <v>41862</v>
      </c>
      <c r="E445" s="38">
        <v>8767</v>
      </c>
      <c r="F445" s="99">
        <f t="shared" si="5"/>
        <v>0.20942620992785821</v>
      </c>
    </row>
    <row r="446" spans="1:6" x14ac:dyDescent="0.25">
      <c r="A446" s="36" t="s">
        <v>4863</v>
      </c>
      <c r="B446" s="36" t="s">
        <v>4864</v>
      </c>
      <c r="C446" s="41">
        <v>5558016</v>
      </c>
      <c r="D446" s="37">
        <v>41845</v>
      </c>
      <c r="E446" s="38">
        <v>5440</v>
      </c>
      <c r="F446" s="99">
        <f t="shared" si="5"/>
        <v>0.13000358465766521</v>
      </c>
    </row>
    <row r="447" spans="1:6" x14ac:dyDescent="0.25">
      <c r="A447" s="36" t="s">
        <v>5381</v>
      </c>
      <c r="B447" s="36" t="s">
        <v>5382</v>
      </c>
      <c r="C447" s="41" t="s">
        <v>6036</v>
      </c>
      <c r="D447" s="37">
        <v>41500</v>
      </c>
      <c r="E447" s="38">
        <v>9380</v>
      </c>
      <c r="F447" s="99">
        <f t="shared" si="5"/>
        <v>0.22602409638554216</v>
      </c>
    </row>
    <row r="448" spans="1:6" x14ac:dyDescent="0.25">
      <c r="A448" s="36" t="s">
        <v>3806</v>
      </c>
      <c r="B448" s="36" t="s">
        <v>3807</v>
      </c>
      <c r="C448" s="41" t="s">
        <v>4097</v>
      </c>
      <c r="D448" s="37">
        <v>41500</v>
      </c>
      <c r="E448" s="38">
        <v>7901</v>
      </c>
      <c r="F448" s="99">
        <f t="shared" si="5"/>
        <v>0.1903855421686747</v>
      </c>
    </row>
    <row r="449" spans="1:6" ht="48" x14ac:dyDescent="0.25">
      <c r="A449" s="36" t="s">
        <v>2084</v>
      </c>
      <c r="B449" s="36" t="s">
        <v>2085</v>
      </c>
      <c r="C449" s="41" t="s">
        <v>2453</v>
      </c>
      <c r="D449" s="37">
        <v>41350</v>
      </c>
      <c r="E449" s="38">
        <v>7819</v>
      </c>
      <c r="F449" s="99">
        <f t="shared" si="5"/>
        <v>0.18909310761789602</v>
      </c>
    </row>
    <row r="450" spans="1:6" ht="36" x14ac:dyDescent="0.25">
      <c r="A450" s="36">
        <v>30</v>
      </c>
      <c r="B450" s="36" t="s">
        <v>536</v>
      </c>
      <c r="C450" s="39" t="s">
        <v>701</v>
      </c>
      <c r="D450" s="37">
        <v>41346</v>
      </c>
      <c r="E450" s="38">
        <v>7990</v>
      </c>
      <c r="F450" s="99">
        <f t="shared" si="5"/>
        <v>0.19324723068736999</v>
      </c>
    </row>
    <row r="451" spans="1:6" ht="48" x14ac:dyDescent="0.25">
      <c r="A451" s="36" t="s">
        <v>4220</v>
      </c>
      <c r="B451" s="36" t="s">
        <v>4221</v>
      </c>
      <c r="C451" s="41" t="s">
        <v>4332</v>
      </c>
      <c r="D451" s="37">
        <v>41321</v>
      </c>
      <c r="E451" s="38">
        <v>7875</v>
      </c>
      <c r="F451" s="99">
        <f t="shared" si="5"/>
        <v>0.19058106047772319</v>
      </c>
    </row>
    <row r="452" spans="1:6" ht="24" x14ac:dyDescent="0.25">
      <c r="A452" s="36" t="s">
        <v>4127</v>
      </c>
      <c r="B452" s="36" t="s">
        <v>4128</v>
      </c>
      <c r="C452" s="41" t="s">
        <v>4313</v>
      </c>
      <c r="D452" s="37">
        <v>41047</v>
      </c>
      <c r="E452" s="38">
        <v>5479.5</v>
      </c>
      <c r="F452" s="99">
        <f t="shared" si="5"/>
        <v>0.13349331254415669</v>
      </c>
    </row>
    <row r="453" spans="1:6" x14ac:dyDescent="0.25">
      <c r="A453" s="36" t="s">
        <v>142</v>
      </c>
      <c r="B453" s="36" t="s">
        <v>143</v>
      </c>
      <c r="C453" s="51">
        <v>6412000</v>
      </c>
      <c r="D453" s="43">
        <v>40825</v>
      </c>
      <c r="E453" s="38">
        <v>8165</v>
      </c>
      <c r="F453" s="99">
        <f t="shared" si="5"/>
        <v>0.2</v>
      </c>
    </row>
    <row r="454" spans="1:6" x14ac:dyDescent="0.25">
      <c r="A454" s="36" t="s">
        <v>3850</v>
      </c>
      <c r="B454" s="36" t="s">
        <v>3851</v>
      </c>
      <c r="C454" s="41">
        <v>5382044</v>
      </c>
      <c r="D454" s="37">
        <v>40800</v>
      </c>
      <c r="E454" s="38">
        <v>4520</v>
      </c>
      <c r="F454" s="99">
        <f t="shared" si="5"/>
        <v>0.11078431372549019</v>
      </c>
    </row>
    <row r="455" spans="1:6" x14ac:dyDescent="0.25">
      <c r="A455" s="36" t="s">
        <v>2164</v>
      </c>
      <c r="B455" s="36" t="s">
        <v>2165</v>
      </c>
      <c r="C455" s="41">
        <v>3352011</v>
      </c>
      <c r="D455" s="37">
        <v>40718</v>
      </c>
      <c r="E455" s="38">
        <v>7927</v>
      </c>
      <c r="F455" s="99">
        <f t="shared" si="5"/>
        <v>0.19468048528906134</v>
      </c>
    </row>
    <row r="456" spans="1:6" ht="12" customHeight="1" x14ac:dyDescent="0.25">
      <c r="A456" s="36" t="s">
        <v>5127</v>
      </c>
      <c r="B456" s="36" t="s">
        <v>5128</v>
      </c>
      <c r="C456" s="41" t="s">
        <v>5992</v>
      </c>
      <c r="D456" s="37">
        <v>40717</v>
      </c>
      <c r="E456" s="38">
        <v>7688</v>
      </c>
      <c r="F456" s="99">
        <f t="shared" si="5"/>
        <v>0.18881548247660682</v>
      </c>
    </row>
    <row r="457" spans="1:6" ht="12" customHeight="1" x14ac:dyDescent="0.25">
      <c r="A457" s="36" t="s">
        <v>2244</v>
      </c>
      <c r="B457" s="36" t="s">
        <v>2245</v>
      </c>
      <c r="C457" s="41">
        <v>3404000</v>
      </c>
      <c r="D457" s="37">
        <v>40450</v>
      </c>
      <c r="E457" s="38">
        <v>6933</v>
      </c>
      <c r="F457" s="99">
        <f t="shared" si="5"/>
        <v>0.17139678615574783</v>
      </c>
    </row>
    <row r="458" spans="1:6" ht="12" customHeight="1" x14ac:dyDescent="0.25">
      <c r="A458" s="36" t="s">
        <v>5023</v>
      </c>
      <c r="B458" s="36" t="s">
        <v>5024</v>
      </c>
      <c r="C458" s="41" t="s">
        <v>5974</v>
      </c>
      <c r="D458" s="37">
        <v>40390</v>
      </c>
      <c r="E458" s="38">
        <v>6599</v>
      </c>
      <c r="F458" s="99">
        <f t="shared" si="5"/>
        <v>0.16338202525377568</v>
      </c>
    </row>
    <row r="459" spans="1:6" ht="12" customHeight="1" x14ac:dyDescent="0.25">
      <c r="A459" s="36" t="s">
        <v>5059</v>
      </c>
      <c r="B459" s="36" t="s">
        <v>5060</v>
      </c>
      <c r="C459" s="41">
        <v>9179123</v>
      </c>
      <c r="D459" s="37">
        <v>40365</v>
      </c>
      <c r="E459" s="38">
        <v>6760</v>
      </c>
      <c r="F459" s="99">
        <f t="shared" si="5"/>
        <v>0.16747181964573268</v>
      </c>
    </row>
    <row r="460" spans="1:6" ht="12" customHeight="1" x14ac:dyDescent="0.25">
      <c r="A460" s="36" t="s">
        <v>3582</v>
      </c>
      <c r="B460" s="36" t="s">
        <v>3583</v>
      </c>
      <c r="C460" s="41">
        <v>5370016</v>
      </c>
      <c r="D460" s="37">
        <v>40340</v>
      </c>
      <c r="E460" s="38">
        <v>5689</v>
      </c>
      <c r="F460" s="99">
        <f t="shared" si="5"/>
        <v>0.14102627664848785</v>
      </c>
    </row>
    <row r="461" spans="1:6" ht="12" customHeight="1" x14ac:dyDescent="0.25">
      <c r="A461" s="36" t="s">
        <v>2678</v>
      </c>
      <c r="B461" s="36" t="s">
        <v>2679</v>
      </c>
      <c r="C461" s="41" t="s">
        <v>2743</v>
      </c>
      <c r="D461" s="37">
        <v>40282</v>
      </c>
      <c r="E461" s="38">
        <v>4693</v>
      </c>
      <c r="F461" s="99">
        <f t="shared" si="5"/>
        <v>0.11650364927262798</v>
      </c>
    </row>
    <row r="462" spans="1:6" ht="12" customHeight="1" x14ac:dyDescent="0.25">
      <c r="A462" s="36" t="s">
        <v>1908</v>
      </c>
      <c r="B462" s="36" t="s">
        <v>1909</v>
      </c>
      <c r="C462" s="41" t="s">
        <v>2393</v>
      </c>
      <c r="D462" s="37">
        <v>40242</v>
      </c>
      <c r="E462" s="38">
        <v>6279</v>
      </c>
      <c r="F462" s="99">
        <f t="shared" si="5"/>
        <v>0.15603101237513045</v>
      </c>
    </row>
    <row r="463" spans="1:6" ht="12" customHeight="1" x14ac:dyDescent="0.25">
      <c r="A463" s="36" t="s">
        <v>5327</v>
      </c>
      <c r="B463" s="36" t="s">
        <v>5328</v>
      </c>
      <c r="C463" s="41" t="s">
        <v>6023</v>
      </c>
      <c r="D463" s="37">
        <v>40198</v>
      </c>
      <c r="E463" s="38">
        <v>5712.4</v>
      </c>
      <c r="F463" s="99">
        <f t="shared" si="5"/>
        <v>0.14210657246629185</v>
      </c>
    </row>
    <row r="464" spans="1:6" ht="12" customHeight="1" x14ac:dyDescent="0.25">
      <c r="A464" s="36" t="s">
        <v>337</v>
      </c>
      <c r="B464" s="36" t="s">
        <v>338</v>
      </c>
      <c r="C464" s="51" t="s">
        <v>627</v>
      </c>
      <c r="D464" s="46">
        <v>40185</v>
      </c>
      <c r="E464" s="38">
        <v>5748</v>
      </c>
      <c r="F464" s="99">
        <f t="shared" si="5"/>
        <v>0.14303844718178424</v>
      </c>
    </row>
    <row r="465" spans="1:6" ht="12" customHeight="1" x14ac:dyDescent="0.25">
      <c r="A465" s="36" t="s">
        <v>4869</v>
      </c>
      <c r="B465" s="36" t="s">
        <v>4870</v>
      </c>
      <c r="C465" s="41" t="s">
        <v>5930</v>
      </c>
      <c r="D465" s="37">
        <v>40148</v>
      </c>
      <c r="E465" s="38">
        <v>4958.6000000000004</v>
      </c>
      <c r="F465" s="99">
        <f t="shared" si="5"/>
        <v>0.12350802032479825</v>
      </c>
    </row>
    <row r="466" spans="1:6" ht="12" customHeight="1" x14ac:dyDescent="0.25">
      <c r="A466" s="36" t="s">
        <v>4427</v>
      </c>
      <c r="B466" s="36" t="s">
        <v>4428</v>
      </c>
      <c r="C466" s="41" t="s">
        <v>4743</v>
      </c>
      <c r="D466" s="37">
        <v>40101</v>
      </c>
      <c r="E466" s="38">
        <v>5200</v>
      </c>
      <c r="F466" s="99">
        <f t="shared" si="5"/>
        <v>0.1296725767437221</v>
      </c>
    </row>
    <row r="467" spans="1:6" ht="12" customHeight="1" x14ac:dyDescent="0.25">
      <c r="A467" s="36" t="s">
        <v>3199</v>
      </c>
      <c r="B467" s="36" t="s">
        <v>3200</v>
      </c>
      <c r="C467" s="41">
        <v>8116033</v>
      </c>
      <c r="D467" s="37">
        <v>40000</v>
      </c>
      <c r="E467" s="38">
        <v>8219</v>
      </c>
      <c r="F467" s="99">
        <f t="shared" si="5"/>
        <v>0.20547499999999999</v>
      </c>
    </row>
    <row r="468" spans="1:6" ht="12" customHeight="1" x14ac:dyDescent="0.25">
      <c r="A468" s="36" t="s">
        <v>1238</v>
      </c>
      <c r="B468" s="36" t="s">
        <v>1239</v>
      </c>
      <c r="C468" s="41" t="s">
        <v>1777</v>
      </c>
      <c r="D468" s="37">
        <v>40000</v>
      </c>
      <c r="E468" s="38">
        <v>8000</v>
      </c>
      <c r="F468" s="99">
        <f t="shared" si="5"/>
        <v>0.2</v>
      </c>
    </row>
    <row r="469" spans="1:6" ht="12" customHeight="1" x14ac:dyDescent="0.25">
      <c r="A469" s="36" t="s">
        <v>5822</v>
      </c>
      <c r="B469" s="36" t="s">
        <v>5823</v>
      </c>
      <c r="C469" s="41" t="s">
        <v>6104</v>
      </c>
      <c r="D469" s="37">
        <v>39975</v>
      </c>
      <c r="E469" s="38">
        <v>4699</v>
      </c>
      <c r="F469" s="99">
        <f t="shared" si="5"/>
        <v>0.11754846779237023</v>
      </c>
    </row>
    <row r="470" spans="1:6" ht="12" customHeight="1" x14ac:dyDescent="0.25">
      <c r="A470" s="36">
        <v>40</v>
      </c>
      <c r="B470" s="36" t="s">
        <v>537</v>
      </c>
      <c r="C470" s="39" t="s">
        <v>702</v>
      </c>
      <c r="D470" s="37">
        <v>39961</v>
      </c>
      <c r="E470" s="38">
        <v>6188</v>
      </c>
      <c r="F470" s="99">
        <f t="shared" si="5"/>
        <v>0.15485097970521258</v>
      </c>
    </row>
    <row r="471" spans="1:6" ht="12" customHeight="1" x14ac:dyDescent="0.25">
      <c r="A471" s="36" t="s">
        <v>5305</v>
      </c>
      <c r="B471" s="36" t="s">
        <v>5306</v>
      </c>
      <c r="C471" s="41" t="s">
        <v>6019</v>
      </c>
      <c r="D471" s="37">
        <v>39959</v>
      </c>
      <c r="E471" s="38">
        <v>6456</v>
      </c>
      <c r="F471" s="99">
        <f t="shared" si="5"/>
        <v>0.16156560474486348</v>
      </c>
    </row>
    <row r="472" spans="1:6" ht="12" customHeight="1" x14ac:dyDescent="0.25">
      <c r="A472" s="36" t="s">
        <v>5411</v>
      </c>
      <c r="B472" s="36" t="s">
        <v>5412</v>
      </c>
      <c r="C472" s="41" t="s">
        <v>6041</v>
      </c>
      <c r="D472" s="37">
        <v>39930</v>
      </c>
      <c r="E472" s="38">
        <v>6874</v>
      </c>
      <c r="F472" s="99">
        <f t="shared" si="5"/>
        <v>0.17215126471324818</v>
      </c>
    </row>
    <row r="473" spans="1:6" ht="12" customHeight="1" x14ac:dyDescent="0.25">
      <c r="A473" s="36" t="s">
        <v>5399</v>
      </c>
      <c r="B473" s="36" t="s">
        <v>5400</v>
      </c>
      <c r="C473" s="41" t="s">
        <v>6038</v>
      </c>
      <c r="D473" s="37">
        <v>39877</v>
      </c>
      <c r="E473" s="38">
        <v>5753</v>
      </c>
      <c r="F473" s="99">
        <f t="shared" si="5"/>
        <v>0.14426862602502696</v>
      </c>
    </row>
    <row r="474" spans="1:6" ht="12" customHeight="1" x14ac:dyDescent="0.25">
      <c r="A474" s="36" t="s">
        <v>852</v>
      </c>
      <c r="B474" s="36" t="s">
        <v>853</v>
      </c>
      <c r="C474" s="41" t="s">
        <v>1739</v>
      </c>
      <c r="D474" s="37">
        <v>39826</v>
      </c>
      <c r="E474" s="38">
        <v>6373</v>
      </c>
      <c r="F474" s="99">
        <f t="shared" si="5"/>
        <v>0.16002109174910861</v>
      </c>
    </row>
    <row r="475" spans="1:6" ht="12" customHeight="1" x14ac:dyDescent="0.25">
      <c r="A475" s="36" t="s">
        <v>5581</v>
      </c>
      <c r="B475" s="36" t="s">
        <v>5582</v>
      </c>
      <c r="C475" s="41">
        <v>9561000</v>
      </c>
      <c r="D475" s="37">
        <v>39800</v>
      </c>
      <c r="E475" s="38">
        <v>6849</v>
      </c>
      <c r="F475" s="99">
        <f t="shared" si="5"/>
        <v>0.1720854271356784</v>
      </c>
    </row>
    <row r="476" spans="1:6" ht="12" customHeight="1" x14ac:dyDescent="0.25">
      <c r="A476" s="36" t="s">
        <v>5671</v>
      </c>
      <c r="B476" s="36" t="s">
        <v>5672</v>
      </c>
      <c r="C476" s="41" t="s">
        <v>6076</v>
      </c>
      <c r="D476" s="37">
        <v>39608</v>
      </c>
      <c r="E476" s="38">
        <v>5829</v>
      </c>
      <c r="F476" s="99">
        <f t="shared" si="5"/>
        <v>0.14716723894162795</v>
      </c>
    </row>
    <row r="477" spans="1:6" ht="12" customHeight="1" x14ac:dyDescent="0.25">
      <c r="A477" s="36" t="s">
        <v>4026</v>
      </c>
      <c r="B477" s="36" t="s">
        <v>4027</v>
      </c>
      <c r="C477" s="41" t="s">
        <v>4126</v>
      </c>
      <c r="D477" s="37">
        <v>39552</v>
      </c>
      <c r="E477" s="38">
        <v>4846</v>
      </c>
      <c r="F477" s="99">
        <f t="shared" si="5"/>
        <v>0.12252224919093851</v>
      </c>
    </row>
    <row r="478" spans="1:6" ht="12" customHeight="1" x14ac:dyDescent="0.25">
      <c r="A478" s="36" t="s">
        <v>846</v>
      </c>
      <c r="B478" s="36" t="s">
        <v>847</v>
      </c>
      <c r="C478" s="41">
        <v>8116049</v>
      </c>
      <c r="D478" s="37">
        <v>39530</v>
      </c>
      <c r="E478" s="38">
        <v>5479</v>
      </c>
      <c r="F478" s="99">
        <f t="shared" si="5"/>
        <v>0.13860359220844928</v>
      </c>
    </row>
    <row r="479" spans="1:6" ht="12" customHeight="1" x14ac:dyDescent="0.25">
      <c r="A479" s="36" t="s">
        <v>2606</v>
      </c>
      <c r="B479" s="36" t="s">
        <v>2607</v>
      </c>
      <c r="C479" s="41" t="s">
        <v>2711</v>
      </c>
      <c r="D479" s="37">
        <v>39465</v>
      </c>
      <c r="E479" s="38">
        <v>6900</v>
      </c>
      <c r="F479" s="99">
        <f t="shared" si="5"/>
        <v>0.17483846446218168</v>
      </c>
    </row>
    <row r="480" spans="1:6" ht="12" customHeight="1" x14ac:dyDescent="0.25">
      <c r="A480" s="36" t="s">
        <v>1100</v>
      </c>
      <c r="B480" s="36" t="s">
        <v>1101</v>
      </c>
      <c r="C480" s="41">
        <v>8136088</v>
      </c>
      <c r="D480" s="37">
        <v>39400</v>
      </c>
      <c r="E480" s="38">
        <v>5479</v>
      </c>
      <c r="F480" s="99">
        <f t="shared" si="5"/>
        <v>0.13906091370558377</v>
      </c>
    </row>
    <row r="481" spans="1:6" ht="12" customHeight="1" x14ac:dyDescent="0.25">
      <c r="A481" s="36" t="s">
        <v>486</v>
      </c>
      <c r="B481" s="36" t="s">
        <v>487</v>
      </c>
      <c r="C481" s="39" t="s">
        <v>686</v>
      </c>
      <c r="D481" s="46">
        <v>39372</v>
      </c>
      <c r="E481" s="38">
        <v>4621</v>
      </c>
      <c r="F481" s="99">
        <f t="shared" si="5"/>
        <v>0.11736767245758407</v>
      </c>
    </row>
    <row r="482" spans="1:6" ht="12" customHeight="1" x14ac:dyDescent="0.25">
      <c r="A482" s="36" t="s">
        <v>3221</v>
      </c>
      <c r="B482" s="36" t="s">
        <v>3222</v>
      </c>
      <c r="C482" s="41"/>
      <c r="D482" s="37">
        <v>39300</v>
      </c>
      <c r="E482" s="38">
        <v>7860</v>
      </c>
      <c r="F482" s="99">
        <f t="shared" si="5"/>
        <v>0.2</v>
      </c>
    </row>
    <row r="483" spans="1:6" ht="12" customHeight="1" x14ac:dyDescent="0.25">
      <c r="A483" s="36" t="s">
        <v>2791</v>
      </c>
      <c r="B483" s="36" t="s">
        <v>2792</v>
      </c>
      <c r="C483" s="41" t="s">
        <v>2893</v>
      </c>
      <c r="D483" s="37">
        <v>39150</v>
      </c>
      <c r="E483" s="38">
        <v>5164.2</v>
      </c>
      <c r="F483" s="99">
        <f t="shared" si="5"/>
        <v>0.1319080459770115</v>
      </c>
    </row>
    <row r="484" spans="1:6" ht="12" customHeight="1" x14ac:dyDescent="0.25">
      <c r="A484" s="36" t="s">
        <v>2246</v>
      </c>
      <c r="B484" s="36" t="s">
        <v>2247</v>
      </c>
      <c r="C484" s="41">
        <v>3404000</v>
      </c>
      <c r="D484" s="37">
        <v>39100</v>
      </c>
      <c r="E484" s="38">
        <v>9401</v>
      </c>
      <c r="F484" s="99">
        <f t="shared" si="5"/>
        <v>0.24043478260869566</v>
      </c>
    </row>
    <row r="485" spans="1:6" ht="12" customHeight="1" x14ac:dyDescent="0.25">
      <c r="A485" s="36" t="s">
        <v>72</v>
      </c>
      <c r="B485" s="36" t="s">
        <v>73</v>
      </c>
      <c r="C485" s="51">
        <v>6435019</v>
      </c>
      <c r="D485" s="43">
        <v>38930</v>
      </c>
      <c r="E485" s="38">
        <v>5182</v>
      </c>
      <c r="F485" s="99">
        <f t="shared" ref="F485:F548" si="6">E485/D485</f>
        <v>0.13311071153352172</v>
      </c>
    </row>
    <row r="486" spans="1:6" ht="12" customHeight="1" x14ac:dyDescent="0.25">
      <c r="A486" s="36" t="s">
        <v>2316</v>
      </c>
      <c r="B486" s="36" t="s">
        <v>2317</v>
      </c>
      <c r="C486" s="41" t="s">
        <v>2517</v>
      </c>
      <c r="D486" s="37">
        <v>38762</v>
      </c>
      <c r="E486" s="38">
        <v>7352</v>
      </c>
      <c r="F486" s="99">
        <f t="shared" si="6"/>
        <v>0.18967029565037924</v>
      </c>
    </row>
    <row r="487" spans="1:6" ht="12" customHeight="1" x14ac:dyDescent="0.25">
      <c r="A487" s="36" t="s">
        <v>4919</v>
      </c>
      <c r="B487" s="36" t="s">
        <v>4920</v>
      </c>
      <c r="C487" s="41" t="s">
        <v>5950</v>
      </c>
      <c r="D487" s="37">
        <v>38699</v>
      </c>
      <c r="E487" s="38">
        <v>7455</v>
      </c>
      <c r="F487" s="99">
        <f t="shared" si="6"/>
        <v>0.1926406367089589</v>
      </c>
    </row>
    <row r="488" spans="1:6" ht="12" customHeight="1" x14ac:dyDescent="0.25">
      <c r="A488" s="36" t="s">
        <v>4194</v>
      </c>
      <c r="B488" s="36" t="s">
        <v>4195</v>
      </c>
      <c r="C488" s="41" t="s">
        <v>4329</v>
      </c>
      <c r="D488" s="37">
        <v>38400</v>
      </c>
      <c r="E488" s="38">
        <v>8968</v>
      </c>
      <c r="F488" s="99">
        <f t="shared" si="6"/>
        <v>0.23354166666666668</v>
      </c>
    </row>
    <row r="489" spans="1:6" ht="12" customHeight="1" x14ac:dyDescent="0.25">
      <c r="A489" s="36" t="s">
        <v>26</v>
      </c>
      <c r="B489" s="36" t="s">
        <v>27</v>
      </c>
      <c r="C489" s="51">
        <v>6431002</v>
      </c>
      <c r="D489" s="43">
        <v>38394</v>
      </c>
      <c r="E489" s="38">
        <v>5678</v>
      </c>
      <c r="F489" s="99">
        <f t="shared" si="6"/>
        <v>0.14788769078501848</v>
      </c>
    </row>
    <row r="490" spans="1:6" ht="12" customHeight="1" x14ac:dyDescent="0.25">
      <c r="A490" s="36" t="s">
        <v>3610</v>
      </c>
      <c r="B490" s="36" t="s">
        <v>3611</v>
      </c>
      <c r="C490" s="41" t="s">
        <v>4045</v>
      </c>
      <c r="D490" s="37">
        <v>38204</v>
      </c>
      <c r="E490" s="38">
        <v>5285</v>
      </c>
      <c r="F490" s="99">
        <f t="shared" si="6"/>
        <v>0.1383362998638886</v>
      </c>
    </row>
    <row r="491" spans="1:6" ht="12" customHeight="1" x14ac:dyDescent="0.25">
      <c r="A491" s="36" t="s">
        <v>5437</v>
      </c>
      <c r="B491" s="36" t="s">
        <v>5438</v>
      </c>
      <c r="C491" s="41" t="s">
        <v>6042</v>
      </c>
      <c r="D491" s="37">
        <v>38000</v>
      </c>
      <c r="E491" s="38">
        <v>7617</v>
      </c>
      <c r="F491" s="99">
        <f t="shared" si="6"/>
        <v>0.20044736842105262</v>
      </c>
    </row>
    <row r="492" spans="1:6" x14ac:dyDescent="0.25">
      <c r="A492" s="36" t="s">
        <v>1164</v>
      </c>
      <c r="B492" s="36" t="s">
        <v>1165</v>
      </c>
      <c r="C492" s="41">
        <v>8215017</v>
      </c>
      <c r="D492" s="37">
        <v>38000</v>
      </c>
      <c r="E492" s="38">
        <v>7600</v>
      </c>
      <c r="F492" s="99">
        <f t="shared" si="6"/>
        <v>0.2</v>
      </c>
    </row>
    <row r="493" spans="1:6" x14ac:dyDescent="0.25">
      <c r="A493" s="36" t="s">
        <v>514</v>
      </c>
      <c r="B493" s="36" t="s">
        <v>515</v>
      </c>
      <c r="C493" s="51">
        <v>10044115</v>
      </c>
      <c r="D493" s="46">
        <v>38000</v>
      </c>
      <c r="E493" s="38">
        <v>5970</v>
      </c>
      <c r="F493" s="99">
        <f t="shared" si="6"/>
        <v>0.15710526315789475</v>
      </c>
    </row>
    <row r="494" spans="1:6" ht="36" x14ac:dyDescent="0.25">
      <c r="A494" s="36">
        <v>140</v>
      </c>
      <c r="B494" s="36" t="s">
        <v>546</v>
      </c>
      <c r="C494" s="39" t="s">
        <v>709</v>
      </c>
      <c r="D494" s="37">
        <v>38000</v>
      </c>
      <c r="E494" s="38">
        <v>4931</v>
      </c>
      <c r="F494" s="99">
        <f t="shared" si="6"/>
        <v>0.12976315789473683</v>
      </c>
    </row>
    <row r="495" spans="1:6" x14ac:dyDescent="0.25">
      <c r="A495" s="36" t="s">
        <v>1946</v>
      </c>
      <c r="B495" s="36" t="s">
        <v>1947</v>
      </c>
      <c r="C495" s="41">
        <v>3153017</v>
      </c>
      <c r="D495" s="37">
        <v>37840</v>
      </c>
      <c r="E495" s="38">
        <v>5739</v>
      </c>
      <c r="F495" s="99">
        <f t="shared" si="6"/>
        <v>0.15166490486257928</v>
      </c>
    </row>
    <row r="496" spans="1:6" ht="24" x14ac:dyDescent="0.25">
      <c r="A496" s="36" t="s">
        <v>508</v>
      </c>
      <c r="B496" s="36" t="s">
        <v>509</v>
      </c>
      <c r="C496" s="39" t="s">
        <v>692</v>
      </c>
      <c r="D496" s="46">
        <v>37800</v>
      </c>
      <c r="E496" s="38">
        <v>4952</v>
      </c>
      <c r="F496" s="99">
        <f t="shared" si="6"/>
        <v>0.13100529100529101</v>
      </c>
    </row>
    <row r="497" spans="1:6" ht="24" x14ac:dyDescent="0.25">
      <c r="A497" s="36" t="s">
        <v>2000</v>
      </c>
      <c r="B497" s="36" t="s">
        <v>2001</v>
      </c>
      <c r="C497" s="41" t="s">
        <v>2418</v>
      </c>
      <c r="D497" s="37">
        <v>37782</v>
      </c>
      <c r="E497" s="38">
        <v>5315</v>
      </c>
      <c r="F497" s="99">
        <f t="shared" si="6"/>
        <v>0.140675453919856</v>
      </c>
    </row>
    <row r="498" spans="1:6" ht="24" x14ac:dyDescent="0.25">
      <c r="A498" s="39" t="s">
        <v>212</v>
      </c>
      <c r="B498" s="39" t="s">
        <v>213</v>
      </c>
      <c r="C498" s="41">
        <v>6438009</v>
      </c>
      <c r="D498" s="37">
        <v>37650</v>
      </c>
      <c r="E498" s="45">
        <v>5900</v>
      </c>
      <c r="F498" s="99">
        <f t="shared" si="6"/>
        <v>0.15670650730411687</v>
      </c>
    </row>
    <row r="499" spans="1:6" x14ac:dyDescent="0.25">
      <c r="A499" s="36" t="s">
        <v>5053</v>
      </c>
      <c r="B499" s="36" t="s">
        <v>5054</v>
      </c>
      <c r="C499" s="41">
        <v>9179121</v>
      </c>
      <c r="D499" s="37">
        <v>37459</v>
      </c>
      <c r="E499" s="38">
        <v>8342</v>
      </c>
      <c r="F499" s="99">
        <f t="shared" si="6"/>
        <v>0.22269681518460183</v>
      </c>
    </row>
    <row r="500" spans="1:6" x14ac:dyDescent="0.25">
      <c r="A500" s="36" t="s">
        <v>3970</v>
      </c>
      <c r="B500" s="36" t="s">
        <v>3971</v>
      </c>
      <c r="C500" s="41">
        <v>5766040</v>
      </c>
      <c r="D500" s="37">
        <v>37388</v>
      </c>
      <c r="E500" s="38">
        <v>4500</v>
      </c>
      <c r="F500" s="99">
        <f t="shared" si="6"/>
        <v>0.120359473627902</v>
      </c>
    </row>
    <row r="501" spans="1:6" x14ac:dyDescent="0.25">
      <c r="A501" s="36" t="s">
        <v>3716</v>
      </c>
      <c r="B501" s="36" t="s">
        <v>3717</v>
      </c>
      <c r="C501" s="41" t="s">
        <v>4074</v>
      </c>
      <c r="D501" s="37">
        <v>37350</v>
      </c>
      <c r="E501" s="38">
        <v>6200</v>
      </c>
      <c r="F501" s="99">
        <f t="shared" si="6"/>
        <v>0.16599732262382866</v>
      </c>
    </row>
    <row r="502" spans="1:6" ht="36" x14ac:dyDescent="0.25">
      <c r="A502" s="36" t="s">
        <v>1848</v>
      </c>
      <c r="B502" s="36" t="s">
        <v>1849</v>
      </c>
      <c r="C502" s="41" t="s">
        <v>2365</v>
      </c>
      <c r="D502" s="37">
        <v>37291</v>
      </c>
      <c r="E502" s="38">
        <v>6195</v>
      </c>
      <c r="F502" s="99">
        <f t="shared" si="6"/>
        <v>0.16612587487597544</v>
      </c>
    </row>
    <row r="503" spans="1:6" ht="36" x14ac:dyDescent="0.25">
      <c r="A503" s="36">
        <v>2095</v>
      </c>
      <c r="B503" s="36" t="s">
        <v>592</v>
      </c>
      <c r="C503" s="39" t="s">
        <v>747</v>
      </c>
      <c r="D503" s="37">
        <v>37268</v>
      </c>
      <c r="E503" s="38">
        <v>4875</v>
      </c>
      <c r="F503" s="99">
        <f t="shared" si="6"/>
        <v>0.13080927337125683</v>
      </c>
    </row>
    <row r="504" spans="1:6" ht="36" x14ac:dyDescent="0.25">
      <c r="A504" s="36" t="s">
        <v>1864</v>
      </c>
      <c r="B504" s="36" t="s">
        <v>1865</v>
      </c>
      <c r="C504" s="41" t="s">
        <v>2372</v>
      </c>
      <c r="D504" s="37">
        <v>37257</v>
      </c>
      <c r="E504" s="38">
        <v>8177</v>
      </c>
      <c r="F504" s="99">
        <f t="shared" si="6"/>
        <v>0.21947553479882975</v>
      </c>
    </row>
    <row r="505" spans="1:6" ht="60" x14ac:dyDescent="0.25">
      <c r="A505" s="36" t="s">
        <v>2270</v>
      </c>
      <c r="B505" s="36" t="s">
        <v>2271</v>
      </c>
      <c r="C505" s="41" t="s">
        <v>2509</v>
      </c>
      <c r="D505" s="37">
        <v>37130</v>
      </c>
      <c r="E505" s="38">
        <v>2466</v>
      </c>
      <c r="F505" s="99">
        <f t="shared" si="6"/>
        <v>6.6415297603016427E-2</v>
      </c>
    </row>
    <row r="506" spans="1:6" x14ac:dyDescent="0.25">
      <c r="A506" s="36" t="s">
        <v>2076</v>
      </c>
      <c r="B506" s="36" t="s">
        <v>2077</v>
      </c>
      <c r="C506" s="41">
        <v>3241002</v>
      </c>
      <c r="D506" s="37">
        <v>37000</v>
      </c>
      <c r="E506" s="38">
        <v>5832</v>
      </c>
      <c r="F506" s="99">
        <f t="shared" si="6"/>
        <v>0.15762162162162163</v>
      </c>
    </row>
    <row r="507" spans="1:6" x14ac:dyDescent="0.25">
      <c r="A507" s="36" t="s">
        <v>3876</v>
      </c>
      <c r="B507" s="36" t="s">
        <v>3877</v>
      </c>
      <c r="C507" s="41">
        <v>5770032</v>
      </c>
      <c r="D507" s="37">
        <v>36946</v>
      </c>
      <c r="E507" s="38">
        <v>7389</v>
      </c>
      <c r="F507" s="99">
        <f t="shared" si="6"/>
        <v>0.19999458669409409</v>
      </c>
    </row>
    <row r="508" spans="1:6" ht="72" x14ac:dyDescent="0.25">
      <c r="A508" s="36" t="s">
        <v>5451</v>
      </c>
      <c r="B508" s="36" t="s">
        <v>5452</v>
      </c>
      <c r="C508" s="41" t="s">
        <v>6048</v>
      </c>
      <c r="D508" s="37">
        <v>36890</v>
      </c>
      <c r="E508" s="38">
        <v>4246</v>
      </c>
      <c r="F508" s="99">
        <f t="shared" si="6"/>
        <v>0.11509894280292762</v>
      </c>
    </row>
    <row r="509" spans="1:6" ht="24" x14ac:dyDescent="0.25">
      <c r="A509" s="36" t="s">
        <v>2855</v>
      </c>
      <c r="B509" s="36" t="s">
        <v>2856</v>
      </c>
      <c r="C509" s="41" t="s">
        <v>2911</v>
      </c>
      <c r="D509" s="37">
        <v>36830</v>
      </c>
      <c r="E509" s="38">
        <v>6270.07</v>
      </c>
      <c r="F509" s="99">
        <f t="shared" si="6"/>
        <v>0.17024355145262013</v>
      </c>
    </row>
    <row r="510" spans="1:6" ht="24" x14ac:dyDescent="0.25">
      <c r="A510" s="36" t="s">
        <v>2054</v>
      </c>
      <c r="B510" s="36" t="s">
        <v>2055</v>
      </c>
      <c r="C510" s="41" t="s">
        <v>2444</v>
      </c>
      <c r="D510" s="37">
        <v>36785</v>
      </c>
      <c r="E510" s="38">
        <v>5247</v>
      </c>
      <c r="F510" s="99">
        <f t="shared" si="6"/>
        <v>0.14263966290607585</v>
      </c>
    </row>
    <row r="511" spans="1:6" x14ac:dyDescent="0.25">
      <c r="A511" s="36" t="s">
        <v>810</v>
      </c>
      <c r="B511" s="36" t="s">
        <v>811</v>
      </c>
      <c r="C511" s="41">
        <v>8115003</v>
      </c>
      <c r="D511" s="37">
        <v>36778</v>
      </c>
      <c r="E511" s="38">
        <v>7356</v>
      </c>
      <c r="F511" s="99">
        <f t="shared" si="6"/>
        <v>0.2000108760672141</v>
      </c>
    </row>
    <row r="512" spans="1:6" x14ac:dyDescent="0.25">
      <c r="A512" s="36" t="s">
        <v>986</v>
      </c>
      <c r="B512" s="36" t="s">
        <v>987</v>
      </c>
      <c r="C512" s="41"/>
      <c r="D512" s="37">
        <v>36652</v>
      </c>
      <c r="E512" s="38">
        <v>7330</v>
      </c>
      <c r="F512" s="99">
        <f t="shared" si="6"/>
        <v>0.19998908654370839</v>
      </c>
    </row>
    <row r="513" spans="1:6" x14ac:dyDescent="0.25">
      <c r="A513" s="36" t="s">
        <v>850</v>
      </c>
      <c r="B513" s="36" t="s">
        <v>851</v>
      </c>
      <c r="C513" s="41">
        <v>8116080</v>
      </c>
      <c r="D513" s="37">
        <v>36500</v>
      </c>
      <c r="E513" s="38">
        <v>5096</v>
      </c>
      <c r="F513" s="99">
        <f t="shared" si="6"/>
        <v>0.13961643835616439</v>
      </c>
    </row>
    <row r="514" spans="1:6" ht="12" customHeight="1" x14ac:dyDescent="0.25">
      <c r="A514" s="36" t="s">
        <v>2328</v>
      </c>
      <c r="B514" s="36" t="s">
        <v>2329</v>
      </c>
      <c r="C514" s="41" t="s">
        <v>2519</v>
      </c>
      <c r="D514" s="37">
        <v>36469</v>
      </c>
      <c r="E514" s="38">
        <v>10741</v>
      </c>
      <c r="F514" s="99">
        <f t="shared" si="6"/>
        <v>0.29452411637280979</v>
      </c>
    </row>
    <row r="515" spans="1:6" ht="12" customHeight="1" x14ac:dyDescent="0.25">
      <c r="A515" s="36" t="s">
        <v>1482</v>
      </c>
      <c r="B515" s="36" t="s">
        <v>1483</v>
      </c>
      <c r="C515" s="41">
        <v>8335075</v>
      </c>
      <c r="D515" s="37">
        <v>36400</v>
      </c>
      <c r="E515" s="38">
        <v>5179</v>
      </c>
      <c r="F515" s="99">
        <f t="shared" si="6"/>
        <v>0.14228021978021979</v>
      </c>
    </row>
    <row r="516" spans="1:6" ht="12" customHeight="1" x14ac:dyDescent="0.25">
      <c r="A516" s="39" t="s">
        <v>158</v>
      </c>
      <c r="B516" s="39" t="s">
        <v>159</v>
      </c>
      <c r="C516" s="41" t="s">
        <v>3156</v>
      </c>
      <c r="D516" s="37">
        <v>36317</v>
      </c>
      <c r="E516" s="45">
        <v>4263</v>
      </c>
      <c r="F516" s="99">
        <f t="shared" si="6"/>
        <v>0.11738304375361401</v>
      </c>
    </row>
    <row r="517" spans="1:6" ht="12" customHeight="1" x14ac:dyDescent="0.25">
      <c r="A517" s="36" t="s">
        <v>2222</v>
      </c>
      <c r="B517" s="36" t="s">
        <v>2223</v>
      </c>
      <c r="C517" s="41">
        <v>3359010</v>
      </c>
      <c r="D517" s="37">
        <v>36300</v>
      </c>
      <c r="E517" s="38">
        <v>5975</v>
      </c>
      <c r="F517" s="99">
        <f t="shared" si="6"/>
        <v>0.16460055096418733</v>
      </c>
    </row>
    <row r="518" spans="1:6" ht="12" customHeight="1" x14ac:dyDescent="0.25">
      <c r="A518" s="36" t="s">
        <v>1496</v>
      </c>
      <c r="B518" s="36" t="s">
        <v>1497</v>
      </c>
      <c r="C518" s="41" t="s">
        <v>1810</v>
      </c>
      <c r="D518" s="37">
        <v>36293</v>
      </c>
      <c r="E518" s="38">
        <v>5790</v>
      </c>
      <c r="F518" s="99">
        <f t="shared" si="6"/>
        <v>0.1595348965365222</v>
      </c>
    </row>
    <row r="519" spans="1:6" ht="12" customHeight="1" x14ac:dyDescent="0.25">
      <c r="A519" s="36" t="s">
        <v>3994</v>
      </c>
      <c r="B519" s="36" t="s">
        <v>3995</v>
      </c>
      <c r="C519" s="41" t="s">
        <v>4121</v>
      </c>
      <c r="D519" s="37">
        <v>36234</v>
      </c>
      <c r="E519" s="38">
        <v>5435.1</v>
      </c>
      <c r="F519" s="99">
        <f t="shared" si="6"/>
        <v>0.15000000000000002</v>
      </c>
    </row>
    <row r="520" spans="1:6" ht="12" customHeight="1" x14ac:dyDescent="0.25">
      <c r="A520" s="36" t="s">
        <v>1530</v>
      </c>
      <c r="B520" s="36" t="s">
        <v>1531</v>
      </c>
      <c r="C520" s="41" t="s">
        <v>3239</v>
      </c>
      <c r="D520" s="37">
        <v>36207</v>
      </c>
      <c r="E520" s="38">
        <v>6027</v>
      </c>
      <c r="F520" s="99">
        <f t="shared" si="6"/>
        <v>0.16645952440135886</v>
      </c>
    </row>
    <row r="521" spans="1:6" ht="12" customHeight="1" x14ac:dyDescent="0.25">
      <c r="A521" s="36" t="s">
        <v>4190</v>
      </c>
      <c r="B521" s="36" t="s">
        <v>4191</v>
      </c>
      <c r="C521" s="41" t="s">
        <v>4327</v>
      </c>
      <c r="D521" s="37">
        <v>36203</v>
      </c>
      <c r="E521" s="38">
        <v>3833</v>
      </c>
      <c r="F521" s="99">
        <f t="shared" si="6"/>
        <v>0.10587520371239953</v>
      </c>
    </row>
    <row r="522" spans="1:6" ht="12" customHeight="1" x14ac:dyDescent="0.25">
      <c r="A522" s="36" t="s">
        <v>1200</v>
      </c>
      <c r="B522" s="36" t="s">
        <v>1201</v>
      </c>
      <c r="C522" s="41">
        <v>8216043</v>
      </c>
      <c r="D522" s="37">
        <v>36200</v>
      </c>
      <c r="E522" s="38">
        <v>7240</v>
      </c>
      <c r="F522" s="99">
        <f t="shared" si="6"/>
        <v>0.2</v>
      </c>
    </row>
    <row r="523" spans="1:6" ht="12" customHeight="1" x14ac:dyDescent="0.25">
      <c r="A523" s="36" t="s">
        <v>3572</v>
      </c>
      <c r="B523" s="36" t="s">
        <v>3573</v>
      </c>
      <c r="C523" s="41">
        <v>5362040</v>
      </c>
      <c r="D523" s="37">
        <v>36100</v>
      </c>
      <c r="E523" s="38">
        <v>6800</v>
      </c>
      <c r="F523" s="99">
        <f t="shared" si="6"/>
        <v>0.18836565096952909</v>
      </c>
    </row>
    <row r="524" spans="1:6" ht="12" customHeight="1" x14ac:dyDescent="0.25">
      <c r="A524" s="36" t="s">
        <v>1996</v>
      </c>
      <c r="B524" s="36" t="s">
        <v>1997</v>
      </c>
      <c r="C524" s="41" t="s">
        <v>2416</v>
      </c>
      <c r="D524" s="37">
        <v>35736</v>
      </c>
      <c r="E524" s="38">
        <v>6955</v>
      </c>
      <c r="F524" s="99">
        <f t="shared" si="6"/>
        <v>0.19462167002462502</v>
      </c>
    </row>
    <row r="525" spans="1:6" ht="12" customHeight="1" x14ac:dyDescent="0.25">
      <c r="A525" s="36" t="s">
        <v>1992</v>
      </c>
      <c r="B525" s="36" t="s">
        <v>1993</v>
      </c>
      <c r="C525" s="41" t="s">
        <v>2414</v>
      </c>
      <c r="D525" s="37">
        <v>35657</v>
      </c>
      <c r="E525" s="38">
        <v>7460</v>
      </c>
      <c r="F525" s="99">
        <f t="shared" si="6"/>
        <v>0.2092155817931963</v>
      </c>
    </row>
    <row r="526" spans="1:6" ht="12" customHeight="1" x14ac:dyDescent="0.25">
      <c r="A526" s="36" t="s">
        <v>4563</v>
      </c>
      <c r="B526" s="36" t="s">
        <v>4564</v>
      </c>
      <c r="C526" s="41" t="s">
        <v>4797</v>
      </c>
      <c r="D526" s="37">
        <v>35520</v>
      </c>
      <c r="E526" s="38">
        <v>4700</v>
      </c>
      <c r="F526" s="99">
        <f t="shared" si="6"/>
        <v>0.13231981981981983</v>
      </c>
    </row>
    <row r="527" spans="1:6" ht="12" customHeight="1" x14ac:dyDescent="0.25">
      <c r="A527" s="36" t="s">
        <v>5649</v>
      </c>
      <c r="B527" s="36" t="s">
        <v>5650</v>
      </c>
      <c r="C527" s="41">
        <v>9565000</v>
      </c>
      <c r="D527" s="37">
        <v>35517</v>
      </c>
      <c r="E527" s="38">
        <v>4983</v>
      </c>
      <c r="F527" s="99">
        <f t="shared" si="6"/>
        <v>0.14029901174085649</v>
      </c>
    </row>
    <row r="528" spans="1:6" ht="12" customHeight="1" x14ac:dyDescent="0.25">
      <c r="A528" s="36" t="s">
        <v>3936</v>
      </c>
      <c r="B528" s="36" t="s">
        <v>3937</v>
      </c>
      <c r="C528" s="41">
        <v>5962016</v>
      </c>
      <c r="D528" s="37">
        <v>35484</v>
      </c>
      <c r="E528" s="38">
        <v>5450</v>
      </c>
      <c r="F528" s="99">
        <f t="shared" si="6"/>
        <v>0.15359035058054335</v>
      </c>
    </row>
    <row r="529" spans="1:6" ht="12" customHeight="1" x14ac:dyDescent="0.25">
      <c r="A529" s="36" t="s">
        <v>5762</v>
      </c>
      <c r="B529" s="36" t="s">
        <v>5763</v>
      </c>
      <c r="C529" s="41" t="s">
        <v>6093</v>
      </c>
      <c r="D529" s="37">
        <v>35261</v>
      </c>
      <c r="E529" s="38">
        <v>6092</v>
      </c>
      <c r="F529" s="99">
        <f t="shared" si="6"/>
        <v>0.17276878137318852</v>
      </c>
    </row>
    <row r="530" spans="1:6" ht="12" customHeight="1" x14ac:dyDescent="0.25">
      <c r="A530" s="36" t="s">
        <v>1258</v>
      </c>
      <c r="B530" s="36" t="s">
        <v>1259</v>
      </c>
      <c r="C530" s="41" t="s">
        <v>1781</v>
      </c>
      <c r="D530" s="37">
        <v>35000</v>
      </c>
      <c r="E530" s="38">
        <v>7000</v>
      </c>
      <c r="F530" s="99">
        <f t="shared" si="6"/>
        <v>0.2</v>
      </c>
    </row>
    <row r="531" spans="1:6" ht="12" customHeight="1" x14ac:dyDescent="0.25">
      <c r="A531" s="36" t="s">
        <v>1274</v>
      </c>
      <c r="B531" s="36" t="s">
        <v>1275</v>
      </c>
      <c r="C531" s="41">
        <v>8226085</v>
      </c>
      <c r="D531" s="37">
        <v>35000</v>
      </c>
      <c r="E531" s="38">
        <v>7000</v>
      </c>
      <c r="F531" s="99">
        <f t="shared" si="6"/>
        <v>0.2</v>
      </c>
    </row>
    <row r="532" spans="1:6" ht="12" customHeight="1" x14ac:dyDescent="0.25">
      <c r="A532" s="36" t="s">
        <v>1538</v>
      </c>
      <c r="B532" s="36" t="s">
        <v>1539</v>
      </c>
      <c r="C532" s="41" t="s">
        <v>1817</v>
      </c>
      <c r="D532" s="37">
        <v>35000</v>
      </c>
      <c r="E532" s="38">
        <v>6594</v>
      </c>
      <c r="F532" s="99">
        <f t="shared" si="6"/>
        <v>0.18840000000000001</v>
      </c>
    </row>
    <row r="533" spans="1:6" ht="12" customHeight="1" x14ac:dyDescent="0.25">
      <c r="A533" s="36" t="s">
        <v>5507</v>
      </c>
      <c r="B533" s="36" t="s">
        <v>5508</v>
      </c>
      <c r="C533" s="41">
        <v>9461000</v>
      </c>
      <c r="D533" s="37">
        <v>34968</v>
      </c>
      <c r="E533" s="38">
        <v>6894</v>
      </c>
      <c r="F533" s="99">
        <f t="shared" si="6"/>
        <v>0.19715168153740562</v>
      </c>
    </row>
    <row r="534" spans="1:6" ht="12" customHeight="1" x14ac:dyDescent="0.25">
      <c r="A534" s="36" t="s">
        <v>524</v>
      </c>
      <c r="B534" s="36" t="s">
        <v>525</v>
      </c>
      <c r="C534" s="39" t="s">
        <v>695</v>
      </c>
      <c r="D534" s="46">
        <v>34880</v>
      </c>
      <c r="E534" s="38">
        <v>7500</v>
      </c>
      <c r="F534" s="99">
        <f t="shared" si="6"/>
        <v>0.21502293577981652</v>
      </c>
    </row>
    <row r="535" spans="1:6" ht="12" customHeight="1" x14ac:dyDescent="0.25">
      <c r="A535" s="39" t="s">
        <v>222</v>
      </c>
      <c r="B535" s="39" t="s">
        <v>223</v>
      </c>
      <c r="C535" s="41">
        <v>6431020</v>
      </c>
      <c r="D535" s="37">
        <v>34859</v>
      </c>
      <c r="E535" s="45">
        <v>4912</v>
      </c>
      <c r="F535" s="99">
        <f t="shared" si="6"/>
        <v>0.14091052525890013</v>
      </c>
    </row>
    <row r="536" spans="1:6" ht="12" customHeight="1" x14ac:dyDescent="0.25">
      <c r="A536" s="36" t="s">
        <v>2568</v>
      </c>
      <c r="B536" s="36" t="s">
        <v>2569</v>
      </c>
      <c r="C536" s="41" t="s">
        <v>2696</v>
      </c>
      <c r="D536" s="37">
        <v>34725</v>
      </c>
      <c r="E536" s="38">
        <v>5831</v>
      </c>
      <c r="F536" s="99">
        <f t="shared" si="6"/>
        <v>0.16791936645068395</v>
      </c>
    </row>
    <row r="537" spans="1:6" ht="12" customHeight="1" x14ac:dyDescent="0.25">
      <c r="A537" s="36" t="s">
        <v>3592</v>
      </c>
      <c r="B537" s="36" t="s">
        <v>3593</v>
      </c>
      <c r="C537" s="41">
        <v>5166012</v>
      </c>
      <c r="D537" s="37">
        <v>34618</v>
      </c>
      <c r="E537" s="38">
        <v>1891</v>
      </c>
      <c r="F537" s="99">
        <f t="shared" si="6"/>
        <v>5.4624761684672715E-2</v>
      </c>
    </row>
    <row r="538" spans="1:6" ht="12" customHeight="1" x14ac:dyDescent="0.25">
      <c r="A538" s="36" t="s">
        <v>2224</v>
      </c>
      <c r="B538" s="36" t="s">
        <v>2225</v>
      </c>
      <c r="C538" s="41">
        <v>3359038</v>
      </c>
      <c r="D538" s="37">
        <v>34500</v>
      </c>
      <c r="E538" s="38">
        <v>5999</v>
      </c>
      <c r="F538" s="99">
        <f t="shared" si="6"/>
        <v>0.1738840579710145</v>
      </c>
    </row>
    <row r="539" spans="1:6" ht="12" customHeight="1" x14ac:dyDescent="0.25">
      <c r="A539" s="36" t="s">
        <v>1916</v>
      </c>
      <c r="B539" s="36" t="s">
        <v>1917</v>
      </c>
      <c r="C539" s="41" t="s">
        <v>2396</v>
      </c>
      <c r="D539" s="37">
        <v>34475</v>
      </c>
      <c r="E539" s="38">
        <v>3918</v>
      </c>
      <c r="F539" s="99">
        <f t="shared" si="6"/>
        <v>0.11364757070340827</v>
      </c>
    </row>
    <row r="540" spans="1:6" ht="12" customHeight="1" x14ac:dyDescent="0.25">
      <c r="A540" s="36" t="s">
        <v>4889</v>
      </c>
      <c r="B540" s="36" t="s">
        <v>4890</v>
      </c>
      <c r="C540" s="41" t="s">
        <v>5939</v>
      </c>
      <c r="D540" s="37">
        <v>34177</v>
      </c>
      <c r="E540" s="38">
        <v>4041</v>
      </c>
      <c r="F540" s="99">
        <f t="shared" si="6"/>
        <v>0.11823741112444042</v>
      </c>
    </row>
    <row r="541" spans="1:6" ht="12" customHeight="1" x14ac:dyDescent="0.25">
      <c r="A541" s="36" t="s">
        <v>2278</v>
      </c>
      <c r="B541" s="36" t="s">
        <v>2279</v>
      </c>
      <c r="C541" s="41">
        <v>3457013</v>
      </c>
      <c r="D541" s="37">
        <v>34000</v>
      </c>
      <c r="E541" s="38">
        <v>4111</v>
      </c>
      <c r="F541" s="99">
        <f t="shared" si="6"/>
        <v>0.12091176470588236</v>
      </c>
    </row>
    <row r="542" spans="1:6" ht="12" customHeight="1" x14ac:dyDescent="0.25">
      <c r="A542" s="36" t="s">
        <v>771</v>
      </c>
      <c r="B542" s="36" t="s">
        <v>772</v>
      </c>
      <c r="C542" s="41" t="s">
        <v>1723</v>
      </c>
      <c r="D542" s="37">
        <v>34000</v>
      </c>
      <c r="E542" s="38">
        <v>2466</v>
      </c>
      <c r="F542" s="99">
        <f t="shared" si="6"/>
        <v>7.2529411764705884E-2</v>
      </c>
    </row>
    <row r="543" spans="1:6" ht="12" customHeight="1" x14ac:dyDescent="0.25">
      <c r="A543" s="36" t="s">
        <v>4471</v>
      </c>
      <c r="B543" s="36" t="s">
        <v>4472</v>
      </c>
      <c r="C543" s="41" t="s">
        <v>4758</v>
      </c>
      <c r="D543" s="37">
        <v>33977</v>
      </c>
      <c r="E543" s="38">
        <v>6282</v>
      </c>
      <c r="F543" s="99">
        <f t="shared" si="6"/>
        <v>0.184889778379492</v>
      </c>
    </row>
    <row r="544" spans="1:6" ht="12" customHeight="1" x14ac:dyDescent="0.25">
      <c r="A544" s="36" t="s">
        <v>3259</v>
      </c>
      <c r="B544" s="36" t="s">
        <v>3260</v>
      </c>
      <c r="C544" s="51">
        <v>13074087</v>
      </c>
      <c r="D544" s="46">
        <v>33909</v>
      </c>
      <c r="E544" s="38">
        <v>7808</v>
      </c>
      <c r="F544" s="99">
        <f t="shared" si="6"/>
        <v>0.2302633519124716</v>
      </c>
    </row>
    <row r="545" spans="1:6" x14ac:dyDescent="0.25">
      <c r="A545" s="36" t="s">
        <v>3702</v>
      </c>
      <c r="B545" s="36" t="s">
        <v>3703</v>
      </c>
      <c r="C545" s="41">
        <v>5570052</v>
      </c>
      <c r="D545" s="37">
        <v>33806</v>
      </c>
      <c r="E545" s="38">
        <v>4007</v>
      </c>
      <c r="F545" s="99">
        <f t="shared" si="6"/>
        <v>0.1185292551618056</v>
      </c>
    </row>
    <row r="546" spans="1:6" ht="24" x14ac:dyDescent="0.25">
      <c r="A546" s="36">
        <v>2050</v>
      </c>
      <c r="B546" s="36" t="s">
        <v>587</v>
      </c>
      <c r="C546" s="39" t="s">
        <v>744</v>
      </c>
      <c r="D546" s="37">
        <v>33754</v>
      </c>
      <c r="E546" s="38">
        <v>4645</v>
      </c>
      <c r="F546" s="99">
        <f t="shared" si="6"/>
        <v>0.13761331990282633</v>
      </c>
    </row>
    <row r="547" spans="1:6" ht="24" x14ac:dyDescent="0.25">
      <c r="A547" s="36" t="s">
        <v>2788</v>
      </c>
      <c r="B547" s="36" t="s">
        <v>2789</v>
      </c>
      <c r="C547" s="41" t="s">
        <v>2892</v>
      </c>
      <c r="D547" s="37">
        <v>33719</v>
      </c>
      <c r="E547" s="38">
        <v>4740.3</v>
      </c>
      <c r="F547" s="99">
        <f t="shared" si="6"/>
        <v>0.14058246092707377</v>
      </c>
    </row>
    <row r="548" spans="1:6" x14ac:dyDescent="0.25">
      <c r="A548" s="36" t="s">
        <v>3828</v>
      </c>
      <c r="B548" s="36" t="s">
        <v>3829</v>
      </c>
      <c r="C548" s="41" t="s">
        <v>4101</v>
      </c>
      <c r="D548" s="37">
        <v>33686</v>
      </c>
      <c r="E548" s="38">
        <v>4575</v>
      </c>
      <c r="F548" s="99">
        <f t="shared" si="6"/>
        <v>0.13581309742919909</v>
      </c>
    </row>
    <row r="549" spans="1:6" ht="24" x14ac:dyDescent="0.25">
      <c r="A549" s="39" t="s">
        <v>194</v>
      </c>
      <c r="B549" s="39" t="s">
        <v>195</v>
      </c>
      <c r="C549" s="41">
        <v>6533009</v>
      </c>
      <c r="D549" s="37">
        <v>33643</v>
      </c>
      <c r="E549" s="45">
        <v>5229</v>
      </c>
      <c r="F549" s="99">
        <f t="shared" ref="F549:F612" si="7">E549/D549</f>
        <v>0.15542609160895282</v>
      </c>
    </row>
    <row r="550" spans="1:6" ht="36" x14ac:dyDescent="0.25">
      <c r="A550" s="36" t="s">
        <v>2014</v>
      </c>
      <c r="B550" s="36" t="s">
        <v>2015</v>
      </c>
      <c r="C550" s="41" t="s">
        <v>2425</v>
      </c>
      <c r="D550" s="37">
        <v>33604</v>
      </c>
      <c r="E550" s="38">
        <v>5635</v>
      </c>
      <c r="F550" s="99">
        <f t="shared" si="7"/>
        <v>0.16768837043209142</v>
      </c>
    </row>
    <row r="551" spans="1:6" x14ac:dyDescent="0.25">
      <c r="A551" s="36" t="s">
        <v>3808</v>
      </c>
      <c r="B551" s="36" t="s">
        <v>3809</v>
      </c>
      <c r="C551" s="41">
        <v>5566012</v>
      </c>
      <c r="D551" s="37">
        <v>33481</v>
      </c>
      <c r="E551" s="38">
        <v>5664</v>
      </c>
      <c r="F551" s="99">
        <f t="shared" si="7"/>
        <v>0.16917057435560467</v>
      </c>
    </row>
    <row r="552" spans="1:6" ht="24" x14ac:dyDescent="0.25">
      <c r="A552" s="36" t="s">
        <v>868</v>
      </c>
      <c r="B552" s="36" t="s">
        <v>869</v>
      </c>
      <c r="C552" s="41" t="s">
        <v>1743</v>
      </c>
      <c r="D552" s="37">
        <v>33423</v>
      </c>
      <c r="E552" s="38">
        <v>4211</v>
      </c>
      <c r="F552" s="99">
        <f t="shared" si="7"/>
        <v>0.12599108398408282</v>
      </c>
    </row>
    <row r="553" spans="1:6" x14ac:dyDescent="0.25">
      <c r="A553" s="36" t="s">
        <v>822</v>
      </c>
      <c r="B553" s="36" t="s">
        <v>823</v>
      </c>
      <c r="C553" s="41">
        <v>8115045</v>
      </c>
      <c r="D553" s="37">
        <v>33400</v>
      </c>
      <c r="E553" s="38">
        <v>5584</v>
      </c>
      <c r="F553" s="99">
        <f t="shared" si="7"/>
        <v>0.16718562874251497</v>
      </c>
    </row>
    <row r="554" spans="1:6" ht="24" x14ac:dyDescent="0.25">
      <c r="A554" s="36" t="s">
        <v>3646</v>
      </c>
      <c r="B554" s="36" t="s">
        <v>3647</v>
      </c>
      <c r="C554" s="41" t="s">
        <v>4056</v>
      </c>
      <c r="D554" s="37">
        <v>33387</v>
      </c>
      <c r="E554" s="38">
        <v>4735.8999999999996</v>
      </c>
      <c r="F554" s="99">
        <f t="shared" si="7"/>
        <v>0.14184862371581752</v>
      </c>
    </row>
    <row r="555" spans="1:6" x14ac:dyDescent="0.25">
      <c r="A555" s="36" t="s">
        <v>3856</v>
      </c>
      <c r="B555" s="36" t="s">
        <v>3857</v>
      </c>
      <c r="C555" s="41" t="s">
        <v>4106</v>
      </c>
      <c r="D555" s="37">
        <v>33350</v>
      </c>
      <c r="E555" s="38">
        <v>4335</v>
      </c>
      <c r="F555" s="99">
        <f t="shared" si="7"/>
        <v>0.12998500749625189</v>
      </c>
    </row>
    <row r="556" spans="1:6" x14ac:dyDescent="0.25">
      <c r="A556" s="39" t="s">
        <v>154</v>
      </c>
      <c r="B556" s="39" t="s">
        <v>155</v>
      </c>
      <c r="C556" s="41">
        <v>6433008</v>
      </c>
      <c r="D556" s="37">
        <v>33342</v>
      </c>
      <c r="E556" s="45">
        <v>4816</v>
      </c>
      <c r="F556" s="99">
        <f t="shared" si="7"/>
        <v>0.14444244496430927</v>
      </c>
    </row>
    <row r="557" spans="1:6" ht="24" x14ac:dyDescent="0.25">
      <c r="A557" s="36" t="s">
        <v>528</v>
      </c>
      <c r="B557" s="36" t="s">
        <v>529</v>
      </c>
      <c r="C557" s="39" t="s">
        <v>697</v>
      </c>
      <c r="D557" s="46">
        <v>33310</v>
      </c>
      <c r="E557" s="38">
        <v>4301</v>
      </c>
      <c r="F557" s="99">
        <f t="shared" si="7"/>
        <v>0.12912038426898828</v>
      </c>
    </row>
    <row r="558" spans="1:6" x14ac:dyDescent="0.25">
      <c r="A558" s="36" t="s">
        <v>5275</v>
      </c>
      <c r="B558" s="36" t="s">
        <v>5276</v>
      </c>
      <c r="C558" s="41" t="s">
        <v>6013</v>
      </c>
      <c r="D558" s="37">
        <v>33156</v>
      </c>
      <c r="E558" s="38">
        <v>6003.5</v>
      </c>
      <c r="F558" s="99">
        <f t="shared" si="7"/>
        <v>0.18106828326698032</v>
      </c>
    </row>
    <row r="559" spans="1:6" x14ac:dyDescent="0.25">
      <c r="A559" s="36" t="s">
        <v>1404</v>
      </c>
      <c r="B559" s="36" t="s">
        <v>1405</v>
      </c>
      <c r="C559" s="41"/>
      <c r="D559" s="37">
        <v>33140</v>
      </c>
      <c r="E559" s="38">
        <v>6628</v>
      </c>
      <c r="F559" s="99">
        <f t="shared" si="7"/>
        <v>0.2</v>
      </c>
    </row>
    <row r="560" spans="1:6" ht="12" customHeight="1" x14ac:dyDescent="0.25">
      <c r="A560" s="36" t="s">
        <v>2634</v>
      </c>
      <c r="B560" s="36" t="s">
        <v>2635</v>
      </c>
      <c r="C560" s="41" t="s">
        <v>2722</v>
      </c>
      <c r="D560" s="37">
        <v>33061</v>
      </c>
      <c r="E560" s="38">
        <v>4851</v>
      </c>
      <c r="F560" s="99">
        <f t="shared" si="7"/>
        <v>0.14672877408426846</v>
      </c>
    </row>
    <row r="561" spans="1:6" ht="12" customHeight="1" x14ac:dyDescent="0.25">
      <c r="A561" s="36" t="s">
        <v>1888</v>
      </c>
      <c r="B561" s="36" t="s">
        <v>1889</v>
      </c>
      <c r="C561" s="41" t="s">
        <v>2383</v>
      </c>
      <c r="D561" s="37">
        <v>33007</v>
      </c>
      <c r="E561" s="38">
        <v>9040</v>
      </c>
      <c r="F561" s="99">
        <f t="shared" si="7"/>
        <v>0.27388129790650467</v>
      </c>
    </row>
    <row r="562" spans="1:6" ht="12" customHeight="1" x14ac:dyDescent="0.25">
      <c r="A562" s="36" t="s">
        <v>339</v>
      </c>
      <c r="B562" s="36" t="s">
        <v>340</v>
      </c>
      <c r="C562" s="51" t="s">
        <v>628</v>
      </c>
      <c r="D562" s="46">
        <v>33000</v>
      </c>
      <c r="E562" s="38">
        <v>5548</v>
      </c>
      <c r="F562" s="99">
        <f t="shared" si="7"/>
        <v>0.16812121212121212</v>
      </c>
    </row>
    <row r="563" spans="1:6" ht="12" customHeight="1" x14ac:dyDescent="0.25">
      <c r="A563" s="36" t="s">
        <v>4138</v>
      </c>
      <c r="B563" s="36" t="s">
        <v>4139</v>
      </c>
      <c r="C563" s="41">
        <v>12065256</v>
      </c>
      <c r="D563" s="37">
        <v>33000</v>
      </c>
      <c r="E563" s="38">
        <v>5263.6</v>
      </c>
      <c r="F563" s="99">
        <f t="shared" si="7"/>
        <v>0.15950303030303031</v>
      </c>
    </row>
    <row r="564" spans="1:6" ht="12" customHeight="1" x14ac:dyDescent="0.25">
      <c r="A564" s="36" t="s">
        <v>303</v>
      </c>
      <c r="B564" s="36" t="s">
        <v>304</v>
      </c>
      <c r="C564" s="51" t="s">
        <v>616</v>
      </c>
      <c r="D564" s="46">
        <v>33000</v>
      </c>
      <c r="E564" s="38">
        <v>4800</v>
      </c>
      <c r="F564" s="99">
        <f t="shared" si="7"/>
        <v>0.14545454545454545</v>
      </c>
    </row>
    <row r="565" spans="1:6" ht="12" customHeight="1" x14ac:dyDescent="0.25">
      <c r="A565" s="36" t="s">
        <v>1570</v>
      </c>
      <c r="B565" s="36" t="s">
        <v>1571</v>
      </c>
      <c r="C565" s="41" t="s">
        <v>1824</v>
      </c>
      <c r="D565" s="37">
        <v>33000</v>
      </c>
      <c r="E565" s="38">
        <v>4068</v>
      </c>
      <c r="F565" s="99">
        <f t="shared" si="7"/>
        <v>0.12327272727272727</v>
      </c>
    </row>
    <row r="566" spans="1:6" ht="12" customHeight="1" x14ac:dyDescent="0.25">
      <c r="A566" s="36" t="s">
        <v>3622</v>
      </c>
      <c r="B566" s="36" t="s">
        <v>3623</v>
      </c>
      <c r="C566" s="41" t="s">
        <v>4048</v>
      </c>
      <c r="D566" s="37">
        <v>33000</v>
      </c>
      <c r="E566" s="38">
        <v>2600</v>
      </c>
      <c r="F566" s="99">
        <f t="shared" si="7"/>
        <v>7.8787878787878782E-2</v>
      </c>
    </row>
    <row r="567" spans="1:6" ht="12" customHeight="1" x14ac:dyDescent="0.25">
      <c r="A567" s="36">
        <v>20</v>
      </c>
      <c r="B567" s="36" t="s">
        <v>535</v>
      </c>
      <c r="C567" s="39" t="s">
        <v>700</v>
      </c>
      <c r="D567" s="37">
        <v>32970</v>
      </c>
      <c r="E567" s="38">
        <v>4856</v>
      </c>
      <c r="F567" s="99">
        <f t="shared" si="7"/>
        <v>0.14728541097967848</v>
      </c>
    </row>
    <row r="568" spans="1:6" ht="12" customHeight="1" x14ac:dyDescent="0.25">
      <c r="A568" s="36" t="s">
        <v>1856</v>
      </c>
      <c r="B568" s="36" t="s">
        <v>1857</v>
      </c>
      <c r="C568" s="41" t="s">
        <v>2368</v>
      </c>
      <c r="D568" s="37">
        <v>32936</v>
      </c>
      <c r="E568" s="38">
        <v>4110</v>
      </c>
      <c r="F568" s="99">
        <f t="shared" si="7"/>
        <v>0.12478746660189459</v>
      </c>
    </row>
    <row r="569" spans="1:6" ht="12" customHeight="1" x14ac:dyDescent="0.25">
      <c r="A569" s="39" t="s">
        <v>220</v>
      </c>
      <c r="B569" s="39" t="s">
        <v>221</v>
      </c>
      <c r="C569" s="41">
        <v>6431013</v>
      </c>
      <c r="D569" s="37">
        <v>32911</v>
      </c>
      <c r="E569" s="45">
        <v>4501</v>
      </c>
      <c r="F569" s="99">
        <f t="shared" si="7"/>
        <v>0.13676278447935342</v>
      </c>
    </row>
    <row r="570" spans="1:6" ht="12" customHeight="1" x14ac:dyDescent="0.25">
      <c r="A570" s="36" t="s">
        <v>4677</v>
      </c>
      <c r="B570" s="36" t="s">
        <v>4678</v>
      </c>
      <c r="C570" s="41" t="s">
        <v>4839</v>
      </c>
      <c r="D570" s="37">
        <v>32874</v>
      </c>
      <c r="E570" s="38">
        <v>3732</v>
      </c>
      <c r="F570" s="99">
        <f t="shared" si="7"/>
        <v>0.11352436576017522</v>
      </c>
    </row>
    <row r="571" spans="1:6" ht="12" customHeight="1" x14ac:dyDescent="0.25">
      <c r="A571" s="36" t="s">
        <v>2779</v>
      </c>
      <c r="B571" s="36" t="s">
        <v>2780</v>
      </c>
      <c r="C571" s="41" t="s">
        <v>2888</v>
      </c>
      <c r="D571" s="37">
        <v>32867</v>
      </c>
      <c r="E571" s="38">
        <v>4591</v>
      </c>
      <c r="F571" s="99">
        <f t="shared" si="7"/>
        <v>0.13968418170201113</v>
      </c>
    </row>
    <row r="572" spans="1:6" ht="12" customHeight="1" x14ac:dyDescent="0.25">
      <c r="A572" s="36" t="s">
        <v>4243</v>
      </c>
      <c r="B572" s="36" t="s">
        <v>4244</v>
      </c>
      <c r="C572" s="41" t="s">
        <v>4340</v>
      </c>
      <c r="D572" s="37">
        <v>32799</v>
      </c>
      <c r="E572" s="38">
        <v>5186</v>
      </c>
      <c r="F572" s="99">
        <f t="shared" si="7"/>
        <v>0.15811457666392267</v>
      </c>
    </row>
    <row r="573" spans="1:6" ht="12" customHeight="1" x14ac:dyDescent="0.25">
      <c r="A573" s="36" t="s">
        <v>1896</v>
      </c>
      <c r="B573" s="36" t="s">
        <v>1897</v>
      </c>
      <c r="C573" s="41" t="s">
        <v>2387</v>
      </c>
      <c r="D573" s="37">
        <v>32786</v>
      </c>
      <c r="E573" s="38">
        <v>6580</v>
      </c>
      <c r="F573" s="99">
        <f t="shared" si="7"/>
        <v>0.20069541877630695</v>
      </c>
    </row>
    <row r="574" spans="1:6" ht="12" customHeight="1" x14ac:dyDescent="0.25">
      <c r="A574" s="36" t="s">
        <v>3688</v>
      </c>
      <c r="B574" s="36" t="s">
        <v>3689</v>
      </c>
      <c r="C574" s="41">
        <v>5158004</v>
      </c>
      <c r="D574" s="37">
        <v>32763</v>
      </c>
      <c r="E574" s="38">
        <v>5114</v>
      </c>
      <c r="F574" s="99">
        <f t="shared" si="7"/>
        <v>0.15609071208375302</v>
      </c>
    </row>
    <row r="575" spans="1:6" ht="12" customHeight="1" x14ac:dyDescent="0.25">
      <c r="A575" s="36" t="s">
        <v>386</v>
      </c>
      <c r="B575" s="36" t="s">
        <v>387</v>
      </c>
      <c r="C575" s="51" t="s">
        <v>647</v>
      </c>
      <c r="D575" s="46">
        <v>32732</v>
      </c>
      <c r="E575" s="38">
        <v>5643</v>
      </c>
      <c r="F575" s="99">
        <f t="shared" si="7"/>
        <v>0.17240009776365636</v>
      </c>
    </row>
    <row r="576" spans="1:6" ht="12" customHeight="1" x14ac:dyDescent="0.25">
      <c r="A576" s="36" t="s">
        <v>4018</v>
      </c>
      <c r="B576" s="36" t="s">
        <v>4019</v>
      </c>
      <c r="C576" s="41">
        <v>5112000</v>
      </c>
      <c r="D576" s="37">
        <v>32700</v>
      </c>
      <c r="E576" s="38">
        <v>4706</v>
      </c>
      <c r="F576" s="99">
        <f t="shared" si="7"/>
        <v>0.14391437308868502</v>
      </c>
    </row>
    <row r="577" spans="1:6" ht="12" customHeight="1" x14ac:dyDescent="0.25">
      <c r="A577" s="36" t="s">
        <v>2086</v>
      </c>
      <c r="B577" s="36" t="s">
        <v>2087</v>
      </c>
      <c r="C577" s="41" t="s">
        <v>2454</v>
      </c>
      <c r="D577" s="37">
        <v>32642</v>
      </c>
      <c r="E577" s="38">
        <v>6891</v>
      </c>
      <c r="F577" s="99">
        <f t="shared" si="7"/>
        <v>0.21110838796642362</v>
      </c>
    </row>
    <row r="578" spans="1:6" ht="12" customHeight="1" x14ac:dyDescent="0.25">
      <c r="A578" s="36" t="s">
        <v>454</v>
      </c>
      <c r="B578" s="36" t="s">
        <v>455</v>
      </c>
      <c r="C578" s="39" t="s">
        <v>678</v>
      </c>
      <c r="D578" s="46">
        <v>32566</v>
      </c>
      <c r="E578" s="38">
        <v>5900</v>
      </c>
      <c r="F578" s="99">
        <f t="shared" si="7"/>
        <v>0.18117054596818769</v>
      </c>
    </row>
    <row r="579" spans="1:6" x14ac:dyDescent="0.25">
      <c r="A579" s="36" t="s">
        <v>3874</v>
      </c>
      <c r="B579" s="36" t="s">
        <v>3875</v>
      </c>
      <c r="C579" s="41">
        <v>5770024</v>
      </c>
      <c r="D579" s="37">
        <v>32500</v>
      </c>
      <c r="E579" s="38">
        <v>11500</v>
      </c>
      <c r="F579" s="99">
        <f t="shared" si="7"/>
        <v>0.35384615384615387</v>
      </c>
    </row>
    <row r="580" spans="1:6" x14ac:dyDescent="0.25">
      <c r="A580" s="36" t="s">
        <v>3654</v>
      </c>
      <c r="B580" s="36" t="s">
        <v>3655</v>
      </c>
      <c r="C580" s="41" t="s">
        <v>4058</v>
      </c>
      <c r="D580" s="37">
        <v>32400</v>
      </c>
      <c r="E580" s="38">
        <v>5937</v>
      </c>
      <c r="F580" s="99">
        <f t="shared" si="7"/>
        <v>0.18324074074074073</v>
      </c>
    </row>
    <row r="581" spans="1:6" x14ac:dyDescent="0.25">
      <c r="A581" s="36" t="s">
        <v>3794</v>
      </c>
      <c r="B581" s="36" t="s">
        <v>3795</v>
      </c>
      <c r="C581" s="41" t="s">
        <v>4092</v>
      </c>
      <c r="D581" s="37">
        <v>32295</v>
      </c>
      <c r="E581" s="38">
        <v>5000</v>
      </c>
      <c r="F581" s="99">
        <f t="shared" si="7"/>
        <v>0.15482272797646696</v>
      </c>
    </row>
    <row r="582" spans="1:6" ht="84" x14ac:dyDescent="0.25">
      <c r="A582" s="36" t="s">
        <v>2002</v>
      </c>
      <c r="B582" s="36" t="s">
        <v>2003</v>
      </c>
      <c r="C582" s="41" t="s">
        <v>2419</v>
      </c>
      <c r="D582" s="37">
        <v>32292</v>
      </c>
      <c r="E582" s="38">
        <v>6904</v>
      </c>
      <c r="F582" s="99">
        <f t="shared" si="7"/>
        <v>0.21379908336430076</v>
      </c>
    </row>
    <row r="583" spans="1:6" ht="12" customHeight="1" x14ac:dyDescent="0.25">
      <c r="A583" s="36" t="s">
        <v>429</v>
      </c>
      <c r="B583" s="36" t="s">
        <v>430</v>
      </c>
      <c r="C583" s="51" t="s">
        <v>667</v>
      </c>
      <c r="D583" s="46">
        <v>32000</v>
      </c>
      <c r="E583" s="38">
        <v>5205</v>
      </c>
      <c r="F583" s="99">
        <f t="shared" si="7"/>
        <v>0.16265625</v>
      </c>
    </row>
    <row r="584" spans="1:6" ht="12" customHeight="1" x14ac:dyDescent="0.25">
      <c r="A584" s="36" t="s">
        <v>5533</v>
      </c>
      <c r="B584" s="36" t="s">
        <v>5534</v>
      </c>
      <c r="C584" s="41">
        <v>9474126</v>
      </c>
      <c r="D584" s="37">
        <v>32000</v>
      </c>
      <c r="E584" s="38">
        <v>4500</v>
      </c>
      <c r="F584" s="99">
        <f t="shared" si="7"/>
        <v>0.140625</v>
      </c>
    </row>
    <row r="585" spans="1:6" ht="12" customHeight="1" x14ac:dyDescent="0.25">
      <c r="A585" s="36" t="s">
        <v>2160</v>
      </c>
      <c r="B585" s="36" t="s">
        <v>2161</v>
      </c>
      <c r="C585" s="41" t="s">
        <v>2479</v>
      </c>
      <c r="D585" s="37">
        <v>31851</v>
      </c>
      <c r="E585" s="38">
        <v>6768</v>
      </c>
      <c r="F585" s="99">
        <f t="shared" si="7"/>
        <v>0.21248940378638034</v>
      </c>
    </row>
    <row r="586" spans="1:6" ht="12" customHeight="1" x14ac:dyDescent="0.25">
      <c r="A586" s="36" t="s">
        <v>2756</v>
      </c>
      <c r="B586" s="36" t="s">
        <v>2757</v>
      </c>
      <c r="C586" s="41" t="s">
        <v>2880</v>
      </c>
      <c r="D586" s="37">
        <v>31822</v>
      </c>
      <c r="E586" s="38">
        <v>3147.74</v>
      </c>
      <c r="F586" s="99">
        <f t="shared" si="7"/>
        <v>9.8917101376406247E-2</v>
      </c>
    </row>
    <row r="587" spans="1:6" ht="12" customHeight="1" x14ac:dyDescent="0.25">
      <c r="A587" s="39" t="s">
        <v>3337</v>
      </c>
      <c r="B587" s="39" t="s">
        <v>3338</v>
      </c>
      <c r="C587" s="51">
        <v>13075039</v>
      </c>
      <c r="D587" s="37">
        <v>31782</v>
      </c>
      <c r="E587" s="38">
        <v>4428.6000000000004</v>
      </c>
      <c r="F587" s="99">
        <f t="shared" si="7"/>
        <v>0.13934302435340759</v>
      </c>
    </row>
    <row r="588" spans="1:6" ht="12" customHeight="1" x14ac:dyDescent="0.25">
      <c r="A588" s="36" t="s">
        <v>2834</v>
      </c>
      <c r="B588" s="36" t="s">
        <v>2835</v>
      </c>
      <c r="C588" s="41" t="s">
        <v>2903</v>
      </c>
      <c r="D588" s="37">
        <v>31568</v>
      </c>
      <c r="E588" s="38">
        <v>3408</v>
      </c>
      <c r="F588" s="99">
        <f t="shared" si="7"/>
        <v>0.10795742524075012</v>
      </c>
    </row>
    <row r="589" spans="1:6" ht="12" customHeight="1" x14ac:dyDescent="0.25">
      <c r="A589" s="36" t="s">
        <v>2210</v>
      </c>
      <c r="B589" s="36" t="s">
        <v>2211</v>
      </c>
      <c r="C589" s="41" t="s">
        <v>2495</v>
      </c>
      <c r="D589" s="37">
        <v>31530</v>
      </c>
      <c r="E589" s="38">
        <v>3942</v>
      </c>
      <c r="F589" s="99">
        <f t="shared" si="7"/>
        <v>0.12502378686964796</v>
      </c>
    </row>
    <row r="590" spans="1:6" ht="12" customHeight="1" x14ac:dyDescent="0.25">
      <c r="A590" s="36" t="s">
        <v>1176</v>
      </c>
      <c r="B590" s="36" t="s">
        <v>1177</v>
      </c>
      <c r="C590" s="41">
        <v>8215007</v>
      </c>
      <c r="D590" s="37">
        <v>31500</v>
      </c>
      <c r="E590" s="38">
        <v>6300</v>
      </c>
      <c r="F590" s="99">
        <f t="shared" si="7"/>
        <v>0.2</v>
      </c>
    </row>
    <row r="591" spans="1:6" x14ac:dyDescent="0.25">
      <c r="A591" s="36" t="s">
        <v>3846</v>
      </c>
      <c r="B591" s="36" t="s">
        <v>3847</v>
      </c>
      <c r="C591" s="41">
        <v>5124000</v>
      </c>
      <c r="D591" s="37">
        <v>31396</v>
      </c>
      <c r="E591" s="38">
        <v>4709</v>
      </c>
      <c r="F591" s="99">
        <f t="shared" si="7"/>
        <v>0.14998725952350617</v>
      </c>
    </row>
    <row r="592" spans="1:6" x14ac:dyDescent="0.25">
      <c r="A592" s="36" t="s">
        <v>1968</v>
      </c>
      <c r="B592" s="36" t="s">
        <v>1969</v>
      </c>
      <c r="C592" s="41" t="s">
        <v>2407</v>
      </c>
      <c r="D592" s="37">
        <v>31299</v>
      </c>
      <c r="E592" s="38">
        <v>4843</v>
      </c>
      <c r="F592" s="99">
        <f t="shared" si="7"/>
        <v>0.1547333780631969</v>
      </c>
    </row>
    <row r="593" spans="1:6" ht="12" customHeight="1" x14ac:dyDescent="0.25">
      <c r="A593" s="36" t="s">
        <v>14</v>
      </c>
      <c r="B593" s="36" t="s">
        <v>15</v>
      </c>
      <c r="C593" s="51">
        <v>6632002</v>
      </c>
      <c r="D593" s="43">
        <v>31248</v>
      </c>
      <c r="E593" s="38">
        <v>5301</v>
      </c>
      <c r="F593" s="99">
        <f t="shared" si="7"/>
        <v>0.16964285714285715</v>
      </c>
    </row>
    <row r="594" spans="1:6" x14ac:dyDescent="0.25">
      <c r="A594" s="36" t="s">
        <v>1928</v>
      </c>
      <c r="B594" s="36" t="s">
        <v>1929</v>
      </c>
      <c r="C594" s="41">
        <v>3151009</v>
      </c>
      <c r="D594" s="37">
        <v>31131</v>
      </c>
      <c r="E594" s="38">
        <v>6226</v>
      </c>
      <c r="F594" s="99">
        <f t="shared" si="7"/>
        <v>0.19999357553563971</v>
      </c>
    </row>
    <row r="595" spans="1:6" ht="36" x14ac:dyDescent="0.25">
      <c r="A595" s="36" t="s">
        <v>4264</v>
      </c>
      <c r="B595" s="36" t="s">
        <v>4265</v>
      </c>
      <c r="C595" s="41" t="s">
        <v>4346</v>
      </c>
      <c r="D595" s="37">
        <v>31120</v>
      </c>
      <c r="E595" s="38">
        <v>4642</v>
      </c>
      <c r="F595" s="99">
        <f t="shared" si="7"/>
        <v>0.14916452442159384</v>
      </c>
    </row>
    <row r="596" spans="1:6" x14ac:dyDescent="0.25">
      <c r="A596" s="36" t="s">
        <v>3588</v>
      </c>
      <c r="B596" s="36" t="s">
        <v>3589</v>
      </c>
      <c r="C596" s="41">
        <v>5166016</v>
      </c>
      <c r="D596" s="37">
        <v>31104</v>
      </c>
      <c r="E596" s="38">
        <v>2265</v>
      </c>
      <c r="F596" s="99">
        <f t="shared" si="7"/>
        <v>7.2820216049382713E-2</v>
      </c>
    </row>
    <row r="597" spans="1:6" ht="36" x14ac:dyDescent="0.25">
      <c r="A597" s="36" t="s">
        <v>898</v>
      </c>
      <c r="B597" s="36" t="s">
        <v>899</v>
      </c>
      <c r="C597" s="41" t="s">
        <v>1745</v>
      </c>
      <c r="D597" s="37">
        <v>31000</v>
      </c>
      <c r="E597" s="38">
        <v>4109</v>
      </c>
      <c r="F597" s="99">
        <f t="shared" si="7"/>
        <v>0.13254838709677419</v>
      </c>
    </row>
    <row r="598" spans="1:6" ht="12" customHeight="1" x14ac:dyDescent="0.25">
      <c r="A598" s="36" t="s">
        <v>880</v>
      </c>
      <c r="B598" s="36" t="s">
        <v>881</v>
      </c>
      <c r="C598" s="41" t="s">
        <v>1744</v>
      </c>
      <c r="D598" s="37">
        <v>31000</v>
      </c>
      <c r="E598" s="38">
        <v>1885</v>
      </c>
      <c r="F598" s="99">
        <f t="shared" si="7"/>
        <v>6.0806451612903226E-2</v>
      </c>
    </row>
    <row r="599" spans="1:6" ht="12" customHeight="1" x14ac:dyDescent="0.25">
      <c r="A599" s="36" t="s">
        <v>2640</v>
      </c>
      <c r="B599" s="36" t="s">
        <v>2641</v>
      </c>
      <c r="C599" s="41" t="s">
        <v>2725</v>
      </c>
      <c r="D599" s="37">
        <v>30884</v>
      </c>
      <c r="E599" s="38">
        <v>3187</v>
      </c>
      <c r="F599" s="99">
        <f t="shared" si="7"/>
        <v>0.10319259163320814</v>
      </c>
    </row>
    <row r="600" spans="1:6" ht="12" customHeight="1" x14ac:dyDescent="0.25">
      <c r="A600" s="36" t="s">
        <v>4363</v>
      </c>
      <c r="B600" s="36" t="s">
        <v>4364</v>
      </c>
      <c r="C600" s="41" t="s">
        <v>4719</v>
      </c>
      <c r="D600" s="37">
        <v>30759</v>
      </c>
      <c r="E600" s="38">
        <v>6151</v>
      </c>
      <c r="F600" s="99">
        <f t="shared" si="7"/>
        <v>0.19997399135212457</v>
      </c>
    </row>
    <row r="601" spans="1:6" ht="12" customHeight="1" x14ac:dyDescent="0.25">
      <c r="A601" s="36" t="s">
        <v>4187</v>
      </c>
      <c r="B601" s="36" t="s">
        <v>4188</v>
      </c>
      <c r="C601" s="41">
        <v>12068320</v>
      </c>
      <c r="D601" s="37">
        <v>30740</v>
      </c>
      <c r="E601" s="38">
        <v>2739.2</v>
      </c>
      <c r="F601" s="99">
        <f t="shared" si="7"/>
        <v>8.9108653220559525E-2</v>
      </c>
    </row>
    <row r="602" spans="1:6" ht="12" customHeight="1" x14ac:dyDescent="0.25">
      <c r="A602" s="36" t="s">
        <v>4971</v>
      </c>
      <c r="B602" s="36" t="s">
        <v>4972</v>
      </c>
      <c r="C602" s="41" t="s">
        <v>5961</v>
      </c>
      <c r="D602" s="37">
        <v>30724</v>
      </c>
      <c r="E602" s="38">
        <v>4372.6000000000004</v>
      </c>
      <c r="F602" s="99">
        <f t="shared" si="7"/>
        <v>0.14231870850149722</v>
      </c>
    </row>
    <row r="603" spans="1:6" ht="12" customHeight="1" x14ac:dyDescent="0.25">
      <c r="A603" s="36" t="s">
        <v>1144</v>
      </c>
      <c r="B603" s="36" t="s">
        <v>1145</v>
      </c>
      <c r="C603" s="41">
        <v>8211000</v>
      </c>
      <c r="D603" s="37">
        <v>30684</v>
      </c>
      <c r="E603" s="38">
        <v>6137</v>
      </c>
      <c r="F603" s="99">
        <f t="shared" si="7"/>
        <v>0.20000651805501238</v>
      </c>
    </row>
    <row r="604" spans="1:6" ht="12" customHeight="1" x14ac:dyDescent="0.25">
      <c r="A604" s="39" t="s">
        <v>3293</v>
      </c>
      <c r="B604" s="39" t="s">
        <v>3294</v>
      </c>
      <c r="C604" s="51" t="s">
        <v>3475</v>
      </c>
      <c r="D604" s="37">
        <v>30679</v>
      </c>
      <c r="E604" s="38">
        <v>5356.91</v>
      </c>
      <c r="F604" s="99">
        <f t="shared" si="7"/>
        <v>0.17461162358616641</v>
      </c>
    </row>
    <row r="605" spans="1:6" ht="12" customHeight="1" x14ac:dyDescent="0.25">
      <c r="A605" s="36" t="s">
        <v>468</v>
      </c>
      <c r="B605" s="36" t="s">
        <v>469</v>
      </c>
      <c r="C605" s="39" t="s">
        <v>683</v>
      </c>
      <c r="D605" s="46">
        <v>30673</v>
      </c>
      <c r="E605" s="38">
        <v>5192</v>
      </c>
      <c r="F605" s="99">
        <f t="shared" si="7"/>
        <v>0.16926939001727903</v>
      </c>
    </row>
    <row r="606" spans="1:6" x14ac:dyDescent="0.25">
      <c r="A606" s="36" t="s">
        <v>498</v>
      </c>
      <c r="B606" s="36" t="s">
        <v>499</v>
      </c>
      <c r="C606" s="51">
        <v>10041519</v>
      </c>
      <c r="D606" s="46">
        <v>30671</v>
      </c>
      <c r="E606" s="38">
        <v>4597</v>
      </c>
      <c r="F606" s="99">
        <f t="shared" si="7"/>
        <v>0.14988099507678262</v>
      </c>
    </row>
    <row r="607" spans="1:6" x14ac:dyDescent="0.25">
      <c r="A607" s="39" t="s">
        <v>3376</v>
      </c>
      <c r="B607" s="39" t="s">
        <v>3377</v>
      </c>
      <c r="C607" s="51">
        <v>13072117</v>
      </c>
      <c r="D607" s="37">
        <v>30662</v>
      </c>
      <c r="E607" s="38">
        <v>4572</v>
      </c>
      <c r="F607" s="99">
        <f t="shared" si="7"/>
        <v>0.14910964712021393</v>
      </c>
    </row>
    <row r="608" spans="1:6" x14ac:dyDescent="0.25">
      <c r="A608" s="36" t="s">
        <v>5081</v>
      </c>
      <c r="B608" s="36" t="s">
        <v>5082</v>
      </c>
      <c r="C608" s="41" t="s">
        <v>5986</v>
      </c>
      <c r="D608" s="37">
        <v>30625</v>
      </c>
      <c r="E608" s="38">
        <v>6634</v>
      </c>
      <c r="F608" s="99">
        <f t="shared" si="7"/>
        <v>0.2166204081632653</v>
      </c>
    </row>
    <row r="609" spans="1:6" ht="24" x14ac:dyDescent="0.25">
      <c r="A609" s="36" t="s">
        <v>988</v>
      </c>
      <c r="B609" s="36" t="s">
        <v>989</v>
      </c>
      <c r="C609" s="41">
        <v>8121000</v>
      </c>
      <c r="D609" s="37">
        <v>30616</v>
      </c>
      <c r="E609" s="38">
        <v>6123</v>
      </c>
      <c r="F609" s="99">
        <f t="shared" si="7"/>
        <v>0.1999934674679906</v>
      </c>
    </row>
    <row r="610" spans="1:6" x14ac:dyDescent="0.25">
      <c r="A610" s="36" t="s">
        <v>896</v>
      </c>
      <c r="B610" s="36" t="s">
        <v>897</v>
      </c>
      <c r="C610" s="41">
        <v>8118046</v>
      </c>
      <c r="D610" s="37">
        <v>30600</v>
      </c>
      <c r="E610" s="38">
        <v>3331</v>
      </c>
      <c r="F610" s="99">
        <f t="shared" si="7"/>
        <v>0.1088562091503268</v>
      </c>
    </row>
    <row r="611" spans="1:6" x14ac:dyDescent="0.25">
      <c r="A611" s="36" t="s">
        <v>8</v>
      </c>
      <c r="B611" s="36" t="s">
        <v>9</v>
      </c>
      <c r="C611" s="51">
        <v>6532023</v>
      </c>
      <c r="D611" s="43">
        <v>30500</v>
      </c>
      <c r="E611" s="38">
        <v>4174</v>
      </c>
      <c r="F611" s="99">
        <f t="shared" si="7"/>
        <v>0.13685245901639345</v>
      </c>
    </row>
    <row r="612" spans="1:6" ht="24" x14ac:dyDescent="0.25">
      <c r="A612" s="36" t="s">
        <v>2070</v>
      </c>
      <c r="B612" s="36" t="s">
        <v>2071</v>
      </c>
      <c r="C612" s="41" t="s">
        <v>2450</v>
      </c>
      <c r="D612" s="37">
        <v>30500</v>
      </c>
      <c r="E612" s="38">
        <v>4110</v>
      </c>
      <c r="F612" s="99">
        <f t="shared" si="7"/>
        <v>0.13475409836065574</v>
      </c>
    </row>
    <row r="613" spans="1:6" x14ac:dyDescent="0.25">
      <c r="A613" s="36" t="s">
        <v>132</v>
      </c>
      <c r="B613" s="36" t="s">
        <v>133</v>
      </c>
      <c r="C613" s="51">
        <v>6412000</v>
      </c>
      <c r="D613" s="43">
        <v>30445</v>
      </c>
      <c r="E613" s="38">
        <v>6089</v>
      </c>
      <c r="F613" s="99">
        <f t="shared" ref="F613:F676" si="8">E613/D613</f>
        <v>0.2</v>
      </c>
    </row>
    <row r="614" spans="1:6" x14ac:dyDescent="0.25">
      <c r="A614" s="36" t="s">
        <v>427</v>
      </c>
      <c r="B614" s="36" t="s">
        <v>428</v>
      </c>
      <c r="C614" s="51" t="s">
        <v>666</v>
      </c>
      <c r="D614" s="46">
        <v>30165</v>
      </c>
      <c r="E614" s="38">
        <v>4655</v>
      </c>
      <c r="F614" s="99">
        <f t="shared" si="8"/>
        <v>0.15431791811702303</v>
      </c>
    </row>
    <row r="615" spans="1:6" ht="12" customHeight="1" x14ac:dyDescent="0.25">
      <c r="A615" s="36" t="s">
        <v>792</v>
      </c>
      <c r="B615" s="36" t="s">
        <v>793</v>
      </c>
      <c r="C615" s="41" t="s">
        <v>1733</v>
      </c>
      <c r="D615" s="37">
        <v>30136</v>
      </c>
      <c r="E615" s="38">
        <v>6027</v>
      </c>
      <c r="F615" s="99">
        <f t="shared" si="8"/>
        <v>0.19999336341916646</v>
      </c>
    </row>
    <row r="616" spans="1:6" x14ac:dyDescent="0.25">
      <c r="A616" s="36" t="s">
        <v>3834</v>
      </c>
      <c r="B616" s="36" t="s">
        <v>3835</v>
      </c>
      <c r="C616" s="41" t="s">
        <v>4104</v>
      </c>
      <c r="D616" s="37">
        <v>30121</v>
      </c>
      <c r="E616" s="38">
        <v>4593</v>
      </c>
      <c r="F616" s="99">
        <f t="shared" si="8"/>
        <v>0.15248497725839116</v>
      </c>
    </row>
    <row r="617" spans="1:6" x14ac:dyDescent="0.25">
      <c r="A617" s="36" t="s">
        <v>2964</v>
      </c>
      <c r="B617" s="36" t="s">
        <v>2965</v>
      </c>
      <c r="C617" s="51">
        <v>6633003</v>
      </c>
      <c r="D617" s="43">
        <v>30088</v>
      </c>
      <c r="E617" s="38">
        <v>3622</v>
      </c>
      <c r="F617" s="99">
        <f t="shared" si="8"/>
        <v>0.12038021802712044</v>
      </c>
    </row>
    <row r="618" spans="1:6" ht="24" x14ac:dyDescent="0.25">
      <c r="A618" s="36" t="s">
        <v>2108</v>
      </c>
      <c r="B618" s="36" t="s">
        <v>2109</v>
      </c>
      <c r="C618" s="41" t="s">
        <v>2459</v>
      </c>
      <c r="D618" s="37">
        <v>30078</v>
      </c>
      <c r="E618" s="38">
        <v>3865</v>
      </c>
      <c r="F618" s="99">
        <f t="shared" si="8"/>
        <v>0.12849923532149743</v>
      </c>
    </row>
    <row r="619" spans="1:6" x14ac:dyDescent="0.25">
      <c r="A619" s="36" t="s">
        <v>872</v>
      </c>
      <c r="B619" s="36" t="s">
        <v>873</v>
      </c>
      <c r="C619" s="41">
        <v>8117026</v>
      </c>
      <c r="D619" s="37">
        <v>30000</v>
      </c>
      <c r="E619" s="38">
        <v>6000</v>
      </c>
      <c r="F619" s="99">
        <f t="shared" si="8"/>
        <v>0.2</v>
      </c>
    </row>
    <row r="620" spans="1:6" ht="24" x14ac:dyDescent="0.25">
      <c r="A620" s="36" t="s">
        <v>4429</v>
      </c>
      <c r="B620" s="36" t="s">
        <v>4430</v>
      </c>
      <c r="C620" s="41" t="s">
        <v>4744</v>
      </c>
      <c r="D620" s="37">
        <v>30000</v>
      </c>
      <c r="E620" s="38">
        <v>5745</v>
      </c>
      <c r="F620" s="99">
        <f t="shared" si="8"/>
        <v>0.1915</v>
      </c>
    </row>
    <row r="621" spans="1:6" ht="24" x14ac:dyDescent="0.25">
      <c r="A621" s="36" t="s">
        <v>1120</v>
      </c>
      <c r="B621" s="36" t="s">
        <v>1121</v>
      </c>
      <c r="C621" s="41">
        <v>8136065</v>
      </c>
      <c r="D621" s="37">
        <v>30000</v>
      </c>
      <c r="E621" s="38">
        <v>5205</v>
      </c>
      <c r="F621" s="99">
        <f t="shared" si="8"/>
        <v>0.17349999999999999</v>
      </c>
    </row>
    <row r="622" spans="1:6" ht="24" x14ac:dyDescent="0.25">
      <c r="A622" s="39" t="s">
        <v>1700</v>
      </c>
      <c r="B622" s="39" t="s">
        <v>1701</v>
      </c>
      <c r="C622" s="41" t="s">
        <v>1844</v>
      </c>
      <c r="D622" s="37">
        <v>30000</v>
      </c>
      <c r="E622" s="40">
        <v>4351</v>
      </c>
      <c r="F622" s="99">
        <f t="shared" si="8"/>
        <v>0.14503333333333332</v>
      </c>
    </row>
    <row r="623" spans="1:6" x14ac:dyDescent="0.25">
      <c r="A623" s="36" t="s">
        <v>3676</v>
      </c>
      <c r="B623" s="36" t="s">
        <v>3677</v>
      </c>
      <c r="C623" s="41">
        <v>5158028</v>
      </c>
      <c r="D623" s="37">
        <v>29830</v>
      </c>
      <c r="E623" s="38">
        <v>5201</v>
      </c>
      <c r="F623" s="99">
        <f t="shared" si="8"/>
        <v>0.17435467650016762</v>
      </c>
    </row>
    <row r="624" spans="1:6" x14ac:dyDescent="0.25">
      <c r="A624" s="36" t="s">
        <v>5760</v>
      </c>
      <c r="B624" s="36" t="s">
        <v>5761</v>
      </c>
      <c r="C624" s="41">
        <v>9771130</v>
      </c>
      <c r="D624" s="37">
        <v>29807</v>
      </c>
      <c r="E624" s="38">
        <v>2709</v>
      </c>
      <c r="F624" s="99">
        <f t="shared" si="8"/>
        <v>9.0884691515415839E-2</v>
      </c>
    </row>
    <row r="625" spans="1:6" ht="12" customHeight="1" x14ac:dyDescent="0.25">
      <c r="A625" s="36" t="s">
        <v>435</v>
      </c>
      <c r="B625" s="36" t="s">
        <v>436</v>
      </c>
      <c r="C625" s="51" t="s">
        <v>670</v>
      </c>
      <c r="D625" s="46">
        <v>29785</v>
      </c>
      <c r="E625" s="38">
        <v>5957</v>
      </c>
      <c r="F625" s="99">
        <f t="shared" si="8"/>
        <v>0.2</v>
      </c>
    </row>
    <row r="626" spans="1:6" ht="12" customHeight="1" x14ac:dyDescent="0.25">
      <c r="A626" s="36" t="s">
        <v>4300</v>
      </c>
      <c r="B626" s="36" t="s">
        <v>4301</v>
      </c>
      <c r="C626" s="41" t="s">
        <v>4356</v>
      </c>
      <c r="D626" s="37">
        <v>29700</v>
      </c>
      <c r="E626" s="38">
        <v>4668</v>
      </c>
      <c r="F626" s="99">
        <f t="shared" si="8"/>
        <v>0.15717171717171718</v>
      </c>
    </row>
    <row r="627" spans="1:6" ht="12" customHeight="1" x14ac:dyDescent="0.25">
      <c r="A627" s="36" t="s">
        <v>4192</v>
      </c>
      <c r="B627" s="36" t="s">
        <v>4193</v>
      </c>
      <c r="C627" s="41" t="s">
        <v>4328</v>
      </c>
      <c r="D627" s="37">
        <v>29680</v>
      </c>
      <c r="E627" s="38">
        <v>5214</v>
      </c>
      <c r="F627" s="99">
        <f t="shared" si="8"/>
        <v>0.17567385444743935</v>
      </c>
    </row>
    <row r="628" spans="1:6" ht="12" customHeight="1" x14ac:dyDescent="0.25">
      <c r="A628" s="39" t="s">
        <v>152</v>
      </c>
      <c r="B628" s="39" t="s">
        <v>153</v>
      </c>
      <c r="C628" s="41" t="s">
        <v>3155</v>
      </c>
      <c r="D628" s="37">
        <v>29640</v>
      </c>
      <c r="E628" s="45">
        <v>3777.4</v>
      </c>
      <c r="F628" s="99">
        <f t="shared" si="8"/>
        <v>0.12744264507422404</v>
      </c>
    </row>
    <row r="629" spans="1:6" ht="12" customHeight="1" x14ac:dyDescent="0.25">
      <c r="A629" s="39" t="s">
        <v>3074</v>
      </c>
      <c r="B629" s="39" t="s">
        <v>3075</v>
      </c>
      <c r="C629" s="41">
        <v>6414000</v>
      </c>
      <c r="D629" s="37">
        <v>29390</v>
      </c>
      <c r="E629" s="45">
        <v>4890</v>
      </c>
      <c r="F629" s="99">
        <f t="shared" si="8"/>
        <v>0.16638312351139845</v>
      </c>
    </row>
    <row r="630" spans="1:6" ht="12" customHeight="1" x14ac:dyDescent="0.25">
      <c r="A630" s="36" t="s">
        <v>2262</v>
      </c>
      <c r="B630" s="36" t="s">
        <v>2263</v>
      </c>
      <c r="C630" s="41" t="s">
        <v>2507</v>
      </c>
      <c r="D630" s="37">
        <v>29346</v>
      </c>
      <c r="E630" s="38">
        <v>5496</v>
      </c>
      <c r="F630" s="99">
        <f t="shared" si="8"/>
        <v>0.18728276426088736</v>
      </c>
    </row>
    <row r="631" spans="1:6" ht="12" customHeight="1" x14ac:dyDescent="0.25">
      <c r="A631" s="36" t="s">
        <v>4635</v>
      </c>
      <c r="B631" s="36" t="s">
        <v>4636</v>
      </c>
      <c r="C631" s="41" t="s">
        <v>4822</v>
      </c>
      <c r="D631" s="37">
        <v>29212</v>
      </c>
      <c r="E631" s="38">
        <v>3818</v>
      </c>
      <c r="F631" s="99">
        <f t="shared" si="8"/>
        <v>0.13069971244693962</v>
      </c>
    </row>
    <row r="632" spans="1:6" ht="12" customHeight="1" x14ac:dyDescent="0.25">
      <c r="A632" s="36" t="s">
        <v>5149</v>
      </c>
      <c r="B632" s="36" t="s">
        <v>5150</v>
      </c>
      <c r="C632" s="41" t="s">
        <v>5996</v>
      </c>
      <c r="D632" s="37">
        <v>29191</v>
      </c>
      <c r="E632" s="38">
        <v>4403</v>
      </c>
      <c r="F632" s="99">
        <f t="shared" si="8"/>
        <v>0.15083416121407284</v>
      </c>
    </row>
    <row r="633" spans="1:6" ht="12" customHeight="1" x14ac:dyDescent="0.25">
      <c r="A633" s="36" t="s">
        <v>5467</v>
      </c>
      <c r="B633" s="36" t="s">
        <v>5468</v>
      </c>
      <c r="C633" s="41">
        <v>9376161</v>
      </c>
      <c r="D633" s="37">
        <v>29100</v>
      </c>
      <c r="E633" s="38">
        <v>4964</v>
      </c>
      <c r="F633" s="99">
        <f t="shared" si="8"/>
        <v>0.17058419243986253</v>
      </c>
    </row>
    <row r="634" spans="1:6" ht="12" customHeight="1" x14ac:dyDescent="0.25">
      <c r="A634" s="36" t="s">
        <v>1898</v>
      </c>
      <c r="B634" s="36" t="s">
        <v>1899</v>
      </c>
      <c r="C634" s="41" t="s">
        <v>2388</v>
      </c>
      <c r="D634" s="37">
        <v>29060</v>
      </c>
      <c r="E634" s="38">
        <v>4212</v>
      </c>
      <c r="F634" s="99">
        <f t="shared" si="8"/>
        <v>0.14494150034411563</v>
      </c>
    </row>
    <row r="635" spans="1:6" ht="12" customHeight="1" x14ac:dyDescent="0.25">
      <c r="A635" s="36" t="s">
        <v>1406</v>
      </c>
      <c r="B635" s="36" t="s">
        <v>1407</v>
      </c>
      <c r="C635" s="41">
        <v>8317065</v>
      </c>
      <c r="D635" s="37">
        <v>29000</v>
      </c>
      <c r="E635" s="38">
        <v>5800</v>
      </c>
      <c r="F635" s="99">
        <f t="shared" si="8"/>
        <v>0.2</v>
      </c>
    </row>
    <row r="636" spans="1:6" ht="12" customHeight="1" x14ac:dyDescent="0.25">
      <c r="A636" s="36" t="s">
        <v>2310</v>
      </c>
      <c r="B636" s="36" t="s">
        <v>2311</v>
      </c>
      <c r="C636" s="41" t="s">
        <v>2515</v>
      </c>
      <c r="D636" s="37">
        <v>29000</v>
      </c>
      <c r="E636" s="38">
        <v>5740</v>
      </c>
      <c r="F636" s="99">
        <f t="shared" si="8"/>
        <v>0.19793103448275862</v>
      </c>
    </row>
    <row r="637" spans="1:6" ht="12" customHeight="1" x14ac:dyDescent="0.25">
      <c r="A637" s="36" t="s">
        <v>2322</v>
      </c>
      <c r="B637" s="36" t="s">
        <v>2323</v>
      </c>
      <c r="C637" s="41">
        <v>3460009</v>
      </c>
      <c r="D637" s="37">
        <v>29000</v>
      </c>
      <c r="E637" s="38">
        <v>4521</v>
      </c>
      <c r="F637" s="99">
        <f t="shared" si="8"/>
        <v>0.15589655172413794</v>
      </c>
    </row>
    <row r="638" spans="1:6" ht="36" x14ac:dyDescent="0.25">
      <c r="A638" s="36" t="s">
        <v>388</v>
      </c>
      <c r="B638" s="36" t="s">
        <v>389</v>
      </c>
      <c r="C638" s="51" t="s">
        <v>648</v>
      </c>
      <c r="D638" s="46">
        <v>29000</v>
      </c>
      <c r="E638" s="38">
        <v>3380</v>
      </c>
      <c r="F638" s="99">
        <f t="shared" si="8"/>
        <v>0.11655172413793104</v>
      </c>
    </row>
    <row r="639" spans="1:6" ht="24" x14ac:dyDescent="0.25">
      <c r="A639" s="36" t="s">
        <v>2772</v>
      </c>
      <c r="B639" s="36" t="s">
        <v>2773</v>
      </c>
      <c r="C639" s="41" t="s">
        <v>2885</v>
      </c>
      <c r="D639" s="37">
        <v>28949</v>
      </c>
      <c r="E639" s="38">
        <v>3657</v>
      </c>
      <c r="F639" s="99">
        <f t="shared" si="8"/>
        <v>0.12632560710214516</v>
      </c>
    </row>
    <row r="640" spans="1:6" x14ac:dyDescent="0.25">
      <c r="A640" s="36" t="s">
        <v>4308</v>
      </c>
      <c r="B640" s="36" t="s">
        <v>4309</v>
      </c>
      <c r="C640" s="41" t="s">
        <v>4358</v>
      </c>
      <c r="D640" s="37">
        <v>28866</v>
      </c>
      <c r="E640" s="38">
        <v>3316.8</v>
      </c>
      <c r="F640" s="99">
        <f t="shared" si="8"/>
        <v>0.11490334649760965</v>
      </c>
    </row>
    <row r="641" spans="1:6" ht="24" x14ac:dyDescent="0.25">
      <c r="A641" s="36" t="s">
        <v>128</v>
      </c>
      <c r="B641" s="36" t="s">
        <v>129</v>
      </c>
      <c r="C641" s="51">
        <v>6412000</v>
      </c>
      <c r="D641" s="43">
        <v>28825</v>
      </c>
      <c r="E641" s="38">
        <v>5765</v>
      </c>
      <c r="F641" s="99">
        <f t="shared" si="8"/>
        <v>0.2</v>
      </c>
    </row>
    <row r="642" spans="1:6" ht="36" x14ac:dyDescent="0.25">
      <c r="A642" s="36" t="s">
        <v>2794</v>
      </c>
      <c r="B642" s="36" t="s">
        <v>2795</v>
      </c>
      <c r="C642" s="41" t="s">
        <v>2894</v>
      </c>
      <c r="D642" s="37">
        <v>28738</v>
      </c>
      <c r="E642" s="38">
        <v>3486.5</v>
      </c>
      <c r="F642" s="99">
        <f t="shared" si="8"/>
        <v>0.12132020321525507</v>
      </c>
    </row>
    <row r="643" spans="1:6" ht="12" customHeight="1" x14ac:dyDescent="0.25">
      <c r="A643" s="36" t="s">
        <v>390</v>
      </c>
      <c r="B643" s="36" t="s">
        <v>391</v>
      </c>
      <c r="C643" s="51" t="s">
        <v>649</v>
      </c>
      <c r="D643" s="46">
        <v>28700</v>
      </c>
      <c r="E643" s="38">
        <v>4202</v>
      </c>
      <c r="F643" s="99">
        <f t="shared" si="8"/>
        <v>0.14641114982578396</v>
      </c>
    </row>
    <row r="644" spans="1:6" ht="12" customHeight="1" x14ac:dyDescent="0.25">
      <c r="A644" s="36" t="s">
        <v>357</v>
      </c>
      <c r="B644" s="36" t="s">
        <v>358</v>
      </c>
      <c r="C644" s="51" t="s">
        <v>637</v>
      </c>
      <c r="D644" s="46">
        <v>28562</v>
      </c>
      <c r="E644" s="38">
        <v>4856</v>
      </c>
      <c r="F644" s="99">
        <f t="shared" si="8"/>
        <v>0.17001610531475386</v>
      </c>
    </row>
    <row r="645" spans="1:6" x14ac:dyDescent="0.25">
      <c r="A645" s="36" t="s">
        <v>3784</v>
      </c>
      <c r="B645" s="36" t="s">
        <v>3785</v>
      </c>
      <c r="C645" s="41">
        <v>5378028</v>
      </c>
      <c r="D645" s="37">
        <v>28455</v>
      </c>
      <c r="E645" s="38">
        <v>4795</v>
      </c>
      <c r="F645" s="99">
        <f t="shared" si="8"/>
        <v>0.16851168511685116</v>
      </c>
    </row>
    <row r="646" spans="1:6" ht="60" x14ac:dyDescent="0.25">
      <c r="A646" s="36" t="s">
        <v>1994</v>
      </c>
      <c r="B646" s="36" t="s">
        <v>1995</v>
      </c>
      <c r="C646" s="41" t="s">
        <v>2415</v>
      </c>
      <c r="D646" s="37">
        <v>28364</v>
      </c>
      <c r="E646" s="38">
        <v>4999</v>
      </c>
      <c r="F646" s="99">
        <f t="shared" si="8"/>
        <v>0.17624453532647016</v>
      </c>
    </row>
    <row r="647" spans="1:6" ht="36" x14ac:dyDescent="0.25">
      <c r="A647" s="36" t="s">
        <v>1934</v>
      </c>
      <c r="B647" s="36" t="s">
        <v>1935</v>
      </c>
      <c r="C647" s="41" t="s">
        <v>2403</v>
      </c>
      <c r="D647" s="37">
        <v>28235</v>
      </c>
      <c r="E647" s="38">
        <v>3900</v>
      </c>
      <c r="F647" s="99">
        <f t="shared" si="8"/>
        <v>0.13812643881707101</v>
      </c>
    </row>
    <row r="648" spans="1:6" ht="24" x14ac:dyDescent="0.25">
      <c r="A648" s="36" t="s">
        <v>5253</v>
      </c>
      <c r="B648" s="36" t="s">
        <v>5254</v>
      </c>
      <c r="C648" s="41" t="s">
        <v>6011</v>
      </c>
      <c r="D648" s="37">
        <v>28156</v>
      </c>
      <c r="E648" s="38">
        <v>5031</v>
      </c>
      <c r="F648" s="99">
        <f t="shared" si="8"/>
        <v>0.17868305156982525</v>
      </c>
    </row>
    <row r="649" spans="1:6" x14ac:dyDescent="0.25">
      <c r="A649" s="36" t="s">
        <v>5617</v>
      </c>
      <c r="B649" s="36" t="s">
        <v>5618</v>
      </c>
      <c r="C649" s="41">
        <v>9574138</v>
      </c>
      <c r="D649" s="37">
        <v>28120</v>
      </c>
      <c r="E649" s="38">
        <v>4086</v>
      </c>
      <c r="F649" s="99">
        <f t="shared" si="8"/>
        <v>0.14530583214793741</v>
      </c>
    </row>
    <row r="650" spans="1:6" ht="12" customHeight="1" x14ac:dyDescent="0.25">
      <c r="A650" s="36" t="s">
        <v>2282</v>
      </c>
      <c r="B650" s="36" t="s">
        <v>2283</v>
      </c>
      <c r="C650" s="41" t="s">
        <v>2513</v>
      </c>
      <c r="D650" s="37">
        <v>28000</v>
      </c>
      <c r="E650" s="38">
        <v>6107</v>
      </c>
      <c r="F650" s="99">
        <f t="shared" si="8"/>
        <v>0.21810714285714286</v>
      </c>
    </row>
    <row r="651" spans="1:6" ht="12" customHeight="1" x14ac:dyDescent="0.25">
      <c r="A651" s="36" t="s">
        <v>2576</v>
      </c>
      <c r="B651" s="36" t="s">
        <v>2577</v>
      </c>
      <c r="C651" s="41" t="s">
        <v>2699</v>
      </c>
      <c r="D651" s="37">
        <v>27970</v>
      </c>
      <c r="E651" s="38">
        <v>2370</v>
      </c>
      <c r="F651" s="99">
        <f t="shared" si="8"/>
        <v>8.4733643189131208E-2</v>
      </c>
    </row>
    <row r="652" spans="1:6" ht="12" customHeight="1" x14ac:dyDescent="0.25">
      <c r="A652" s="36" t="s">
        <v>3678</v>
      </c>
      <c r="B652" s="36" t="s">
        <v>3679</v>
      </c>
      <c r="C652" s="41">
        <v>5158012</v>
      </c>
      <c r="D652" s="37">
        <v>27700</v>
      </c>
      <c r="E652" s="38">
        <v>4338</v>
      </c>
      <c r="F652" s="99">
        <f t="shared" si="8"/>
        <v>0.15660649819494585</v>
      </c>
    </row>
    <row r="653" spans="1:6" ht="12" customHeight="1" x14ac:dyDescent="0.25">
      <c r="A653" s="39" t="s">
        <v>3142</v>
      </c>
      <c r="B653" s="39" t="s">
        <v>3143</v>
      </c>
      <c r="C653" s="41" t="s">
        <v>3168</v>
      </c>
      <c r="D653" s="37">
        <v>27685</v>
      </c>
      <c r="E653" s="45">
        <v>3228.7</v>
      </c>
      <c r="F653" s="99">
        <f t="shared" si="8"/>
        <v>0.11662271988441393</v>
      </c>
    </row>
    <row r="654" spans="1:6" ht="12" customHeight="1" x14ac:dyDescent="0.25">
      <c r="A654" s="36" t="s">
        <v>5786</v>
      </c>
      <c r="B654" s="36" t="s">
        <v>5787</v>
      </c>
      <c r="C654" s="41">
        <v>9772163</v>
      </c>
      <c r="D654" s="37">
        <v>27500</v>
      </c>
      <c r="E654" s="38">
        <v>5980</v>
      </c>
      <c r="F654" s="99">
        <f t="shared" si="8"/>
        <v>0.21745454545454546</v>
      </c>
    </row>
    <row r="655" spans="1:6" ht="12" customHeight="1" x14ac:dyDescent="0.25">
      <c r="A655" s="36" t="s">
        <v>1282</v>
      </c>
      <c r="B655" s="36" t="s">
        <v>1283</v>
      </c>
      <c r="C655" s="41">
        <v>8231000</v>
      </c>
      <c r="D655" s="37">
        <v>27500</v>
      </c>
      <c r="E655" s="38">
        <v>5500</v>
      </c>
      <c r="F655" s="99">
        <f t="shared" si="8"/>
        <v>0.2</v>
      </c>
    </row>
    <row r="656" spans="1:6" ht="12" customHeight="1" x14ac:dyDescent="0.25">
      <c r="A656" s="36" t="s">
        <v>4493</v>
      </c>
      <c r="B656" s="36" t="s">
        <v>4494</v>
      </c>
      <c r="C656" s="41">
        <v>7137003</v>
      </c>
      <c r="D656" s="37">
        <v>27500</v>
      </c>
      <c r="E656" s="38">
        <v>4860</v>
      </c>
      <c r="F656" s="99">
        <f t="shared" si="8"/>
        <v>0.17672727272727273</v>
      </c>
    </row>
    <row r="657" spans="1:6" ht="12" customHeight="1" x14ac:dyDescent="0.25">
      <c r="A657" s="36" t="s">
        <v>2626</v>
      </c>
      <c r="B657" s="36" t="s">
        <v>2627</v>
      </c>
      <c r="C657" s="41">
        <v>16070029</v>
      </c>
      <c r="D657" s="37">
        <v>27486</v>
      </c>
      <c r="E657" s="38">
        <v>4988</v>
      </c>
      <c r="F657" s="99">
        <f t="shared" si="8"/>
        <v>0.18147420504984355</v>
      </c>
    </row>
    <row r="658" spans="1:6" ht="12" customHeight="1" x14ac:dyDescent="0.25">
      <c r="A658" s="39" t="s">
        <v>3088</v>
      </c>
      <c r="B658" s="39" t="s">
        <v>3089</v>
      </c>
      <c r="C658" s="41">
        <v>6436005</v>
      </c>
      <c r="D658" s="37">
        <v>27479</v>
      </c>
      <c r="E658" s="45">
        <v>3135</v>
      </c>
      <c r="F658" s="99">
        <f t="shared" si="8"/>
        <v>0.11408712107427491</v>
      </c>
    </row>
    <row r="659" spans="1:6" ht="12" customHeight="1" x14ac:dyDescent="0.25">
      <c r="A659" s="36" t="s">
        <v>3718</v>
      </c>
      <c r="B659" s="36" t="s">
        <v>3719</v>
      </c>
      <c r="C659" s="41" t="s">
        <v>4075</v>
      </c>
      <c r="D659" s="37">
        <v>27350</v>
      </c>
      <c r="E659" s="38">
        <v>4250</v>
      </c>
      <c r="F659" s="99">
        <f t="shared" si="8"/>
        <v>0.15539305301645337</v>
      </c>
    </row>
    <row r="660" spans="1:6" ht="12" customHeight="1" x14ac:dyDescent="0.25">
      <c r="A660" s="36" t="s">
        <v>2260</v>
      </c>
      <c r="B660" s="36" t="s">
        <v>2261</v>
      </c>
      <c r="C660" s="41" t="s">
        <v>2506</v>
      </c>
      <c r="D660" s="37">
        <v>27270</v>
      </c>
      <c r="E660" s="38">
        <v>6980</v>
      </c>
      <c r="F660" s="99">
        <f t="shared" si="8"/>
        <v>0.25595892922625596</v>
      </c>
    </row>
    <row r="661" spans="1:6" ht="12" customHeight="1" x14ac:dyDescent="0.25">
      <c r="A661" s="36" t="s">
        <v>5061</v>
      </c>
      <c r="B661" s="36" t="s">
        <v>5062</v>
      </c>
      <c r="C661" s="41">
        <v>9180117</v>
      </c>
      <c r="D661" s="37">
        <v>27215</v>
      </c>
      <c r="E661" s="38">
        <v>7431</v>
      </c>
      <c r="F661" s="99">
        <f t="shared" si="8"/>
        <v>0.27304795149733602</v>
      </c>
    </row>
    <row r="662" spans="1:6" ht="12" customHeight="1" x14ac:dyDescent="0.25">
      <c r="A662" s="36" t="s">
        <v>258</v>
      </c>
      <c r="B662" s="36" t="s">
        <v>259</v>
      </c>
      <c r="C662" s="51">
        <v>2000000</v>
      </c>
      <c r="D662" s="46">
        <v>27033</v>
      </c>
      <c r="E662" s="38">
        <v>4406</v>
      </c>
      <c r="F662" s="99">
        <f t="shared" si="8"/>
        <v>0.16298598009839826</v>
      </c>
    </row>
    <row r="663" spans="1:6" ht="12" customHeight="1" x14ac:dyDescent="0.25">
      <c r="A663" s="36" t="s">
        <v>412</v>
      </c>
      <c r="B663" s="36" t="s">
        <v>413</v>
      </c>
      <c r="C663" s="51" t="s">
        <v>659</v>
      </c>
      <c r="D663" s="46">
        <v>27000</v>
      </c>
      <c r="E663" s="38">
        <v>6978</v>
      </c>
      <c r="F663" s="99">
        <f t="shared" si="8"/>
        <v>0.25844444444444442</v>
      </c>
    </row>
    <row r="664" spans="1:6" ht="12" customHeight="1" x14ac:dyDescent="0.25">
      <c r="A664" s="36" t="s">
        <v>329</v>
      </c>
      <c r="B664" s="36" t="s">
        <v>330</v>
      </c>
      <c r="C664" s="51" t="s">
        <v>624</v>
      </c>
      <c r="D664" s="46">
        <v>27000</v>
      </c>
      <c r="E664" s="38">
        <v>6337</v>
      </c>
      <c r="F664" s="99">
        <f t="shared" si="8"/>
        <v>0.23470370370370369</v>
      </c>
    </row>
    <row r="665" spans="1:6" ht="12" customHeight="1" x14ac:dyDescent="0.25">
      <c r="A665" s="36" t="s">
        <v>5157</v>
      </c>
      <c r="B665" s="36" t="s">
        <v>5158</v>
      </c>
      <c r="C665" s="41">
        <v>9185149</v>
      </c>
      <c r="D665" s="37">
        <v>27000</v>
      </c>
      <c r="E665" s="38">
        <v>5453</v>
      </c>
      <c r="F665" s="99">
        <f t="shared" si="8"/>
        <v>0.20196296296296296</v>
      </c>
    </row>
    <row r="666" spans="1:6" ht="12" customHeight="1" x14ac:dyDescent="0.25">
      <c r="A666" s="36" t="s">
        <v>1584</v>
      </c>
      <c r="B666" s="36" t="s">
        <v>1585</v>
      </c>
      <c r="C666" s="41">
        <v>8417079</v>
      </c>
      <c r="D666" s="37">
        <v>27000</v>
      </c>
      <c r="E666" s="38">
        <v>3753</v>
      </c>
      <c r="F666" s="99">
        <f t="shared" si="8"/>
        <v>0.13900000000000001</v>
      </c>
    </row>
    <row r="667" spans="1:6" ht="12" customHeight="1" x14ac:dyDescent="0.25">
      <c r="A667" s="36" t="s">
        <v>2264</v>
      </c>
      <c r="B667" s="36" t="s">
        <v>2265</v>
      </c>
      <c r="C667" s="41">
        <v>3454032</v>
      </c>
      <c r="D667" s="37">
        <v>27000</v>
      </c>
      <c r="E667" s="38">
        <v>3753</v>
      </c>
      <c r="F667" s="99">
        <f t="shared" si="8"/>
        <v>0.13900000000000001</v>
      </c>
    </row>
    <row r="668" spans="1:6" ht="12" customHeight="1" x14ac:dyDescent="0.25">
      <c r="A668" s="36" t="s">
        <v>3618</v>
      </c>
      <c r="B668" s="36" t="s">
        <v>3619</v>
      </c>
      <c r="C668" s="41">
        <v>5154016</v>
      </c>
      <c r="D668" s="37">
        <v>27000</v>
      </c>
      <c r="E668" s="38">
        <v>1800</v>
      </c>
      <c r="F668" s="99">
        <f t="shared" si="8"/>
        <v>6.6666666666666666E-2</v>
      </c>
    </row>
    <row r="669" spans="1:6" ht="12" customHeight="1" x14ac:dyDescent="0.25">
      <c r="A669" s="36" t="s">
        <v>4865</v>
      </c>
      <c r="B669" s="36" t="s">
        <v>4866</v>
      </c>
      <c r="C669" s="41" t="s">
        <v>4868</v>
      </c>
      <c r="D669" s="37">
        <v>26864</v>
      </c>
      <c r="E669" s="38">
        <v>3492</v>
      </c>
      <c r="F669" s="99">
        <f t="shared" si="8"/>
        <v>0.12998808814770696</v>
      </c>
    </row>
    <row r="670" spans="1:6" ht="12" customHeight="1" x14ac:dyDescent="0.25">
      <c r="A670" s="36" t="s">
        <v>54</v>
      </c>
      <c r="B670" s="36" t="s">
        <v>55</v>
      </c>
      <c r="C670" s="51" t="s">
        <v>3158</v>
      </c>
      <c r="D670" s="43">
        <v>26809</v>
      </c>
      <c r="E670" s="38">
        <v>4045</v>
      </c>
      <c r="F670" s="99">
        <f t="shared" si="8"/>
        <v>0.1508821664366444</v>
      </c>
    </row>
    <row r="671" spans="1:6" ht="12" customHeight="1" x14ac:dyDescent="0.25">
      <c r="A671" s="36" t="s">
        <v>3984</v>
      </c>
      <c r="B671" s="36" t="s">
        <v>3985</v>
      </c>
      <c r="C671" s="41" t="s">
        <v>4119</v>
      </c>
      <c r="D671" s="37">
        <v>26780</v>
      </c>
      <c r="E671" s="38">
        <v>4017</v>
      </c>
      <c r="F671" s="99">
        <f t="shared" si="8"/>
        <v>0.15</v>
      </c>
    </row>
    <row r="672" spans="1:6" ht="12" customHeight="1" x14ac:dyDescent="0.25">
      <c r="A672" s="36" t="s">
        <v>92</v>
      </c>
      <c r="B672" s="36" t="s">
        <v>93</v>
      </c>
      <c r="C672" s="51">
        <v>6432018</v>
      </c>
      <c r="D672" s="43">
        <v>26641</v>
      </c>
      <c r="E672" s="38">
        <v>2336</v>
      </c>
      <c r="F672" s="99">
        <f t="shared" si="8"/>
        <v>8.7684396231372697E-2</v>
      </c>
    </row>
    <row r="673" spans="1:6" ht="12" customHeight="1" x14ac:dyDescent="0.25">
      <c r="A673" s="36" t="s">
        <v>3706</v>
      </c>
      <c r="B673" s="36" t="s">
        <v>3707</v>
      </c>
      <c r="C673" s="41">
        <v>5570008</v>
      </c>
      <c r="D673" s="37">
        <v>26525</v>
      </c>
      <c r="E673" s="38">
        <v>3271</v>
      </c>
      <c r="F673" s="99">
        <f t="shared" si="8"/>
        <v>0.12331762488218662</v>
      </c>
    </row>
    <row r="674" spans="1:6" ht="12" customHeight="1" x14ac:dyDescent="0.25">
      <c r="A674" s="36" t="s">
        <v>3858</v>
      </c>
      <c r="B674" s="36" t="s">
        <v>3859</v>
      </c>
      <c r="C674" s="41">
        <v>5382008</v>
      </c>
      <c r="D674" s="37">
        <v>26500</v>
      </c>
      <c r="E674" s="38">
        <v>4200</v>
      </c>
      <c r="F674" s="99">
        <f t="shared" si="8"/>
        <v>0.15849056603773584</v>
      </c>
    </row>
    <row r="675" spans="1:6" ht="12" customHeight="1" x14ac:dyDescent="0.25">
      <c r="A675" s="36" t="s">
        <v>3916</v>
      </c>
      <c r="B675" s="36" t="s">
        <v>3917</v>
      </c>
      <c r="C675" s="41">
        <v>5754036</v>
      </c>
      <c r="D675" s="37">
        <v>26485</v>
      </c>
      <c r="E675" s="38">
        <v>5297</v>
      </c>
      <c r="F675" s="99">
        <f t="shared" si="8"/>
        <v>0.2</v>
      </c>
    </row>
    <row r="676" spans="1:6" ht="36" x14ac:dyDescent="0.25">
      <c r="A676" s="36" t="s">
        <v>2180</v>
      </c>
      <c r="B676" s="36" t="s">
        <v>2181</v>
      </c>
      <c r="C676" s="41" t="s">
        <v>2484</v>
      </c>
      <c r="D676" s="37">
        <v>26460</v>
      </c>
      <c r="E676" s="38">
        <v>4190</v>
      </c>
      <c r="F676" s="99">
        <f t="shared" si="8"/>
        <v>0.15835222978080121</v>
      </c>
    </row>
    <row r="677" spans="1:6" ht="24" x14ac:dyDescent="0.25">
      <c r="A677" s="36" t="s">
        <v>2800</v>
      </c>
      <c r="B677" s="36" t="s">
        <v>2801</v>
      </c>
      <c r="C677" s="41" t="s">
        <v>2895</v>
      </c>
      <c r="D677" s="37">
        <v>26381</v>
      </c>
      <c r="E677" s="38">
        <v>5903</v>
      </c>
      <c r="F677" s="99">
        <f t="shared" ref="F677:F740" si="9">E677/D677</f>
        <v>0.22375952389977635</v>
      </c>
    </row>
    <row r="678" spans="1:6" x14ac:dyDescent="0.25">
      <c r="A678" s="36" t="s">
        <v>2954</v>
      </c>
      <c r="B678" s="36" t="s">
        <v>2955</v>
      </c>
      <c r="C678" s="51" t="s">
        <v>3180</v>
      </c>
      <c r="D678" s="43">
        <v>26380</v>
      </c>
      <c r="E678" s="38">
        <v>4100</v>
      </c>
      <c r="F678" s="99">
        <f t="shared" si="9"/>
        <v>0.15542077331311599</v>
      </c>
    </row>
    <row r="679" spans="1:6" x14ac:dyDescent="0.25">
      <c r="A679" s="36" t="s">
        <v>3880</v>
      </c>
      <c r="B679" s="36" t="s">
        <v>3881</v>
      </c>
      <c r="C679" s="41">
        <v>5770008</v>
      </c>
      <c r="D679" s="37">
        <v>26250</v>
      </c>
      <c r="E679" s="38">
        <v>5142</v>
      </c>
      <c r="F679" s="99">
        <f t="shared" si="9"/>
        <v>0.19588571428571427</v>
      </c>
    </row>
    <row r="680" spans="1:6" ht="72" x14ac:dyDescent="0.25">
      <c r="A680" s="36">
        <v>1110</v>
      </c>
      <c r="B680" s="36" t="s">
        <v>577</v>
      </c>
      <c r="C680" s="39" t="s">
        <v>735</v>
      </c>
      <c r="D680" s="37">
        <v>26180</v>
      </c>
      <c r="E680" s="38">
        <v>2743</v>
      </c>
      <c r="F680" s="99">
        <f t="shared" si="9"/>
        <v>0.1047746371275783</v>
      </c>
    </row>
    <row r="681" spans="1:6" ht="36" x14ac:dyDescent="0.25">
      <c r="A681" s="36" t="s">
        <v>530</v>
      </c>
      <c r="B681" s="36" t="s">
        <v>531</v>
      </c>
      <c r="C681" s="39" t="s">
        <v>698</v>
      </c>
      <c r="D681" s="46">
        <v>26180</v>
      </c>
      <c r="E681" s="38">
        <v>2608</v>
      </c>
      <c r="F681" s="99">
        <f t="shared" si="9"/>
        <v>9.9618029029793734E-2</v>
      </c>
    </row>
    <row r="682" spans="1:6" ht="12" customHeight="1" x14ac:dyDescent="0.25">
      <c r="A682" s="39" t="s">
        <v>5912</v>
      </c>
      <c r="B682" s="39" t="s">
        <v>5913</v>
      </c>
      <c r="C682" s="41">
        <v>9477128</v>
      </c>
      <c r="D682" s="37">
        <v>26175</v>
      </c>
      <c r="E682" s="40">
        <v>6639</v>
      </c>
      <c r="F682" s="99">
        <f t="shared" si="9"/>
        <v>0.25363896848137535</v>
      </c>
    </row>
    <row r="683" spans="1:6" x14ac:dyDescent="0.25">
      <c r="A683" s="36" t="s">
        <v>3914</v>
      </c>
      <c r="B683" s="36" t="s">
        <v>3915</v>
      </c>
      <c r="C683" s="41" t="s">
        <v>4114</v>
      </c>
      <c r="D683" s="37">
        <v>26120</v>
      </c>
      <c r="E683" s="38">
        <v>5224</v>
      </c>
      <c r="F683" s="99">
        <f t="shared" si="9"/>
        <v>0.2</v>
      </c>
    </row>
    <row r="684" spans="1:6" ht="36" x14ac:dyDescent="0.25">
      <c r="A684" s="36" t="s">
        <v>66</v>
      </c>
      <c r="B684" s="36" t="s">
        <v>67</v>
      </c>
      <c r="C684" s="51" t="s">
        <v>3160</v>
      </c>
      <c r="D684" s="43">
        <v>26102</v>
      </c>
      <c r="E684" s="38">
        <v>3165</v>
      </c>
      <c r="F684" s="99">
        <f t="shared" si="9"/>
        <v>0.12125507623936863</v>
      </c>
    </row>
    <row r="685" spans="1:6" x14ac:dyDescent="0.25">
      <c r="A685" s="36">
        <v>280</v>
      </c>
      <c r="B685" s="36" t="s">
        <v>561</v>
      </c>
      <c r="C685" s="51">
        <v>14626610</v>
      </c>
      <c r="D685" s="37">
        <v>26077</v>
      </c>
      <c r="E685" s="38">
        <v>4529</v>
      </c>
      <c r="F685" s="99">
        <f t="shared" si="9"/>
        <v>0.17367795375234882</v>
      </c>
    </row>
    <row r="686" spans="1:6" x14ac:dyDescent="0.25">
      <c r="A686" s="36" t="s">
        <v>3836</v>
      </c>
      <c r="B686" s="36" t="s">
        <v>3837</v>
      </c>
      <c r="C686" s="41" t="s">
        <v>4104</v>
      </c>
      <c r="D686" s="37">
        <v>26050</v>
      </c>
      <c r="E686" s="38">
        <v>5245</v>
      </c>
      <c r="F686" s="99">
        <f t="shared" si="9"/>
        <v>0.20134357005758158</v>
      </c>
    </row>
    <row r="687" spans="1:6" x14ac:dyDescent="0.25">
      <c r="A687" s="36" t="s">
        <v>2958</v>
      </c>
      <c r="B687" s="36" t="s">
        <v>2959</v>
      </c>
      <c r="C687" s="51" t="s">
        <v>3181</v>
      </c>
      <c r="D687" s="43">
        <v>26034</v>
      </c>
      <c r="E687" s="38">
        <v>4100</v>
      </c>
      <c r="F687" s="99">
        <f t="shared" si="9"/>
        <v>0.15748636398555735</v>
      </c>
    </row>
    <row r="688" spans="1:6" x14ac:dyDescent="0.25">
      <c r="A688" s="36" t="s">
        <v>2226</v>
      </c>
      <c r="B688" s="36" t="s">
        <v>2227</v>
      </c>
      <c r="C688" s="41">
        <v>3360025</v>
      </c>
      <c r="D688" s="37">
        <v>26021</v>
      </c>
      <c r="E688" s="38">
        <v>4110</v>
      </c>
      <c r="F688" s="99">
        <f t="shared" si="9"/>
        <v>0.15794934860305138</v>
      </c>
    </row>
    <row r="689" spans="1:6" x14ac:dyDescent="0.25">
      <c r="A689" s="36" t="s">
        <v>1278</v>
      </c>
      <c r="B689" s="36" t="s">
        <v>1279</v>
      </c>
      <c r="C689" s="41">
        <v>8226098</v>
      </c>
      <c r="D689" s="37">
        <v>26000</v>
      </c>
      <c r="E689" s="38">
        <v>5200</v>
      </c>
      <c r="F689" s="99">
        <f t="shared" si="9"/>
        <v>0.2</v>
      </c>
    </row>
    <row r="690" spans="1:6" x14ac:dyDescent="0.25">
      <c r="A690" s="36" t="s">
        <v>1324</v>
      </c>
      <c r="B690" s="36" t="s">
        <v>1325</v>
      </c>
      <c r="C690" s="41"/>
      <c r="D690" s="37">
        <v>25900</v>
      </c>
      <c r="E690" s="38">
        <v>5180</v>
      </c>
      <c r="F690" s="99">
        <f t="shared" si="9"/>
        <v>0.2</v>
      </c>
    </row>
    <row r="691" spans="1:6" x14ac:dyDescent="0.25">
      <c r="A691" s="36" t="s">
        <v>3866</v>
      </c>
      <c r="B691" s="36" t="s">
        <v>3867</v>
      </c>
      <c r="C691" s="41">
        <v>5770028</v>
      </c>
      <c r="D691" s="37">
        <v>25883</v>
      </c>
      <c r="E691" s="38">
        <v>3634</v>
      </c>
      <c r="F691" s="99">
        <f t="shared" si="9"/>
        <v>0.14040103542865973</v>
      </c>
    </row>
    <row r="692" spans="1:6" x14ac:dyDescent="0.25">
      <c r="A692" s="36" t="s">
        <v>3884</v>
      </c>
      <c r="B692" s="36" t="s">
        <v>3885</v>
      </c>
      <c r="C692" s="41">
        <v>5770020</v>
      </c>
      <c r="D692" s="37">
        <v>25875</v>
      </c>
      <c r="E692" s="38">
        <v>2765</v>
      </c>
      <c r="F692" s="99">
        <f t="shared" si="9"/>
        <v>0.10685990338164252</v>
      </c>
    </row>
    <row r="693" spans="1:6" ht="24" x14ac:dyDescent="0.25">
      <c r="A693" s="36" t="s">
        <v>4225</v>
      </c>
      <c r="B693" s="36" t="s">
        <v>4226</v>
      </c>
      <c r="C693" s="41" t="s">
        <v>4334</v>
      </c>
      <c r="D693" s="37">
        <v>25612</v>
      </c>
      <c r="E693" s="38">
        <v>3792.6</v>
      </c>
      <c r="F693" s="99">
        <f t="shared" si="9"/>
        <v>0.14807902545681711</v>
      </c>
    </row>
    <row r="694" spans="1:6" x14ac:dyDescent="0.25">
      <c r="A694" s="36" t="s">
        <v>816</v>
      </c>
      <c r="B694" s="36" t="s">
        <v>817</v>
      </c>
      <c r="C694" s="41" t="s">
        <v>1736</v>
      </c>
      <c r="D694" s="37">
        <v>25600</v>
      </c>
      <c r="E694" s="38">
        <v>3353</v>
      </c>
      <c r="F694" s="99">
        <f t="shared" si="9"/>
        <v>0.1309765625</v>
      </c>
    </row>
    <row r="695" spans="1:6" x14ac:dyDescent="0.25">
      <c r="A695" s="39" t="s">
        <v>2923</v>
      </c>
      <c r="B695" s="41" t="s">
        <v>2918</v>
      </c>
      <c r="C695" s="42">
        <v>6532003</v>
      </c>
      <c r="D695" s="37">
        <v>25591</v>
      </c>
      <c r="E695" s="40">
        <v>6526</v>
      </c>
      <c r="F695" s="99">
        <f t="shared" si="9"/>
        <v>0.25501152749013323</v>
      </c>
    </row>
    <row r="696" spans="1:6" x14ac:dyDescent="0.25">
      <c r="A696" s="36" t="s">
        <v>1978</v>
      </c>
      <c r="B696" s="36" t="s">
        <v>1979</v>
      </c>
      <c r="C696" s="41">
        <v>3157006</v>
      </c>
      <c r="D696" s="37">
        <v>25541</v>
      </c>
      <c r="E696" s="38">
        <v>3910</v>
      </c>
      <c r="F696" s="99">
        <f t="shared" si="9"/>
        <v>0.15308719314044086</v>
      </c>
    </row>
    <row r="697" spans="1:6" x14ac:dyDescent="0.25">
      <c r="A697" s="36" t="s">
        <v>1014</v>
      </c>
      <c r="B697" s="36" t="s">
        <v>1015</v>
      </c>
      <c r="C697" s="41" t="s">
        <v>1753</v>
      </c>
      <c r="D697" s="37">
        <v>25500</v>
      </c>
      <c r="E697" s="38">
        <v>3762</v>
      </c>
      <c r="F697" s="99">
        <f t="shared" si="9"/>
        <v>0.14752941176470588</v>
      </c>
    </row>
    <row r="698" spans="1:6" x14ac:dyDescent="0.25">
      <c r="A698" s="36" t="s">
        <v>1150</v>
      </c>
      <c r="B698" s="36" t="s">
        <v>1151</v>
      </c>
      <c r="C698" s="41" t="s">
        <v>1767</v>
      </c>
      <c r="D698" s="37">
        <v>25500</v>
      </c>
      <c r="E698" s="38">
        <v>3562</v>
      </c>
      <c r="F698" s="99">
        <f t="shared" si="9"/>
        <v>0.13968627450980392</v>
      </c>
    </row>
    <row r="699" spans="1:6" x14ac:dyDescent="0.25">
      <c r="A699" s="36" t="s">
        <v>2112</v>
      </c>
      <c r="B699" s="36" t="s">
        <v>2113</v>
      </c>
      <c r="C699" s="41" t="s">
        <v>2460</v>
      </c>
      <c r="D699" s="37">
        <v>25462</v>
      </c>
      <c r="E699" s="38">
        <v>4030</v>
      </c>
      <c r="F699" s="99">
        <f t="shared" si="9"/>
        <v>0.15827507658471449</v>
      </c>
    </row>
    <row r="700" spans="1:6" ht="24" x14ac:dyDescent="0.25">
      <c r="A700" s="36" t="s">
        <v>2816</v>
      </c>
      <c r="B700" s="36" t="s">
        <v>2817</v>
      </c>
      <c r="C700" s="41" t="s">
        <v>2900</v>
      </c>
      <c r="D700" s="37">
        <v>25436</v>
      </c>
      <c r="E700" s="38">
        <v>2936.54</v>
      </c>
      <c r="F700" s="99">
        <f t="shared" si="9"/>
        <v>0.11544818367667872</v>
      </c>
    </row>
    <row r="701" spans="1:6" ht="12" customHeight="1" x14ac:dyDescent="0.25">
      <c r="A701" s="36" t="s">
        <v>307</v>
      </c>
      <c r="B701" s="36" t="s">
        <v>308</v>
      </c>
      <c r="C701" s="51" t="s">
        <v>618</v>
      </c>
      <c r="D701" s="46">
        <v>25400</v>
      </c>
      <c r="E701" s="38">
        <v>5380</v>
      </c>
      <c r="F701" s="99">
        <f t="shared" si="9"/>
        <v>0.21181102362204723</v>
      </c>
    </row>
    <row r="702" spans="1:6" x14ac:dyDescent="0.25">
      <c r="A702" s="36" t="s">
        <v>2258</v>
      </c>
      <c r="B702" s="36" t="s">
        <v>2259</v>
      </c>
      <c r="C702" s="41" t="s">
        <v>2505</v>
      </c>
      <c r="D702" s="37">
        <v>25368</v>
      </c>
      <c r="E702" s="38">
        <v>5292</v>
      </c>
      <c r="F702" s="99">
        <f t="shared" si="9"/>
        <v>0.20860927152317882</v>
      </c>
    </row>
    <row r="703" spans="1:6" ht="36" x14ac:dyDescent="0.25">
      <c r="A703" s="36">
        <v>2130</v>
      </c>
      <c r="B703" s="36" t="s">
        <v>595</v>
      </c>
      <c r="C703" s="39" t="s">
        <v>750</v>
      </c>
      <c r="D703" s="37">
        <v>25355</v>
      </c>
      <c r="E703" s="38">
        <v>4681</v>
      </c>
      <c r="F703" s="99">
        <f t="shared" si="9"/>
        <v>0.18461841845789784</v>
      </c>
    </row>
    <row r="704" spans="1:6" x14ac:dyDescent="0.25">
      <c r="A704" s="39" t="s">
        <v>162</v>
      </c>
      <c r="B704" s="39" t="s">
        <v>163</v>
      </c>
      <c r="C704" s="41">
        <v>6434002</v>
      </c>
      <c r="D704" s="37">
        <v>25345</v>
      </c>
      <c r="E704" s="45">
        <v>3321</v>
      </c>
      <c r="F704" s="99">
        <f t="shared" si="9"/>
        <v>0.13103176168869599</v>
      </c>
    </row>
    <row r="705" spans="1:6" x14ac:dyDescent="0.25">
      <c r="A705" s="36" t="s">
        <v>4441</v>
      </c>
      <c r="B705" s="36" t="s">
        <v>4442</v>
      </c>
      <c r="C705" s="41" t="s">
        <v>4748</v>
      </c>
      <c r="D705" s="37">
        <v>25322</v>
      </c>
      <c r="E705" s="38">
        <v>3200</v>
      </c>
      <c r="F705" s="99">
        <f t="shared" si="9"/>
        <v>0.12637232446094304</v>
      </c>
    </row>
    <row r="706" spans="1:6" x14ac:dyDescent="0.25">
      <c r="A706" s="36" t="s">
        <v>4961</v>
      </c>
      <c r="B706" s="36" t="s">
        <v>4962</v>
      </c>
      <c r="C706" s="41">
        <v>9173126</v>
      </c>
      <c r="D706" s="37">
        <v>25301</v>
      </c>
      <c r="E706" s="38">
        <v>3919</v>
      </c>
      <c r="F706" s="99">
        <f t="shared" si="9"/>
        <v>0.1548950634362278</v>
      </c>
    </row>
    <row r="707" spans="1:6" x14ac:dyDescent="0.25">
      <c r="A707" s="36" t="s">
        <v>526</v>
      </c>
      <c r="B707" s="36" t="s">
        <v>527</v>
      </c>
      <c r="C707" s="39" t="s">
        <v>696</v>
      </c>
      <c r="D707" s="46">
        <v>25220</v>
      </c>
      <c r="E707" s="38">
        <v>3500</v>
      </c>
      <c r="F707" s="99">
        <f t="shared" si="9"/>
        <v>0.13877874702616971</v>
      </c>
    </row>
    <row r="708" spans="1:6" ht="12" customHeight="1" x14ac:dyDescent="0.25">
      <c r="A708" s="36" t="s">
        <v>4579</v>
      </c>
      <c r="B708" s="36" t="s">
        <v>4580</v>
      </c>
      <c r="C708" s="41"/>
      <c r="D708" s="37">
        <v>25131</v>
      </c>
      <c r="E708" s="38">
        <v>3766</v>
      </c>
      <c r="F708" s="99">
        <f t="shared" si="9"/>
        <v>0.14985476105208706</v>
      </c>
    </row>
    <row r="709" spans="1:6" ht="48" x14ac:dyDescent="0.25">
      <c r="A709" s="36" t="s">
        <v>5794</v>
      </c>
      <c r="B709" s="36" t="s">
        <v>5795</v>
      </c>
      <c r="C709" s="41" t="s">
        <v>6095</v>
      </c>
      <c r="D709" s="37">
        <v>25000</v>
      </c>
      <c r="E709" s="38">
        <v>7146</v>
      </c>
      <c r="F709" s="99">
        <f t="shared" si="9"/>
        <v>0.28583999999999998</v>
      </c>
    </row>
    <row r="710" spans="1:6" ht="48" x14ac:dyDescent="0.25">
      <c r="A710" s="36" t="s">
        <v>2182</v>
      </c>
      <c r="B710" s="36" t="s">
        <v>2183</v>
      </c>
      <c r="C710" s="41" t="s">
        <v>2485</v>
      </c>
      <c r="D710" s="37">
        <v>25000</v>
      </c>
      <c r="E710" s="38">
        <v>5434</v>
      </c>
      <c r="F710" s="99">
        <f t="shared" si="9"/>
        <v>0.21736</v>
      </c>
    </row>
    <row r="711" spans="1:6" ht="12" customHeight="1" x14ac:dyDescent="0.25">
      <c r="A711" s="36" t="s">
        <v>3604</v>
      </c>
      <c r="B711" s="36" t="s">
        <v>3605</v>
      </c>
      <c r="C711" s="41">
        <v>5974044</v>
      </c>
      <c r="D711" s="37">
        <v>25000</v>
      </c>
      <c r="E711" s="38">
        <v>5300</v>
      </c>
      <c r="F711" s="99">
        <f t="shared" si="9"/>
        <v>0.21199999999999999</v>
      </c>
    </row>
    <row r="712" spans="1:6" ht="24" x14ac:dyDescent="0.25">
      <c r="A712" s="36" t="s">
        <v>1152</v>
      </c>
      <c r="B712" s="36" t="s">
        <v>1153</v>
      </c>
      <c r="C712" s="41">
        <v>8215009</v>
      </c>
      <c r="D712" s="37">
        <v>25000</v>
      </c>
      <c r="E712" s="38">
        <v>5000</v>
      </c>
      <c r="F712" s="99">
        <f t="shared" si="9"/>
        <v>0.2</v>
      </c>
    </row>
    <row r="713" spans="1:6" x14ac:dyDescent="0.25">
      <c r="A713" s="36" t="s">
        <v>1170</v>
      </c>
      <c r="B713" s="36" t="s">
        <v>1171</v>
      </c>
      <c r="C713" s="41" t="s">
        <v>1770</v>
      </c>
      <c r="D713" s="37">
        <v>25000</v>
      </c>
      <c r="E713" s="38">
        <v>5000</v>
      </c>
      <c r="F713" s="99">
        <f t="shared" si="9"/>
        <v>0.2</v>
      </c>
    </row>
    <row r="714" spans="1:6" x14ac:dyDescent="0.25">
      <c r="A714" s="36" t="s">
        <v>5770</v>
      </c>
      <c r="B714" s="36" t="s">
        <v>5771</v>
      </c>
      <c r="C714" s="41">
        <v>9772147</v>
      </c>
      <c r="D714" s="37">
        <v>25000</v>
      </c>
      <c r="E714" s="38">
        <v>4431</v>
      </c>
      <c r="F714" s="99">
        <f t="shared" si="9"/>
        <v>0.17724000000000001</v>
      </c>
    </row>
    <row r="715" spans="1:6" ht="204" x14ac:dyDescent="0.25">
      <c r="A715" s="36" t="s">
        <v>439</v>
      </c>
      <c r="B715" s="36" t="s">
        <v>440</v>
      </c>
      <c r="C715" s="51" t="s">
        <v>672</v>
      </c>
      <c r="D715" s="46">
        <v>25000</v>
      </c>
      <c r="E715" s="38">
        <v>4385</v>
      </c>
      <c r="F715" s="99">
        <f t="shared" si="9"/>
        <v>0.1754</v>
      </c>
    </row>
    <row r="716" spans="1:6" x14ac:dyDescent="0.25">
      <c r="A716" s="36" t="s">
        <v>2252</v>
      </c>
      <c r="B716" s="36" t="s">
        <v>2253</v>
      </c>
      <c r="C716" s="41" t="s">
        <v>2504</v>
      </c>
      <c r="D716" s="37">
        <v>25000</v>
      </c>
      <c r="E716" s="38">
        <v>3836</v>
      </c>
      <c r="F716" s="99">
        <f t="shared" si="9"/>
        <v>0.15343999999999999</v>
      </c>
    </row>
    <row r="717" spans="1:6" x14ac:dyDescent="0.25">
      <c r="A717" s="36" t="s">
        <v>3620</v>
      </c>
      <c r="B717" s="36" t="s">
        <v>3621</v>
      </c>
      <c r="C717" s="41">
        <v>5154032</v>
      </c>
      <c r="D717" s="37">
        <v>25000</v>
      </c>
      <c r="E717" s="38">
        <v>1215</v>
      </c>
      <c r="F717" s="99">
        <f t="shared" si="9"/>
        <v>4.8599999999999997E-2</v>
      </c>
    </row>
    <row r="718" spans="1:6" ht="72" x14ac:dyDescent="0.25">
      <c r="A718" s="36">
        <v>160</v>
      </c>
      <c r="B718" s="36" t="s">
        <v>549</v>
      </c>
      <c r="C718" s="39" t="s">
        <v>711</v>
      </c>
      <c r="D718" s="37">
        <v>24900</v>
      </c>
      <c r="E718" s="38">
        <v>2300</v>
      </c>
      <c r="F718" s="99">
        <f t="shared" si="9"/>
        <v>9.2369477911646583E-2</v>
      </c>
    </row>
    <row r="719" spans="1:6" x14ac:dyDescent="0.25">
      <c r="A719" s="39" t="s">
        <v>208</v>
      </c>
      <c r="B719" s="39" t="s">
        <v>209</v>
      </c>
      <c r="C719" s="41">
        <v>6438006</v>
      </c>
      <c r="D719" s="37">
        <v>24800</v>
      </c>
      <c r="E719" s="45">
        <v>4410</v>
      </c>
      <c r="F719" s="99">
        <f t="shared" si="9"/>
        <v>0.17782258064516129</v>
      </c>
    </row>
    <row r="720" spans="1:6" x14ac:dyDescent="0.25">
      <c r="A720" s="36">
        <v>1053</v>
      </c>
      <c r="B720" s="36" t="s">
        <v>570</v>
      </c>
      <c r="C720" s="39" t="s">
        <v>729</v>
      </c>
      <c r="D720" s="37">
        <v>24782</v>
      </c>
      <c r="E720" s="38">
        <v>2501</v>
      </c>
      <c r="F720" s="99">
        <f t="shared" si="9"/>
        <v>0.10092002259704624</v>
      </c>
    </row>
    <row r="721" spans="1:6" x14ac:dyDescent="0.25">
      <c r="A721" s="36" t="s">
        <v>1192</v>
      </c>
      <c r="B721" s="36" t="s">
        <v>1193</v>
      </c>
      <c r="C721" s="41" t="s">
        <v>1772</v>
      </c>
      <c r="D721" s="37">
        <v>24700</v>
      </c>
      <c r="E721" s="38">
        <v>4940</v>
      </c>
      <c r="F721" s="99">
        <f t="shared" si="9"/>
        <v>0.2</v>
      </c>
    </row>
    <row r="722" spans="1:6" x14ac:dyDescent="0.25">
      <c r="A722" s="36" t="s">
        <v>5611</v>
      </c>
      <c r="B722" s="36" t="s">
        <v>5612</v>
      </c>
      <c r="C722" s="41">
        <v>9572132</v>
      </c>
      <c r="D722" s="37">
        <v>24620</v>
      </c>
      <c r="E722" s="38">
        <v>4080</v>
      </c>
      <c r="F722" s="99">
        <f t="shared" si="9"/>
        <v>0.16571892770105606</v>
      </c>
    </row>
    <row r="723" spans="1:6" ht="24" x14ac:dyDescent="0.25">
      <c r="A723" s="36" t="s">
        <v>4443</v>
      </c>
      <c r="B723" s="36" t="s">
        <v>4444</v>
      </c>
      <c r="C723" s="41" t="s">
        <v>4749</v>
      </c>
      <c r="D723" s="37">
        <v>24500</v>
      </c>
      <c r="E723" s="38">
        <v>4859</v>
      </c>
      <c r="F723" s="99">
        <f t="shared" si="9"/>
        <v>0.19832653061224489</v>
      </c>
    </row>
    <row r="724" spans="1:6" x14ac:dyDescent="0.25">
      <c r="A724" s="36" t="s">
        <v>2919</v>
      </c>
      <c r="B724" s="36" t="s">
        <v>2920</v>
      </c>
      <c r="C724" s="41">
        <v>4012000</v>
      </c>
      <c r="D724" s="37">
        <v>24500</v>
      </c>
      <c r="E724" s="38">
        <v>4657</v>
      </c>
      <c r="F724" s="99">
        <f t="shared" si="9"/>
        <v>0.19008163265306122</v>
      </c>
    </row>
    <row r="725" spans="1:6" x14ac:dyDescent="0.25">
      <c r="A725" s="36" t="s">
        <v>2056</v>
      </c>
      <c r="B725" s="36" t="s">
        <v>2057</v>
      </c>
      <c r="C725" s="41" t="s">
        <v>2445</v>
      </c>
      <c r="D725" s="37">
        <v>24500</v>
      </c>
      <c r="E725" s="38">
        <v>4026</v>
      </c>
      <c r="F725" s="99">
        <f t="shared" si="9"/>
        <v>0.16432653061224489</v>
      </c>
    </row>
    <row r="726" spans="1:6" x14ac:dyDescent="0.25">
      <c r="A726" s="36" t="s">
        <v>5115</v>
      </c>
      <c r="B726" s="36" t="s">
        <v>5116</v>
      </c>
      <c r="C726" s="41" t="s">
        <v>5989</v>
      </c>
      <c r="D726" s="37">
        <v>24423</v>
      </c>
      <c r="E726" s="38">
        <v>6849.3</v>
      </c>
      <c r="F726" s="99">
        <f t="shared" si="9"/>
        <v>0.28044466281783564</v>
      </c>
    </row>
    <row r="727" spans="1:6" ht="24" x14ac:dyDescent="0.25">
      <c r="A727" s="36" t="s">
        <v>2874</v>
      </c>
      <c r="B727" s="36" t="s">
        <v>2875</v>
      </c>
      <c r="C727" s="41" t="s">
        <v>2915</v>
      </c>
      <c r="D727" s="37">
        <v>24414</v>
      </c>
      <c r="E727" s="38">
        <v>3557.5</v>
      </c>
      <c r="F727" s="99">
        <f t="shared" si="9"/>
        <v>0.14571557303186697</v>
      </c>
    </row>
    <row r="728" spans="1:6" ht="36" x14ac:dyDescent="0.25">
      <c r="A728" s="36" t="s">
        <v>1348</v>
      </c>
      <c r="B728" s="36" t="s">
        <v>1349</v>
      </c>
      <c r="C728" s="41" t="s">
        <v>1794</v>
      </c>
      <c r="D728" s="37">
        <v>24410</v>
      </c>
      <c r="E728" s="38">
        <v>3323</v>
      </c>
      <c r="F728" s="99">
        <f t="shared" si="9"/>
        <v>0.13613273248668578</v>
      </c>
    </row>
    <row r="729" spans="1:6" x14ac:dyDescent="0.25">
      <c r="A729" s="36" t="s">
        <v>287</v>
      </c>
      <c r="B729" s="36" t="s">
        <v>288</v>
      </c>
      <c r="C729" s="51" t="s">
        <v>611</v>
      </c>
      <c r="D729" s="46">
        <v>24400</v>
      </c>
      <c r="E729" s="38">
        <v>4391</v>
      </c>
      <c r="F729" s="99">
        <f t="shared" si="9"/>
        <v>0.17995901639344261</v>
      </c>
    </row>
    <row r="730" spans="1:6" ht="24" x14ac:dyDescent="0.25">
      <c r="A730" s="36" t="s">
        <v>5505</v>
      </c>
      <c r="B730" s="36" t="s">
        <v>5506</v>
      </c>
      <c r="C730" s="41">
        <v>9461000</v>
      </c>
      <c r="D730" s="37">
        <v>24286</v>
      </c>
      <c r="E730" s="38">
        <v>4658</v>
      </c>
      <c r="F730" s="99">
        <f t="shared" si="9"/>
        <v>0.19179774355595816</v>
      </c>
    </row>
    <row r="731" spans="1:6" ht="24" x14ac:dyDescent="0.25">
      <c r="A731" s="36" t="s">
        <v>1178</v>
      </c>
      <c r="B731" s="36" t="s">
        <v>1179</v>
      </c>
      <c r="C731" s="41" t="s">
        <v>1771</v>
      </c>
      <c r="D731" s="37">
        <v>24250</v>
      </c>
      <c r="E731" s="38">
        <v>4850</v>
      </c>
      <c r="F731" s="99">
        <f t="shared" si="9"/>
        <v>0.2</v>
      </c>
    </row>
    <row r="732" spans="1:6" x14ac:dyDescent="0.25">
      <c r="A732" s="36" t="s">
        <v>2134</v>
      </c>
      <c r="B732" s="36" t="s">
        <v>2135</v>
      </c>
      <c r="C732" s="41">
        <v>3257031</v>
      </c>
      <c r="D732" s="37">
        <v>24210</v>
      </c>
      <c r="E732" s="38">
        <v>3288</v>
      </c>
      <c r="F732" s="99">
        <f t="shared" si="9"/>
        <v>0.13581164807930607</v>
      </c>
    </row>
    <row r="733" spans="1:6" x14ac:dyDescent="0.25">
      <c r="A733" s="39" t="s">
        <v>202</v>
      </c>
      <c r="B733" s="39" t="s">
        <v>203</v>
      </c>
      <c r="C733" s="41">
        <v>6438002</v>
      </c>
      <c r="D733" s="37">
        <v>24170</v>
      </c>
      <c r="E733" s="45">
        <v>4250</v>
      </c>
      <c r="F733" s="99">
        <f t="shared" si="9"/>
        <v>0.17583781547372776</v>
      </c>
    </row>
    <row r="734" spans="1:6" ht="48" x14ac:dyDescent="0.25">
      <c r="A734" s="36" t="s">
        <v>2580</v>
      </c>
      <c r="B734" s="36" t="s">
        <v>2581</v>
      </c>
      <c r="C734" s="41" t="s">
        <v>2701</v>
      </c>
      <c r="D734" s="37">
        <v>24110</v>
      </c>
      <c r="E734" s="38">
        <v>3654</v>
      </c>
      <c r="F734" s="99">
        <f t="shared" si="9"/>
        <v>0.15155537121526338</v>
      </c>
    </row>
    <row r="735" spans="1:6" x14ac:dyDescent="0.25">
      <c r="A735" s="36" t="s">
        <v>2064</v>
      </c>
      <c r="B735" s="36" t="s">
        <v>2065</v>
      </c>
      <c r="C735" s="41">
        <v>3241003</v>
      </c>
      <c r="D735" s="37">
        <v>24080</v>
      </c>
      <c r="E735" s="38">
        <v>3117</v>
      </c>
      <c r="F735" s="99">
        <f t="shared" si="9"/>
        <v>0.12944352159468439</v>
      </c>
    </row>
    <row r="736" spans="1:6" ht="36" x14ac:dyDescent="0.25">
      <c r="A736" s="36" t="s">
        <v>1922</v>
      </c>
      <c r="B736" s="36" t="s">
        <v>1923</v>
      </c>
      <c r="C736" s="41" t="s">
        <v>2399</v>
      </c>
      <c r="D736" s="37">
        <v>24022</v>
      </c>
      <c r="E736" s="38">
        <v>4804</v>
      </c>
      <c r="F736" s="99">
        <f t="shared" si="9"/>
        <v>0.1999833485971193</v>
      </c>
    </row>
    <row r="737" spans="1:6" ht="24" x14ac:dyDescent="0.25">
      <c r="A737" s="36" t="s">
        <v>4617</v>
      </c>
      <c r="B737" s="36" t="s">
        <v>4618</v>
      </c>
      <c r="C737" s="41" t="s">
        <v>4816</v>
      </c>
      <c r="D737" s="37">
        <v>24000</v>
      </c>
      <c r="E737" s="38">
        <v>3800</v>
      </c>
      <c r="F737" s="99">
        <f t="shared" si="9"/>
        <v>0.15833333333333333</v>
      </c>
    </row>
    <row r="738" spans="1:6" x14ac:dyDescent="0.25">
      <c r="A738" s="36" t="s">
        <v>2256</v>
      </c>
      <c r="B738" s="36" t="s">
        <v>2257</v>
      </c>
      <c r="C738" s="41">
        <v>3454035</v>
      </c>
      <c r="D738" s="37">
        <v>24000</v>
      </c>
      <c r="E738" s="38">
        <v>3789</v>
      </c>
      <c r="F738" s="99">
        <f t="shared" si="9"/>
        <v>0.15787499999999999</v>
      </c>
    </row>
    <row r="739" spans="1:6" x14ac:dyDescent="0.25">
      <c r="A739" s="36" t="s">
        <v>488</v>
      </c>
      <c r="B739" s="36" t="s">
        <v>489</v>
      </c>
      <c r="C739" s="39" t="s">
        <v>687</v>
      </c>
      <c r="D739" s="46">
        <v>23986</v>
      </c>
      <c r="E739" s="38">
        <v>3246</v>
      </c>
      <c r="F739" s="99">
        <f t="shared" si="9"/>
        <v>0.13532894188276495</v>
      </c>
    </row>
    <row r="740" spans="1:6" ht="36" x14ac:dyDescent="0.25">
      <c r="A740" s="36" t="s">
        <v>2188</v>
      </c>
      <c r="B740" s="36" t="s">
        <v>2189</v>
      </c>
      <c r="C740" s="41" t="s">
        <v>2488</v>
      </c>
      <c r="D740" s="37">
        <v>23985</v>
      </c>
      <c r="E740" s="38">
        <v>4145</v>
      </c>
      <c r="F740" s="99">
        <f t="shared" si="9"/>
        <v>0.17281634354805087</v>
      </c>
    </row>
    <row r="741" spans="1:6" x14ac:dyDescent="0.25">
      <c r="A741" s="36" t="s">
        <v>3526</v>
      </c>
      <c r="B741" s="36" t="s">
        <v>3527</v>
      </c>
      <c r="C741" s="41">
        <v>5954020</v>
      </c>
      <c r="D741" s="37">
        <v>23978</v>
      </c>
      <c r="E741" s="38">
        <v>3396</v>
      </c>
      <c r="F741" s="99">
        <f t="shared" ref="F741:F804" si="10">E741/D741</f>
        <v>0.14162982734172991</v>
      </c>
    </row>
    <row r="742" spans="1:6" ht="180" x14ac:dyDescent="0.25">
      <c r="A742" s="36" t="s">
        <v>4643</v>
      </c>
      <c r="B742" s="36" t="s">
        <v>4644</v>
      </c>
      <c r="C742" s="41" t="s">
        <v>4825</v>
      </c>
      <c r="D742" s="37">
        <v>23907</v>
      </c>
      <c r="E742" s="38">
        <v>2845</v>
      </c>
      <c r="F742" s="99">
        <f t="shared" si="10"/>
        <v>0.11900280252645669</v>
      </c>
    </row>
    <row r="743" spans="1:6" ht="36" x14ac:dyDescent="0.25">
      <c r="A743" s="36" t="s">
        <v>1862</v>
      </c>
      <c r="B743" s="36" t="s">
        <v>1863</v>
      </c>
      <c r="C743" s="41" t="s">
        <v>2371</v>
      </c>
      <c r="D743" s="37">
        <v>23851</v>
      </c>
      <c r="E743" s="38">
        <v>3571</v>
      </c>
      <c r="F743" s="99">
        <f t="shared" si="10"/>
        <v>0.14972118569452014</v>
      </c>
    </row>
    <row r="744" spans="1:6" x14ac:dyDescent="0.25">
      <c r="A744" s="36" t="s">
        <v>295</v>
      </c>
      <c r="B744" s="36" t="s">
        <v>296</v>
      </c>
      <c r="C744" s="51">
        <v>1051044</v>
      </c>
      <c r="D744" s="46">
        <v>23801</v>
      </c>
      <c r="E744" s="38">
        <v>3863</v>
      </c>
      <c r="F744" s="99">
        <f t="shared" si="10"/>
        <v>0.1623041048695433</v>
      </c>
    </row>
    <row r="745" spans="1:6" x14ac:dyDescent="0.25">
      <c r="A745" s="36" t="s">
        <v>3724</v>
      </c>
      <c r="B745" s="36" t="s">
        <v>3725</v>
      </c>
      <c r="C745" s="41">
        <v>5774036</v>
      </c>
      <c r="D745" s="37">
        <v>23800</v>
      </c>
      <c r="E745" s="38">
        <v>3050</v>
      </c>
      <c r="F745" s="99">
        <f t="shared" si="10"/>
        <v>0.12815126050420167</v>
      </c>
    </row>
    <row r="746" spans="1:6" x14ac:dyDescent="0.25">
      <c r="A746" s="36" t="s">
        <v>2808</v>
      </c>
      <c r="B746" s="36" t="s">
        <v>2809</v>
      </c>
      <c r="C746" s="41" t="s">
        <v>2897</v>
      </c>
      <c r="D746" s="37">
        <v>23798</v>
      </c>
      <c r="E746" s="38">
        <v>4075</v>
      </c>
      <c r="F746" s="99">
        <f t="shared" si="10"/>
        <v>0.17123287671232876</v>
      </c>
    </row>
    <row r="747" spans="1:6" ht="24" x14ac:dyDescent="0.25">
      <c r="A747" s="36" t="s">
        <v>1852</v>
      </c>
      <c r="B747" s="36" t="s">
        <v>1853</v>
      </c>
      <c r="C747" s="41" t="s">
        <v>2366</v>
      </c>
      <c r="D747" s="37">
        <v>23673</v>
      </c>
      <c r="E747" s="38">
        <v>2909</v>
      </c>
      <c r="F747" s="99">
        <f t="shared" si="10"/>
        <v>0.12288260887931399</v>
      </c>
    </row>
    <row r="748" spans="1:6" x14ac:dyDescent="0.25">
      <c r="A748" s="36" t="s">
        <v>5237</v>
      </c>
      <c r="B748" s="36" t="s">
        <v>5238</v>
      </c>
      <c r="C748" s="41" t="s">
        <v>6006</v>
      </c>
      <c r="D748" s="37">
        <v>23612</v>
      </c>
      <c r="E748" s="38">
        <v>4739</v>
      </c>
      <c r="F748" s="99">
        <f t="shared" si="10"/>
        <v>0.20070303235642895</v>
      </c>
    </row>
    <row r="749" spans="1:6" ht="24" x14ac:dyDescent="0.25">
      <c r="A749" s="36" t="s">
        <v>1560</v>
      </c>
      <c r="B749" s="36" t="s">
        <v>1561</v>
      </c>
      <c r="C749" s="41" t="s">
        <v>1822</v>
      </c>
      <c r="D749" s="37">
        <v>23570</v>
      </c>
      <c r="E749" s="38">
        <v>3230</v>
      </c>
      <c r="F749" s="99">
        <f t="shared" si="10"/>
        <v>0.13703860840050913</v>
      </c>
    </row>
    <row r="750" spans="1:6" x14ac:dyDescent="0.25">
      <c r="A750" s="36" t="s">
        <v>2166</v>
      </c>
      <c r="B750" s="36" t="s">
        <v>2167</v>
      </c>
      <c r="C750" s="41">
        <v>3353005</v>
      </c>
      <c r="D750" s="37">
        <v>23560</v>
      </c>
      <c r="E750" s="38">
        <v>3441</v>
      </c>
      <c r="F750" s="99">
        <f t="shared" si="10"/>
        <v>0.14605263157894738</v>
      </c>
    </row>
    <row r="751" spans="1:6" ht="48" x14ac:dyDescent="0.25">
      <c r="A751" s="39" t="s">
        <v>3397</v>
      </c>
      <c r="B751" s="39" t="s">
        <v>3398</v>
      </c>
      <c r="C751" s="51" t="s">
        <v>3507</v>
      </c>
      <c r="D751" s="37">
        <v>23547</v>
      </c>
      <c r="E751" s="38">
        <v>4041.1</v>
      </c>
      <c r="F751" s="99">
        <f t="shared" si="10"/>
        <v>0.17161846519726504</v>
      </c>
    </row>
    <row r="752" spans="1:6" ht="36" x14ac:dyDescent="0.25">
      <c r="A752" s="36" t="s">
        <v>345</v>
      </c>
      <c r="B752" s="36" t="s">
        <v>346</v>
      </c>
      <c r="C752" s="51" t="s">
        <v>631</v>
      </c>
      <c r="D752" s="46">
        <v>23500</v>
      </c>
      <c r="E752" s="38">
        <v>3537</v>
      </c>
      <c r="F752" s="99">
        <f t="shared" si="10"/>
        <v>0.15051063829787234</v>
      </c>
    </row>
    <row r="753" spans="1:6" x14ac:dyDescent="0.25">
      <c r="A753" s="36" t="s">
        <v>2018</v>
      </c>
      <c r="B753" s="36" t="s">
        <v>2019</v>
      </c>
      <c r="C753" s="41" t="s">
        <v>2427</v>
      </c>
      <c r="D753" s="37">
        <v>23400</v>
      </c>
      <c r="E753" s="38">
        <v>2978</v>
      </c>
      <c r="F753" s="99">
        <f t="shared" si="10"/>
        <v>0.12726495726495726</v>
      </c>
    </row>
    <row r="754" spans="1:6" x14ac:dyDescent="0.25">
      <c r="A754" s="39" t="s">
        <v>2922</v>
      </c>
      <c r="B754" s="41" t="s">
        <v>2917</v>
      </c>
      <c r="C754" s="42">
        <v>4012000</v>
      </c>
      <c r="D754" s="37">
        <v>23373</v>
      </c>
      <c r="E754" s="40">
        <v>4675</v>
      </c>
      <c r="F754" s="99">
        <f t="shared" si="10"/>
        <v>0.20001711376374448</v>
      </c>
    </row>
    <row r="755" spans="1:6" ht="24" x14ac:dyDescent="0.25">
      <c r="A755" s="36" t="s">
        <v>3896</v>
      </c>
      <c r="B755" s="36" t="s">
        <v>3897</v>
      </c>
      <c r="C755" s="41" t="s">
        <v>4111</v>
      </c>
      <c r="D755" s="37">
        <v>23187</v>
      </c>
      <c r="E755" s="38">
        <v>5028</v>
      </c>
      <c r="F755" s="99">
        <f t="shared" si="10"/>
        <v>0.21684564626730496</v>
      </c>
    </row>
    <row r="756" spans="1:6" x14ac:dyDescent="0.25">
      <c r="A756" s="36" t="s">
        <v>252</v>
      </c>
      <c r="B756" s="36" t="s">
        <v>253</v>
      </c>
      <c r="C756" s="51">
        <v>2000000</v>
      </c>
      <c r="D756" s="46">
        <v>23131</v>
      </c>
      <c r="E756" s="38">
        <v>3770</v>
      </c>
      <c r="F756" s="99">
        <f t="shared" si="10"/>
        <v>0.16298473909472136</v>
      </c>
    </row>
    <row r="757" spans="1:6" ht="108" x14ac:dyDescent="0.25">
      <c r="A757" s="36" t="s">
        <v>2656</v>
      </c>
      <c r="B757" s="36" t="s">
        <v>2657</v>
      </c>
      <c r="C757" s="41" t="s">
        <v>2733</v>
      </c>
      <c r="D757" s="37">
        <v>23108</v>
      </c>
      <c r="E757" s="38">
        <v>4873</v>
      </c>
      <c r="F757" s="99">
        <f t="shared" si="10"/>
        <v>0.2108793491431539</v>
      </c>
    </row>
    <row r="758" spans="1:6" x14ac:dyDescent="0.25">
      <c r="A758" s="36" t="s">
        <v>4169</v>
      </c>
      <c r="B758" s="36" t="s">
        <v>4170</v>
      </c>
      <c r="C758" s="41" t="s">
        <v>4322</v>
      </c>
      <c r="D758" s="37">
        <v>23100</v>
      </c>
      <c r="E758" s="38">
        <v>2488</v>
      </c>
      <c r="F758" s="99">
        <f t="shared" si="10"/>
        <v>0.10770562770562771</v>
      </c>
    </row>
    <row r="759" spans="1:6" ht="108" x14ac:dyDescent="0.25">
      <c r="A759" s="36" t="s">
        <v>283</v>
      </c>
      <c r="B759" s="36" t="s">
        <v>284</v>
      </c>
      <c r="C759" s="51" t="s">
        <v>609</v>
      </c>
      <c r="D759" s="46">
        <v>23000</v>
      </c>
      <c r="E759" s="38">
        <v>8127</v>
      </c>
      <c r="F759" s="99">
        <f t="shared" si="10"/>
        <v>0.35334782608695653</v>
      </c>
    </row>
    <row r="760" spans="1:6" ht="24" x14ac:dyDescent="0.25">
      <c r="A760" s="36" t="s">
        <v>2306</v>
      </c>
      <c r="B760" s="36" t="s">
        <v>2307</v>
      </c>
      <c r="C760" s="41" t="s">
        <v>2514</v>
      </c>
      <c r="D760" s="37">
        <v>23000</v>
      </c>
      <c r="E760" s="38">
        <v>6610</v>
      </c>
      <c r="F760" s="99">
        <f t="shared" si="10"/>
        <v>0.28739130434782606</v>
      </c>
    </row>
    <row r="761" spans="1:6" ht="60" x14ac:dyDescent="0.25">
      <c r="A761" s="36" t="s">
        <v>1988</v>
      </c>
      <c r="B761" s="36" t="s">
        <v>1989</v>
      </c>
      <c r="C761" s="41" t="s">
        <v>2412</v>
      </c>
      <c r="D761" s="37">
        <v>23000</v>
      </c>
      <c r="E761" s="38">
        <v>4808</v>
      </c>
      <c r="F761" s="99">
        <f t="shared" si="10"/>
        <v>0.20904347826086955</v>
      </c>
    </row>
    <row r="762" spans="1:6" ht="24" x14ac:dyDescent="0.25">
      <c r="A762" s="36" t="s">
        <v>2202</v>
      </c>
      <c r="B762" s="36" t="s">
        <v>2203</v>
      </c>
      <c r="C762" s="41" t="s">
        <v>2492</v>
      </c>
      <c r="D762" s="37">
        <v>23000</v>
      </c>
      <c r="E762" s="38">
        <v>4612</v>
      </c>
      <c r="F762" s="99">
        <f t="shared" si="10"/>
        <v>0.20052173913043478</v>
      </c>
    </row>
    <row r="763" spans="1:6" ht="24" x14ac:dyDescent="0.25">
      <c r="A763" s="36" t="s">
        <v>4419</v>
      </c>
      <c r="B763" s="36" t="s">
        <v>4420</v>
      </c>
      <c r="C763" s="41" t="s">
        <v>4741</v>
      </c>
      <c r="D763" s="37">
        <v>23000</v>
      </c>
      <c r="E763" s="38">
        <v>4160</v>
      </c>
      <c r="F763" s="99">
        <f t="shared" si="10"/>
        <v>0.18086956521739131</v>
      </c>
    </row>
    <row r="764" spans="1:6" ht="12" customHeight="1" x14ac:dyDescent="0.25">
      <c r="A764" s="36" t="s">
        <v>5361</v>
      </c>
      <c r="B764" s="36" t="s">
        <v>5362</v>
      </c>
      <c r="C764" s="41" t="s">
        <v>6033</v>
      </c>
      <c r="D764" s="37">
        <v>22990</v>
      </c>
      <c r="E764" s="38">
        <v>6129</v>
      </c>
      <c r="F764" s="99">
        <f t="shared" si="10"/>
        <v>0.26659417137886038</v>
      </c>
    </row>
    <row r="765" spans="1:6" x14ac:dyDescent="0.25">
      <c r="A765" s="36" t="s">
        <v>1038</v>
      </c>
      <c r="B765" s="36" t="s">
        <v>1039</v>
      </c>
      <c r="C765" s="41">
        <v>8126066</v>
      </c>
      <c r="D765" s="37">
        <v>22847</v>
      </c>
      <c r="E765" s="38">
        <v>3644</v>
      </c>
      <c r="F765" s="99">
        <f t="shared" si="10"/>
        <v>0.15949577625071126</v>
      </c>
    </row>
    <row r="766" spans="1:6" ht="24" x14ac:dyDescent="0.25">
      <c r="A766" s="36" t="s">
        <v>3826</v>
      </c>
      <c r="B766" s="36" t="s">
        <v>3827</v>
      </c>
      <c r="C766" s="41" t="s">
        <v>4100</v>
      </c>
      <c r="D766" s="37">
        <v>22800</v>
      </c>
      <c r="E766" s="38">
        <v>3574</v>
      </c>
      <c r="F766" s="99">
        <f t="shared" si="10"/>
        <v>0.15675438596491229</v>
      </c>
    </row>
    <row r="767" spans="1:6" ht="12" customHeight="1" x14ac:dyDescent="0.25">
      <c r="A767" s="36" t="s">
        <v>2616</v>
      </c>
      <c r="B767" s="36" t="s">
        <v>2617</v>
      </c>
      <c r="C767" s="41" t="s">
        <v>2716</v>
      </c>
      <c r="D767" s="37">
        <v>22771</v>
      </c>
      <c r="E767" s="38">
        <v>4000</v>
      </c>
      <c r="F767" s="99">
        <f t="shared" si="10"/>
        <v>0.17566202626147293</v>
      </c>
    </row>
    <row r="768" spans="1:6" ht="24" x14ac:dyDescent="0.25">
      <c r="A768" s="36" t="s">
        <v>5159</v>
      </c>
      <c r="B768" s="36" t="s">
        <v>5160</v>
      </c>
      <c r="C768" s="41">
        <v>9186143</v>
      </c>
      <c r="D768" s="37">
        <v>22751</v>
      </c>
      <c r="E768" s="38">
        <v>3087.9</v>
      </c>
      <c r="F768" s="99">
        <f t="shared" si="10"/>
        <v>0.13572590215814689</v>
      </c>
    </row>
    <row r="769" spans="1:6" ht="36" x14ac:dyDescent="0.25">
      <c r="A769" s="36" t="s">
        <v>2526</v>
      </c>
      <c r="B769" s="36" t="s">
        <v>2527</v>
      </c>
      <c r="C769" s="41" t="s">
        <v>2682</v>
      </c>
      <c r="D769" s="37">
        <v>22584</v>
      </c>
      <c r="E769" s="38">
        <v>3840</v>
      </c>
      <c r="F769" s="99">
        <f t="shared" si="10"/>
        <v>0.17003188097768332</v>
      </c>
    </row>
    <row r="770" spans="1:6" x14ac:dyDescent="0.25">
      <c r="A770" s="39" t="s">
        <v>5898</v>
      </c>
      <c r="B770" s="39" t="s">
        <v>5899</v>
      </c>
      <c r="C770" s="41" t="s">
        <v>6115</v>
      </c>
      <c r="D770" s="37">
        <v>22579</v>
      </c>
      <c r="E770" s="40">
        <v>3710</v>
      </c>
      <c r="F770" s="99">
        <f t="shared" si="10"/>
        <v>0.16431197130076619</v>
      </c>
    </row>
    <row r="771" spans="1:6" x14ac:dyDescent="0.25">
      <c r="A771" s="36" t="s">
        <v>5267</v>
      </c>
      <c r="B771" s="36" t="s">
        <v>5268</v>
      </c>
      <c r="C771" s="41">
        <v>9190157</v>
      </c>
      <c r="D771" s="37">
        <v>22571</v>
      </c>
      <c r="E771" s="38">
        <v>3425</v>
      </c>
      <c r="F771" s="99">
        <f t="shared" si="10"/>
        <v>0.15174338753267466</v>
      </c>
    </row>
    <row r="772" spans="1:6" ht="72" x14ac:dyDescent="0.25">
      <c r="A772" s="36" t="s">
        <v>2785</v>
      </c>
      <c r="B772" s="36" t="s">
        <v>2786</v>
      </c>
      <c r="C772" s="41" t="s">
        <v>2891</v>
      </c>
      <c r="D772" s="37">
        <v>22521</v>
      </c>
      <c r="E772" s="38">
        <v>3674.5</v>
      </c>
      <c r="F772" s="99">
        <f t="shared" si="10"/>
        <v>0.16315882953687669</v>
      </c>
    </row>
    <row r="773" spans="1:6" x14ac:dyDescent="0.25">
      <c r="A773" s="36" t="s">
        <v>3804</v>
      </c>
      <c r="B773" s="36" t="s">
        <v>3805</v>
      </c>
      <c r="C773" s="41" t="s">
        <v>4096</v>
      </c>
      <c r="D773" s="37">
        <v>22502</v>
      </c>
      <c r="E773" s="38">
        <v>2267</v>
      </c>
      <c r="F773" s="99">
        <f t="shared" si="10"/>
        <v>0.10074660030219536</v>
      </c>
    </row>
    <row r="774" spans="1:6" x14ac:dyDescent="0.25">
      <c r="A774" s="36" t="s">
        <v>4393</v>
      </c>
      <c r="B774" s="36" t="s">
        <v>4394</v>
      </c>
      <c r="C774" s="41" t="s">
        <v>4731</v>
      </c>
      <c r="D774" s="37">
        <v>22500</v>
      </c>
      <c r="E774" s="38">
        <v>3520</v>
      </c>
      <c r="F774" s="99">
        <f t="shared" si="10"/>
        <v>0.15644444444444444</v>
      </c>
    </row>
    <row r="775" spans="1:6" x14ac:dyDescent="0.25">
      <c r="A775" s="36" t="s">
        <v>3612</v>
      </c>
      <c r="B775" s="36" t="s">
        <v>3613</v>
      </c>
      <c r="C775" s="41">
        <v>5154008</v>
      </c>
      <c r="D775" s="37">
        <v>22500</v>
      </c>
      <c r="E775" s="38">
        <v>2100</v>
      </c>
      <c r="F775" s="99">
        <f t="shared" si="10"/>
        <v>9.3333333333333338E-2</v>
      </c>
    </row>
    <row r="776" spans="1:6" x14ac:dyDescent="0.25">
      <c r="A776" s="36" t="s">
        <v>3988</v>
      </c>
      <c r="B776" s="36" t="s">
        <v>3989</v>
      </c>
      <c r="C776" s="41" t="s">
        <v>4120</v>
      </c>
      <c r="D776" s="37">
        <v>22400</v>
      </c>
      <c r="E776" s="38">
        <v>3360</v>
      </c>
      <c r="F776" s="99">
        <f t="shared" si="10"/>
        <v>0.15</v>
      </c>
    </row>
    <row r="777" spans="1:6" x14ac:dyDescent="0.25">
      <c r="A777" s="36" t="s">
        <v>1952</v>
      </c>
      <c r="B777" s="36" t="s">
        <v>1953</v>
      </c>
      <c r="C777" s="41">
        <v>3153002</v>
      </c>
      <c r="D777" s="37">
        <v>22393</v>
      </c>
      <c r="E777" s="38">
        <v>4302</v>
      </c>
      <c r="F777" s="99">
        <f t="shared" si="10"/>
        <v>0.19211360693073729</v>
      </c>
    </row>
    <row r="778" spans="1:6" ht="24" x14ac:dyDescent="0.25">
      <c r="A778" s="36" t="s">
        <v>5523</v>
      </c>
      <c r="B778" s="36" t="s">
        <v>5524</v>
      </c>
      <c r="C778" s="41" t="s">
        <v>6059</v>
      </c>
      <c r="D778" s="37">
        <v>22375</v>
      </c>
      <c r="E778" s="38">
        <v>3382</v>
      </c>
      <c r="F778" s="99">
        <f t="shared" si="10"/>
        <v>0.15115083798882681</v>
      </c>
    </row>
    <row r="779" spans="1:6" x14ac:dyDescent="0.25">
      <c r="A779" s="36" t="s">
        <v>3910</v>
      </c>
      <c r="B779" s="36" t="s">
        <v>3911</v>
      </c>
      <c r="C779" s="41">
        <v>5711000</v>
      </c>
      <c r="D779" s="37">
        <v>22350</v>
      </c>
      <c r="E779" s="38">
        <v>3549</v>
      </c>
      <c r="F779" s="99">
        <f t="shared" si="10"/>
        <v>0.15879194630872484</v>
      </c>
    </row>
    <row r="780" spans="1:6" ht="24" x14ac:dyDescent="0.25">
      <c r="A780" s="36" t="s">
        <v>4249</v>
      </c>
      <c r="B780" s="36" t="s">
        <v>4250</v>
      </c>
      <c r="C780" s="41" t="s">
        <v>4342</v>
      </c>
      <c r="D780" s="37">
        <v>22310</v>
      </c>
      <c r="E780" s="38">
        <v>2944.7</v>
      </c>
      <c r="F780" s="99">
        <f t="shared" si="10"/>
        <v>0.13199013895114298</v>
      </c>
    </row>
    <row r="781" spans="1:6" x14ac:dyDescent="0.25">
      <c r="A781" s="36" t="s">
        <v>1194</v>
      </c>
      <c r="B781" s="36" t="s">
        <v>1195</v>
      </c>
      <c r="C781" s="41" t="s">
        <v>1773</v>
      </c>
      <c r="D781" s="37">
        <v>22200</v>
      </c>
      <c r="E781" s="38">
        <v>4440</v>
      </c>
      <c r="F781" s="99">
        <f t="shared" si="10"/>
        <v>0.2</v>
      </c>
    </row>
    <row r="782" spans="1:6" ht="24" x14ac:dyDescent="0.25">
      <c r="A782" s="36" t="s">
        <v>4143</v>
      </c>
      <c r="B782" s="36" t="s">
        <v>4144</v>
      </c>
      <c r="C782" s="41">
        <v>12071372</v>
      </c>
      <c r="D782" s="37">
        <v>22200</v>
      </c>
      <c r="E782" s="38">
        <v>3123</v>
      </c>
      <c r="F782" s="99">
        <f t="shared" si="10"/>
        <v>0.14067567567567568</v>
      </c>
    </row>
    <row r="783" spans="1:6" x14ac:dyDescent="0.25">
      <c r="A783" s="39" t="s">
        <v>210</v>
      </c>
      <c r="B783" s="39" t="s">
        <v>211</v>
      </c>
      <c r="C783" s="41">
        <v>6438008</v>
      </c>
      <c r="D783" s="37">
        <v>22090</v>
      </c>
      <c r="E783" s="45">
        <v>3550</v>
      </c>
      <c r="F783" s="99">
        <f t="shared" si="10"/>
        <v>0.16070620190131282</v>
      </c>
    </row>
    <row r="784" spans="1:6" ht="36" x14ac:dyDescent="0.25">
      <c r="A784" s="36" t="s">
        <v>5401</v>
      </c>
      <c r="B784" s="36" t="s">
        <v>5402</v>
      </c>
      <c r="C784" s="41" t="s">
        <v>6039</v>
      </c>
      <c r="D784" s="37">
        <v>22082</v>
      </c>
      <c r="E784" s="38">
        <v>3308</v>
      </c>
      <c r="F784" s="99">
        <f t="shared" si="10"/>
        <v>0.14980527126166107</v>
      </c>
    </row>
    <row r="785" spans="1:6" x14ac:dyDescent="0.25">
      <c r="A785" s="36" t="s">
        <v>2212</v>
      </c>
      <c r="B785" s="36" t="s">
        <v>2213</v>
      </c>
      <c r="C785" s="41">
        <v>3358021</v>
      </c>
      <c r="D785" s="37">
        <v>22044</v>
      </c>
      <c r="E785" s="38">
        <v>3942</v>
      </c>
      <c r="F785" s="99">
        <f t="shared" si="10"/>
        <v>0.17882416984213392</v>
      </c>
    </row>
    <row r="786" spans="1:6" x14ac:dyDescent="0.25">
      <c r="A786" s="36" t="s">
        <v>832</v>
      </c>
      <c r="B786" s="36" t="s">
        <v>833</v>
      </c>
      <c r="C786" s="41" t="s">
        <v>1737</v>
      </c>
      <c r="D786" s="37">
        <v>22010</v>
      </c>
      <c r="E786" s="38">
        <v>4402</v>
      </c>
      <c r="F786" s="99">
        <f t="shared" si="10"/>
        <v>0.2</v>
      </c>
    </row>
    <row r="787" spans="1:6" ht="96" x14ac:dyDescent="0.25">
      <c r="A787" s="36" t="s">
        <v>285</v>
      </c>
      <c r="B787" s="36" t="s">
        <v>286</v>
      </c>
      <c r="C787" s="51" t="s">
        <v>610</v>
      </c>
      <c r="D787" s="46">
        <v>22000</v>
      </c>
      <c r="E787" s="38">
        <v>7662</v>
      </c>
      <c r="F787" s="99">
        <f t="shared" si="10"/>
        <v>0.34827272727272729</v>
      </c>
    </row>
    <row r="788" spans="1:6" x14ac:dyDescent="0.25">
      <c r="A788" s="36" t="s">
        <v>2158</v>
      </c>
      <c r="B788" s="36" t="s">
        <v>2159</v>
      </c>
      <c r="C788" s="41" t="s">
        <v>2478</v>
      </c>
      <c r="D788" s="37">
        <v>22000</v>
      </c>
      <c r="E788" s="38">
        <v>4063</v>
      </c>
      <c r="F788" s="99">
        <f t="shared" si="10"/>
        <v>0.18468181818181817</v>
      </c>
    </row>
    <row r="789" spans="1:6" x14ac:dyDescent="0.25">
      <c r="A789" s="36" t="s">
        <v>2080</v>
      </c>
      <c r="B789" s="36" t="s">
        <v>2081</v>
      </c>
      <c r="C789" s="41">
        <v>3241021</v>
      </c>
      <c r="D789" s="37">
        <v>22000</v>
      </c>
      <c r="E789" s="38">
        <v>3451</v>
      </c>
      <c r="F789" s="99">
        <f t="shared" si="10"/>
        <v>0.15686363636363637</v>
      </c>
    </row>
    <row r="790" spans="1:6" x14ac:dyDescent="0.25">
      <c r="A790" s="36" t="s">
        <v>4421</v>
      </c>
      <c r="B790" s="36" t="s">
        <v>4422</v>
      </c>
      <c r="C790" s="41"/>
      <c r="D790" s="37">
        <v>22000</v>
      </c>
      <c r="E790" s="38">
        <v>3222</v>
      </c>
      <c r="F790" s="99">
        <f t="shared" si="10"/>
        <v>0.14645454545454545</v>
      </c>
    </row>
    <row r="791" spans="1:6" ht="36" x14ac:dyDescent="0.25">
      <c r="A791" s="36">
        <v>2220</v>
      </c>
      <c r="B791" s="36" t="s">
        <v>604</v>
      </c>
      <c r="C791" s="39" t="s">
        <v>758</v>
      </c>
      <c r="D791" s="37">
        <v>22000</v>
      </c>
      <c r="E791" s="38">
        <v>3037</v>
      </c>
      <c r="F791" s="99">
        <f t="shared" si="10"/>
        <v>0.13804545454545455</v>
      </c>
    </row>
    <row r="792" spans="1:6" x14ac:dyDescent="0.25">
      <c r="A792" s="36" t="s">
        <v>4222</v>
      </c>
      <c r="B792" s="36" t="s">
        <v>4223</v>
      </c>
      <c r="C792" s="41" t="s">
        <v>4333</v>
      </c>
      <c r="D792" s="37">
        <v>22000</v>
      </c>
      <c r="E792" s="38">
        <v>2717.8</v>
      </c>
      <c r="F792" s="99">
        <f t="shared" si="10"/>
        <v>0.12353636363636364</v>
      </c>
    </row>
    <row r="793" spans="1:6" ht="60" x14ac:dyDescent="0.25">
      <c r="A793" s="36" t="s">
        <v>4511</v>
      </c>
      <c r="B793" s="36" t="s">
        <v>4512</v>
      </c>
      <c r="C793" s="41" t="s">
        <v>4774</v>
      </c>
      <c r="D793" s="37">
        <v>21920</v>
      </c>
      <c r="E793" s="38">
        <v>2983</v>
      </c>
      <c r="F793" s="99">
        <f t="shared" si="10"/>
        <v>0.13608576642335765</v>
      </c>
    </row>
    <row r="794" spans="1:6" x14ac:dyDescent="0.25">
      <c r="A794" s="36" t="s">
        <v>2120</v>
      </c>
      <c r="B794" s="36" t="s">
        <v>2121</v>
      </c>
      <c r="C794" s="41">
        <v>3256022</v>
      </c>
      <c r="D794" s="37">
        <v>21914</v>
      </c>
      <c r="E794" s="38">
        <v>3250</v>
      </c>
      <c r="F794" s="99">
        <f t="shared" si="10"/>
        <v>0.14830701834443735</v>
      </c>
    </row>
    <row r="795" spans="1:6" x14ac:dyDescent="0.25">
      <c r="A795" s="39" t="s">
        <v>5906</v>
      </c>
      <c r="B795" s="39" t="s">
        <v>5907</v>
      </c>
      <c r="C795" s="41">
        <v>9775152</v>
      </c>
      <c r="D795" s="37">
        <v>21909</v>
      </c>
      <c r="E795" s="40">
        <v>2965</v>
      </c>
      <c r="F795" s="99">
        <f t="shared" si="10"/>
        <v>0.1353325117531608</v>
      </c>
    </row>
    <row r="796" spans="1:6" x14ac:dyDescent="0.25">
      <c r="A796" s="36" t="s">
        <v>3708</v>
      </c>
      <c r="B796" s="36" t="s">
        <v>3709</v>
      </c>
      <c r="C796" s="41" t="s">
        <v>4071</v>
      </c>
      <c r="D796" s="37">
        <v>21905</v>
      </c>
      <c r="E796" s="38">
        <v>4054</v>
      </c>
      <c r="F796" s="99">
        <f t="shared" si="10"/>
        <v>0.18507190139237617</v>
      </c>
    </row>
    <row r="797" spans="1:6" x14ac:dyDescent="0.25">
      <c r="A797" s="36" t="s">
        <v>3742</v>
      </c>
      <c r="B797" s="36" t="s">
        <v>3743</v>
      </c>
      <c r="C797" s="41" t="s">
        <v>4082</v>
      </c>
      <c r="D797" s="37">
        <v>21902</v>
      </c>
      <c r="E797" s="38">
        <v>3129.6</v>
      </c>
      <c r="F797" s="99">
        <f t="shared" si="10"/>
        <v>0.14289106017715278</v>
      </c>
    </row>
    <row r="798" spans="1:6" x14ac:dyDescent="0.25">
      <c r="A798" s="36" t="s">
        <v>3578</v>
      </c>
      <c r="B798" s="36" t="s">
        <v>3579</v>
      </c>
      <c r="C798" s="41">
        <v>5370004</v>
      </c>
      <c r="D798" s="37">
        <v>21818</v>
      </c>
      <c r="E798" s="38">
        <v>3812</v>
      </c>
      <c r="F798" s="99">
        <f t="shared" si="10"/>
        <v>0.1747181226510221</v>
      </c>
    </row>
    <row r="799" spans="1:6" x14ac:dyDescent="0.25">
      <c r="A799" s="36" t="s">
        <v>1980</v>
      </c>
      <c r="B799" s="36" t="s">
        <v>1981</v>
      </c>
      <c r="C799" s="41" t="s">
        <v>2408</v>
      </c>
      <c r="D799" s="37">
        <v>21798</v>
      </c>
      <c r="E799" s="38">
        <v>2718</v>
      </c>
      <c r="F799" s="99">
        <f t="shared" si="10"/>
        <v>0.12469033856317094</v>
      </c>
    </row>
    <row r="800" spans="1:6" ht="36" x14ac:dyDescent="0.25">
      <c r="A800" s="36" t="s">
        <v>1628</v>
      </c>
      <c r="B800" s="36" t="s">
        <v>1629</v>
      </c>
      <c r="C800" s="41" t="s">
        <v>1833</v>
      </c>
      <c r="D800" s="37">
        <v>21755</v>
      </c>
      <c r="E800" s="38">
        <v>3559</v>
      </c>
      <c r="F800" s="99">
        <f t="shared" si="10"/>
        <v>0.16359457595954952</v>
      </c>
    </row>
    <row r="801" spans="1:6" x14ac:dyDescent="0.25">
      <c r="A801" s="36" t="s">
        <v>4200</v>
      </c>
      <c r="B801" s="36" t="s">
        <v>4201</v>
      </c>
      <c r="C801" s="41">
        <v>12072477</v>
      </c>
      <c r="D801" s="37">
        <v>21702</v>
      </c>
      <c r="E801" s="38">
        <v>3972.6</v>
      </c>
      <c r="F801" s="99">
        <f t="shared" si="10"/>
        <v>0.18305225324854851</v>
      </c>
    </row>
    <row r="802" spans="1:6" x14ac:dyDescent="0.25">
      <c r="A802" s="36" t="s">
        <v>510</v>
      </c>
      <c r="B802" s="36" t="s">
        <v>511</v>
      </c>
      <c r="C802" s="51">
        <v>10044111</v>
      </c>
      <c r="D802" s="46">
        <v>21700</v>
      </c>
      <c r="E802" s="38">
        <v>3126</v>
      </c>
      <c r="F802" s="99">
        <f t="shared" si="10"/>
        <v>0.14405529953917051</v>
      </c>
    </row>
    <row r="803" spans="1:6" x14ac:dyDescent="0.25">
      <c r="A803" s="36" t="s">
        <v>4010</v>
      </c>
      <c r="B803" s="36" t="s">
        <v>4011</v>
      </c>
      <c r="C803" s="41">
        <v>5754028</v>
      </c>
      <c r="D803" s="37">
        <v>21605</v>
      </c>
      <c r="E803" s="38">
        <v>3362</v>
      </c>
      <c r="F803" s="99">
        <f t="shared" si="10"/>
        <v>0.15561212682249478</v>
      </c>
    </row>
    <row r="804" spans="1:6" ht="24" x14ac:dyDescent="0.25">
      <c r="A804" s="36" t="s">
        <v>5489</v>
      </c>
      <c r="B804" s="36" t="s">
        <v>5490</v>
      </c>
      <c r="C804" s="41" t="s">
        <v>6053</v>
      </c>
      <c r="D804" s="37">
        <v>21602</v>
      </c>
      <c r="E804" s="38">
        <v>2499</v>
      </c>
      <c r="F804" s="99">
        <f t="shared" si="10"/>
        <v>0.11568373298768632</v>
      </c>
    </row>
    <row r="805" spans="1:6" x14ac:dyDescent="0.25">
      <c r="A805" s="36" t="s">
        <v>5679</v>
      </c>
      <c r="B805" s="36" t="s">
        <v>5680</v>
      </c>
      <c r="C805" s="41">
        <v>9672114</v>
      </c>
      <c r="D805" s="37">
        <v>21531</v>
      </c>
      <c r="E805" s="38">
        <v>4620</v>
      </c>
      <c r="F805" s="99">
        <f t="shared" ref="F805:F868" si="11">E805/D805</f>
        <v>0.21457433468022852</v>
      </c>
    </row>
    <row r="806" spans="1:6" ht="60" x14ac:dyDescent="0.25">
      <c r="A806" s="36" t="s">
        <v>437</v>
      </c>
      <c r="B806" s="36" t="s">
        <v>438</v>
      </c>
      <c r="C806" s="51" t="s">
        <v>671</v>
      </c>
      <c r="D806" s="46">
        <v>21500</v>
      </c>
      <c r="E806" s="38">
        <v>3700</v>
      </c>
      <c r="F806" s="99">
        <f t="shared" si="11"/>
        <v>0.17209302325581396</v>
      </c>
    </row>
    <row r="807" spans="1:6" ht="36" x14ac:dyDescent="0.25">
      <c r="A807" s="36" t="s">
        <v>5299</v>
      </c>
      <c r="B807" s="36" t="s">
        <v>5300</v>
      </c>
      <c r="C807" s="41" t="s">
        <v>6016</v>
      </c>
      <c r="D807" s="37">
        <v>21488</v>
      </c>
      <c r="E807" s="38">
        <v>2774</v>
      </c>
      <c r="F807" s="99">
        <f t="shared" si="11"/>
        <v>0.12909530900967983</v>
      </c>
    </row>
    <row r="808" spans="1:6" x14ac:dyDescent="0.25">
      <c r="A808" s="36" t="s">
        <v>4967</v>
      </c>
      <c r="B808" s="36" t="s">
        <v>4968</v>
      </c>
      <c r="C808" s="41" t="s">
        <v>5960</v>
      </c>
      <c r="D808" s="37">
        <v>21475</v>
      </c>
      <c r="E808" s="38">
        <v>2987.3</v>
      </c>
      <c r="F808" s="99">
        <f t="shared" si="11"/>
        <v>0.13910593713620489</v>
      </c>
    </row>
    <row r="809" spans="1:6" ht="48" x14ac:dyDescent="0.25">
      <c r="A809" s="36" t="s">
        <v>1998</v>
      </c>
      <c r="B809" s="36" t="s">
        <v>1999</v>
      </c>
      <c r="C809" s="41" t="s">
        <v>2417</v>
      </c>
      <c r="D809" s="37">
        <v>21459</v>
      </c>
      <c r="E809" s="38">
        <v>2575</v>
      </c>
      <c r="F809" s="99">
        <f t="shared" si="11"/>
        <v>0.11999627196048278</v>
      </c>
    </row>
    <row r="810" spans="1:6" ht="24" x14ac:dyDescent="0.25">
      <c r="A810" s="36" t="s">
        <v>4559</v>
      </c>
      <c r="B810" s="36" t="s">
        <v>4560</v>
      </c>
      <c r="C810" s="41" t="s">
        <v>4795</v>
      </c>
      <c r="D810" s="37">
        <v>21448</v>
      </c>
      <c r="E810" s="38">
        <v>4680</v>
      </c>
      <c r="F810" s="99">
        <f t="shared" si="11"/>
        <v>0.21820216337187617</v>
      </c>
    </row>
    <row r="811" spans="1:6" x14ac:dyDescent="0.25">
      <c r="A811" s="36" t="s">
        <v>2098</v>
      </c>
      <c r="B811" s="36" t="s">
        <v>2099</v>
      </c>
      <c r="C811" s="41" t="s">
        <v>2458</v>
      </c>
      <c r="D811" s="37">
        <v>21445</v>
      </c>
      <c r="E811" s="38">
        <v>3206</v>
      </c>
      <c r="F811" s="99">
        <f t="shared" si="11"/>
        <v>0.14949871764980183</v>
      </c>
    </row>
    <row r="812" spans="1:6" ht="48" x14ac:dyDescent="0.25">
      <c r="A812" s="36" t="s">
        <v>4615</v>
      </c>
      <c r="B812" s="36" t="s">
        <v>4616</v>
      </c>
      <c r="C812" s="41" t="s">
        <v>4815</v>
      </c>
      <c r="D812" s="37">
        <v>21412</v>
      </c>
      <c r="E812" s="38">
        <v>2976</v>
      </c>
      <c r="F812" s="99">
        <f t="shared" si="11"/>
        <v>0.13898748365402577</v>
      </c>
    </row>
    <row r="813" spans="1:6" x14ac:dyDescent="0.25">
      <c r="A813" s="36" t="s">
        <v>2162</v>
      </c>
      <c r="B813" s="36" t="s">
        <v>2163</v>
      </c>
      <c r="C813" s="41" t="s">
        <v>2480</v>
      </c>
      <c r="D813" s="37">
        <v>21400</v>
      </c>
      <c r="E813" s="38">
        <v>3110</v>
      </c>
      <c r="F813" s="99">
        <f t="shared" si="11"/>
        <v>0.14532710280373831</v>
      </c>
    </row>
    <row r="814" spans="1:6" x14ac:dyDescent="0.25">
      <c r="A814" s="39" t="s">
        <v>5874</v>
      </c>
      <c r="B814" s="39" t="s">
        <v>5875</v>
      </c>
      <c r="C814" s="41">
        <v>9780139</v>
      </c>
      <c r="D814" s="37">
        <v>21388</v>
      </c>
      <c r="E814" s="40">
        <v>3425</v>
      </c>
      <c r="F814" s="99">
        <f t="shared" si="11"/>
        <v>0.16013652515429214</v>
      </c>
    </row>
    <row r="815" spans="1:6" x14ac:dyDescent="0.25">
      <c r="A815" s="39" t="s">
        <v>3086</v>
      </c>
      <c r="B815" s="39" t="s">
        <v>3087</v>
      </c>
      <c r="C815" s="41">
        <v>6436004</v>
      </c>
      <c r="D815" s="37">
        <v>21373</v>
      </c>
      <c r="E815" s="45">
        <v>2712</v>
      </c>
      <c r="F815" s="99">
        <f t="shared" si="11"/>
        <v>0.126889065643569</v>
      </c>
    </row>
    <row r="816" spans="1:6" x14ac:dyDescent="0.25">
      <c r="A816" s="36" t="s">
        <v>4216</v>
      </c>
      <c r="B816" s="36" t="s">
        <v>4217</v>
      </c>
      <c r="C816" s="41">
        <v>12052000</v>
      </c>
      <c r="D816" s="37">
        <v>21302</v>
      </c>
      <c r="E816" s="38">
        <v>2580</v>
      </c>
      <c r="F816" s="99">
        <f t="shared" si="11"/>
        <v>0.12111538822645761</v>
      </c>
    </row>
    <row r="817" spans="1:6" x14ac:dyDescent="0.25">
      <c r="A817" s="36" t="s">
        <v>2594</v>
      </c>
      <c r="B817" s="36" t="s">
        <v>2595</v>
      </c>
      <c r="C817" s="41" t="s">
        <v>2706</v>
      </c>
      <c r="D817" s="37">
        <v>21300</v>
      </c>
      <c r="E817" s="38">
        <v>2647</v>
      </c>
      <c r="F817" s="99">
        <f t="shared" si="11"/>
        <v>0.12427230046948357</v>
      </c>
    </row>
    <row r="818" spans="1:6" x14ac:dyDescent="0.25">
      <c r="A818" s="36" t="s">
        <v>2574</v>
      </c>
      <c r="B818" s="36" t="s">
        <v>2575</v>
      </c>
      <c r="C818" s="41">
        <v>16056000</v>
      </c>
      <c r="D818" s="37">
        <v>21261</v>
      </c>
      <c r="E818" s="38">
        <v>3549</v>
      </c>
      <c r="F818" s="99">
        <f t="shared" si="11"/>
        <v>0.16692535628615776</v>
      </c>
    </row>
    <row r="819" spans="1:6" ht="48" x14ac:dyDescent="0.25">
      <c r="A819" s="36" t="s">
        <v>4269</v>
      </c>
      <c r="B819" s="36" t="s">
        <v>4270</v>
      </c>
      <c r="C819" s="41" t="s">
        <v>4347</v>
      </c>
      <c r="D819" s="37">
        <v>21245</v>
      </c>
      <c r="E819" s="38">
        <v>2830</v>
      </c>
      <c r="F819" s="99">
        <f t="shared" si="11"/>
        <v>0.13320781360320075</v>
      </c>
    </row>
    <row r="820" spans="1:6" x14ac:dyDescent="0.25">
      <c r="A820" s="36" t="s">
        <v>3536</v>
      </c>
      <c r="B820" s="36" t="s">
        <v>3537</v>
      </c>
      <c r="C820" s="41">
        <v>5162022</v>
      </c>
      <c r="D820" s="37">
        <v>21209</v>
      </c>
      <c r="E820" s="38">
        <v>3111</v>
      </c>
      <c r="F820" s="99">
        <f t="shared" si="11"/>
        <v>0.1466830119288981</v>
      </c>
    </row>
    <row r="821" spans="1:6" x14ac:dyDescent="0.25">
      <c r="A821" s="36" t="s">
        <v>1254</v>
      </c>
      <c r="B821" s="36" t="s">
        <v>1255</v>
      </c>
      <c r="C821" s="41" t="s">
        <v>1780</v>
      </c>
      <c r="D821" s="37">
        <v>21200</v>
      </c>
      <c r="E821" s="38">
        <v>4240</v>
      </c>
      <c r="F821" s="99">
        <f t="shared" si="11"/>
        <v>0.2</v>
      </c>
    </row>
    <row r="822" spans="1:6" x14ac:dyDescent="0.25">
      <c r="A822" s="36" t="s">
        <v>5135</v>
      </c>
      <c r="B822" s="36" t="s">
        <v>5136</v>
      </c>
      <c r="C822" s="41" t="s">
        <v>5993</v>
      </c>
      <c r="D822" s="37">
        <v>21185</v>
      </c>
      <c r="E822" s="38">
        <v>2963</v>
      </c>
      <c r="F822" s="99">
        <f t="shared" si="11"/>
        <v>0.13986311069152702</v>
      </c>
    </row>
    <row r="823" spans="1:6" ht="60" x14ac:dyDescent="0.25">
      <c r="A823" s="36" t="s">
        <v>4553</v>
      </c>
      <c r="B823" s="36" t="s">
        <v>4554</v>
      </c>
      <c r="C823" s="41" t="s">
        <v>4793</v>
      </c>
      <c r="D823" s="37">
        <v>21167</v>
      </c>
      <c r="E823" s="38">
        <v>3019</v>
      </c>
      <c r="F823" s="99">
        <f t="shared" si="11"/>
        <v>0.14262767515472197</v>
      </c>
    </row>
    <row r="824" spans="1:6" ht="24" x14ac:dyDescent="0.25">
      <c r="A824" s="36" t="s">
        <v>2124</v>
      </c>
      <c r="B824" s="36" t="s">
        <v>2125</v>
      </c>
      <c r="C824" s="41" t="s">
        <v>2464</v>
      </c>
      <c r="D824" s="37">
        <v>21047</v>
      </c>
      <c r="E824" s="38">
        <v>3699</v>
      </c>
      <c r="F824" s="99">
        <f t="shared" si="11"/>
        <v>0.17574951299472608</v>
      </c>
    </row>
    <row r="825" spans="1:6" x14ac:dyDescent="0.25">
      <c r="A825" s="36" t="s">
        <v>5251</v>
      </c>
      <c r="B825" s="36" t="s">
        <v>5252</v>
      </c>
      <c r="C825" s="41">
        <v>9189154</v>
      </c>
      <c r="D825" s="37">
        <v>21034</v>
      </c>
      <c r="E825" s="38">
        <v>3700</v>
      </c>
      <c r="F825" s="99">
        <f t="shared" si="11"/>
        <v>0.17590567652372349</v>
      </c>
    </row>
    <row r="826" spans="1:6" x14ac:dyDescent="0.25">
      <c r="A826" s="39" t="s">
        <v>5918</v>
      </c>
      <c r="B826" s="39" t="s">
        <v>5919</v>
      </c>
      <c r="C826" s="41" t="s">
        <v>6118</v>
      </c>
      <c r="D826" s="37">
        <v>21028</v>
      </c>
      <c r="E826" s="40">
        <v>6649</v>
      </c>
      <c r="F826" s="99">
        <f t="shared" si="11"/>
        <v>0.3161974510176907</v>
      </c>
    </row>
    <row r="827" spans="1:6" x14ac:dyDescent="0.25">
      <c r="A827" s="39" t="s">
        <v>228</v>
      </c>
      <c r="B827" s="39" t="s">
        <v>229</v>
      </c>
      <c r="C827" s="41">
        <v>6431011</v>
      </c>
      <c r="D827" s="37">
        <v>21002</v>
      </c>
      <c r="E827" s="45">
        <v>3988</v>
      </c>
      <c r="F827" s="99">
        <f t="shared" si="11"/>
        <v>0.18988667745928958</v>
      </c>
    </row>
    <row r="828" spans="1:6" ht="24" x14ac:dyDescent="0.25">
      <c r="A828" s="36" t="s">
        <v>2810</v>
      </c>
      <c r="B828" s="36" t="s">
        <v>2811</v>
      </c>
      <c r="C828" s="41" t="s">
        <v>2898</v>
      </c>
      <c r="D828" s="37">
        <v>21000</v>
      </c>
      <c r="E828" s="38">
        <v>4215.3999999999996</v>
      </c>
      <c r="F828" s="99">
        <f t="shared" si="11"/>
        <v>0.20073333333333332</v>
      </c>
    </row>
    <row r="829" spans="1:6" ht="36" x14ac:dyDescent="0.25">
      <c r="A829" s="36" t="s">
        <v>777</v>
      </c>
      <c r="B829" s="36" t="s">
        <v>778</v>
      </c>
      <c r="C829" s="41" t="s">
        <v>1726</v>
      </c>
      <c r="D829" s="37">
        <v>21000</v>
      </c>
      <c r="E829" s="38">
        <v>4200</v>
      </c>
      <c r="F829" s="99">
        <f t="shared" si="11"/>
        <v>0.2</v>
      </c>
    </row>
    <row r="830" spans="1:6" ht="12" customHeight="1" x14ac:dyDescent="0.25">
      <c r="A830" s="36">
        <v>90</v>
      </c>
      <c r="B830" s="36" t="s">
        <v>542</v>
      </c>
      <c r="C830" s="39" t="s">
        <v>706</v>
      </c>
      <c r="D830" s="37">
        <v>21000</v>
      </c>
      <c r="E830" s="38">
        <v>2200</v>
      </c>
      <c r="F830" s="99">
        <f t="shared" si="11"/>
        <v>0.10476190476190476</v>
      </c>
    </row>
    <row r="831" spans="1:6" x14ac:dyDescent="0.25">
      <c r="A831" s="36" t="s">
        <v>246</v>
      </c>
      <c r="B831" s="36" t="s">
        <v>247</v>
      </c>
      <c r="C831" s="51">
        <v>2000000</v>
      </c>
      <c r="D831" s="46">
        <v>20966</v>
      </c>
      <c r="E831" s="38">
        <v>3417</v>
      </c>
      <c r="F831" s="99">
        <f t="shared" si="11"/>
        <v>0.16297815510827054</v>
      </c>
    </row>
    <row r="832" spans="1:6" ht="24" x14ac:dyDescent="0.25">
      <c r="A832" s="36" t="s">
        <v>1506</v>
      </c>
      <c r="B832" s="36" t="s">
        <v>1507</v>
      </c>
      <c r="C832" s="41" t="s">
        <v>1811</v>
      </c>
      <c r="D832" s="37">
        <v>20954</v>
      </c>
      <c r="E832" s="38">
        <v>3034</v>
      </c>
      <c r="F832" s="99">
        <f t="shared" si="11"/>
        <v>0.14479335687696859</v>
      </c>
    </row>
    <row r="833" spans="1:6" x14ac:dyDescent="0.25">
      <c r="A833" s="36" t="s">
        <v>2152</v>
      </c>
      <c r="B833" s="36" t="s">
        <v>2153</v>
      </c>
      <c r="C833" s="41" t="s">
        <v>2475</v>
      </c>
      <c r="D833" s="37">
        <v>20950</v>
      </c>
      <c r="E833" s="38">
        <v>3455</v>
      </c>
      <c r="F833" s="99">
        <f t="shared" si="11"/>
        <v>0.16491646778042959</v>
      </c>
    </row>
    <row r="834" spans="1:6" x14ac:dyDescent="0.25">
      <c r="A834" s="36" t="s">
        <v>1502</v>
      </c>
      <c r="B834" s="36" t="s">
        <v>1503</v>
      </c>
      <c r="C834" s="41">
        <v>8336069</v>
      </c>
      <c r="D834" s="37">
        <v>20916</v>
      </c>
      <c r="E834" s="38">
        <v>3242</v>
      </c>
      <c r="F834" s="99">
        <f t="shared" si="11"/>
        <v>0.15500095620577548</v>
      </c>
    </row>
    <row r="835" spans="1:6" ht="24" x14ac:dyDescent="0.25">
      <c r="A835" s="36" t="s">
        <v>824</v>
      </c>
      <c r="B835" s="36" t="s">
        <v>825</v>
      </c>
      <c r="C835" s="41">
        <v>8115021</v>
      </c>
      <c r="D835" s="37">
        <v>20904</v>
      </c>
      <c r="E835" s="38">
        <v>3055</v>
      </c>
      <c r="F835" s="99">
        <f t="shared" si="11"/>
        <v>0.14614427860696516</v>
      </c>
    </row>
    <row r="836" spans="1:6" x14ac:dyDescent="0.25">
      <c r="A836" s="36" t="s">
        <v>3942</v>
      </c>
      <c r="B836" s="36" t="s">
        <v>3943</v>
      </c>
      <c r="C836" s="41">
        <v>5962036</v>
      </c>
      <c r="D836" s="37">
        <v>20860</v>
      </c>
      <c r="E836" s="38">
        <v>4162</v>
      </c>
      <c r="F836" s="99">
        <f t="shared" si="11"/>
        <v>0.19952061361457335</v>
      </c>
    </row>
    <row r="837" spans="1:6" x14ac:dyDescent="0.25">
      <c r="A837" s="36" t="s">
        <v>3902</v>
      </c>
      <c r="B837" s="36" t="s">
        <v>3903</v>
      </c>
      <c r="C837" s="41">
        <v>5758016</v>
      </c>
      <c r="D837" s="37">
        <v>20852</v>
      </c>
      <c r="E837" s="38">
        <v>2871</v>
      </c>
      <c r="F837" s="99">
        <f t="shared" si="11"/>
        <v>0.13768463456742758</v>
      </c>
    </row>
    <row r="838" spans="1:6" x14ac:dyDescent="0.25">
      <c r="A838" s="36" t="s">
        <v>58</v>
      </c>
      <c r="B838" s="36" t="s">
        <v>59</v>
      </c>
      <c r="C838" s="51">
        <v>6435014</v>
      </c>
      <c r="D838" s="43">
        <v>20767</v>
      </c>
      <c r="E838" s="38">
        <v>2791</v>
      </c>
      <c r="F838" s="99">
        <f t="shared" si="11"/>
        <v>0.13439591659844946</v>
      </c>
    </row>
    <row r="839" spans="1:6" x14ac:dyDescent="0.25">
      <c r="A839" s="36" t="s">
        <v>4565</v>
      </c>
      <c r="B839" s="36" t="s">
        <v>4566</v>
      </c>
      <c r="C839" s="41">
        <v>7334007</v>
      </c>
      <c r="D839" s="37">
        <v>20700</v>
      </c>
      <c r="E839" s="38">
        <v>3602</v>
      </c>
      <c r="F839" s="99">
        <f t="shared" si="11"/>
        <v>0.17400966183574879</v>
      </c>
    </row>
    <row r="840" spans="1:6" x14ac:dyDescent="0.25">
      <c r="A840" s="36" t="s">
        <v>3918</v>
      </c>
      <c r="B840" s="36" t="s">
        <v>3919</v>
      </c>
      <c r="C840" s="41">
        <v>5754012</v>
      </c>
      <c r="D840" s="37">
        <v>20664</v>
      </c>
      <c r="E840" s="38">
        <v>4132</v>
      </c>
      <c r="F840" s="99">
        <f t="shared" si="11"/>
        <v>0.199961285327139</v>
      </c>
    </row>
    <row r="841" spans="1:6" x14ac:dyDescent="0.25">
      <c r="A841" s="36" t="s">
        <v>4245</v>
      </c>
      <c r="B841" s="36" t="s">
        <v>4246</v>
      </c>
      <c r="C841" s="41">
        <v>12071076</v>
      </c>
      <c r="D841" s="37">
        <v>20600</v>
      </c>
      <c r="E841" s="38">
        <v>2570</v>
      </c>
      <c r="F841" s="99">
        <f t="shared" si="11"/>
        <v>0.12475728155339806</v>
      </c>
    </row>
    <row r="842" spans="1:6" ht="60" x14ac:dyDescent="0.25">
      <c r="A842" s="36" t="s">
        <v>353</v>
      </c>
      <c r="B842" s="36" t="s">
        <v>354</v>
      </c>
      <c r="C842" s="51" t="s">
        <v>635</v>
      </c>
      <c r="D842" s="46">
        <v>20550</v>
      </c>
      <c r="E842" s="38">
        <v>4110</v>
      </c>
      <c r="F842" s="99">
        <f t="shared" si="11"/>
        <v>0.2</v>
      </c>
    </row>
    <row r="843" spans="1:6" ht="24" x14ac:dyDescent="0.25">
      <c r="A843" s="36" t="s">
        <v>5303</v>
      </c>
      <c r="B843" s="36" t="s">
        <v>5304</v>
      </c>
      <c r="C843" s="41" t="s">
        <v>6018</v>
      </c>
      <c r="D843" s="37">
        <v>20520</v>
      </c>
      <c r="E843" s="38">
        <v>1810</v>
      </c>
      <c r="F843" s="99">
        <f t="shared" si="11"/>
        <v>8.8206627680311886E-2</v>
      </c>
    </row>
    <row r="844" spans="1:6" ht="60" x14ac:dyDescent="0.25">
      <c r="A844" s="36" t="s">
        <v>795</v>
      </c>
      <c r="B844" s="36" t="s">
        <v>796</v>
      </c>
      <c r="C844" s="41" t="s">
        <v>1734</v>
      </c>
      <c r="D844" s="37">
        <v>20500</v>
      </c>
      <c r="E844" s="38">
        <v>3836</v>
      </c>
      <c r="F844" s="99">
        <f t="shared" si="11"/>
        <v>0.18712195121951219</v>
      </c>
    </row>
    <row r="845" spans="1:6" x14ac:dyDescent="0.25">
      <c r="A845" s="36" t="s">
        <v>3658</v>
      </c>
      <c r="B845" s="36" t="s">
        <v>3659</v>
      </c>
      <c r="C845" s="41" t="s">
        <v>4060</v>
      </c>
      <c r="D845" s="37">
        <v>20465</v>
      </c>
      <c r="E845" s="38">
        <v>2862</v>
      </c>
      <c r="F845" s="99">
        <f t="shared" si="11"/>
        <v>0.13984852186660152</v>
      </c>
    </row>
    <row r="846" spans="1:6" ht="12" customHeight="1" x14ac:dyDescent="0.25">
      <c r="A846" s="36" t="s">
        <v>2218</v>
      </c>
      <c r="B846" s="36" t="s">
        <v>2219</v>
      </c>
      <c r="C846" s="41" t="s">
        <v>2498</v>
      </c>
      <c r="D846" s="37">
        <v>20450</v>
      </c>
      <c r="E846" s="38">
        <v>2953</v>
      </c>
      <c r="F846" s="99">
        <f t="shared" si="11"/>
        <v>0.14440097799511004</v>
      </c>
    </row>
    <row r="847" spans="1:6" ht="24" x14ac:dyDescent="0.25">
      <c r="A847" s="39" t="s">
        <v>3400</v>
      </c>
      <c r="B847" s="39" t="s">
        <v>3401</v>
      </c>
      <c r="C847" s="51" t="s">
        <v>3508</v>
      </c>
      <c r="D847" s="37">
        <v>20441</v>
      </c>
      <c r="E847" s="38">
        <v>2910</v>
      </c>
      <c r="F847" s="99">
        <f t="shared" si="11"/>
        <v>0.14236094124553594</v>
      </c>
    </row>
    <row r="848" spans="1:6" ht="60" x14ac:dyDescent="0.25">
      <c r="A848" s="36" t="s">
        <v>2050</v>
      </c>
      <c r="B848" s="36" t="s">
        <v>2051</v>
      </c>
      <c r="C848" s="41" t="s">
        <v>2442</v>
      </c>
      <c r="D848" s="37">
        <v>20435</v>
      </c>
      <c r="E848" s="38">
        <v>4305</v>
      </c>
      <c r="F848" s="99">
        <f t="shared" si="11"/>
        <v>0.21066797161732323</v>
      </c>
    </row>
    <row r="849" spans="1:6" ht="24" x14ac:dyDescent="0.25">
      <c r="A849" s="36" t="s">
        <v>4483</v>
      </c>
      <c r="B849" s="36" t="s">
        <v>4484</v>
      </c>
      <c r="C849" s="41"/>
      <c r="D849" s="37">
        <v>20400</v>
      </c>
      <c r="E849" s="38">
        <v>3200</v>
      </c>
      <c r="F849" s="99">
        <f t="shared" si="11"/>
        <v>0.15686274509803921</v>
      </c>
    </row>
    <row r="850" spans="1:6" x14ac:dyDescent="0.25">
      <c r="A850" s="36" t="s">
        <v>4935</v>
      </c>
      <c r="B850" s="36" t="s">
        <v>4936</v>
      </c>
      <c r="C850" s="41">
        <v>9171112</v>
      </c>
      <c r="D850" s="37">
        <v>20398</v>
      </c>
      <c r="E850" s="38">
        <v>3747</v>
      </c>
      <c r="F850" s="99">
        <f t="shared" si="11"/>
        <v>0.18369447985096579</v>
      </c>
    </row>
    <row r="851" spans="1:6" x14ac:dyDescent="0.25">
      <c r="A851" s="36" t="s">
        <v>5703</v>
      </c>
      <c r="B851" s="36" t="s">
        <v>5704</v>
      </c>
      <c r="C851" s="41" t="s">
        <v>6085</v>
      </c>
      <c r="D851" s="37">
        <v>20397</v>
      </c>
      <c r="E851" s="38">
        <v>3540</v>
      </c>
      <c r="F851" s="99">
        <f t="shared" si="11"/>
        <v>0.1735549345491984</v>
      </c>
    </row>
    <row r="852" spans="1:6" ht="24" x14ac:dyDescent="0.25">
      <c r="A852" s="36" t="s">
        <v>4230</v>
      </c>
      <c r="B852" s="36" t="s">
        <v>4231</v>
      </c>
      <c r="C852" s="41">
        <v>12069397</v>
      </c>
      <c r="D852" s="37">
        <v>20386</v>
      </c>
      <c r="E852" s="38">
        <v>945</v>
      </c>
      <c r="F852" s="99">
        <f t="shared" si="11"/>
        <v>4.6355341901304817E-2</v>
      </c>
    </row>
    <row r="853" spans="1:6" x14ac:dyDescent="0.25">
      <c r="A853" s="36" t="s">
        <v>4016</v>
      </c>
      <c r="B853" s="36" t="s">
        <v>4017</v>
      </c>
      <c r="C853" s="41">
        <v>5758008</v>
      </c>
      <c r="D853" s="37">
        <v>20237</v>
      </c>
      <c r="E853" s="38">
        <v>2137</v>
      </c>
      <c r="F853" s="99">
        <f t="shared" si="11"/>
        <v>0.10559865592726195</v>
      </c>
    </row>
    <row r="854" spans="1:6" ht="36" x14ac:dyDescent="0.25">
      <c r="A854" s="36">
        <v>100</v>
      </c>
      <c r="B854" s="36" t="s">
        <v>543</v>
      </c>
      <c r="C854" s="39" t="s">
        <v>707</v>
      </c>
      <c r="D854" s="37">
        <v>20200</v>
      </c>
      <c r="E854" s="38">
        <v>4495</v>
      </c>
      <c r="F854" s="99">
        <f t="shared" si="11"/>
        <v>0.22252475247524753</v>
      </c>
    </row>
    <row r="855" spans="1:6" ht="12" customHeight="1" x14ac:dyDescent="0.25">
      <c r="A855" s="36" t="s">
        <v>1166</v>
      </c>
      <c r="B855" s="36" t="s">
        <v>1167</v>
      </c>
      <c r="C855" s="41" t="s">
        <v>1768</v>
      </c>
      <c r="D855" s="37">
        <v>20200</v>
      </c>
      <c r="E855" s="38">
        <v>4040</v>
      </c>
      <c r="F855" s="99">
        <f t="shared" si="11"/>
        <v>0.2</v>
      </c>
    </row>
    <row r="856" spans="1:6" x14ac:dyDescent="0.25">
      <c r="A856" s="36" t="s">
        <v>2078</v>
      </c>
      <c r="B856" s="36" t="s">
        <v>2079</v>
      </c>
      <c r="C856" s="41">
        <v>3241016</v>
      </c>
      <c r="D856" s="37">
        <v>20100</v>
      </c>
      <c r="E856" s="38">
        <v>2637</v>
      </c>
      <c r="F856" s="99">
        <f t="shared" si="11"/>
        <v>0.13119402985074627</v>
      </c>
    </row>
    <row r="857" spans="1:6" ht="24" x14ac:dyDescent="0.25">
      <c r="A857" s="36" t="s">
        <v>313</v>
      </c>
      <c r="B857" s="36" t="s">
        <v>314</v>
      </c>
      <c r="C857" s="51">
        <v>1055004</v>
      </c>
      <c r="D857" s="46">
        <v>20062</v>
      </c>
      <c r="E857" s="38">
        <v>2937</v>
      </c>
      <c r="F857" s="99">
        <f t="shared" si="11"/>
        <v>0.14639617186721166</v>
      </c>
    </row>
    <row r="858" spans="1:6" x14ac:dyDescent="0.25">
      <c r="A858" s="36" t="s">
        <v>5365</v>
      </c>
      <c r="B858" s="36" t="s">
        <v>5366</v>
      </c>
      <c r="C858" s="41">
        <v>9279112</v>
      </c>
      <c r="D858" s="37">
        <v>20013</v>
      </c>
      <c r="E858" s="38">
        <v>4840</v>
      </c>
      <c r="F858" s="99">
        <f t="shared" si="11"/>
        <v>0.24184280217858392</v>
      </c>
    </row>
    <row r="859" spans="1:6" x14ac:dyDescent="0.25">
      <c r="A859" s="36" t="s">
        <v>3810</v>
      </c>
      <c r="B859" s="36" t="s">
        <v>3811</v>
      </c>
      <c r="C859" s="41" t="s">
        <v>4098</v>
      </c>
      <c r="D859" s="37">
        <v>20005</v>
      </c>
      <c r="E859" s="38">
        <v>3677</v>
      </c>
      <c r="F859" s="99">
        <f t="shared" si="11"/>
        <v>0.18380404898775307</v>
      </c>
    </row>
    <row r="860" spans="1:6" ht="36" x14ac:dyDescent="0.25">
      <c r="A860" s="36" t="s">
        <v>1624</v>
      </c>
      <c r="B860" s="36" t="s">
        <v>1625</v>
      </c>
      <c r="C860" s="41" t="s">
        <v>1832</v>
      </c>
      <c r="D860" s="37">
        <v>20000</v>
      </c>
      <c r="E860" s="38">
        <v>4685</v>
      </c>
      <c r="F860" s="99">
        <f t="shared" si="11"/>
        <v>0.23425000000000001</v>
      </c>
    </row>
    <row r="861" spans="1:6" ht="24" x14ac:dyDescent="0.25">
      <c r="A861" s="36" t="s">
        <v>940</v>
      </c>
      <c r="B861" s="36" t="s">
        <v>941</v>
      </c>
      <c r="C861" s="41">
        <v>8118048</v>
      </c>
      <c r="D861" s="37">
        <v>20000</v>
      </c>
      <c r="E861" s="38">
        <v>4668</v>
      </c>
      <c r="F861" s="99">
        <f t="shared" si="11"/>
        <v>0.2334</v>
      </c>
    </row>
    <row r="862" spans="1:6" ht="24" x14ac:dyDescent="0.25">
      <c r="A862" s="36" t="s">
        <v>942</v>
      </c>
      <c r="B862" s="36" t="s">
        <v>943</v>
      </c>
      <c r="C862" s="41">
        <v>8118048</v>
      </c>
      <c r="D862" s="37">
        <v>20000</v>
      </c>
      <c r="E862" s="38">
        <v>4000</v>
      </c>
      <c r="F862" s="99">
        <f t="shared" si="11"/>
        <v>0.2</v>
      </c>
    </row>
    <row r="863" spans="1:6" ht="24" x14ac:dyDescent="0.25">
      <c r="A863" s="36" t="s">
        <v>1142</v>
      </c>
      <c r="B863" s="36" t="s">
        <v>1143</v>
      </c>
      <c r="C863" s="41" t="s">
        <v>1766</v>
      </c>
      <c r="D863" s="37">
        <v>20000</v>
      </c>
      <c r="E863" s="38">
        <v>4000</v>
      </c>
      <c r="F863" s="99">
        <f t="shared" si="11"/>
        <v>0.2</v>
      </c>
    </row>
    <row r="864" spans="1:6" x14ac:dyDescent="0.25">
      <c r="A864" s="36" t="s">
        <v>1208</v>
      </c>
      <c r="B864" s="36" t="s">
        <v>1209</v>
      </c>
      <c r="C864" s="41">
        <v>8221000</v>
      </c>
      <c r="D864" s="37">
        <v>20000</v>
      </c>
      <c r="E864" s="38">
        <v>4000</v>
      </c>
      <c r="F864" s="99">
        <f t="shared" si="11"/>
        <v>0.2</v>
      </c>
    </row>
    <row r="865" spans="1:6" x14ac:dyDescent="0.25">
      <c r="A865" s="36" t="s">
        <v>1210</v>
      </c>
      <c r="B865" s="36" t="s">
        <v>1211</v>
      </c>
      <c r="C865" s="41">
        <v>8221000</v>
      </c>
      <c r="D865" s="37">
        <v>20000</v>
      </c>
      <c r="E865" s="38">
        <v>4000</v>
      </c>
      <c r="F865" s="99">
        <f t="shared" si="11"/>
        <v>0.2</v>
      </c>
    </row>
    <row r="866" spans="1:6" ht="24" x14ac:dyDescent="0.25">
      <c r="A866" s="36" t="s">
        <v>1212</v>
      </c>
      <c r="B866" s="36" t="s">
        <v>1213</v>
      </c>
      <c r="C866" s="41">
        <v>8221000</v>
      </c>
      <c r="D866" s="37">
        <v>20000</v>
      </c>
      <c r="E866" s="38">
        <v>4000</v>
      </c>
      <c r="F866" s="99">
        <f t="shared" si="11"/>
        <v>0.2</v>
      </c>
    </row>
    <row r="867" spans="1:6" x14ac:dyDescent="0.25">
      <c r="A867" s="36" t="s">
        <v>1366</v>
      </c>
      <c r="B867" s="36" t="s">
        <v>1367</v>
      </c>
      <c r="C867" s="41" t="s">
        <v>1798</v>
      </c>
      <c r="D867" s="37">
        <v>20000</v>
      </c>
      <c r="E867" s="38">
        <v>4000</v>
      </c>
      <c r="F867" s="99">
        <f t="shared" si="11"/>
        <v>0.2</v>
      </c>
    </row>
    <row r="868" spans="1:6" ht="24" x14ac:dyDescent="0.25">
      <c r="A868" s="36" t="s">
        <v>1410</v>
      </c>
      <c r="B868" s="36" t="s">
        <v>1411</v>
      </c>
      <c r="C868" s="41" t="s">
        <v>1804</v>
      </c>
      <c r="D868" s="37">
        <v>20000</v>
      </c>
      <c r="E868" s="38">
        <v>4000</v>
      </c>
      <c r="F868" s="99">
        <f t="shared" si="11"/>
        <v>0.2</v>
      </c>
    </row>
    <row r="869" spans="1:6" ht="24" x14ac:dyDescent="0.25">
      <c r="A869" s="36" t="s">
        <v>2312</v>
      </c>
      <c r="B869" s="36" t="s">
        <v>2313</v>
      </c>
      <c r="C869" s="41" t="s">
        <v>2516</v>
      </c>
      <c r="D869" s="37">
        <v>20000</v>
      </c>
      <c r="E869" s="38">
        <v>3870</v>
      </c>
      <c r="F869" s="99">
        <f t="shared" ref="F869:F932" si="12">E869/D869</f>
        <v>0.19350000000000001</v>
      </c>
    </row>
    <row r="870" spans="1:6" ht="24" x14ac:dyDescent="0.25">
      <c r="A870" s="36" t="s">
        <v>1468</v>
      </c>
      <c r="B870" s="36" t="s">
        <v>1469</v>
      </c>
      <c r="C870" s="41">
        <v>8327050</v>
      </c>
      <c r="D870" s="37">
        <v>20000</v>
      </c>
      <c r="E870" s="38">
        <v>3832</v>
      </c>
      <c r="F870" s="99">
        <f t="shared" si="12"/>
        <v>0.19159999999999999</v>
      </c>
    </row>
    <row r="871" spans="1:6" ht="12" customHeight="1" x14ac:dyDescent="0.25">
      <c r="A871" s="36" t="s">
        <v>5291</v>
      </c>
      <c r="B871" s="36" t="s">
        <v>5292</v>
      </c>
      <c r="C871" s="41">
        <v>9273147</v>
      </c>
      <c r="D871" s="37">
        <v>20000</v>
      </c>
      <c r="E871" s="38">
        <v>3562</v>
      </c>
      <c r="F871" s="99">
        <f t="shared" si="12"/>
        <v>0.17810000000000001</v>
      </c>
    </row>
    <row r="872" spans="1:6" ht="12" customHeight="1" x14ac:dyDescent="0.25">
      <c r="A872" s="36" t="s">
        <v>1342</v>
      </c>
      <c r="B872" s="36" t="s">
        <v>1343</v>
      </c>
      <c r="C872" s="41" t="s">
        <v>1791</v>
      </c>
      <c r="D872" s="37">
        <v>20000</v>
      </c>
      <c r="E872" s="38">
        <v>3400</v>
      </c>
      <c r="F872" s="99">
        <f t="shared" si="12"/>
        <v>0.17</v>
      </c>
    </row>
    <row r="873" spans="1:6" ht="12" customHeight="1" x14ac:dyDescent="0.25">
      <c r="A873" s="36" t="s">
        <v>2214</v>
      </c>
      <c r="B873" s="36" t="s">
        <v>2215</v>
      </c>
      <c r="C873" s="41" t="s">
        <v>2496</v>
      </c>
      <c r="D873" s="37">
        <v>20000</v>
      </c>
      <c r="E873" s="38">
        <v>2740</v>
      </c>
      <c r="F873" s="99">
        <f t="shared" si="12"/>
        <v>0.13700000000000001</v>
      </c>
    </row>
    <row r="874" spans="1:6" ht="12" customHeight="1" x14ac:dyDescent="0.25">
      <c r="A874" s="36" t="s">
        <v>2184</v>
      </c>
      <c r="B874" s="36" t="s">
        <v>2185</v>
      </c>
      <c r="C874" s="41" t="s">
        <v>2486</v>
      </c>
      <c r="D874" s="37">
        <v>20000</v>
      </c>
      <c r="E874" s="38">
        <v>2640</v>
      </c>
      <c r="F874" s="99">
        <f t="shared" si="12"/>
        <v>0.13200000000000001</v>
      </c>
    </row>
    <row r="875" spans="1:6" ht="12" customHeight="1" x14ac:dyDescent="0.25">
      <c r="A875" s="36" t="s">
        <v>1078</v>
      </c>
      <c r="B875" s="36" t="s">
        <v>1079</v>
      </c>
      <c r="C875" s="41">
        <v>8135016</v>
      </c>
      <c r="D875" s="37">
        <v>20000</v>
      </c>
      <c r="E875" s="38">
        <v>1827</v>
      </c>
      <c r="F875" s="99">
        <f t="shared" si="12"/>
        <v>9.1350000000000001E-2</v>
      </c>
    </row>
    <row r="876" spans="1:6" ht="12" customHeight="1" x14ac:dyDescent="0.25">
      <c r="A876" s="36" t="s">
        <v>5199</v>
      </c>
      <c r="B876" s="36" t="s">
        <v>5200</v>
      </c>
      <c r="C876" s="41">
        <v>9187122</v>
      </c>
      <c r="D876" s="37">
        <v>19991</v>
      </c>
      <c r="E876" s="38">
        <v>2404.6999999999998</v>
      </c>
      <c r="F876" s="99">
        <f t="shared" si="12"/>
        <v>0.12028913010854884</v>
      </c>
    </row>
    <row r="877" spans="1:6" ht="12" customHeight="1" x14ac:dyDescent="0.25">
      <c r="A877" s="36" t="s">
        <v>3012</v>
      </c>
      <c r="B877" s="36" t="s">
        <v>3013</v>
      </c>
      <c r="C877" s="51">
        <v>6440002</v>
      </c>
      <c r="D877" s="43">
        <v>19839</v>
      </c>
      <c r="E877" s="38">
        <v>3622</v>
      </c>
      <c r="F877" s="99">
        <f t="shared" si="12"/>
        <v>0.18256968597207521</v>
      </c>
    </row>
    <row r="878" spans="1:6" ht="12" customHeight="1" x14ac:dyDescent="0.25">
      <c r="A878" s="36" t="s">
        <v>4180</v>
      </c>
      <c r="B878" s="36" t="s">
        <v>4181</v>
      </c>
      <c r="C878" s="41">
        <v>12063252</v>
      </c>
      <c r="D878" s="37">
        <v>19815</v>
      </c>
      <c r="E878" s="38">
        <v>2435.9</v>
      </c>
      <c r="F878" s="99">
        <f t="shared" si="12"/>
        <v>0.12293212212969973</v>
      </c>
    </row>
    <row r="879" spans="1:6" ht="12" customHeight="1" x14ac:dyDescent="0.25">
      <c r="A879" s="36" t="s">
        <v>1068</v>
      </c>
      <c r="B879" s="36" t="s">
        <v>1069</v>
      </c>
      <c r="C879" s="41" t="s">
        <v>1760</v>
      </c>
      <c r="D879" s="37">
        <v>19800</v>
      </c>
      <c r="E879" s="38">
        <v>2992</v>
      </c>
      <c r="F879" s="99">
        <f t="shared" si="12"/>
        <v>0.15111111111111111</v>
      </c>
    </row>
    <row r="880" spans="1:6" ht="12" customHeight="1" x14ac:dyDescent="0.25">
      <c r="A880" s="36" t="s">
        <v>104</v>
      </c>
      <c r="B880" s="36" t="s">
        <v>105</v>
      </c>
      <c r="C880" s="51" t="s">
        <v>3171</v>
      </c>
      <c r="D880" s="43">
        <v>19799</v>
      </c>
      <c r="E880" s="38">
        <v>2426</v>
      </c>
      <c r="F880" s="99">
        <f t="shared" si="12"/>
        <v>0.12253144098186777</v>
      </c>
    </row>
    <row r="881" spans="1:6" ht="12" customHeight="1" x14ac:dyDescent="0.25">
      <c r="A881" s="36" t="s">
        <v>2622</v>
      </c>
      <c r="B881" s="36" t="s">
        <v>2623</v>
      </c>
      <c r="C881" s="41">
        <v>16070004</v>
      </c>
      <c r="D881" s="37">
        <v>19755</v>
      </c>
      <c r="E881" s="38">
        <v>3554</v>
      </c>
      <c r="F881" s="99">
        <f t="shared" si="12"/>
        <v>0.17990382181726144</v>
      </c>
    </row>
    <row r="882" spans="1:6" ht="12" customHeight="1" x14ac:dyDescent="0.25">
      <c r="A882" s="36" t="s">
        <v>1074</v>
      </c>
      <c r="B882" s="36" t="s">
        <v>1075</v>
      </c>
      <c r="C882" s="41"/>
      <c r="D882" s="37">
        <v>19686</v>
      </c>
      <c r="E882" s="38">
        <v>3937</v>
      </c>
      <c r="F882" s="99">
        <f t="shared" si="12"/>
        <v>0.1999898404957838</v>
      </c>
    </row>
    <row r="883" spans="1:6" ht="12" customHeight="1" x14ac:dyDescent="0.25">
      <c r="A883" s="36">
        <v>1057</v>
      </c>
      <c r="B883" s="36" t="s">
        <v>573</v>
      </c>
      <c r="C883" s="51">
        <v>14524200</v>
      </c>
      <c r="D883" s="37">
        <v>19661</v>
      </c>
      <c r="E883" s="38">
        <v>1964</v>
      </c>
      <c r="F883" s="99">
        <f t="shared" si="12"/>
        <v>9.9893189563094453E-2</v>
      </c>
    </row>
    <row r="884" spans="1:6" ht="12" customHeight="1" x14ac:dyDescent="0.25">
      <c r="A884" s="36" t="s">
        <v>4895</v>
      </c>
      <c r="B884" s="36" t="s">
        <v>4896</v>
      </c>
      <c r="C884" s="41" t="s">
        <v>5942</v>
      </c>
      <c r="D884" s="37">
        <v>19657</v>
      </c>
      <c r="E884" s="38">
        <v>3501</v>
      </c>
      <c r="F884" s="99">
        <f t="shared" si="12"/>
        <v>0.17810449203845957</v>
      </c>
    </row>
    <row r="885" spans="1:6" ht="12" customHeight="1" x14ac:dyDescent="0.25">
      <c r="A885" s="36" t="s">
        <v>291</v>
      </c>
      <c r="B885" s="36" t="s">
        <v>292</v>
      </c>
      <c r="C885" s="51">
        <v>1002000</v>
      </c>
      <c r="D885" s="46">
        <v>19639</v>
      </c>
      <c r="E885" s="38">
        <v>3031</v>
      </c>
      <c r="F885" s="99">
        <f t="shared" si="12"/>
        <v>0.15433576047660269</v>
      </c>
    </row>
    <row r="886" spans="1:6" ht="12" customHeight="1" x14ac:dyDescent="0.25">
      <c r="A886" s="39" t="s">
        <v>3120</v>
      </c>
      <c r="B886" s="39" t="s">
        <v>3121</v>
      </c>
      <c r="C886" s="41">
        <v>6636003</v>
      </c>
      <c r="D886" s="37">
        <v>19499</v>
      </c>
      <c r="E886" s="45">
        <v>2830</v>
      </c>
      <c r="F886" s="99">
        <f t="shared" si="12"/>
        <v>0.14513564798194778</v>
      </c>
    </row>
    <row r="887" spans="1:6" ht="12" customHeight="1" x14ac:dyDescent="0.25">
      <c r="A887" s="36" t="s">
        <v>2632</v>
      </c>
      <c r="B887" s="36" t="s">
        <v>2633</v>
      </c>
      <c r="C887" s="41" t="s">
        <v>2721</v>
      </c>
      <c r="D887" s="37">
        <v>19441</v>
      </c>
      <c r="E887" s="38">
        <v>1464</v>
      </c>
      <c r="F887" s="99">
        <f t="shared" si="12"/>
        <v>7.5304768273236969E-2</v>
      </c>
    </row>
    <row r="888" spans="1:6" ht="12" customHeight="1" x14ac:dyDescent="0.25">
      <c r="A888" s="36" t="s">
        <v>5177</v>
      </c>
      <c r="B888" s="36" t="s">
        <v>5178</v>
      </c>
      <c r="C888" s="41">
        <v>9187150</v>
      </c>
      <c r="D888" s="37">
        <v>19406</v>
      </c>
      <c r="E888" s="38">
        <v>2539.6</v>
      </c>
      <c r="F888" s="99">
        <f t="shared" si="12"/>
        <v>0.1308667422446666</v>
      </c>
    </row>
    <row r="889" spans="1:6" ht="12" customHeight="1" x14ac:dyDescent="0.25">
      <c r="A889" s="36" t="s">
        <v>5387</v>
      </c>
      <c r="B889" s="36" t="s">
        <v>5388</v>
      </c>
      <c r="C889" s="41">
        <v>9371151</v>
      </c>
      <c r="D889" s="37">
        <v>19400</v>
      </c>
      <c r="E889" s="38">
        <v>2800</v>
      </c>
      <c r="F889" s="99">
        <f t="shared" si="12"/>
        <v>0.14432989690721648</v>
      </c>
    </row>
    <row r="890" spans="1:6" ht="12" customHeight="1" x14ac:dyDescent="0.25">
      <c r="A890" s="39" t="s">
        <v>3054</v>
      </c>
      <c r="B890" s="39" t="s">
        <v>3055</v>
      </c>
      <c r="C890" s="41">
        <v>6531014</v>
      </c>
      <c r="D890" s="37">
        <v>19366</v>
      </c>
      <c r="E890" s="45">
        <v>2299</v>
      </c>
      <c r="F890" s="99">
        <f t="shared" si="12"/>
        <v>0.11871320871630693</v>
      </c>
    </row>
    <row r="891" spans="1:6" ht="12" customHeight="1" x14ac:dyDescent="0.25">
      <c r="A891" s="39" t="s">
        <v>5860</v>
      </c>
      <c r="B891" s="39" t="s">
        <v>5861</v>
      </c>
      <c r="C891" s="41">
        <v>9779131</v>
      </c>
      <c r="D891" s="37">
        <v>19360</v>
      </c>
      <c r="E891" s="40">
        <v>4206</v>
      </c>
      <c r="F891" s="99">
        <f t="shared" si="12"/>
        <v>0.21725206611570247</v>
      </c>
    </row>
    <row r="892" spans="1:6" ht="12" customHeight="1" x14ac:dyDescent="0.25">
      <c r="A892" s="36" t="s">
        <v>4513</v>
      </c>
      <c r="B892" s="36" t="s">
        <v>4514</v>
      </c>
      <c r="C892" s="41" t="s">
        <v>4775</v>
      </c>
      <c r="D892" s="37">
        <v>19360</v>
      </c>
      <c r="E892" s="38">
        <v>3241</v>
      </c>
      <c r="F892" s="99">
        <f t="shared" si="12"/>
        <v>0.16740702479338843</v>
      </c>
    </row>
    <row r="893" spans="1:6" ht="12" customHeight="1" x14ac:dyDescent="0.25">
      <c r="A893" s="36" t="s">
        <v>4955</v>
      </c>
      <c r="B893" s="36" t="s">
        <v>4956</v>
      </c>
      <c r="C893" s="41" t="s">
        <v>5958</v>
      </c>
      <c r="D893" s="37">
        <v>19358</v>
      </c>
      <c r="E893" s="38">
        <v>6255</v>
      </c>
      <c r="F893" s="99">
        <f t="shared" si="12"/>
        <v>0.32312222337018287</v>
      </c>
    </row>
    <row r="894" spans="1:6" ht="12" customHeight="1" x14ac:dyDescent="0.25">
      <c r="A894" s="36" t="s">
        <v>2840</v>
      </c>
      <c r="B894" s="36" t="s">
        <v>2841</v>
      </c>
      <c r="C894" s="41" t="s">
        <v>2906</v>
      </c>
      <c r="D894" s="37">
        <v>19330</v>
      </c>
      <c r="E894" s="38">
        <v>2680.3</v>
      </c>
      <c r="F894" s="99">
        <f t="shared" si="12"/>
        <v>0.13866011381272633</v>
      </c>
    </row>
    <row r="895" spans="1:6" ht="12" customHeight="1" x14ac:dyDescent="0.25">
      <c r="A895" s="36" t="s">
        <v>3746</v>
      </c>
      <c r="B895" s="36" t="s">
        <v>3747</v>
      </c>
      <c r="C895" s="41">
        <v>5554048</v>
      </c>
      <c r="D895" s="37">
        <v>19328</v>
      </c>
      <c r="E895" s="38">
        <v>2972.2</v>
      </c>
      <c r="F895" s="99">
        <f t="shared" si="12"/>
        <v>0.15377690397350993</v>
      </c>
    </row>
    <row r="896" spans="1:6" ht="12" customHeight="1" x14ac:dyDescent="0.25">
      <c r="A896" s="36">
        <v>1060</v>
      </c>
      <c r="B896" s="36" t="s">
        <v>574</v>
      </c>
      <c r="C896" s="39" t="s">
        <v>732</v>
      </c>
      <c r="D896" s="37">
        <v>19311</v>
      </c>
      <c r="E896" s="38">
        <v>2256</v>
      </c>
      <c r="F896" s="99">
        <f t="shared" si="12"/>
        <v>0.11682460773652323</v>
      </c>
    </row>
    <row r="897" spans="1:6" ht="12" customHeight="1" x14ac:dyDescent="0.25">
      <c r="A897" s="36" t="s">
        <v>2006</v>
      </c>
      <c r="B897" s="36" t="s">
        <v>2007</v>
      </c>
      <c r="C897" s="41" t="s">
        <v>2421</v>
      </c>
      <c r="D897" s="37">
        <v>19207</v>
      </c>
      <c r="E897" s="38">
        <v>3128</v>
      </c>
      <c r="F897" s="99">
        <f t="shared" si="12"/>
        <v>0.16285729161243298</v>
      </c>
    </row>
    <row r="898" spans="1:6" ht="12" customHeight="1" x14ac:dyDescent="0.25">
      <c r="A898" s="36" t="s">
        <v>3698</v>
      </c>
      <c r="B898" s="36" t="s">
        <v>3699</v>
      </c>
      <c r="C898" s="41">
        <v>5570044</v>
      </c>
      <c r="D898" s="37">
        <v>19204</v>
      </c>
      <c r="E898" s="38">
        <v>2294</v>
      </c>
      <c r="F898" s="99">
        <f t="shared" si="12"/>
        <v>0.1194542803582587</v>
      </c>
    </row>
    <row r="899" spans="1:6" x14ac:dyDescent="0.25">
      <c r="A899" s="36" t="s">
        <v>996</v>
      </c>
      <c r="B899" s="36" t="s">
        <v>997</v>
      </c>
      <c r="C899" s="41" t="s">
        <v>1750</v>
      </c>
      <c r="D899" s="37">
        <v>19200</v>
      </c>
      <c r="E899" s="38">
        <v>3666</v>
      </c>
      <c r="F899" s="99">
        <f t="shared" si="12"/>
        <v>0.19093750000000001</v>
      </c>
    </row>
    <row r="900" spans="1:6" x14ac:dyDescent="0.25">
      <c r="A900" s="36" t="s">
        <v>4425</v>
      </c>
      <c r="B900" s="36" t="s">
        <v>4426</v>
      </c>
      <c r="C900" s="41" t="s">
        <v>4742</v>
      </c>
      <c r="D900" s="37">
        <v>19189</v>
      </c>
      <c r="E900" s="38">
        <v>3824</v>
      </c>
      <c r="F900" s="99">
        <f t="shared" si="12"/>
        <v>0.19928083798009277</v>
      </c>
    </row>
    <row r="901" spans="1:6" x14ac:dyDescent="0.25">
      <c r="A901" s="36" t="s">
        <v>5593</v>
      </c>
      <c r="B901" s="36" t="s">
        <v>5594</v>
      </c>
      <c r="C901" s="41">
        <v>9562000</v>
      </c>
      <c r="D901" s="37">
        <v>19162</v>
      </c>
      <c r="E901" s="38">
        <v>3038</v>
      </c>
      <c r="F901" s="99">
        <f t="shared" si="12"/>
        <v>0.15854294958772572</v>
      </c>
    </row>
    <row r="902" spans="1:6" ht="48" x14ac:dyDescent="0.25">
      <c r="A902" s="36" t="s">
        <v>4463</v>
      </c>
      <c r="B902" s="36" t="s">
        <v>4464</v>
      </c>
      <c r="C902" s="41" t="s">
        <v>4755</v>
      </c>
      <c r="D902" s="37">
        <v>19145</v>
      </c>
      <c r="E902" s="38">
        <v>2840</v>
      </c>
      <c r="F902" s="99">
        <f t="shared" si="12"/>
        <v>0.1483416035518412</v>
      </c>
    </row>
    <row r="903" spans="1:6" ht="24" x14ac:dyDescent="0.25">
      <c r="A903" s="36" t="s">
        <v>4295</v>
      </c>
      <c r="B903" s="36" t="s">
        <v>4296</v>
      </c>
      <c r="C903" s="41" t="s">
        <v>4354</v>
      </c>
      <c r="D903" s="37">
        <v>19132</v>
      </c>
      <c r="E903" s="38">
        <v>2606.1999999999998</v>
      </c>
      <c r="F903" s="99">
        <f t="shared" si="12"/>
        <v>0.13622203637884173</v>
      </c>
    </row>
    <row r="904" spans="1:6" ht="24" x14ac:dyDescent="0.25">
      <c r="A904" s="36" t="s">
        <v>4657</v>
      </c>
      <c r="B904" s="36" t="s">
        <v>4658</v>
      </c>
      <c r="C904" s="41"/>
      <c r="D904" s="37">
        <v>19127</v>
      </c>
      <c r="E904" s="38">
        <v>3084</v>
      </c>
      <c r="F904" s="99">
        <f t="shared" si="12"/>
        <v>0.16123804046635645</v>
      </c>
    </row>
    <row r="905" spans="1:6" x14ac:dyDescent="0.25">
      <c r="A905" s="36" t="s">
        <v>1388</v>
      </c>
      <c r="B905" s="36" t="s">
        <v>1389</v>
      </c>
      <c r="C905" s="41">
        <v>8317001</v>
      </c>
      <c r="D905" s="37">
        <v>19100</v>
      </c>
      <c r="E905" s="38">
        <v>3820</v>
      </c>
      <c r="F905" s="99">
        <f t="shared" si="12"/>
        <v>0.2</v>
      </c>
    </row>
    <row r="906" spans="1:6" x14ac:dyDescent="0.25">
      <c r="A906" s="36" t="s">
        <v>279</v>
      </c>
      <c r="B906" s="36" t="s">
        <v>280</v>
      </c>
      <c r="C906" s="51" t="s">
        <v>607</v>
      </c>
      <c r="D906" s="46">
        <v>19000</v>
      </c>
      <c r="E906" s="38">
        <v>6832</v>
      </c>
      <c r="F906" s="99">
        <f t="shared" si="12"/>
        <v>0.35957894736842105</v>
      </c>
    </row>
    <row r="907" spans="1:6" x14ac:dyDescent="0.25">
      <c r="A907" s="36" t="s">
        <v>968</v>
      </c>
      <c r="B907" s="36" t="s">
        <v>969</v>
      </c>
      <c r="C907" s="41">
        <v>8119020</v>
      </c>
      <c r="D907" s="37">
        <v>19000</v>
      </c>
      <c r="E907" s="38">
        <v>3800</v>
      </c>
      <c r="F907" s="99">
        <f t="shared" si="12"/>
        <v>0.2</v>
      </c>
    </row>
    <row r="908" spans="1:6" ht="24" x14ac:dyDescent="0.25">
      <c r="A908" s="39" t="s">
        <v>1704</v>
      </c>
      <c r="B908" s="39" t="s">
        <v>1705</v>
      </c>
      <c r="C908" s="41">
        <v>8436064</v>
      </c>
      <c r="D908" s="37">
        <v>19000</v>
      </c>
      <c r="E908" s="40">
        <v>3014</v>
      </c>
      <c r="F908" s="99">
        <f t="shared" si="12"/>
        <v>0.15863157894736843</v>
      </c>
    </row>
    <row r="909" spans="1:6" ht="24" x14ac:dyDescent="0.25">
      <c r="A909" s="39" t="s">
        <v>3304</v>
      </c>
      <c r="B909" s="39" t="s">
        <v>3305</v>
      </c>
      <c r="C909" s="51" t="s">
        <v>3479</v>
      </c>
      <c r="D909" s="37">
        <v>19000</v>
      </c>
      <c r="E909" s="38">
        <v>2652</v>
      </c>
      <c r="F909" s="99">
        <f t="shared" si="12"/>
        <v>0.13957894736842105</v>
      </c>
    </row>
    <row r="910" spans="1:6" ht="24" x14ac:dyDescent="0.25">
      <c r="A910" s="36" t="s">
        <v>1532</v>
      </c>
      <c r="B910" s="36" t="s">
        <v>1533</v>
      </c>
      <c r="C910" s="41" t="s">
        <v>1815</v>
      </c>
      <c r="D910" s="37">
        <v>19000</v>
      </c>
      <c r="E910" s="38">
        <v>2438</v>
      </c>
      <c r="F910" s="99">
        <f t="shared" si="12"/>
        <v>0.12831578947368422</v>
      </c>
    </row>
    <row r="911" spans="1:6" ht="24" x14ac:dyDescent="0.25">
      <c r="A911" s="36" t="s">
        <v>4499</v>
      </c>
      <c r="B911" s="36" t="s">
        <v>4500</v>
      </c>
      <c r="C911" s="41" t="s">
        <v>4768</v>
      </c>
      <c r="D911" s="37">
        <v>19000</v>
      </c>
      <c r="E911" s="38">
        <v>1900</v>
      </c>
      <c r="F911" s="99">
        <f t="shared" si="12"/>
        <v>0.1</v>
      </c>
    </row>
    <row r="912" spans="1:6" x14ac:dyDescent="0.25">
      <c r="A912" s="36" t="s">
        <v>5231</v>
      </c>
      <c r="B912" s="36" t="s">
        <v>5232</v>
      </c>
      <c r="C912" s="41">
        <v>9188121</v>
      </c>
      <c r="D912" s="37">
        <v>18993</v>
      </c>
      <c r="E912" s="38">
        <v>2605</v>
      </c>
      <c r="F912" s="99">
        <f t="shared" si="12"/>
        <v>0.13715579423998314</v>
      </c>
    </row>
    <row r="913" spans="1:6" ht="24" x14ac:dyDescent="0.25">
      <c r="A913" s="39" t="s">
        <v>3289</v>
      </c>
      <c r="B913" s="39" t="s">
        <v>3290</v>
      </c>
      <c r="C913" s="51" t="s">
        <v>3473</v>
      </c>
      <c r="D913" s="37">
        <v>18952</v>
      </c>
      <c r="E913" s="38">
        <v>2487</v>
      </c>
      <c r="F913" s="99">
        <f t="shared" si="12"/>
        <v>0.13122625580413677</v>
      </c>
    </row>
    <row r="914" spans="1:6" ht="24" x14ac:dyDescent="0.25">
      <c r="A914" s="39" t="s">
        <v>3026</v>
      </c>
      <c r="B914" s="39" t="s">
        <v>3027</v>
      </c>
      <c r="C914" s="41">
        <v>6440008</v>
      </c>
      <c r="D914" s="37">
        <v>18921</v>
      </c>
      <c r="E914" s="45">
        <v>2885</v>
      </c>
      <c r="F914" s="99">
        <f t="shared" si="12"/>
        <v>0.15247608477353206</v>
      </c>
    </row>
    <row r="915" spans="1:6" x14ac:dyDescent="0.25">
      <c r="A915" s="36" t="s">
        <v>4959</v>
      </c>
      <c r="B915" s="36" t="s">
        <v>4960</v>
      </c>
      <c r="C915" s="41">
        <v>9173147</v>
      </c>
      <c r="D915" s="37">
        <v>18904</v>
      </c>
      <c r="E915" s="38">
        <v>2786</v>
      </c>
      <c r="F915" s="99">
        <f t="shared" si="12"/>
        <v>0.14737621667371983</v>
      </c>
    </row>
    <row r="916" spans="1:6" ht="24" x14ac:dyDescent="0.25">
      <c r="A916" s="36" t="s">
        <v>5685</v>
      </c>
      <c r="B916" s="36" t="s">
        <v>5686</v>
      </c>
      <c r="C916" s="41" t="s">
        <v>6078</v>
      </c>
      <c r="D916" s="37">
        <v>18903</v>
      </c>
      <c r="E916" s="38">
        <v>3705</v>
      </c>
      <c r="F916" s="99">
        <f t="shared" si="12"/>
        <v>0.19600063481986987</v>
      </c>
    </row>
    <row r="917" spans="1:6" ht="36" x14ac:dyDescent="0.25">
      <c r="A917" s="36" t="s">
        <v>4153</v>
      </c>
      <c r="B917" s="36" t="s">
        <v>4154</v>
      </c>
      <c r="C917" s="41" t="s">
        <v>4319</v>
      </c>
      <c r="D917" s="37">
        <v>18872</v>
      </c>
      <c r="E917" s="38">
        <v>2000</v>
      </c>
      <c r="F917" s="99">
        <f t="shared" si="12"/>
        <v>0.10597710894446799</v>
      </c>
    </row>
    <row r="918" spans="1:6" x14ac:dyDescent="0.25">
      <c r="A918" s="36" t="s">
        <v>4957</v>
      </c>
      <c r="B918" s="36" t="s">
        <v>4958</v>
      </c>
      <c r="C918" s="41">
        <v>9173112</v>
      </c>
      <c r="D918" s="37">
        <v>18802</v>
      </c>
      <c r="E918" s="38">
        <v>3230</v>
      </c>
      <c r="F918" s="99">
        <f t="shared" si="12"/>
        <v>0.17179023508137431</v>
      </c>
    </row>
    <row r="919" spans="1:6" x14ac:dyDescent="0.25">
      <c r="A919" s="36" t="s">
        <v>315</v>
      </c>
      <c r="B919" s="36" t="s">
        <v>316</v>
      </c>
      <c r="C919" s="51">
        <v>1055012</v>
      </c>
      <c r="D919" s="46">
        <v>18700</v>
      </c>
      <c r="E919" s="38">
        <v>2830</v>
      </c>
      <c r="F919" s="99">
        <f t="shared" si="12"/>
        <v>0.15133689839572192</v>
      </c>
    </row>
    <row r="920" spans="1:6" x14ac:dyDescent="0.25">
      <c r="A920" s="36" t="s">
        <v>4597</v>
      </c>
      <c r="B920" s="36" t="s">
        <v>4598</v>
      </c>
      <c r="C920" s="41">
        <v>7131007</v>
      </c>
      <c r="D920" s="37">
        <v>18687</v>
      </c>
      <c r="E920" s="38">
        <v>3128</v>
      </c>
      <c r="F920" s="99">
        <f t="shared" si="12"/>
        <v>0.16738909402258254</v>
      </c>
    </row>
    <row r="921" spans="1:6" x14ac:dyDescent="0.25">
      <c r="A921" s="39" t="s">
        <v>3242</v>
      </c>
      <c r="B921" s="41" t="s">
        <v>3248</v>
      </c>
      <c r="C921" s="41">
        <v>6635015</v>
      </c>
      <c r="D921" s="44">
        <v>18520</v>
      </c>
      <c r="E921" s="40">
        <v>2798</v>
      </c>
      <c r="F921" s="99">
        <f t="shared" si="12"/>
        <v>0.15107991360691145</v>
      </c>
    </row>
    <row r="922" spans="1:6" ht="36" x14ac:dyDescent="0.25">
      <c r="A922" s="36">
        <v>120</v>
      </c>
      <c r="B922" s="36" t="s">
        <v>544</v>
      </c>
      <c r="C922" s="39" t="s">
        <v>708</v>
      </c>
      <c r="D922" s="37">
        <v>18500</v>
      </c>
      <c r="E922" s="38">
        <v>1500</v>
      </c>
      <c r="F922" s="99">
        <f t="shared" si="12"/>
        <v>8.1081081081081086E-2</v>
      </c>
    </row>
    <row r="923" spans="1:6" x14ac:dyDescent="0.25">
      <c r="A923" s="36" t="s">
        <v>2524</v>
      </c>
      <c r="B923" s="36" t="s">
        <v>2525</v>
      </c>
      <c r="C923" s="41">
        <v>16052000</v>
      </c>
      <c r="D923" s="37">
        <v>18472</v>
      </c>
      <c r="E923" s="38">
        <v>1600</v>
      </c>
      <c r="F923" s="99">
        <f t="shared" si="12"/>
        <v>8.6617583369423989E-2</v>
      </c>
    </row>
    <row r="924" spans="1:6" ht="72" x14ac:dyDescent="0.25">
      <c r="A924" s="36" t="s">
        <v>4521</v>
      </c>
      <c r="B924" s="36" t="s">
        <v>4522</v>
      </c>
      <c r="C924" s="41" t="s">
        <v>4779</v>
      </c>
      <c r="D924" s="37">
        <v>18457</v>
      </c>
      <c r="E924" s="38">
        <v>1979</v>
      </c>
      <c r="F924" s="99">
        <f t="shared" si="12"/>
        <v>0.10722219212223005</v>
      </c>
    </row>
    <row r="925" spans="1:6" ht="24" x14ac:dyDescent="0.25">
      <c r="A925" s="36" t="s">
        <v>5043</v>
      </c>
      <c r="B925" s="36" t="s">
        <v>5044</v>
      </c>
      <c r="C925" s="41" t="s">
        <v>5980</v>
      </c>
      <c r="D925" s="37">
        <v>18437</v>
      </c>
      <c r="E925" s="38">
        <v>5623.8</v>
      </c>
      <c r="F925" s="99">
        <f t="shared" si="12"/>
        <v>0.30502793296089387</v>
      </c>
    </row>
    <row r="926" spans="1:6" ht="36" x14ac:dyDescent="0.25">
      <c r="A926" s="36" t="s">
        <v>4547</v>
      </c>
      <c r="B926" s="36" t="s">
        <v>4548</v>
      </c>
      <c r="C926" s="41" t="s">
        <v>4791</v>
      </c>
      <c r="D926" s="37">
        <v>18400</v>
      </c>
      <c r="E926" s="38">
        <v>2466</v>
      </c>
      <c r="F926" s="99">
        <f t="shared" si="12"/>
        <v>0.13402173913043477</v>
      </c>
    </row>
    <row r="927" spans="1:6" x14ac:dyDescent="0.25">
      <c r="A927" s="36" t="s">
        <v>5113</v>
      </c>
      <c r="B927" s="36" t="s">
        <v>5114</v>
      </c>
      <c r="C927" s="41" t="s">
        <v>5988</v>
      </c>
      <c r="D927" s="37">
        <v>18393</v>
      </c>
      <c r="E927" s="38">
        <v>5400.3</v>
      </c>
      <c r="F927" s="99">
        <f t="shared" si="12"/>
        <v>0.29360626325232425</v>
      </c>
    </row>
    <row r="928" spans="1:6" x14ac:dyDescent="0.25">
      <c r="A928" s="36" t="s">
        <v>3862</v>
      </c>
      <c r="B928" s="36" t="s">
        <v>3863</v>
      </c>
      <c r="C928" s="41">
        <v>5116000</v>
      </c>
      <c r="D928" s="37">
        <v>18305</v>
      </c>
      <c r="E928" s="38">
        <v>2354</v>
      </c>
      <c r="F928" s="99">
        <f t="shared" si="12"/>
        <v>0.12859874351270145</v>
      </c>
    </row>
    <row r="929" spans="1:6" x14ac:dyDescent="0.25">
      <c r="A929" s="36" t="s">
        <v>1374</v>
      </c>
      <c r="B929" s="36" t="s">
        <v>1375</v>
      </c>
      <c r="C929" s="41">
        <v>8316011</v>
      </c>
      <c r="D929" s="37">
        <v>18300</v>
      </c>
      <c r="E929" s="38">
        <v>3039</v>
      </c>
      <c r="F929" s="99">
        <f t="shared" si="12"/>
        <v>0.1660655737704918</v>
      </c>
    </row>
    <row r="930" spans="1:6" x14ac:dyDescent="0.25">
      <c r="A930" s="39" t="s">
        <v>180</v>
      </c>
      <c r="B930" s="39" t="s">
        <v>181</v>
      </c>
      <c r="C930" s="41">
        <v>6434006</v>
      </c>
      <c r="D930" s="37">
        <v>18281</v>
      </c>
      <c r="E930" s="45">
        <v>2815</v>
      </c>
      <c r="F930" s="99">
        <f t="shared" si="12"/>
        <v>0.15398501176084459</v>
      </c>
    </row>
    <row r="931" spans="1:6" ht="24" x14ac:dyDescent="0.25">
      <c r="A931" s="36" t="s">
        <v>374</v>
      </c>
      <c r="B931" s="36" t="s">
        <v>375</v>
      </c>
      <c r="C931" s="51" t="s">
        <v>643</v>
      </c>
      <c r="D931" s="46">
        <v>18280</v>
      </c>
      <c r="E931" s="38">
        <v>3656</v>
      </c>
      <c r="F931" s="99">
        <f t="shared" si="12"/>
        <v>0.2</v>
      </c>
    </row>
    <row r="932" spans="1:6" x14ac:dyDescent="0.25">
      <c r="A932" s="36">
        <v>2010</v>
      </c>
      <c r="B932" s="36" t="s">
        <v>584</v>
      </c>
      <c r="C932" s="39" t="s">
        <v>741</v>
      </c>
      <c r="D932" s="37">
        <v>18222</v>
      </c>
      <c r="E932" s="38">
        <v>1899</v>
      </c>
      <c r="F932" s="99">
        <f t="shared" si="12"/>
        <v>0.10421468554494567</v>
      </c>
    </row>
    <row r="933" spans="1:6" x14ac:dyDescent="0.25">
      <c r="A933" s="36" t="s">
        <v>902</v>
      </c>
      <c r="B933" s="36" t="s">
        <v>903</v>
      </c>
      <c r="C933" s="41">
        <v>8118079</v>
      </c>
      <c r="D933" s="37">
        <v>18150</v>
      </c>
      <c r="E933" s="38">
        <v>5376</v>
      </c>
      <c r="F933" s="99">
        <f t="shared" ref="F933:F996" si="13">E933/D933</f>
        <v>0.29619834710743803</v>
      </c>
    </row>
    <row r="934" spans="1:6" x14ac:dyDescent="0.25">
      <c r="A934" s="36" t="s">
        <v>4939</v>
      </c>
      <c r="B934" s="36" t="s">
        <v>4940</v>
      </c>
      <c r="C934" s="41" t="s">
        <v>5953</v>
      </c>
      <c r="D934" s="37">
        <v>18081</v>
      </c>
      <c r="E934" s="38">
        <v>4237</v>
      </c>
      <c r="F934" s="99">
        <f t="shared" si="13"/>
        <v>0.23433438416016814</v>
      </c>
    </row>
    <row r="935" spans="1:6" ht="24" x14ac:dyDescent="0.25">
      <c r="A935" s="36" t="s">
        <v>4881</v>
      </c>
      <c r="B935" s="36" t="s">
        <v>4882</v>
      </c>
      <c r="C935" s="41" t="s">
        <v>5935</v>
      </c>
      <c r="D935" s="37">
        <v>18074</v>
      </c>
      <c r="E935" s="38">
        <v>2924.5</v>
      </c>
      <c r="F935" s="99">
        <f t="shared" si="13"/>
        <v>0.16180701560252297</v>
      </c>
    </row>
    <row r="936" spans="1:6" ht="48" x14ac:dyDescent="0.25">
      <c r="A936" s="36" t="s">
        <v>2030</v>
      </c>
      <c r="B936" s="36" t="s">
        <v>2031</v>
      </c>
      <c r="C936" s="41" t="s">
        <v>2433</v>
      </c>
      <c r="D936" s="37">
        <v>18074</v>
      </c>
      <c r="E936" s="38">
        <v>2923</v>
      </c>
      <c r="F936" s="99">
        <f t="shared" si="13"/>
        <v>0.16172402345911255</v>
      </c>
    </row>
    <row r="937" spans="1:6" ht="36" x14ac:dyDescent="0.25">
      <c r="A937" s="36" t="s">
        <v>5309</v>
      </c>
      <c r="B937" s="36" t="s">
        <v>5310</v>
      </c>
      <c r="C937" s="41" t="s">
        <v>6020</v>
      </c>
      <c r="D937" s="37">
        <v>18050</v>
      </c>
      <c r="E937" s="38">
        <v>1550</v>
      </c>
      <c r="F937" s="99">
        <f t="shared" si="13"/>
        <v>8.5872576177285317E-2</v>
      </c>
    </row>
    <row r="938" spans="1:6" x14ac:dyDescent="0.25">
      <c r="A938" s="36" t="s">
        <v>3772</v>
      </c>
      <c r="B938" s="36" t="s">
        <v>3773</v>
      </c>
      <c r="C938" s="41">
        <v>5762020</v>
      </c>
      <c r="D938" s="37">
        <v>18048</v>
      </c>
      <c r="E938" s="38">
        <v>2424</v>
      </c>
      <c r="F938" s="99">
        <f t="shared" si="13"/>
        <v>0.13430851063829788</v>
      </c>
    </row>
    <row r="939" spans="1:6" x14ac:dyDescent="0.25">
      <c r="A939" s="36" t="s">
        <v>5147</v>
      </c>
      <c r="B939" s="36" t="s">
        <v>5148</v>
      </c>
      <c r="C939" s="41">
        <v>9184145</v>
      </c>
      <c r="D939" s="37">
        <v>18035</v>
      </c>
      <c r="E939" s="38">
        <v>3254</v>
      </c>
      <c r="F939" s="99">
        <f t="shared" si="13"/>
        <v>0.18042694760188521</v>
      </c>
    </row>
    <row r="940" spans="1:6" ht="24" x14ac:dyDescent="0.25">
      <c r="A940" s="36" t="s">
        <v>2532</v>
      </c>
      <c r="B940" s="36" t="s">
        <v>2533</v>
      </c>
      <c r="C940" s="41" t="s">
        <v>2685</v>
      </c>
      <c r="D940" s="37">
        <v>18004</v>
      </c>
      <c r="E940" s="38">
        <v>2550</v>
      </c>
      <c r="F940" s="99">
        <f t="shared" si="13"/>
        <v>0.14163519217951567</v>
      </c>
    </row>
    <row r="941" spans="1:6" ht="24" x14ac:dyDescent="0.25">
      <c r="A941" s="36" t="s">
        <v>936</v>
      </c>
      <c r="B941" s="36" t="s">
        <v>937</v>
      </c>
      <c r="C941" s="41">
        <v>8118048</v>
      </c>
      <c r="D941" s="37">
        <v>18000</v>
      </c>
      <c r="E941" s="38">
        <v>3630</v>
      </c>
      <c r="F941" s="99">
        <f t="shared" si="13"/>
        <v>0.20166666666666666</v>
      </c>
    </row>
    <row r="942" spans="1:6" ht="72" x14ac:dyDescent="0.25">
      <c r="A942" s="36" t="s">
        <v>4589</v>
      </c>
      <c r="B942" s="36" t="s">
        <v>4590</v>
      </c>
      <c r="C942" s="41" t="s">
        <v>4806</v>
      </c>
      <c r="D942" s="37">
        <v>18000</v>
      </c>
      <c r="E942" s="38">
        <v>3600</v>
      </c>
      <c r="F942" s="99">
        <f t="shared" si="13"/>
        <v>0.2</v>
      </c>
    </row>
    <row r="943" spans="1:6" x14ac:dyDescent="0.25">
      <c r="A943" s="36" t="s">
        <v>934</v>
      </c>
      <c r="B943" s="36" t="s">
        <v>935</v>
      </c>
      <c r="C943" s="41">
        <v>8118048</v>
      </c>
      <c r="D943" s="37">
        <v>18000</v>
      </c>
      <c r="E943" s="38">
        <v>2836</v>
      </c>
      <c r="F943" s="99">
        <f t="shared" si="13"/>
        <v>0.15755555555555556</v>
      </c>
    </row>
    <row r="944" spans="1:6" ht="36" x14ac:dyDescent="0.25">
      <c r="A944" s="36" t="s">
        <v>5439</v>
      </c>
      <c r="B944" s="36" t="s">
        <v>5440</v>
      </c>
      <c r="C944" s="41" t="s">
        <v>6043</v>
      </c>
      <c r="D944" s="37">
        <v>18000</v>
      </c>
      <c r="E944" s="38">
        <v>2387</v>
      </c>
      <c r="F944" s="99">
        <f t="shared" si="13"/>
        <v>0.13261111111111112</v>
      </c>
    </row>
    <row r="945" spans="1:6" ht="36" x14ac:dyDescent="0.25">
      <c r="A945" s="36" t="s">
        <v>4377</v>
      </c>
      <c r="B945" s="36" t="s">
        <v>4378</v>
      </c>
      <c r="C945" s="41" t="s">
        <v>4726</v>
      </c>
      <c r="D945" s="37">
        <v>18000</v>
      </c>
      <c r="E945" s="38">
        <v>1300</v>
      </c>
      <c r="F945" s="99">
        <f t="shared" si="13"/>
        <v>7.2222222222222215E-2</v>
      </c>
    </row>
    <row r="946" spans="1:6" x14ac:dyDescent="0.25">
      <c r="A946" s="36" t="s">
        <v>5181</v>
      </c>
      <c r="B946" s="36" t="s">
        <v>5182</v>
      </c>
      <c r="C946" s="41">
        <v>9187117</v>
      </c>
      <c r="D946" s="37">
        <v>17983</v>
      </c>
      <c r="E946" s="38">
        <v>5173.2</v>
      </c>
      <c r="F946" s="99">
        <f t="shared" si="13"/>
        <v>0.28767168992937775</v>
      </c>
    </row>
    <row r="947" spans="1:6" ht="24" x14ac:dyDescent="0.25">
      <c r="A947" s="36" t="s">
        <v>4591</v>
      </c>
      <c r="B947" s="36" t="s">
        <v>4592</v>
      </c>
      <c r="C947" s="41" t="s">
        <v>4807</v>
      </c>
      <c r="D947" s="37">
        <v>17969</v>
      </c>
      <c r="E947" s="38">
        <v>1855</v>
      </c>
      <c r="F947" s="99">
        <f t="shared" si="13"/>
        <v>0.10323334631865991</v>
      </c>
    </row>
    <row r="948" spans="1:6" x14ac:dyDescent="0.25">
      <c r="A948" s="36" t="s">
        <v>4266</v>
      </c>
      <c r="B948" s="36" t="s">
        <v>4267</v>
      </c>
      <c r="C948" s="41">
        <v>12061217</v>
      </c>
      <c r="D948" s="37">
        <v>17947</v>
      </c>
      <c r="E948" s="38">
        <v>2966.1</v>
      </c>
      <c r="F948" s="99">
        <f t="shared" si="13"/>
        <v>0.16526996155346296</v>
      </c>
    </row>
    <row r="949" spans="1:6" ht="60" x14ac:dyDescent="0.25">
      <c r="A949" s="36" t="s">
        <v>376</v>
      </c>
      <c r="B949" s="36" t="s">
        <v>377</v>
      </c>
      <c r="C949" s="51" t="s">
        <v>644</v>
      </c>
      <c r="D949" s="46">
        <v>17946</v>
      </c>
      <c r="E949" s="38">
        <v>2973</v>
      </c>
      <c r="F949" s="99">
        <f t="shared" si="13"/>
        <v>0.16566365763958543</v>
      </c>
    </row>
    <row r="950" spans="1:6" x14ac:dyDescent="0.25">
      <c r="A950" s="36" t="s">
        <v>5045</v>
      </c>
      <c r="B950" s="36" t="s">
        <v>5046</v>
      </c>
      <c r="C950" s="41">
        <v>9178143</v>
      </c>
      <c r="D950" s="37">
        <v>17929</v>
      </c>
      <c r="E950" s="38">
        <v>2499.6999999999998</v>
      </c>
      <c r="F950" s="99">
        <f t="shared" si="13"/>
        <v>0.13942216520720618</v>
      </c>
    </row>
    <row r="951" spans="1:6" ht="24" x14ac:dyDescent="0.25">
      <c r="A951" s="39" t="s">
        <v>3056</v>
      </c>
      <c r="B951" s="39" t="s">
        <v>3057</v>
      </c>
      <c r="C951" s="41">
        <v>6531017</v>
      </c>
      <c r="D951" s="37">
        <v>17922</v>
      </c>
      <c r="E951" s="45">
        <v>2308</v>
      </c>
      <c r="F951" s="99">
        <f t="shared" si="13"/>
        <v>0.12878027005914519</v>
      </c>
    </row>
    <row r="952" spans="1:6" x14ac:dyDescent="0.25">
      <c r="A952" s="36" t="s">
        <v>2072</v>
      </c>
      <c r="B952" s="36" t="s">
        <v>2073</v>
      </c>
      <c r="C952" s="41" t="s">
        <v>2451</v>
      </c>
      <c r="D952" s="37">
        <v>17900</v>
      </c>
      <c r="E952" s="38">
        <v>2247</v>
      </c>
      <c r="F952" s="99">
        <f t="shared" si="13"/>
        <v>0.12553072625698325</v>
      </c>
    </row>
    <row r="953" spans="1:6" ht="12" customHeight="1" x14ac:dyDescent="0.25">
      <c r="A953" s="36" t="s">
        <v>3018</v>
      </c>
      <c r="B953" s="36" t="s">
        <v>3019</v>
      </c>
      <c r="C953" s="51">
        <v>6440003</v>
      </c>
      <c r="D953" s="43">
        <v>17899</v>
      </c>
      <c r="E953" s="38">
        <v>2189</v>
      </c>
      <c r="F953" s="99">
        <f t="shared" si="13"/>
        <v>0.12229733504665065</v>
      </c>
    </row>
    <row r="954" spans="1:6" ht="12" customHeight="1" x14ac:dyDescent="0.25">
      <c r="A954" s="36" t="s">
        <v>2630</v>
      </c>
      <c r="B954" s="36" t="s">
        <v>2631</v>
      </c>
      <c r="C954" s="41" t="s">
        <v>2720</v>
      </c>
      <c r="D954" s="37">
        <v>17889</v>
      </c>
      <c r="E954" s="38">
        <v>2630</v>
      </c>
      <c r="F954" s="99">
        <f t="shared" si="13"/>
        <v>0.14701772038682989</v>
      </c>
    </row>
    <row r="955" spans="1:6" ht="12" customHeight="1" x14ac:dyDescent="0.25">
      <c r="A955" s="36" t="s">
        <v>3978</v>
      </c>
      <c r="B955" s="36" t="s">
        <v>3979</v>
      </c>
      <c r="C955" s="41">
        <v>5766056</v>
      </c>
      <c r="D955" s="37">
        <v>17873</v>
      </c>
      <c r="E955" s="38">
        <v>2715</v>
      </c>
      <c r="F955" s="99">
        <f t="shared" si="13"/>
        <v>0.15190510826386169</v>
      </c>
    </row>
    <row r="956" spans="1:6" ht="12" customHeight="1" x14ac:dyDescent="0.25">
      <c r="A956" s="36" t="s">
        <v>4256</v>
      </c>
      <c r="B956" s="36" t="s">
        <v>4257</v>
      </c>
      <c r="C956" s="41">
        <v>12066196</v>
      </c>
      <c r="D956" s="37">
        <v>17847</v>
      </c>
      <c r="E956" s="38">
        <v>3099</v>
      </c>
      <c r="F956" s="99">
        <f t="shared" si="13"/>
        <v>0.17364262901327954</v>
      </c>
    </row>
    <row r="957" spans="1:6" ht="12" customHeight="1" x14ac:dyDescent="0.25">
      <c r="A957" s="36" t="s">
        <v>2028</v>
      </c>
      <c r="B957" s="36" t="s">
        <v>2029</v>
      </c>
      <c r="C957" s="41" t="s">
        <v>2432</v>
      </c>
      <c r="D957" s="37">
        <v>17824</v>
      </c>
      <c r="E957" s="38">
        <v>2329</v>
      </c>
      <c r="F957" s="99">
        <f t="shared" si="13"/>
        <v>0.1306665170556553</v>
      </c>
    </row>
    <row r="958" spans="1:6" ht="12" customHeight="1" x14ac:dyDescent="0.25">
      <c r="A958" s="36" t="s">
        <v>1190</v>
      </c>
      <c r="B958" s="36" t="s">
        <v>1191</v>
      </c>
      <c r="C958" s="41">
        <v>8216007</v>
      </c>
      <c r="D958" s="37">
        <v>17800</v>
      </c>
      <c r="E958" s="38">
        <v>3560</v>
      </c>
      <c r="F958" s="99">
        <f t="shared" si="13"/>
        <v>0.2</v>
      </c>
    </row>
    <row r="959" spans="1:6" ht="12" customHeight="1" x14ac:dyDescent="0.25">
      <c r="A959" s="36" t="s">
        <v>2036</v>
      </c>
      <c r="B959" s="36" t="s">
        <v>2037</v>
      </c>
      <c r="C959" s="41" t="s">
        <v>2436</v>
      </c>
      <c r="D959" s="37">
        <v>17800</v>
      </c>
      <c r="E959" s="38">
        <v>2859</v>
      </c>
      <c r="F959" s="99">
        <f t="shared" si="13"/>
        <v>0.1606179775280899</v>
      </c>
    </row>
    <row r="960" spans="1:6" x14ac:dyDescent="0.25">
      <c r="A960" s="36" t="s">
        <v>460</v>
      </c>
      <c r="B960" s="36" t="s">
        <v>461</v>
      </c>
      <c r="C960" s="51">
        <v>10045111</v>
      </c>
      <c r="D960" s="46">
        <v>17782</v>
      </c>
      <c r="E960" s="38">
        <v>2271</v>
      </c>
      <c r="F960" s="99">
        <f t="shared" si="13"/>
        <v>0.12771341806320999</v>
      </c>
    </row>
    <row r="961" spans="1:6" ht="24" x14ac:dyDescent="0.25">
      <c r="A961" s="36" t="s">
        <v>2194</v>
      </c>
      <c r="B961" s="36" t="s">
        <v>2195</v>
      </c>
      <c r="C961" s="41" t="s">
        <v>2489</v>
      </c>
      <c r="D961" s="37">
        <v>17767</v>
      </c>
      <c r="E961" s="38">
        <v>3562</v>
      </c>
      <c r="F961" s="99">
        <f t="shared" si="13"/>
        <v>0.20048404345134238</v>
      </c>
    </row>
    <row r="962" spans="1:6" x14ac:dyDescent="0.25">
      <c r="A962" s="36" t="s">
        <v>106</v>
      </c>
      <c r="B962" s="36" t="s">
        <v>107</v>
      </c>
      <c r="C962" s="51">
        <v>6631015</v>
      </c>
      <c r="D962" s="43">
        <v>17766</v>
      </c>
      <c r="E962" s="38">
        <v>4557</v>
      </c>
      <c r="F962" s="99">
        <f t="shared" si="13"/>
        <v>0.25650118203309691</v>
      </c>
    </row>
    <row r="963" spans="1:6" ht="12" customHeight="1" x14ac:dyDescent="0.25">
      <c r="A963" s="36" t="s">
        <v>4595</v>
      </c>
      <c r="B963" s="36" t="s">
        <v>4596</v>
      </c>
      <c r="C963" s="41">
        <v>7131070</v>
      </c>
      <c r="D963" s="37">
        <v>17765</v>
      </c>
      <c r="E963" s="38">
        <v>2365</v>
      </c>
      <c r="F963" s="99">
        <f t="shared" si="13"/>
        <v>0.13312693498452013</v>
      </c>
    </row>
    <row r="964" spans="1:6" x14ac:dyDescent="0.25">
      <c r="A964" s="36" t="s">
        <v>506</v>
      </c>
      <c r="B964" s="36" t="s">
        <v>507</v>
      </c>
      <c r="C964" s="51">
        <v>10044117</v>
      </c>
      <c r="D964" s="46">
        <v>17717</v>
      </c>
      <c r="E964" s="38">
        <v>2044</v>
      </c>
      <c r="F964" s="99">
        <f t="shared" si="13"/>
        <v>0.11536941920189649</v>
      </c>
    </row>
    <row r="965" spans="1:6" x14ac:dyDescent="0.25">
      <c r="A965" s="39" t="s">
        <v>3090</v>
      </c>
      <c r="B965" s="39" t="s">
        <v>3091</v>
      </c>
      <c r="C965" s="41">
        <v>6436006</v>
      </c>
      <c r="D965" s="37">
        <v>17702</v>
      </c>
      <c r="E965" s="45">
        <v>2189</v>
      </c>
      <c r="F965" s="99">
        <f t="shared" si="13"/>
        <v>0.12365834368997854</v>
      </c>
    </row>
    <row r="966" spans="1:6" x14ac:dyDescent="0.25">
      <c r="A966" s="36" t="s">
        <v>5808</v>
      </c>
      <c r="B966" s="36" t="s">
        <v>5809</v>
      </c>
      <c r="C966" s="41" t="s">
        <v>6098</v>
      </c>
      <c r="D966" s="37">
        <v>17700</v>
      </c>
      <c r="E966" s="38">
        <v>3882</v>
      </c>
      <c r="F966" s="99">
        <f t="shared" si="13"/>
        <v>0.2193220338983051</v>
      </c>
    </row>
    <row r="967" spans="1:6" x14ac:dyDescent="0.25">
      <c r="A967" s="36" t="s">
        <v>4861</v>
      </c>
      <c r="B967" s="36" t="s">
        <v>4862</v>
      </c>
      <c r="C967" s="41">
        <v>5558032</v>
      </c>
      <c r="D967" s="37">
        <v>17676</v>
      </c>
      <c r="E967" s="38">
        <v>2298</v>
      </c>
      <c r="F967" s="99">
        <f t="shared" si="13"/>
        <v>0.13000678886625933</v>
      </c>
    </row>
    <row r="968" spans="1:6" x14ac:dyDescent="0.25">
      <c r="A968" s="36" t="s">
        <v>319</v>
      </c>
      <c r="B968" s="36" t="s">
        <v>320</v>
      </c>
      <c r="C968" s="51">
        <v>1055040</v>
      </c>
      <c r="D968" s="46">
        <v>17663</v>
      </c>
      <c r="E968" s="38">
        <v>2456</v>
      </c>
      <c r="F968" s="99">
        <f t="shared" si="13"/>
        <v>0.13904772688671233</v>
      </c>
    </row>
    <row r="969" spans="1:6" x14ac:dyDescent="0.25">
      <c r="A969" s="36" t="s">
        <v>3966</v>
      </c>
      <c r="B969" s="36" t="s">
        <v>3967</v>
      </c>
      <c r="C969" s="41">
        <v>5766032</v>
      </c>
      <c r="D969" s="37">
        <v>17663</v>
      </c>
      <c r="E969" s="38">
        <v>1784</v>
      </c>
      <c r="F969" s="99">
        <f t="shared" si="13"/>
        <v>0.10100209477438714</v>
      </c>
    </row>
    <row r="970" spans="1:6" ht="24" x14ac:dyDescent="0.25">
      <c r="A970" s="36" t="s">
        <v>3642</v>
      </c>
      <c r="B970" s="36" t="s">
        <v>3643</v>
      </c>
      <c r="C970" s="41" t="s">
        <v>4055</v>
      </c>
      <c r="D970" s="37">
        <v>17655</v>
      </c>
      <c r="E970" s="38">
        <v>2935</v>
      </c>
      <c r="F970" s="99">
        <f t="shared" si="13"/>
        <v>0.16624185783064288</v>
      </c>
    </row>
    <row r="971" spans="1:6" x14ac:dyDescent="0.25">
      <c r="A971" s="36" t="s">
        <v>3004</v>
      </c>
      <c r="B971" s="36" t="s">
        <v>3005</v>
      </c>
      <c r="C971" s="51">
        <v>6437011</v>
      </c>
      <c r="D971" s="43">
        <v>17655</v>
      </c>
      <c r="E971" s="38">
        <v>2436</v>
      </c>
      <c r="F971" s="99">
        <f t="shared" si="13"/>
        <v>0.13797790994052675</v>
      </c>
    </row>
    <row r="972" spans="1:6" x14ac:dyDescent="0.25">
      <c r="A972" s="36" t="s">
        <v>94</v>
      </c>
      <c r="B972" s="36" t="s">
        <v>95</v>
      </c>
      <c r="C972" s="51">
        <v>6432019</v>
      </c>
      <c r="D972" s="43">
        <v>17634</v>
      </c>
      <c r="E972" s="38">
        <v>2011</v>
      </c>
      <c r="F972" s="99">
        <f t="shared" si="13"/>
        <v>0.11404105704888284</v>
      </c>
    </row>
    <row r="973" spans="1:6" x14ac:dyDescent="0.25">
      <c r="A973" s="36" t="s">
        <v>3770</v>
      </c>
      <c r="B973" s="36" t="s">
        <v>3771</v>
      </c>
      <c r="C973" s="41">
        <v>5762016</v>
      </c>
      <c r="D973" s="37">
        <v>17594</v>
      </c>
      <c r="E973" s="38">
        <v>2465</v>
      </c>
      <c r="F973" s="99">
        <f t="shared" si="13"/>
        <v>0.14010458110719565</v>
      </c>
    </row>
    <row r="974" spans="1:6" x14ac:dyDescent="0.25">
      <c r="A974" s="36" t="s">
        <v>2170</v>
      </c>
      <c r="B974" s="36" t="s">
        <v>2171</v>
      </c>
      <c r="C974" s="41">
        <v>3353040</v>
      </c>
      <c r="D974" s="37">
        <v>17580</v>
      </c>
      <c r="E974" s="38">
        <v>3035</v>
      </c>
      <c r="F974" s="99">
        <f t="shared" si="13"/>
        <v>0.17263936291240045</v>
      </c>
    </row>
    <row r="975" spans="1:6" ht="24" x14ac:dyDescent="0.25">
      <c r="A975" s="39" t="s">
        <v>3390</v>
      </c>
      <c r="B975" s="39" t="s">
        <v>3391</v>
      </c>
      <c r="C975" s="51" t="s">
        <v>3504</v>
      </c>
      <c r="D975" s="37">
        <v>17564</v>
      </c>
      <c r="E975" s="38">
        <v>2420</v>
      </c>
      <c r="F975" s="99">
        <f t="shared" si="13"/>
        <v>0.13778182646322024</v>
      </c>
    </row>
    <row r="976" spans="1:6" x14ac:dyDescent="0.25">
      <c r="A976" s="36">
        <v>2120</v>
      </c>
      <c r="B976" s="36" t="s">
        <v>594</v>
      </c>
      <c r="C976" s="39" t="s">
        <v>749</v>
      </c>
      <c r="D976" s="37">
        <v>17557</v>
      </c>
      <c r="E976" s="38">
        <v>2087</v>
      </c>
      <c r="F976" s="99">
        <f t="shared" si="13"/>
        <v>0.11886996639517002</v>
      </c>
    </row>
    <row r="977" spans="1:6" ht="24" x14ac:dyDescent="0.25">
      <c r="A977" s="39" t="s">
        <v>1698</v>
      </c>
      <c r="B977" s="39" t="s">
        <v>1699</v>
      </c>
      <c r="C977" s="41">
        <v>8436082</v>
      </c>
      <c r="D977" s="37">
        <v>17550</v>
      </c>
      <c r="E977" s="40">
        <v>3510</v>
      </c>
      <c r="F977" s="99">
        <f t="shared" si="13"/>
        <v>0.2</v>
      </c>
    </row>
    <row r="978" spans="1:6" x14ac:dyDescent="0.25">
      <c r="A978" s="36" t="s">
        <v>3616</v>
      </c>
      <c r="B978" s="36" t="s">
        <v>3617</v>
      </c>
      <c r="C978" s="41" t="s">
        <v>4047</v>
      </c>
      <c r="D978" s="37">
        <v>17500</v>
      </c>
      <c r="E978" s="38">
        <v>4100</v>
      </c>
      <c r="F978" s="99">
        <f t="shared" si="13"/>
        <v>0.23428571428571429</v>
      </c>
    </row>
    <row r="979" spans="1:6" x14ac:dyDescent="0.25">
      <c r="A979" s="39" t="s">
        <v>5836</v>
      </c>
      <c r="B979" s="39" t="s">
        <v>5837</v>
      </c>
      <c r="C979" s="41">
        <v>9777151</v>
      </c>
      <c r="D979" s="37">
        <v>17500</v>
      </c>
      <c r="E979" s="40">
        <v>3705</v>
      </c>
      <c r="F979" s="99">
        <f t="shared" si="13"/>
        <v>0.21171428571428572</v>
      </c>
    </row>
    <row r="980" spans="1:6" ht="24" x14ac:dyDescent="0.25">
      <c r="A980" s="36" t="s">
        <v>1240</v>
      </c>
      <c r="B980" s="36" t="s">
        <v>1241</v>
      </c>
      <c r="C980" s="41" t="s">
        <v>1778</v>
      </c>
      <c r="D980" s="37">
        <v>17500</v>
      </c>
      <c r="E980" s="38">
        <v>3500</v>
      </c>
      <c r="F980" s="99">
        <f t="shared" si="13"/>
        <v>0.2</v>
      </c>
    </row>
    <row r="981" spans="1:6" ht="24" x14ac:dyDescent="0.25">
      <c r="A981" s="36" t="s">
        <v>5796</v>
      </c>
      <c r="B981" s="36" t="s">
        <v>5797</v>
      </c>
      <c r="C981" s="41" t="s">
        <v>6096</v>
      </c>
      <c r="D981" s="37">
        <v>17500</v>
      </c>
      <c r="E981" s="38">
        <v>2151</v>
      </c>
      <c r="F981" s="99">
        <f t="shared" si="13"/>
        <v>0.12291428571428571</v>
      </c>
    </row>
    <row r="982" spans="1:6" ht="24" x14ac:dyDescent="0.25">
      <c r="A982" s="36" t="s">
        <v>4915</v>
      </c>
      <c r="B982" s="36" t="s">
        <v>4916</v>
      </c>
      <c r="C982" s="41" t="s">
        <v>5949</v>
      </c>
      <c r="D982" s="37">
        <v>17500</v>
      </c>
      <c r="E982" s="38">
        <v>2100</v>
      </c>
      <c r="F982" s="99">
        <f t="shared" si="13"/>
        <v>0.12</v>
      </c>
    </row>
    <row r="983" spans="1:6" x14ac:dyDescent="0.25">
      <c r="A983" s="36" t="s">
        <v>496</v>
      </c>
      <c r="B983" s="36" t="s">
        <v>497</v>
      </c>
      <c r="C983" s="39" t="s">
        <v>688</v>
      </c>
      <c r="D983" s="46">
        <v>17497</v>
      </c>
      <c r="E983" s="38">
        <v>2152</v>
      </c>
      <c r="F983" s="99">
        <f t="shared" si="13"/>
        <v>0.12299251300222895</v>
      </c>
    </row>
    <row r="984" spans="1:6" ht="108" x14ac:dyDescent="0.25">
      <c r="A984" s="39" t="s">
        <v>3352</v>
      </c>
      <c r="B984" s="39" t="s">
        <v>3353</v>
      </c>
      <c r="C984" s="51" t="s">
        <v>3495</v>
      </c>
      <c r="D984" s="37">
        <v>17487</v>
      </c>
      <c r="E984" s="38">
        <v>1868.4</v>
      </c>
      <c r="F984" s="99">
        <f t="shared" si="13"/>
        <v>0.10684508492022646</v>
      </c>
    </row>
    <row r="985" spans="1:6" x14ac:dyDescent="0.25">
      <c r="A985" s="36" t="s">
        <v>500</v>
      </c>
      <c r="B985" s="36" t="s">
        <v>501</v>
      </c>
      <c r="C985" s="39" t="s">
        <v>689</v>
      </c>
      <c r="D985" s="46">
        <v>17468</v>
      </c>
      <c r="E985" s="38">
        <v>2178</v>
      </c>
      <c r="F985" s="99">
        <f t="shared" si="13"/>
        <v>0.12468513853904283</v>
      </c>
    </row>
    <row r="986" spans="1:6" ht="84" x14ac:dyDescent="0.25">
      <c r="A986" s="36" t="s">
        <v>2596</v>
      </c>
      <c r="B986" s="36" t="s">
        <v>2597</v>
      </c>
      <c r="C986" s="41" t="s">
        <v>2707</v>
      </c>
      <c r="D986" s="37">
        <v>17464</v>
      </c>
      <c r="E986" s="38">
        <v>2993</v>
      </c>
      <c r="F986" s="99">
        <f t="shared" si="13"/>
        <v>0.17138112688960147</v>
      </c>
    </row>
    <row r="987" spans="1:6" x14ac:dyDescent="0.25">
      <c r="A987" s="36" t="s">
        <v>3662</v>
      </c>
      <c r="B987" s="36" t="s">
        <v>3663</v>
      </c>
      <c r="C987" s="41" t="s">
        <v>4062</v>
      </c>
      <c r="D987" s="37">
        <v>17460</v>
      </c>
      <c r="E987" s="38">
        <v>3610</v>
      </c>
      <c r="F987" s="99">
        <f t="shared" si="13"/>
        <v>0.20675830469644901</v>
      </c>
    </row>
    <row r="988" spans="1:6" ht="48" x14ac:dyDescent="0.25">
      <c r="A988" s="36" t="s">
        <v>3265</v>
      </c>
      <c r="B988" s="36" t="s">
        <v>3266</v>
      </c>
      <c r="C988" s="51" t="s">
        <v>3461</v>
      </c>
      <c r="D988" s="46">
        <v>17436</v>
      </c>
      <c r="E988" s="38">
        <v>2997</v>
      </c>
      <c r="F988" s="99">
        <f t="shared" si="13"/>
        <v>0.17188575361321404</v>
      </c>
    </row>
    <row r="989" spans="1:6" x14ac:dyDescent="0.25">
      <c r="A989" s="39" t="s">
        <v>206</v>
      </c>
      <c r="B989" s="39" t="s">
        <v>207</v>
      </c>
      <c r="C989" s="41">
        <v>6438005</v>
      </c>
      <c r="D989" s="37">
        <v>17430</v>
      </c>
      <c r="E989" s="45">
        <v>2830</v>
      </c>
      <c r="F989" s="99">
        <f t="shared" si="13"/>
        <v>0.16236374067699369</v>
      </c>
    </row>
    <row r="990" spans="1:6" ht="132" x14ac:dyDescent="0.25">
      <c r="A990" s="36" t="s">
        <v>3263</v>
      </c>
      <c r="B990" s="36" t="s">
        <v>3264</v>
      </c>
      <c r="C990" s="51" t="s">
        <v>3460</v>
      </c>
      <c r="D990" s="46">
        <v>17415</v>
      </c>
      <c r="E990" s="38">
        <v>3390</v>
      </c>
      <c r="F990" s="99">
        <f t="shared" si="13"/>
        <v>0.19465977605512488</v>
      </c>
    </row>
    <row r="991" spans="1:6" ht="36" x14ac:dyDescent="0.25">
      <c r="A991" s="36" t="s">
        <v>299</v>
      </c>
      <c r="B991" s="36" t="s">
        <v>300</v>
      </c>
      <c r="C991" s="51" t="s">
        <v>614</v>
      </c>
      <c r="D991" s="46">
        <v>17400</v>
      </c>
      <c r="E991" s="38">
        <v>2717</v>
      </c>
      <c r="F991" s="99">
        <f t="shared" si="13"/>
        <v>0.15614942528735631</v>
      </c>
    </row>
    <row r="992" spans="1:6" ht="36" x14ac:dyDescent="0.25">
      <c r="A992" s="36">
        <v>200</v>
      </c>
      <c r="B992" s="36" t="s">
        <v>553</v>
      </c>
      <c r="C992" s="39" t="s">
        <v>715</v>
      </c>
      <c r="D992" s="37">
        <v>17400</v>
      </c>
      <c r="E992" s="38">
        <v>2282</v>
      </c>
      <c r="F992" s="99">
        <f t="shared" si="13"/>
        <v>0.13114942528735632</v>
      </c>
    </row>
    <row r="993" spans="1:6" x14ac:dyDescent="0.25">
      <c r="A993" s="36" t="s">
        <v>5101</v>
      </c>
      <c r="B993" s="36" t="s">
        <v>5102</v>
      </c>
      <c r="C993" s="41">
        <v>9182120</v>
      </c>
      <c r="D993" s="37">
        <v>17367</v>
      </c>
      <c r="E993" s="38">
        <v>2921</v>
      </c>
      <c r="F993" s="99">
        <f t="shared" si="13"/>
        <v>0.16819254908734957</v>
      </c>
    </row>
    <row r="994" spans="1:6" x14ac:dyDescent="0.25">
      <c r="A994" s="36" t="s">
        <v>4177</v>
      </c>
      <c r="B994" s="36" t="s">
        <v>4178</v>
      </c>
      <c r="C994" s="41" t="s">
        <v>4325</v>
      </c>
      <c r="D994" s="37">
        <v>17335</v>
      </c>
      <c r="E994" s="38">
        <v>1685.5</v>
      </c>
      <c r="F994" s="99">
        <f t="shared" si="13"/>
        <v>9.7231035477357952E-2</v>
      </c>
    </row>
    <row r="995" spans="1:6" x14ac:dyDescent="0.25">
      <c r="A995" s="36" t="s">
        <v>1542</v>
      </c>
      <c r="B995" s="36" t="s">
        <v>1543</v>
      </c>
      <c r="C995" s="41" t="s">
        <v>1819</v>
      </c>
      <c r="D995" s="37">
        <v>17250</v>
      </c>
      <c r="E995" s="38">
        <v>2581</v>
      </c>
      <c r="F995" s="99">
        <f t="shared" si="13"/>
        <v>0.14962318840579711</v>
      </c>
    </row>
    <row r="996" spans="1:6" x14ac:dyDescent="0.25">
      <c r="A996" s="36" t="s">
        <v>3974</v>
      </c>
      <c r="B996" s="36" t="s">
        <v>3975</v>
      </c>
      <c r="C996" s="41">
        <v>5766048</v>
      </c>
      <c r="D996" s="37">
        <v>17218</v>
      </c>
      <c r="E996" s="38">
        <v>1900</v>
      </c>
      <c r="F996" s="99">
        <f t="shared" si="13"/>
        <v>0.11034963410384481</v>
      </c>
    </row>
    <row r="997" spans="1:6" ht="24" x14ac:dyDescent="0.25">
      <c r="A997" s="36" t="s">
        <v>4437</v>
      </c>
      <c r="B997" s="36" t="s">
        <v>4438</v>
      </c>
      <c r="C997" s="41" t="s">
        <v>4746</v>
      </c>
      <c r="D997" s="37">
        <v>17215</v>
      </c>
      <c r="E997" s="38">
        <v>2816</v>
      </c>
      <c r="F997" s="99">
        <f t="shared" ref="F997:F1060" si="14">E997/D997</f>
        <v>0.16357827476038339</v>
      </c>
    </row>
    <row r="998" spans="1:6" x14ac:dyDescent="0.25">
      <c r="A998" s="36" t="s">
        <v>3740</v>
      </c>
      <c r="B998" s="36" t="s">
        <v>3741</v>
      </c>
      <c r="C998" s="41">
        <v>5554016</v>
      </c>
      <c r="D998" s="37">
        <v>17205</v>
      </c>
      <c r="E998" s="38">
        <v>2732.9</v>
      </c>
      <c r="F998" s="99">
        <f t="shared" si="14"/>
        <v>0.1588433594885208</v>
      </c>
    </row>
    <row r="999" spans="1:6" x14ac:dyDescent="0.25">
      <c r="A999" s="36" t="s">
        <v>5535</v>
      </c>
      <c r="B999" s="36" t="s">
        <v>5536</v>
      </c>
      <c r="C999" s="41">
        <v>9474123</v>
      </c>
      <c r="D999" s="37">
        <v>17200</v>
      </c>
      <c r="E999" s="38">
        <v>2885</v>
      </c>
      <c r="F999" s="99">
        <f t="shared" si="14"/>
        <v>0.16773255813953489</v>
      </c>
    </row>
    <row r="1000" spans="1:6" x14ac:dyDescent="0.25">
      <c r="A1000" s="39" t="s">
        <v>156</v>
      </c>
      <c r="B1000" s="39" t="s">
        <v>157</v>
      </c>
      <c r="C1000" s="41">
        <v>6433010</v>
      </c>
      <c r="D1000" s="37">
        <v>17186</v>
      </c>
      <c r="E1000" s="45">
        <v>2185.9</v>
      </c>
      <c r="F1000" s="99">
        <f t="shared" si="14"/>
        <v>0.12719073664610731</v>
      </c>
    </row>
    <row r="1001" spans="1:6" x14ac:dyDescent="0.25">
      <c r="A1001" s="36" t="s">
        <v>2984</v>
      </c>
      <c r="B1001" s="36" t="s">
        <v>2985</v>
      </c>
      <c r="C1001" s="51">
        <v>6633013</v>
      </c>
      <c r="D1001" s="43">
        <v>17175</v>
      </c>
      <c r="E1001" s="38">
        <v>1993</v>
      </c>
      <c r="F1001" s="99">
        <f t="shared" si="14"/>
        <v>0.11604075691411936</v>
      </c>
    </row>
    <row r="1002" spans="1:6" x14ac:dyDescent="0.25">
      <c r="A1002" s="39" t="s">
        <v>150</v>
      </c>
      <c r="B1002" s="39" t="s">
        <v>151</v>
      </c>
      <c r="C1002" s="41">
        <v>6433007</v>
      </c>
      <c r="D1002" s="37">
        <v>17132</v>
      </c>
      <c r="E1002" s="45">
        <v>3041</v>
      </c>
      <c r="F1002" s="99">
        <f t="shared" si="14"/>
        <v>0.17750408592108335</v>
      </c>
    </row>
    <row r="1003" spans="1:6" x14ac:dyDescent="0.25">
      <c r="A1003" s="36" t="s">
        <v>5139</v>
      </c>
      <c r="B1003" s="36" t="s">
        <v>5140</v>
      </c>
      <c r="C1003" s="41">
        <v>9184130</v>
      </c>
      <c r="D1003" s="37">
        <v>17120</v>
      </c>
      <c r="E1003" s="38">
        <v>2986</v>
      </c>
      <c r="F1003" s="99">
        <f t="shared" si="14"/>
        <v>0.1744158878504673</v>
      </c>
    </row>
    <row r="1004" spans="1:6" x14ac:dyDescent="0.25">
      <c r="A1004" s="36" t="s">
        <v>5573</v>
      </c>
      <c r="B1004" s="36" t="s">
        <v>5574</v>
      </c>
      <c r="C1004" s="41" t="s">
        <v>6067</v>
      </c>
      <c r="D1004" s="37">
        <v>17100</v>
      </c>
      <c r="E1004" s="38">
        <v>3424</v>
      </c>
      <c r="F1004" s="99">
        <f t="shared" si="14"/>
        <v>0.20023391812865496</v>
      </c>
    </row>
    <row r="1005" spans="1:6" x14ac:dyDescent="0.25">
      <c r="A1005" s="36" t="s">
        <v>452</v>
      </c>
      <c r="B1005" s="36" t="s">
        <v>453</v>
      </c>
      <c r="C1005" s="39" t="s">
        <v>677</v>
      </c>
      <c r="D1005" s="46">
        <v>17095</v>
      </c>
      <c r="E1005" s="38">
        <v>1836</v>
      </c>
      <c r="F1005" s="99">
        <f t="shared" si="14"/>
        <v>0.10739982451009067</v>
      </c>
    </row>
    <row r="1006" spans="1:6" ht="12" customHeight="1" x14ac:dyDescent="0.25">
      <c r="A1006" s="36" t="s">
        <v>3932</v>
      </c>
      <c r="B1006" s="36" t="s">
        <v>3933</v>
      </c>
      <c r="C1006" s="41" t="s">
        <v>4117</v>
      </c>
      <c r="D1006" s="37">
        <v>17081</v>
      </c>
      <c r="E1006" s="38">
        <v>3223</v>
      </c>
      <c r="F1006" s="99">
        <f t="shared" si="14"/>
        <v>0.18868918681576019</v>
      </c>
    </row>
    <row r="1007" spans="1:6" x14ac:dyDescent="0.25">
      <c r="A1007" s="36" t="s">
        <v>4163</v>
      </c>
      <c r="B1007" s="36" t="s">
        <v>4164</v>
      </c>
      <c r="C1007" s="41" t="s">
        <v>4321</v>
      </c>
      <c r="D1007" s="37">
        <v>17059</v>
      </c>
      <c r="E1007" s="38">
        <v>2697.1</v>
      </c>
      <c r="F1007" s="99">
        <f t="shared" si="14"/>
        <v>0.15810422650800163</v>
      </c>
    </row>
    <row r="1008" spans="1:6" x14ac:dyDescent="0.25">
      <c r="A1008" s="39" t="s">
        <v>3070</v>
      </c>
      <c r="B1008" s="39" t="s">
        <v>3071</v>
      </c>
      <c r="C1008" s="41">
        <v>6534018</v>
      </c>
      <c r="D1008" s="37">
        <v>17042</v>
      </c>
      <c r="E1008" s="45">
        <v>5228</v>
      </c>
      <c r="F1008" s="99">
        <f t="shared" si="14"/>
        <v>0.30677150569182021</v>
      </c>
    </row>
    <row r="1009" spans="1:6" ht="24" x14ac:dyDescent="0.25">
      <c r="A1009" s="36" t="s">
        <v>5391</v>
      </c>
      <c r="B1009" s="36" t="s">
        <v>5392</v>
      </c>
      <c r="C1009" s="41" t="s">
        <v>6037</v>
      </c>
      <c r="D1009" s="37">
        <v>17009</v>
      </c>
      <c r="E1009" s="38">
        <v>4398</v>
      </c>
      <c r="F1009" s="99">
        <f t="shared" si="14"/>
        <v>0.25856899288611912</v>
      </c>
    </row>
    <row r="1010" spans="1:6" x14ac:dyDescent="0.25">
      <c r="A1010" s="36" t="s">
        <v>1352</v>
      </c>
      <c r="B1010" s="36" t="s">
        <v>1353</v>
      </c>
      <c r="C1010" s="41" t="s">
        <v>1795</v>
      </c>
      <c r="D1010" s="37">
        <v>17000</v>
      </c>
      <c r="E1010" s="38">
        <v>3491</v>
      </c>
      <c r="F1010" s="99">
        <f t="shared" si="14"/>
        <v>0.2053529411764706</v>
      </c>
    </row>
    <row r="1011" spans="1:6" x14ac:dyDescent="0.25">
      <c r="A1011" s="36" t="s">
        <v>3722</v>
      </c>
      <c r="B1011" s="36" t="s">
        <v>3723</v>
      </c>
      <c r="C1011" s="41" t="s">
        <v>4076</v>
      </c>
      <c r="D1011" s="37">
        <v>17000</v>
      </c>
      <c r="E1011" s="38">
        <v>2700</v>
      </c>
      <c r="F1011" s="99">
        <f t="shared" si="14"/>
        <v>0.1588235294117647</v>
      </c>
    </row>
    <row r="1012" spans="1:6" ht="12" customHeight="1" x14ac:dyDescent="0.25">
      <c r="A1012" s="36" t="s">
        <v>309</v>
      </c>
      <c r="B1012" s="36" t="s">
        <v>310</v>
      </c>
      <c r="C1012" s="51" t="s">
        <v>619</v>
      </c>
      <c r="D1012" s="46">
        <v>17000</v>
      </c>
      <c r="E1012" s="38">
        <v>2550</v>
      </c>
      <c r="F1012" s="99">
        <f t="shared" si="14"/>
        <v>0.15</v>
      </c>
    </row>
    <row r="1013" spans="1:6" x14ac:dyDescent="0.25">
      <c r="A1013" s="39" t="s">
        <v>1686</v>
      </c>
      <c r="B1013" s="39" t="s">
        <v>1687</v>
      </c>
      <c r="C1013" s="41">
        <v>8436055</v>
      </c>
      <c r="D1013" s="37">
        <v>17000</v>
      </c>
      <c r="E1013" s="40">
        <v>2375</v>
      </c>
      <c r="F1013" s="99">
        <f t="shared" si="14"/>
        <v>0.13970588235294118</v>
      </c>
    </row>
    <row r="1014" spans="1:6" x14ac:dyDescent="0.25">
      <c r="A1014" s="36" t="s">
        <v>4601</v>
      </c>
      <c r="B1014" s="36" t="s">
        <v>4602</v>
      </c>
      <c r="C1014" s="41">
        <v>7131077</v>
      </c>
      <c r="D1014" s="37">
        <v>17000</v>
      </c>
      <c r="E1014" s="38">
        <v>2200</v>
      </c>
      <c r="F1014" s="99">
        <f t="shared" si="14"/>
        <v>0.12941176470588237</v>
      </c>
    </row>
    <row r="1015" spans="1:6" x14ac:dyDescent="0.25">
      <c r="A1015" s="36" t="s">
        <v>3624</v>
      </c>
      <c r="B1015" s="36" t="s">
        <v>3625</v>
      </c>
      <c r="C1015" s="41">
        <v>5154052</v>
      </c>
      <c r="D1015" s="37">
        <v>17000</v>
      </c>
      <c r="E1015" s="38">
        <v>1100</v>
      </c>
      <c r="F1015" s="99">
        <f t="shared" si="14"/>
        <v>6.4705882352941183E-2</v>
      </c>
    </row>
    <row r="1016" spans="1:6" ht="24" x14ac:dyDescent="0.25">
      <c r="A1016" s="36" t="s">
        <v>4637</v>
      </c>
      <c r="B1016" s="36" t="s">
        <v>4638</v>
      </c>
      <c r="C1016" s="41" t="s">
        <v>4823</v>
      </c>
      <c r="D1016" s="37">
        <v>16986</v>
      </c>
      <c r="E1016" s="38">
        <v>2500</v>
      </c>
      <c r="F1016" s="99">
        <f t="shared" si="14"/>
        <v>0.14718003061344637</v>
      </c>
    </row>
    <row r="1017" spans="1:6" x14ac:dyDescent="0.25">
      <c r="A1017" s="36" t="s">
        <v>2230</v>
      </c>
      <c r="B1017" s="36" t="s">
        <v>2231</v>
      </c>
      <c r="C1017" s="41">
        <v>3361012</v>
      </c>
      <c r="D1017" s="37">
        <v>16979</v>
      </c>
      <c r="E1017" s="38">
        <v>2740</v>
      </c>
      <c r="F1017" s="99">
        <f t="shared" si="14"/>
        <v>0.16137581718593558</v>
      </c>
    </row>
    <row r="1018" spans="1:6" x14ac:dyDescent="0.25">
      <c r="A1018" s="36" t="s">
        <v>5647</v>
      </c>
      <c r="B1018" s="36" t="s">
        <v>5648</v>
      </c>
      <c r="C1018" s="41">
        <v>9576143</v>
      </c>
      <c r="D1018" s="37">
        <v>16973</v>
      </c>
      <c r="E1018" s="38">
        <v>2670</v>
      </c>
      <c r="F1018" s="99">
        <f t="shared" si="14"/>
        <v>0.15730866670594473</v>
      </c>
    </row>
    <row r="1019" spans="1:6" x14ac:dyDescent="0.25">
      <c r="A1019" s="36" t="s">
        <v>4145</v>
      </c>
      <c r="B1019" s="36" t="s">
        <v>4146</v>
      </c>
      <c r="C1019" s="41">
        <v>12060269</v>
      </c>
      <c r="D1019" s="37">
        <v>16949</v>
      </c>
      <c r="E1019" s="38">
        <v>2412</v>
      </c>
      <c r="F1019" s="99">
        <f t="shared" si="14"/>
        <v>0.14230928078352706</v>
      </c>
    </row>
    <row r="1020" spans="1:6" ht="24" x14ac:dyDescent="0.25">
      <c r="A1020" s="36" t="s">
        <v>5603</v>
      </c>
      <c r="B1020" s="36" t="s">
        <v>5604</v>
      </c>
      <c r="C1020" s="41">
        <v>9572121</v>
      </c>
      <c r="D1020" s="37">
        <v>16940</v>
      </c>
      <c r="E1020" s="38">
        <v>2427</v>
      </c>
      <c r="F1020" s="99">
        <f t="shared" si="14"/>
        <v>0.14327036599763873</v>
      </c>
    </row>
    <row r="1021" spans="1:6" x14ac:dyDescent="0.25">
      <c r="A1021" s="36" t="s">
        <v>476</v>
      </c>
      <c r="B1021" s="36" t="s">
        <v>477</v>
      </c>
      <c r="C1021" s="51">
        <v>10042113</v>
      </c>
      <c r="D1021" s="46">
        <v>16906</v>
      </c>
      <c r="E1021" s="38">
        <v>2227</v>
      </c>
      <c r="F1021" s="99">
        <f t="shared" si="14"/>
        <v>0.13172838045664262</v>
      </c>
    </row>
    <row r="1022" spans="1:6" x14ac:dyDescent="0.25">
      <c r="A1022" s="36" t="s">
        <v>478</v>
      </c>
      <c r="B1022" s="36" t="s">
        <v>479</v>
      </c>
      <c r="C1022" s="51">
        <v>10042113</v>
      </c>
      <c r="D1022" s="46">
        <v>16906</v>
      </c>
      <c r="E1022" s="38">
        <v>2227</v>
      </c>
      <c r="F1022" s="99">
        <f t="shared" si="14"/>
        <v>0.13172838045664262</v>
      </c>
    </row>
    <row r="1023" spans="1:6" x14ac:dyDescent="0.25">
      <c r="A1023" s="36">
        <v>130</v>
      </c>
      <c r="B1023" s="36" t="s">
        <v>545</v>
      </c>
      <c r="C1023" s="51">
        <v>14625010</v>
      </c>
      <c r="D1023" s="37">
        <v>16900</v>
      </c>
      <c r="E1023" s="38">
        <v>3850</v>
      </c>
      <c r="F1023" s="99">
        <f t="shared" si="14"/>
        <v>0.22781065088757396</v>
      </c>
    </row>
    <row r="1024" spans="1:6" x14ac:dyDescent="0.25">
      <c r="A1024" s="39" t="s">
        <v>5866</v>
      </c>
      <c r="B1024" s="39" t="s">
        <v>5867</v>
      </c>
      <c r="C1024" s="41">
        <v>9779194</v>
      </c>
      <c r="D1024" s="37">
        <v>16890</v>
      </c>
      <c r="E1024" s="40">
        <v>2944</v>
      </c>
      <c r="F1024" s="99">
        <f t="shared" si="14"/>
        <v>0.17430432208407343</v>
      </c>
    </row>
    <row r="1025" spans="1:6" ht="24" x14ac:dyDescent="0.25">
      <c r="A1025" s="36" t="s">
        <v>4258</v>
      </c>
      <c r="B1025" s="36" t="s">
        <v>4259</v>
      </c>
      <c r="C1025" s="41" t="s">
        <v>4344</v>
      </c>
      <c r="D1025" s="37">
        <v>16881</v>
      </c>
      <c r="E1025" s="38">
        <v>2930</v>
      </c>
      <c r="F1025" s="99">
        <f t="shared" si="14"/>
        <v>0.17356791659261891</v>
      </c>
    </row>
    <row r="1026" spans="1:6" ht="24" x14ac:dyDescent="0.25">
      <c r="A1026" s="36" t="s">
        <v>3926</v>
      </c>
      <c r="B1026" s="36" t="s">
        <v>3927</v>
      </c>
      <c r="C1026" s="41" t="s">
        <v>4115</v>
      </c>
      <c r="D1026" s="37">
        <v>16878</v>
      </c>
      <c r="E1026" s="38">
        <v>3375</v>
      </c>
      <c r="F1026" s="99">
        <f t="shared" si="14"/>
        <v>0.19996445076430858</v>
      </c>
    </row>
    <row r="1027" spans="1:6" x14ac:dyDescent="0.25">
      <c r="A1027" s="36" t="s">
        <v>4002</v>
      </c>
      <c r="B1027" s="36" t="s">
        <v>4003</v>
      </c>
      <c r="C1027" s="41">
        <v>5958044</v>
      </c>
      <c r="D1027" s="37">
        <v>16867</v>
      </c>
      <c r="E1027" s="38">
        <v>2530</v>
      </c>
      <c r="F1027" s="99">
        <f t="shared" si="14"/>
        <v>0.14999703563170688</v>
      </c>
    </row>
    <row r="1028" spans="1:6" x14ac:dyDescent="0.25">
      <c r="A1028" s="36" t="s">
        <v>4945</v>
      </c>
      <c r="B1028" s="36" t="s">
        <v>4946</v>
      </c>
      <c r="C1028" s="41" t="s">
        <v>5954</v>
      </c>
      <c r="D1028" s="37">
        <v>16859</v>
      </c>
      <c r="E1028" s="38">
        <v>2612</v>
      </c>
      <c r="F1028" s="99">
        <f t="shared" si="14"/>
        <v>0.15493208375348477</v>
      </c>
    </row>
    <row r="1029" spans="1:6" ht="36" x14ac:dyDescent="0.25">
      <c r="A1029" s="39" t="s">
        <v>3406</v>
      </c>
      <c r="B1029" s="39" t="s">
        <v>3407</v>
      </c>
      <c r="C1029" s="51" t="s">
        <v>3511</v>
      </c>
      <c r="D1029" s="37">
        <v>16853</v>
      </c>
      <c r="E1029" s="38">
        <v>3368</v>
      </c>
      <c r="F1029" s="99">
        <f t="shared" si="14"/>
        <v>0.1998457247967721</v>
      </c>
    </row>
    <row r="1030" spans="1:6" ht="36" x14ac:dyDescent="0.25">
      <c r="A1030" s="36" t="s">
        <v>4277</v>
      </c>
      <c r="B1030" s="36" t="s">
        <v>4278</v>
      </c>
      <c r="C1030" s="41" t="s">
        <v>4350</v>
      </c>
      <c r="D1030" s="37">
        <v>16840</v>
      </c>
      <c r="E1030" s="38">
        <v>2000</v>
      </c>
      <c r="F1030" s="99">
        <f t="shared" si="14"/>
        <v>0.11876484560570071</v>
      </c>
    </row>
    <row r="1031" spans="1:6" x14ac:dyDescent="0.25">
      <c r="A1031" s="39" t="s">
        <v>172</v>
      </c>
      <c r="B1031" s="39" t="s">
        <v>173</v>
      </c>
      <c r="C1031" s="41">
        <v>6434005</v>
      </c>
      <c r="D1031" s="37">
        <v>16801</v>
      </c>
      <c r="E1031" s="45">
        <v>2771</v>
      </c>
      <c r="F1031" s="99">
        <f t="shared" si="14"/>
        <v>0.16493065888935182</v>
      </c>
    </row>
    <row r="1032" spans="1:6" ht="24" x14ac:dyDescent="0.25">
      <c r="A1032" s="36" t="s">
        <v>2060</v>
      </c>
      <c r="B1032" s="36" t="s">
        <v>2061</v>
      </c>
      <c r="C1032" s="41" t="s">
        <v>2447</v>
      </c>
      <c r="D1032" s="37">
        <v>16800</v>
      </c>
      <c r="E1032" s="38">
        <v>4085</v>
      </c>
      <c r="F1032" s="99">
        <f t="shared" si="14"/>
        <v>0.2431547619047619</v>
      </c>
    </row>
    <row r="1033" spans="1:6" x14ac:dyDescent="0.25">
      <c r="A1033" s="36" t="s">
        <v>954</v>
      </c>
      <c r="B1033" s="36" t="s">
        <v>955</v>
      </c>
      <c r="C1033" s="41">
        <v>8119008</v>
      </c>
      <c r="D1033" s="37">
        <v>16800</v>
      </c>
      <c r="E1033" s="38">
        <v>3360</v>
      </c>
      <c r="F1033" s="99">
        <f t="shared" si="14"/>
        <v>0.2</v>
      </c>
    </row>
    <row r="1034" spans="1:6" ht="24" x14ac:dyDescent="0.25">
      <c r="A1034" s="36" t="s">
        <v>1634</v>
      </c>
      <c r="B1034" s="36" t="s">
        <v>1635</v>
      </c>
      <c r="C1034" s="41">
        <v>8426021</v>
      </c>
      <c r="D1034" s="37">
        <v>16791</v>
      </c>
      <c r="E1034" s="38">
        <v>4515</v>
      </c>
      <c r="F1034" s="99">
        <f t="shared" si="14"/>
        <v>0.26889405038413433</v>
      </c>
    </row>
    <row r="1035" spans="1:6" x14ac:dyDescent="0.25">
      <c r="A1035" s="36" t="s">
        <v>3596</v>
      </c>
      <c r="B1035" s="36" t="s">
        <v>3597</v>
      </c>
      <c r="C1035" s="41">
        <v>5166020</v>
      </c>
      <c r="D1035" s="37">
        <v>16778</v>
      </c>
      <c r="E1035" s="38">
        <v>2002</v>
      </c>
      <c r="F1035" s="99">
        <f t="shared" si="14"/>
        <v>0.11932292287519371</v>
      </c>
    </row>
    <row r="1036" spans="1:6" x14ac:dyDescent="0.25">
      <c r="A1036" s="39" t="s">
        <v>218</v>
      </c>
      <c r="B1036" s="39" t="s">
        <v>219</v>
      </c>
      <c r="C1036" s="41">
        <v>6431005</v>
      </c>
      <c r="D1036" s="37">
        <v>16731</v>
      </c>
      <c r="E1036" s="45">
        <v>1963</v>
      </c>
      <c r="F1036" s="99">
        <f t="shared" si="14"/>
        <v>0.11732711732711733</v>
      </c>
    </row>
    <row r="1037" spans="1:6" x14ac:dyDescent="0.25">
      <c r="A1037" s="36" t="s">
        <v>826</v>
      </c>
      <c r="B1037" s="36" t="s">
        <v>827</v>
      </c>
      <c r="C1037" s="41">
        <v>8115050</v>
      </c>
      <c r="D1037" s="37">
        <v>16723</v>
      </c>
      <c r="E1037" s="38">
        <v>1870</v>
      </c>
      <c r="F1037" s="99">
        <f t="shared" si="14"/>
        <v>0.11182204149973091</v>
      </c>
    </row>
    <row r="1038" spans="1:6" ht="24" x14ac:dyDescent="0.25">
      <c r="A1038" s="36" t="s">
        <v>1518</v>
      </c>
      <c r="B1038" s="36" t="s">
        <v>1519</v>
      </c>
      <c r="C1038" s="41">
        <v>8337096</v>
      </c>
      <c r="D1038" s="37">
        <v>16700</v>
      </c>
      <c r="E1038" s="38">
        <v>3137</v>
      </c>
      <c r="F1038" s="99">
        <f t="shared" si="14"/>
        <v>0.1878443113772455</v>
      </c>
    </row>
    <row r="1039" spans="1:6" x14ac:dyDescent="0.25">
      <c r="A1039" s="36" t="s">
        <v>3930</v>
      </c>
      <c r="B1039" s="36" t="s">
        <v>3931</v>
      </c>
      <c r="C1039" s="41">
        <v>5962012</v>
      </c>
      <c r="D1039" s="37">
        <v>16670</v>
      </c>
      <c r="E1039" s="38">
        <v>2075</v>
      </c>
      <c r="F1039" s="99">
        <f t="shared" si="14"/>
        <v>0.1244751049790042</v>
      </c>
    </row>
    <row r="1040" spans="1:6" ht="48" x14ac:dyDescent="0.25">
      <c r="A1040" s="36" t="s">
        <v>12</v>
      </c>
      <c r="B1040" s="36" t="s">
        <v>13</v>
      </c>
      <c r="C1040" s="51" t="s">
        <v>3167</v>
      </c>
      <c r="D1040" s="43">
        <v>16665</v>
      </c>
      <c r="E1040" s="38">
        <v>1835</v>
      </c>
      <c r="F1040" s="99">
        <f t="shared" si="14"/>
        <v>0.11011101110111012</v>
      </c>
    </row>
    <row r="1041" spans="1:6" ht="48" x14ac:dyDescent="0.25">
      <c r="A1041" s="39" t="s">
        <v>3322</v>
      </c>
      <c r="B1041" s="39" t="s">
        <v>3323</v>
      </c>
      <c r="C1041" s="51" t="s">
        <v>3486</v>
      </c>
      <c r="D1041" s="37">
        <v>16620</v>
      </c>
      <c r="E1041" s="38">
        <v>5040.67</v>
      </c>
      <c r="F1041" s="99">
        <f t="shared" si="14"/>
        <v>0.30328941034897716</v>
      </c>
    </row>
    <row r="1042" spans="1:6" ht="24" x14ac:dyDescent="0.25">
      <c r="A1042" s="39" t="s">
        <v>3148</v>
      </c>
      <c r="B1042" s="39" t="s">
        <v>3149</v>
      </c>
      <c r="C1042" s="41" t="s">
        <v>3169</v>
      </c>
      <c r="D1042" s="37">
        <v>16617</v>
      </c>
      <c r="E1042" s="45">
        <v>1843.6</v>
      </c>
      <c r="F1042" s="99">
        <f t="shared" si="14"/>
        <v>0.11094662093037251</v>
      </c>
    </row>
    <row r="1043" spans="1:6" x14ac:dyDescent="0.25">
      <c r="A1043" s="36" t="s">
        <v>1606</v>
      </c>
      <c r="B1043" s="36" t="s">
        <v>1607</v>
      </c>
      <c r="C1043" s="41">
        <v>8425033</v>
      </c>
      <c r="D1043" s="37">
        <v>16591</v>
      </c>
      <c r="E1043" s="38">
        <v>1590</v>
      </c>
      <c r="F1043" s="99">
        <f t="shared" si="14"/>
        <v>9.5835091314568133E-2</v>
      </c>
    </row>
    <row r="1044" spans="1:6" x14ac:dyDescent="0.25">
      <c r="A1044" s="36" t="s">
        <v>1602</v>
      </c>
      <c r="B1044" s="36" t="s">
        <v>1603</v>
      </c>
      <c r="C1044" s="41">
        <v>8425033</v>
      </c>
      <c r="D1044" s="37">
        <v>16591</v>
      </c>
      <c r="E1044" s="38">
        <v>840</v>
      </c>
      <c r="F1044" s="99">
        <f t="shared" si="14"/>
        <v>5.0629859562413358E-2</v>
      </c>
    </row>
    <row r="1045" spans="1:6" ht="24" x14ac:dyDescent="0.25">
      <c r="A1045" s="36" t="s">
        <v>1604</v>
      </c>
      <c r="B1045" s="36" t="s">
        <v>1605</v>
      </c>
      <c r="C1045" s="41">
        <v>8425033</v>
      </c>
      <c r="D1045" s="37">
        <v>16591</v>
      </c>
      <c r="E1045" s="38">
        <v>415</v>
      </c>
      <c r="F1045" s="99">
        <f t="shared" si="14"/>
        <v>2.5013561569525646E-2</v>
      </c>
    </row>
    <row r="1046" spans="1:6" x14ac:dyDescent="0.25">
      <c r="A1046" s="36" t="s">
        <v>1622</v>
      </c>
      <c r="B1046" s="36" t="s">
        <v>1623</v>
      </c>
      <c r="C1046" s="41">
        <v>8425033</v>
      </c>
      <c r="D1046" s="37">
        <v>16591</v>
      </c>
      <c r="E1046" s="38">
        <v>150</v>
      </c>
      <c r="F1046" s="99">
        <f t="shared" si="14"/>
        <v>9.0410463504309573E-3</v>
      </c>
    </row>
    <row r="1047" spans="1:6" x14ac:dyDescent="0.25">
      <c r="A1047" s="36" t="s">
        <v>4551</v>
      </c>
      <c r="B1047" s="36" t="s">
        <v>4552</v>
      </c>
      <c r="C1047" s="41">
        <v>7137203</v>
      </c>
      <c r="D1047" s="37">
        <v>16580</v>
      </c>
      <c r="E1047" s="38">
        <v>2348</v>
      </c>
      <c r="F1047" s="99">
        <f t="shared" si="14"/>
        <v>0.14161640530759953</v>
      </c>
    </row>
    <row r="1048" spans="1:6" ht="24" x14ac:dyDescent="0.25">
      <c r="A1048" s="36" t="s">
        <v>4975</v>
      </c>
      <c r="B1048" s="36" t="s">
        <v>4976</v>
      </c>
      <c r="C1048" s="41" t="s">
        <v>5963</v>
      </c>
      <c r="D1048" s="37">
        <v>16520</v>
      </c>
      <c r="E1048" s="38">
        <v>3229.3</v>
      </c>
      <c r="F1048" s="99">
        <f t="shared" si="14"/>
        <v>0.19547820823244552</v>
      </c>
    </row>
    <row r="1049" spans="1:6" x14ac:dyDescent="0.25">
      <c r="A1049" s="36" t="s">
        <v>5263</v>
      </c>
      <c r="B1049" s="36" t="s">
        <v>5264</v>
      </c>
      <c r="C1049" s="41">
        <v>9190141</v>
      </c>
      <c r="D1049" s="37">
        <v>16514</v>
      </c>
      <c r="E1049" s="38">
        <v>4426</v>
      </c>
      <c r="F1049" s="99">
        <f t="shared" si="14"/>
        <v>0.26801501756085744</v>
      </c>
    </row>
    <row r="1050" spans="1:6" x14ac:dyDescent="0.25">
      <c r="A1050" s="36" t="s">
        <v>5788</v>
      </c>
      <c r="B1050" s="36" t="s">
        <v>5789</v>
      </c>
      <c r="C1050" s="41">
        <v>9772125</v>
      </c>
      <c r="D1050" s="37">
        <v>16500</v>
      </c>
      <c r="E1050" s="38">
        <v>2444</v>
      </c>
      <c r="F1050" s="99">
        <f t="shared" si="14"/>
        <v>0.14812121212121213</v>
      </c>
    </row>
    <row r="1051" spans="1:6" x14ac:dyDescent="0.25">
      <c r="A1051" s="36" t="s">
        <v>5659</v>
      </c>
      <c r="B1051" s="36" t="s">
        <v>5660</v>
      </c>
      <c r="C1051" s="41">
        <v>9671122</v>
      </c>
      <c r="D1051" s="37">
        <v>16500</v>
      </c>
      <c r="E1051" s="38">
        <v>2176</v>
      </c>
      <c r="F1051" s="99">
        <f t="shared" si="14"/>
        <v>0.13187878787878787</v>
      </c>
    </row>
    <row r="1052" spans="1:6" ht="24" x14ac:dyDescent="0.25">
      <c r="A1052" s="36">
        <v>230</v>
      </c>
      <c r="B1052" s="36" t="s">
        <v>556</v>
      </c>
      <c r="C1052" s="39" t="s">
        <v>718</v>
      </c>
      <c r="D1052" s="37">
        <v>16500</v>
      </c>
      <c r="E1052" s="38">
        <v>2055</v>
      </c>
      <c r="F1052" s="99">
        <f t="shared" si="14"/>
        <v>0.12454545454545454</v>
      </c>
    </row>
    <row r="1053" spans="1:6" x14ac:dyDescent="0.25">
      <c r="A1053" s="36" t="s">
        <v>5325</v>
      </c>
      <c r="B1053" s="36" t="s">
        <v>5326</v>
      </c>
      <c r="C1053" s="41">
        <v>9275154</v>
      </c>
      <c r="D1053" s="37">
        <v>16500</v>
      </c>
      <c r="E1053" s="38">
        <v>1997.5</v>
      </c>
      <c r="F1053" s="99">
        <f t="shared" si="14"/>
        <v>0.12106060606060606</v>
      </c>
    </row>
    <row r="1054" spans="1:6" x14ac:dyDescent="0.25">
      <c r="A1054" s="36" t="s">
        <v>140</v>
      </c>
      <c r="B1054" s="36" t="s">
        <v>141</v>
      </c>
      <c r="C1054" s="51">
        <v>6412000</v>
      </c>
      <c r="D1054" s="43">
        <v>16490</v>
      </c>
      <c r="E1054" s="38">
        <v>3298</v>
      </c>
      <c r="F1054" s="99">
        <f t="shared" si="14"/>
        <v>0.2</v>
      </c>
    </row>
    <row r="1055" spans="1:6" ht="36" x14ac:dyDescent="0.25">
      <c r="A1055" s="36" t="s">
        <v>5019</v>
      </c>
      <c r="B1055" s="36" t="s">
        <v>5020</v>
      </c>
      <c r="C1055" s="41" t="s">
        <v>5973</v>
      </c>
      <c r="D1055" s="37">
        <v>16458</v>
      </c>
      <c r="E1055" s="38">
        <v>6732</v>
      </c>
      <c r="F1055" s="99">
        <f t="shared" si="14"/>
        <v>0.40904119577105358</v>
      </c>
    </row>
    <row r="1056" spans="1:6" ht="24" x14ac:dyDescent="0.25">
      <c r="A1056" s="36">
        <v>1080</v>
      </c>
      <c r="B1056" s="36" t="s">
        <v>576</v>
      </c>
      <c r="C1056" s="39" t="s">
        <v>734</v>
      </c>
      <c r="D1056" s="37">
        <v>16457</v>
      </c>
      <c r="E1056" s="38">
        <v>2039</v>
      </c>
      <c r="F1056" s="99">
        <f t="shared" si="14"/>
        <v>0.12389864495351523</v>
      </c>
    </row>
    <row r="1057" spans="1:6" ht="24" x14ac:dyDescent="0.25">
      <c r="A1057" s="36" t="s">
        <v>1386</v>
      </c>
      <c r="B1057" s="36" t="s">
        <v>1387</v>
      </c>
      <c r="C1057" s="41">
        <v>8316056</v>
      </c>
      <c r="D1057" s="37">
        <v>16451</v>
      </c>
      <c r="E1057" s="38">
        <v>2405</v>
      </c>
      <c r="F1057" s="99">
        <f t="shared" si="14"/>
        <v>0.14619172086803234</v>
      </c>
    </row>
    <row r="1058" spans="1:6" x14ac:dyDescent="0.25">
      <c r="A1058" s="36" t="s">
        <v>966</v>
      </c>
      <c r="B1058" s="36" t="s">
        <v>967</v>
      </c>
      <c r="C1058" s="41">
        <v>8119008</v>
      </c>
      <c r="D1058" s="37">
        <v>16450</v>
      </c>
      <c r="E1058" s="38">
        <v>3290</v>
      </c>
      <c r="F1058" s="99">
        <f t="shared" si="14"/>
        <v>0.2</v>
      </c>
    </row>
    <row r="1059" spans="1:6" ht="36" x14ac:dyDescent="0.25">
      <c r="A1059" s="39" t="s">
        <v>5832</v>
      </c>
      <c r="B1059" s="39" t="s">
        <v>5833</v>
      </c>
      <c r="C1059" s="41" t="s">
        <v>6107</v>
      </c>
      <c r="D1059" s="37">
        <v>16444</v>
      </c>
      <c r="E1059" s="40">
        <v>3369</v>
      </c>
      <c r="F1059" s="99">
        <f t="shared" si="14"/>
        <v>0.20487715884213087</v>
      </c>
    </row>
    <row r="1060" spans="1:6" x14ac:dyDescent="0.25">
      <c r="A1060" s="36" t="s">
        <v>331</v>
      </c>
      <c r="B1060" s="36" t="s">
        <v>332</v>
      </c>
      <c r="C1060" s="51">
        <v>1056018</v>
      </c>
      <c r="D1060" s="46">
        <v>16408</v>
      </c>
      <c r="E1060" s="38">
        <v>2281</v>
      </c>
      <c r="F1060" s="99">
        <f t="shared" si="14"/>
        <v>0.13901755241345684</v>
      </c>
    </row>
    <row r="1061" spans="1:6" ht="36" x14ac:dyDescent="0.25">
      <c r="A1061" s="36" t="s">
        <v>2010</v>
      </c>
      <c r="B1061" s="36" t="s">
        <v>2011</v>
      </c>
      <c r="C1061" s="41" t="s">
        <v>2423</v>
      </c>
      <c r="D1061" s="37">
        <v>16390</v>
      </c>
      <c r="E1061" s="38">
        <v>2749</v>
      </c>
      <c r="F1061" s="99">
        <f t="shared" ref="F1061:F1124" si="15">E1061/D1061</f>
        <v>0.1677242220866382</v>
      </c>
    </row>
    <row r="1062" spans="1:6" x14ac:dyDescent="0.25">
      <c r="A1062" s="36" t="s">
        <v>2748</v>
      </c>
      <c r="B1062" s="36" t="s">
        <v>2749</v>
      </c>
      <c r="C1062" s="41">
        <v>15081135</v>
      </c>
      <c r="D1062" s="37">
        <v>16351</v>
      </c>
      <c r="E1062" s="38">
        <v>2699.7</v>
      </c>
      <c r="F1062" s="99">
        <f t="shared" si="15"/>
        <v>0.16510916763500702</v>
      </c>
    </row>
    <row r="1063" spans="1:6" x14ac:dyDescent="0.25">
      <c r="A1063" s="36" t="s">
        <v>2176</v>
      </c>
      <c r="B1063" s="36" t="s">
        <v>2177</v>
      </c>
      <c r="C1063" s="41" t="s">
        <v>2482</v>
      </c>
      <c r="D1063" s="37">
        <v>16340</v>
      </c>
      <c r="E1063" s="38">
        <v>2622</v>
      </c>
      <c r="F1063" s="99">
        <f t="shared" si="15"/>
        <v>0.16046511627906976</v>
      </c>
    </row>
    <row r="1064" spans="1:6" ht="36" x14ac:dyDescent="0.25">
      <c r="A1064" s="36" t="s">
        <v>4685</v>
      </c>
      <c r="B1064" s="36" t="s">
        <v>4686</v>
      </c>
      <c r="C1064" s="41" t="s">
        <v>4842</v>
      </c>
      <c r="D1064" s="37">
        <v>16302</v>
      </c>
      <c r="E1064" s="38">
        <v>2486</v>
      </c>
      <c r="F1064" s="99">
        <f t="shared" si="15"/>
        <v>0.1524966261808367</v>
      </c>
    </row>
    <row r="1065" spans="1:6" ht="72" x14ac:dyDescent="0.25">
      <c r="A1065" s="36" t="s">
        <v>441</v>
      </c>
      <c r="B1065" s="36" t="s">
        <v>442</v>
      </c>
      <c r="C1065" s="51" t="s">
        <v>673</v>
      </c>
      <c r="D1065" s="46">
        <v>16300</v>
      </c>
      <c r="E1065" s="38">
        <v>3260</v>
      </c>
      <c r="F1065" s="99">
        <f t="shared" si="15"/>
        <v>0.2</v>
      </c>
    </row>
    <row r="1066" spans="1:6" ht="24" x14ac:dyDescent="0.25">
      <c r="A1066" s="36" t="s">
        <v>4651</v>
      </c>
      <c r="B1066" s="36" t="s">
        <v>4652</v>
      </c>
      <c r="C1066" s="41" t="s">
        <v>4829</v>
      </c>
      <c r="D1066" s="37">
        <v>16294</v>
      </c>
      <c r="E1066" s="38">
        <v>2213</v>
      </c>
      <c r="F1066" s="99">
        <f t="shared" si="15"/>
        <v>0.13581686510371915</v>
      </c>
    </row>
    <row r="1067" spans="1:6" x14ac:dyDescent="0.25">
      <c r="A1067" s="36" t="s">
        <v>1870</v>
      </c>
      <c r="B1067" s="36" t="s">
        <v>1871</v>
      </c>
      <c r="C1067" s="41" t="s">
        <v>2374</v>
      </c>
      <c r="D1067" s="37">
        <v>16250</v>
      </c>
      <c r="E1067" s="38">
        <v>2293</v>
      </c>
      <c r="F1067" s="99">
        <f t="shared" si="15"/>
        <v>0.1411076923076923</v>
      </c>
    </row>
    <row r="1068" spans="1:6" x14ac:dyDescent="0.25">
      <c r="A1068" s="36" t="s">
        <v>2106</v>
      </c>
      <c r="B1068" s="36" t="s">
        <v>2107</v>
      </c>
      <c r="C1068" s="41">
        <v>3254002</v>
      </c>
      <c r="D1068" s="37">
        <v>16201</v>
      </c>
      <c r="E1068" s="38">
        <v>2728</v>
      </c>
      <c r="F1068" s="99">
        <f t="shared" si="15"/>
        <v>0.1683846676131103</v>
      </c>
    </row>
    <row r="1069" spans="1:6" ht="24" x14ac:dyDescent="0.25">
      <c r="A1069" s="36" t="s">
        <v>4877</v>
      </c>
      <c r="B1069" s="36" t="s">
        <v>4878</v>
      </c>
      <c r="C1069" s="41" t="s">
        <v>5933</v>
      </c>
      <c r="D1069" s="37">
        <v>16194</v>
      </c>
      <c r="E1069" s="38">
        <v>2710.6</v>
      </c>
      <c r="F1069" s="99">
        <f t="shared" si="15"/>
        <v>0.1673829813511177</v>
      </c>
    </row>
    <row r="1070" spans="1:6" ht="48" x14ac:dyDescent="0.25">
      <c r="A1070" s="39" t="s">
        <v>3241</v>
      </c>
      <c r="B1070" s="41" t="s">
        <v>3247</v>
      </c>
      <c r="C1070" s="41">
        <v>6635003</v>
      </c>
      <c r="D1070" s="44">
        <v>16178</v>
      </c>
      <c r="E1070" s="40">
        <v>3544</v>
      </c>
      <c r="F1070" s="99">
        <f t="shared" si="15"/>
        <v>0.21906292495982199</v>
      </c>
    </row>
    <row r="1071" spans="1:6" ht="12" customHeight="1" x14ac:dyDescent="0.25">
      <c r="A1071" s="36" t="s">
        <v>1146</v>
      </c>
      <c r="B1071" s="36" t="s">
        <v>1147</v>
      </c>
      <c r="C1071" s="41">
        <v>8211000</v>
      </c>
      <c r="D1071" s="37">
        <v>16164</v>
      </c>
      <c r="E1071" s="38">
        <v>3233</v>
      </c>
      <c r="F1071" s="99">
        <f t="shared" si="15"/>
        <v>0.20001237317495668</v>
      </c>
    </row>
    <row r="1072" spans="1:6" ht="72" x14ac:dyDescent="0.25">
      <c r="A1072" s="36" t="s">
        <v>2552</v>
      </c>
      <c r="B1072" s="36" t="s">
        <v>2553</v>
      </c>
      <c r="C1072" s="41" t="s">
        <v>2690</v>
      </c>
      <c r="D1072" s="37">
        <v>16130</v>
      </c>
      <c r="E1072" s="38">
        <v>3606</v>
      </c>
      <c r="F1072" s="99">
        <f t="shared" si="15"/>
        <v>0.22355858648481092</v>
      </c>
    </row>
    <row r="1073" spans="1:6" x14ac:dyDescent="0.25">
      <c r="A1073" s="39" t="s">
        <v>5847</v>
      </c>
      <c r="B1073" s="39" t="s">
        <v>5848</v>
      </c>
      <c r="C1073" s="41" t="s">
        <v>6111</v>
      </c>
      <c r="D1073" s="37">
        <v>16112</v>
      </c>
      <c r="E1073" s="40">
        <v>6000</v>
      </c>
      <c r="F1073" s="99">
        <f t="shared" si="15"/>
        <v>0.37239324726911621</v>
      </c>
    </row>
    <row r="1074" spans="1:6" ht="36" x14ac:dyDescent="0.25">
      <c r="A1074" s="36" t="s">
        <v>5766</v>
      </c>
      <c r="B1074" s="36" t="s">
        <v>5767</v>
      </c>
      <c r="C1074" s="41" t="s">
        <v>6094</v>
      </c>
      <c r="D1074" s="37">
        <v>16080</v>
      </c>
      <c r="E1074" s="38">
        <v>3623</v>
      </c>
      <c r="F1074" s="99">
        <f t="shared" si="15"/>
        <v>0.22531094527363185</v>
      </c>
    </row>
    <row r="1075" spans="1:6" x14ac:dyDescent="0.25">
      <c r="A1075" s="39" t="s">
        <v>3357</v>
      </c>
      <c r="B1075" s="39" t="s">
        <v>3358</v>
      </c>
      <c r="C1075" s="51">
        <v>13073075</v>
      </c>
      <c r="D1075" s="37">
        <v>16031</v>
      </c>
      <c r="E1075" s="38">
        <v>2564.27</v>
      </c>
      <c r="F1075" s="99">
        <f t="shared" si="15"/>
        <v>0.15995695839311333</v>
      </c>
    </row>
    <row r="1076" spans="1:6" ht="12" customHeight="1" x14ac:dyDescent="0.25">
      <c r="A1076" s="36" t="s">
        <v>3886</v>
      </c>
      <c r="B1076" s="36" t="s">
        <v>3887</v>
      </c>
      <c r="C1076" s="41">
        <v>5770012</v>
      </c>
      <c r="D1076" s="37">
        <v>16000</v>
      </c>
      <c r="E1076" s="38">
        <v>3200</v>
      </c>
      <c r="F1076" s="99">
        <f t="shared" si="15"/>
        <v>0.2</v>
      </c>
    </row>
    <row r="1077" spans="1:6" ht="132" x14ac:dyDescent="0.25">
      <c r="A1077" s="36" t="s">
        <v>408</v>
      </c>
      <c r="B1077" s="36" t="s">
        <v>409</v>
      </c>
      <c r="C1077" s="51" t="s">
        <v>657</v>
      </c>
      <c r="D1077" s="46">
        <v>16000</v>
      </c>
      <c r="E1077" s="38">
        <v>2749</v>
      </c>
      <c r="F1077" s="99">
        <f t="shared" si="15"/>
        <v>0.17181250000000001</v>
      </c>
    </row>
    <row r="1078" spans="1:6" ht="24" x14ac:dyDescent="0.25">
      <c r="A1078" s="36" t="s">
        <v>1626</v>
      </c>
      <c r="B1078" s="36" t="s">
        <v>1627</v>
      </c>
      <c r="C1078" s="41"/>
      <c r="D1078" s="37">
        <v>16000</v>
      </c>
      <c r="E1078" s="38">
        <v>2690</v>
      </c>
      <c r="F1078" s="99">
        <f t="shared" si="15"/>
        <v>0.168125</v>
      </c>
    </row>
    <row r="1079" spans="1:6" x14ac:dyDescent="0.25">
      <c r="A1079" s="36" t="s">
        <v>838</v>
      </c>
      <c r="B1079" s="36" t="s">
        <v>839</v>
      </c>
      <c r="C1079" s="41">
        <v>8116071</v>
      </c>
      <c r="D1079" s="37">
        <v>16000</v>
      </c>
      <c r="E1079" s="38">
        <v>2438</v>
      </c>
      <c r="F1079" s="99">
        <f t="shared" si="15"/>
        <v>0.15237500000000001</v>
      </c>
    </row>
    <row r="1080" spans="1:6" x14ac:dyDescent="0.25">
      <c r="A1080" s="36" t="s">
        <v>5283</v>
      </c>
      <c r="B1080" s="36" t="s">
        <v>5284</v>
      </c>
      <c r="C1080" s="41">
        <v>9273116</v>
      </c>
      <c r="D1080" s="37">
        <v>16000</v>
      </c>
      <c r="E1080" s="38">
        <v>2334</v>
      </c>
      <c r="F1080" s="99">
        <f t="shared" si="15"/>
        <v>0.145875</v>
      </c>
    </row>
    <row r="1081" spans="1:6" ht="48" x14ac:dyDescent="0.25">
      <c r="A1081" s="36" t="s">
        <v>305</v>
      </c>
      <c r="B1081" s="36" t="s">
        <v>306</v>
      </c>
      <c r="C1081" s="51" t="s">
        <v>617</v>
      </c>
      <c r="D1081" s="46">
        <v>16000</v>
      </c>
      <c r="E1081" s="38">
        <v>2271</v>
      </c>
      <c r="F1081" s="99">
        <f t="shared" si="15"/>
        <v>0.14193749999999999</v>
      </c>
    </row>
    <row r="1082" spans="1:6" ht="48" x14ac:dyDescent="0.25">
      <c r="A1082" s="36" t="s">
        <v>402</v>
      </c>
      <c r="B1082" s="36" t="s">
        <v>403</v>
      </c>
      <c r="C1082" s="51" t="s">
        <v>654</v>
      </c>
      <c r="D1082" s="46">
        <v>16000</v>
      </c>
      <c r="E1082" s="38">
        <v>2100</v>
      </c>
      <c r="F1082" s="99">
        <f t="shared" si="15"/>
        <v>0.13125000000000001</v>
      </c>
    </row>
    <row r="1083" spans="1:6" ht="36" x14ac:dyDescent="0.25">
      <c r="A1083" s="36" t="s">
        <v>4397</v>
      </c>
      <c r="B1083" s="36" t="s">
        <v>4398</v>
      </c>
      <c r="C1083" s="41" t="s">
        <v>4732</v>
      </c>
      <c r="D1083" s="37">
        <v>16000</v>
      </c>
      <c r="E1083" s="38">
        <v>2048</v>
      </c>
      <c r="F1083" s="99">
        <f t="shared" si="15"/>
        <v>0.128</v>
      </c>
    </row>
    <row r="1084" spans="1:6" x14ac:dyDescent="0.25">
      <c r="A1084" s="36" t="s">
        <v>108</v>
      </c>
      <c r="B1084" s="36" t="s">
        <v>109</v>
      </c>
      <c r="C1084" s="51" t="s">
        <v>3174</v>
      </c>
      <c r="D1084" s="43">
        <v>15980</v>
      </c>
      <c r="E1084" s="38">
        <v>2113</v>
      </c>
      <c r="F1084" s="99">
        <f t="shared" si="15"/>
        <v>0.13222778473091365</v>
      </c>
    </row>
    <row r="1085" spans="1:6" x14ac:dyDescent="0.25">
      <c r="A1085" s="36" t="s">
        <v>3792</v>
      </c>
      <c r="B1085" s="36" t="s">
        <v>3793</v>
      </c>
      <c r="C1085" s="41">
        <v>5374016</v>
      </c>
      <c r="D1085" s="37">
        <v>15933</v>
      </c>
      <c r="E1085" s="38">
        <v>1971</v>
      </c>
      <c r="F1085" s="99">
        <f t="shared" si="15"/>
        <v>0.12370551685181698</v>
      </c>
    </row>
    <row r="1086" spans="1:6" x14ac:dyDescent="0.25">
      <c r="A1086" s="36" t="s">
        <v>1360</v>
      </c>
      <c r="B1086" s="36" t="s">
        <v>1361</v>
      </c>
      <c r="C1086" s="41">
        <v>8315076</v>
      </c>
      <c r="D1086" s="37">
        <v>15929</v>
      </c>
      <c r="E1086" s="38">
        <v>2413</v>
      </c>
      <c r="F1086" s="99">
        <f t="shared" si="15"/>
        <v>0.15148471341578254</v>
      </c>
    </row>
    <row r="1087" spans="1:6" ht="84" x14ac:dyDescent="0.25">
      <c r="A1087" s="39" t="s">
        <v>3306</v>
      </c>
      <c r="B1087" s="39" t="s">
        <v>3307</v>
      </c>
      <c r="C1087" s="51" t="s">
        <v>3480</v>
      </c>
      <c r="D1087" s="37">
        <v>15863</v>
      </c>
      <c r="E1087" s="38">
        <v>2576</v>
      </c>
      <c r="F1087" s="99">
        <f t="shared" si="15"/>
        <v>0.1623904683855513</v>
      </c>
    </row>
    <row r="1088" spans="1:6" ht="24" x14ac:dyDescent="0.25">
      <c r="A1088" s="36" t="s">
        <v>2146</v>
      </c>
      <c r="B1088" s="36" t="s">
        <v>2147</v>
      </c>
      <c r="C1088" s="41" t="s">
        <v>2472</v>
      </c>
      <c r="D1088" s="37">
        <v>15819</v>
      </c>
      <c r="E1088" s="38">
        <v>3538</v>
      </c>
      <c r="F1088" s="99">
        <f t="shared" si="15"/>
        <v>0.22365509829951324</v>
      </c>
    </row>
    <row r="1089" spans="1:6" ht="144" x14ac:dyDescent="0.25">
      <c r="A1089" s="39" t="s">
        <v>3298</v>
      </c>
      <c r="B1089" s="39" t="s">
        <v>3299</v>
      </c>
      <c r="C1089" s="51" t="s">
        <v>3477</v>
      </c>
      <c r="D1089" s="37">
        <v>15812</v>
      </c>
      <c r="E1089" s="38">
        <v>2602</v>
      </c>
      <c r="F1089" s="99">
        <f t="shared" si="15"/>
        <v>0.16455856311662029</v>
      </c>
    </row>
    <row r="1090" spans="1:6" x14ac:dyDescent="0.25">
      <c r="A1090" s="36" t="s">
        <v>1954</v>
      </c>
      <c r="B1090" s="36" t="s">
        <v>1955</v>
      </c>
      <c r="C1090" s="41">
        <v>3153018</v>
      </c>
      <c r="D1090" s="37">
        <v>15803</v>
      </c>
      <c r="E1090" s="38">
        <v>2346</v>
      </c>
      <c r="F1090" s="99">
        <f t="shared" si="15"/>
        <v>0.14845282541289628</v>
      </c>
    </row>
    <row r="1091" spans="1:6" x14ac:dyDescent="0.25">
      <c r="A1091" s="36" t="s">
        <v>5151</v>
      </c>
      <c r="B1091" s="36" t="s">
        <v>5152</v>
      </c>
      <c r="C1091" s="41">
        <v>9185158</v>
      </c>
      <c r="D1091" s="37">
        <v>15750</v>
      </c>
      <c r="E1091" s="38">
        <v>2385</v>
      </c>
      <c r="F1091" s="99">
        <f t="shared" si="15"/>
        <v>0.15142857142857144</v>
      </c>
    </row>
    <row r="1092" spans="1:6" x14ac:dyDescent="0.25">
      <c r="A1092" s="36" t="s">
        <v>5561</v>
      </c>
      <c r="B1092" s="36" t="s">
        <v>5562</v>
      </c>
      <c r="C1092" s="41" t="s">
        <v>6065</v>
      </c>
      <c r="D1092" s="37">
        <v>15734</v>
      </c>
      <c r="E1092" s="38">
        <v>2210</v>
      </c>
      <c r="F1092" s="99">
        <f t="shared" si="15"/>
        <v>0.14046014999364434</v>
      </c>
    </row>
    <row r="1093" spans="1:6" ht="24" x14ac:dyDescent="0.25">
      <c r="A1093" s="36" t="s">
        <v>2586</v>
      </c>
      <c r="B1093" s="36" t="s">
        <v>2587</v>
      </c>
      <c r="C1093" s="41">
        <v>16064046</v>
      </c>
      <c r="D1093" s="37">
        <v>15705</v>
      </c>
      <c r="E1093" s="38">
        <v>2470</v>
      </c>
      <c r="F1093" s="99">
        <f t="shared" si="15"/>
        <v>0.15727475326329193</v>
      </c>
    </row>
    <row r="1094" spans="1:6" ht="108" x14ac:dyDescent="0.25">
      <c r="A1094" s="36" t="s">
        <v>443</v>
      </c>
      <c r="B1094" s="36" t="s">
        <v>444</v>
      </c>
      <c r="C1094" s="51" t="s">
        <v>674</v>
      </c>
      <c r="D1094" s="46">
        <v>15690</v>
      </c>
      <c r="E1094" s="38">
        <v>3138</v>
      </c>
      <c r="F1094" s="99">
        <f t="shared" si="15"/>
        <v>0.2</v>
      </c>
    </row>
    <row r="1095" spans="1:6" x14ac:dyDescent="0.25">
      <c r="A1095" s="36" t="s">
        <v>5265</v>
      </c>
      <c r="B1095" s="36" t="s">
        <v>5266</v>
      </c>
      <c r="C1095" s="41">
        <v>9190148</v>
      </c>
      <c r="D1095" s="37">
        <v>15682</v>
      </c>
      <c r="E1095" s="38">
        <v>3743</v>
      </c>
      <c r="F1095" s="99">
        <f t="shared" si="15"/>
        <v>0.2386812906517026</v>
      </c>
    </row>
    <row r="1096" spans="1:6" x14ac:dyDescent="0.25">
      <c r="A1096" s="36" t="s">
        <v>1576</v>
      </c>
      <c r="B1096" s="36" t="s">
        <v>1577</v>
      </c>
      <c r="C1096" s="41">
        <v>8417002</v>
      </c>
      <c r="D1096" s="37">
        <v>15650</v>
      </c>
      <c r="E1096" s="38">
        <v>2136</v>
      </c>
      <c r="F1096" s="99">
        <f t="shared" si="15"/>
        <v>0.13648562300319489</v>
      </c>
    </row>
    <row r="1097" spans="1:6" x14ac:dyDescent="0.25">
      <c r="A1097" s="36" t="s">
        <v>4461</v>
      </c>
      <c r="B1097" s="36" t="s">
        <v>4462</v>
      </c>
      <c r="C1097" s="41">
        <v>7141075</v>
      </c>
      <c r="D1097" s="37">
        <v>15615</v>
      </c>
      <c r="E1097" s="38">
        <v>2721</v>
      </c>
      <c r="F1097" s="99">
        <f t="shared" si="15"/>
        <v>0.17425552353506243</v>
      </c>
    </row>
    <row r="1098" spans="1:6" x14ac:dyDescent="0.25">
      <c r="A1098" s="36" t="s">
        <v>5029</v>
      </c>
      <c r="B1098" s="36" t="s">
        <v>5030</v>
      </c>
      <c r="C1098" s="41">
        <v>9177115</v>
      </c>
      <c r="D1098" s="37">
        <v>15601</v>
      </c>
      <c r="E1098" s="38">
        <v>1888</v>
      </c>
      <c r="F1098" s="99">
        <f t="shared" si="15"/>
        <v>0.12101788346900839</v>
      </c>
    </row>
    <row r="1099" spans="1:6" ht="36" x14ac:dyDescent="0.25">
      <c r="A1099" s="36" t="s">
        <v>2636</v>
      </c>
      <c r="B1099" s="36" t="s">
        <v>2637</v>
      </c>
      <c r="C1099" s="41" t="s">
        <v>2723</v>
      </c>
      <c r="D1099" s="37">
        <v>15570</v>
      </c>
      <c r="E1099" s="38">
        <v>2326</v>
      </c>
      <c r="F1099" s="99">
        <f t="shared" si="15"/>
        <v>0.14938985228002569</v>
      </c>
    </row>
    <row r="1100" spans="1:6" ht="24" x14ac:dyDescent="0.25">
      <c r="A1100" s="36" t="s">
        <v>4649</v>
      </c>
      <c r="B1100" s="36" t="s">
        <v>4650</v>
      </c>
      <c r="C1100" s="41" t="s">
        <v>4828</v>
      </c>
      <c r="D1100" s="37">
        <v>15553</v>
      </c>
      <c r="E1100" s="38">
        <v>1700</v>
      </c>
      <c r="F1100" s="99">
        <f t="shared" si="15"/>
        <v>0.10930367131743073</v>
      </c>
    </row>
    <row r="1101" spans="1:6" ht="24" x14ac:dyDescent="0.25">
      <c r="A1101" s="36">
        <v>1130</v>
      </c>
      <c r="B1101" s="36" t="s">
        <v>579</v>
      </c>
      <c r="C1101" s="39" t="s">
        <v>736</v>
      </c>
      <c r="D1101" s="37">
        <v>15520</v>
      </c>
      <c r="E1101" s="38">
        <v>1878</v>
      </c>
      <c r="F1101" s="99">
        <f t="shared" si="15"/>
        <v>0.12100515463917526</v>
      </c>
    </row>
    <row r="1102" spans="1:6" ht="24" x14ac:dyDescent="0.25">
      <c r="A1102" s="36">
        <v>1054</v>
      </c>
      <c r="B1102" s="36" t="s">
        <v>571</v>
      </c>
      <c r="C1102" s="39" t="s">
        <v>730</v>
      </c>
      <c r="D1102" s="37">
        <v>15518</v>
      </c>
      <c r="E1102" s="38">
        <v>1842</v>
      </c>
      <c r="F1102" s="99">
        <f t="shared" si="15"/>
        <v>0.11870086351333935</v>
      </c>
    </row>
    <row r="1103" spans="1:6" ht="36" x14ac:dyDescent="0.25">
      <c r="A1103" s="39" t="s">
        <v>3243</v>
      </c>
      <c r="B1103" s="41" t="s">
        <v>3249</v>
      </c>
      <c r="C1103" s="41" t="s">
        <v>3252</v>
      </c>
      <c r="D1103" s="44">
        <v>15516</v>
      </c>
      <c r="E1103" s="40">
        <v>1999</v>
      </c>
      <c r="F1103" s="99">
        <f t="shared" si="15"/>
        <v>0.12883475122454241</v>
      </c>
    </row>
    <row r="1104" spans="1:6" ht="24" x14ac:dyDescent="0.25">
      <c r="A1104" s="36" t="s">
        <v>1536</v>
      </c>
      <c r="B1104" s="36" t="s">
        <v>1537</v>
      </c>
      <c r="C1104" s="41">
        <v>8415050</v>
      </c>
      <c r="D1104" s="37">
        <v>15500</v>
      </c>
      <c r="E1104" s="38">
        <v>5534</v>
      </c>
      <c r="F1104" s="99">
        <f t="shared" si="15"/>
        <v>0.35703225806451611</v>
      </c>
    </row>
    <row r="1105" spans="1:6" x14ac:dyDescent="0.25">
      <c r="A1105" s="36" t="s">
        <v>1160</v>
      </c>
      <c r="B1105" s="36" t="s">
        <v>1161</v>
      </c>
      <c r="C1105" s="41">
        <v>8215102</v>
      </c>
      <c r="D1105" s="37">
        <v>15500</v>
      </c>
      <c r="E1105" s="38">
        <v>3100</v>
      </c>
      <c r="F1105" s="99">
        <f t="shared" si="15"/>
        <v>0.2</v>
      </c>
    </row>
    <row r="1106" spans="1:6" ht="24" x14ac:dyDescent="0.25">
      <c r="A1106" s="36" t="s">
        <v>5321</v>
      </c>
      <c r="B1106" s="36" t="s">
        <v>5322</v>
      </c>
      <c r="C1106" s="41" t="s">
        <v>6022</v>
      </c>
      <c r="D1106" s="37">
        <v>15500</v>
      </c>
      <c r="E1106" s="38">
        <v>2052.4</v>
      </c>
      <c r="F1106" s="99">
        <f t="shared" si="15"/>
        <v>0.13241290322580646</v>
      </c>
    </row>
    <row r="1107" spans="1:6" x14ac:dyDescent="0.25">
      <c r="A1107" s="36" t="s">
        <v>3878</v>
      </c>
      <c r="B1107" s="36" t="s">
        <v>3879</v>
      </c>
      <c r="C1107" s="41">
        <v>5770040</v>
      </c>
      <c r="D1107" s="37">
        <v>15481</v>
      </c>
      <c r="E1107" s="38">
        <v>3096</v>
      </c>
      <c r="F1107" s="99">
        <f t="shared" si="15"/>
        <v>0.19998708093792392</v>
      </c>
    </row>
    <row r="1108" spans="1:6" x14ac:dyDescent="0.25">
      <c r="A1108" s="36" t="s">
        <v>3594</v>
      </c>
      <c r="B1108" s="36" t="s">
        <v>3595</v>
      </c>
      <c r="C1108" s="41">
        <v>5166004</v>
      </c>
      <c r="D1108" s="37">
        <v>15469</v>
      </c>
      <c r="E1108" s="38">
        <v>2166</v>
      </c>
      <c r="F1108" s="99">
        <f t="shared" si="15"/>
        <v>0.14002197944275649</v>
      </c>
    </row>
    <row r="1109" spans="1:6" x14ac:dyDescent="0.25">
      <c r="A1109" s="36" t="s">
        <v>470</v>
      </c>
      <c r="B1109" s="36" t="s">
        <v>471</v>
      </c>
      <c r="C1109" s="51">
        <v>10042111</v>
      </c>
      <c r="D1109" s="46">
        <v>15461</v>
      </c>
      <c r="E1109" s="38">
        <v>1642</v>
      </c>
      <c r="F1109" s="99">
        <f t="shared" si="15"/>
        <v>0.10620270357674148</v>
      </c>
    </row>
    <row r="1110" spans="1:6" ht="24" x14ac:dyDescent="0.25">
      <c r="A1110" s="36" t="s">
        <v>4893</v>
      </c>
      <c r="B1110" s="36" t="s">
        <v>4894</v>
      </c>
      <c r="C1110" s="41" t="s">
        <v>5941</v>
      </c>
      <c r="D1110" s="37">
        <v>15445</v>
      </c>
      <c r="E1110" s="38">
        <v>1742</v>
      </c>
      <c r="F1110" s="99">
        <f t="shared" si="15"/>
        <v>0.11278730980899968</v>
      </c>
    </row>
    <row r="1111" spans="1:6" x14ac:dyDescent="0.25">
      <c r="A1111" s="39" t="s">
        <v>3106</v>
      </c>
      <c r="B1111" s="39" t="s">
        <v>3107</v>
      </c>
      <c r="C1111" s="41">
        <v>6436011</v>
      </c>
      <c r="D1111" s="37">
        <v>15422</v>
      </c>
      <c r="E1111" s="45">
        <v>2063</v>
      </c>
      <c r="F1111" s="99">
        <f t="shared" si="15"/>
        <v>0.13376993904811307</v>
      </c>
    </row>
    <row r="1112" spans="1:6" x14ac:dyDescent="0.25">
      <c r="A1112" s="36" t="s">
        <v>5375</v>
      </c>
      <c r="B1112" s="36" t="s">
        <v>5376</v>
      </c>
      <c r="C1112" s="41">
        <v>9473151</v>
      </c>
      <c r="D1112" s="37">
        <v>15285</v>
      </c>
      <c r="E1112" s="38">
        <v>2058</v>
      </c>
      <c r="F1112" s="99">
        <f t="shared" si="15"/>
        <v>0.13464180569185477</v>
      </c>
    </row>
    <row r="1113" spans="1:6" x14ac:dyDescent="0.25">
      <c r="A1113" s="36" t="s">
        <v>5261</v>
      </c>
      <c r="B1113" s="36" t="s">
        <v>5262</v>
      </c>
      <c r="C1113" s="41">
        <v>9190140</v>
      </c>
      <c r="D1113" s="37">
        <v>15278</v>
      </c>
      <c r="E1113" s="38">
        <v>2257</v>
      </c>
      <c r="F1113" s="99">
        <f t="shared" si="15"/>
        <v>0.14772876030894097</v>
      </c>
    </row>
    <row r="1114" spans="1:6" x14ac:dyDescent="0.25">
      <c r="A1114" s="36" t="s">
        <v>1028</v>
      </c>
      <c r="B1114" s="36" t="s">
        <v>1029</v>
      </c>
      <c r="C1114" s="41">
        <v>8126046</v>
      </c>
      <c r="D1114" s="37">
        <v>15234</v>
      </c>
      <c r="E1114" s="38">
        <v>3047</v>
      </c>
      <c r="F1114" s="99">
        <f t="shared" si="15"/>
        <v>0.20001312852829198</v>
      </c>
    </row>
    <row r="1115" spans="1:6" x14ac:dyDescent="0.25">
      <c r="A1115" s="36" t="s">
        <v>3998</v>
      </c>
      <c r="B1115" s="36" t="s">
        <v>3999</v>
      </c>
      <c r="C1115" s="41" t="s">
        <v>4123</v>
      </c>
      <c r="D1115" s="37">
        <v>15186</v>
      </c>
      <c r="E1115" s="38">
        <v>2278</v>
      </c>
      <c r="F1115" s="99">
        <f t="shared" si="15"/>
        <v>0.15000658501251152</v>
      </c>
    </row>
    <row r="1116" spans="1:6" ht="24" x14ac:dyDescent="0.25">
      <c r="A1116" s="36" t="s">
        <v>4897</v>
      </c>
      <c r="B1116" s="36" t="s">
        <v>4898</v>
      </c>
      <c r="C1116" s="41" t="s">
        <v>5943</v>
      </c>
      <c r="D1116" s="37">
        <v>15185</v>
      </c>
      <c r="E1116" s="38">
        <v>2232</v>
      </c>
      <c r="F1116" s="99">
        <f t="shared" si="15"/>
        <v>0.14698715837998025</v>
      </c>
    </row>
    <row r="1117" spans="1:6" ht="72" x14ac:dyDescent="0.25">
      <c r="A1117" s="39" t="s">
        <v>3355</v>
      </c>
      <c r="B1117" s="39" t="s">
        <v>3356</v>
      </c>
      <c r="C1117" s="51" t="s">
        <v>3496</v>
      </c>
      <c r="D1117" s="37">
        <v>15182</v>
      </c>
      <c r="E1117" s="38">
        <v>2514</v>
      </c>
      <c r="F1117" s="99">
        <f t="shared" si="15"/>
        <v>0.16559083124752996</v>
      </c>
    </row>
    <row r="1118" spans="1:6" ht="24" x14ac:dyDescent="0.25">
      <c r="A1118" s="36">
        <v>2040</v>
      </c>
      <c r="B1118" s="36" t="s">
        <v>586</v>
      </c>
      <c r="C1118" s="39" t="s">
        <v>743</v>
      </c>
      <c r="D1118" s="37">
        <v>15148</v>
      </c>
      <c r="E1118" s="38">
        <v>1826</v>
      </c>
      <c r="F1118" s="99">
        <f t="shared" si="15"/>
        <v>0.12054396620015843</v>
      </c>
    </row>
    <row r="1119" spans="1:6" x14ac:dyDescent="0.25">
      <c r="A1119" s="36">
        <v>1051</v>
      </c>
      <c r="B1119" s="36" t="s">
        <v>569</v>
      </c>
      <c r="C1119" s="51">
        <v>14524080</v>
      </c>
      <c r="D1119" s="37">
        <v>15137</v>
      </c>
      <c r="E1119" s="38">
        <v>1831</v>
      </c>
      <c r="F1119" s="99">
        <f t="shared" si="15"/>
        <v>0.12096188148246019</v>
      </c>
    </row>
    <row r="1120" spans="1:6" ht="48" x14ac:dyDescent="0.25">
      <c r="A1120" s="39" t="s">
        <v>3325</v>
      </c>
      <c r="B1120" s="39" t="s">
        <v>3326</v>
      </c>
      <c r="C1120" s="51" t="s">
        <v>3487</v>
      </c>
      <c r="D1120" s="37">
        <v>15126</v>
      </c>
      <c r="E1120" s="38">
        <v>2664.03</v>
      </c>
      <c r="F1120" s="99">
        <f t="shared" si="15"/>
        <v>0.17612257040856805</v>
      </c>
    </row>
    <row r="1121" spans="1:6" x14ac:dyDescent="0.25">
      <c r="A1121" s="39" t="s">
        <v>5851</v>
      </c>
      <c r="B1121" s="39" t="s">
        <v>5852</v>
      </c>
      <c r="C1121" s="41" t="s">
        <v>6112</v>
      </c>
      <c r="D1121" s="37">
        <v>15086</v>
      </c>
      <c r="E1121" s="40">
        <v>2500</v>
      </c>
      <c r="F1121" s="99">
        <f t="shared" si="15"/>
        <v>0.16571655839851518</v>
      </c>
    </row>
    <row r="1122" spans="1:6" ht="96" x14ac:dyDescent="0.25">
      <c r="A1122" s="36" t="s">
        <v>2592</v>
      </c>
      <c r="B1122" s="36" t="s">
        <v>2593</v>
      </c>
      <c r="C1122" s="41" t="s">
        <v>2705</v>
      </c>
      <c r="D1122" s="37">
        <v>15086</v>
      </c>
      <c r="E1122" s="38">
        <v>1450</v>
      </c>
      <c r="F1122" s="99">
        <f t="shared" si="15"/>
        <v>9.6115603871138808E-2</v>
      </c>
    </row>
    <row r="1123" spans="1:6" ht="24" x14ac:dyDescent="0.25">
      <c r="A1123" s="36" t="s">
        <v>450</v>
      </c>
      <c r="B1123" s="36" t="s">
        <v>451</v>
      </c>
      <c r="C1123" s="39" t="s">
        <v>676</v>
      </c>
      <c r="D1123" s="46">
        <v>15081</v>
      </c>
      <c r="E1123" s="38">
        <v>2876</v>
      </c>
      <c r="F1123" s="99">
        <f t="shared" si="15"/>
        <v>0.19070353424839201</v>
      </c>
    </row>
    <row r="1124" spans="1:6" x14ac:dyDescent="0.25">
      <c r="A1124" s="36" t="s">
        <v>2232</v>
      </c>
      <c r="B1124" s="36" t="s">
        <v>2233</v>
      </c>
      <c r="C1124" s="41" t="s">
        <v>2501</v>
      </c>
      <c r="D1124" s="37">
        <v>15078</v>
      </c>
      <c r="E1124" s="38">
        <v>2466</v>
      </c>
      <c r="F1124" s="99">
        <f t="shared" si="15"/>
        <v>0.16354954237962593</v>
      </c>
    </row>
    <row r="1125" spans="1:6" ht="24" x14ac:dyDescent="0.25">
      <c r="A1125" s="39" t="s">
        <v>3128</v>
      </c>
      <c r="B1125" s="39" t="s">
        <v>3129</v>
      </c>
      <c r="C1125" s="41">
        <v>6636016</v>
      </c>
      <c r="D1125" s="37">
        <v>15072</v>
      </c>
      <c r="E1125" s="45">
        <v>2643</v>
      </c>
      <c r="F1125" s="99">
        <f t="shared" ref="F1125:F1188" si="16">E1125/D1125</f>
        <v>0.17535828025477707</v>
      </c>
    </row>
    <row r="1126" spans="1:6" x14ac:dyDescent="0.25">
      <c r="A1126" s="36" t="s">
        <v>1630</v>
      </c>
      <c r="B1126" s="36" t="s">
        <v>1631</v>
      </c>
      <c r="C1126" s="41">
        <v>8425072</v>
      </c>
      <c r="D1126" s="37">
        <v>15062</v>
      </c>
      <c r="E1126" s="38">
        <v>2247</v>
      </c>
      <c r="F1126" s="99">
        <f t="shared" si="16"/>
        <v>0.14918337538175541</v>
      </c>
    </row>
    <row r="1127" spans="1:6" x14ac:dyDescent="0.25">
      <c r="A1127" s="39" t="s">
        <v>3082</v>
      </c>
      <c r="B1127" s="39" t="s">
        <v>3083</v>
      </c>
      <c r="C1127" s="41">
        <v>6436003</v>
      </c>
      <c r="D1127" s="37">
        <v>15040</v>
      </c>
      <c r="E1127" s="45">
        <v>2927</v>
      </c>
      <c r="F1127" s="99">
        <f t="shared" si="16"/>
        <v>0.19461436170212765</v>
      </c>
    </row>
    <row r="1128" spans="1:6" ht="36" x14ac:dyDescent="0.25">
      <c r="A1128" s="36" t="s">
        <v>1924</v>
      </c>
      <c r="B1128" s="36" t="s">
        <v>1925</v>
      </c>
      <c r="C1128" s="41" t="s">
        <v>2400</v>
      </c>
      <c r="D1128" s="37">
        <v>15037</v>
      </c>
      <c r="E1128" s="38">
        <v>3007</v>
      </c>
      <c r="F1128" s="99">
        <f t="shared" si="16"/>
        <v>0.1999733989492585</v>
      </c>
    </row>
    <row r="1129" spans="1:6" x14ac:dyDescent="0.25">
      <c r="A1129" s="36" t="s">
        <v>3958</v>
      </c>
      <c r="B1129" s="36" t="s">
        <v>3959</v>
      </c>
      <c r="C1129" s="41">
        <v>5766016</v>
      </c>
      <c r="D1129" s="37">
        <v>15035</v>
      </c>
      <c r="E1129" s="38">
        <v>2214</v>
      </c>
      <c r="F1129" s="99">
        <f t="shared" si="16"/>
        <v>0.1472564017292983</v>
      </c>
    </row>
    <row r="1130" spans="1:6" ht="24" x14ac:dyDescent="0.25">
      <c r="A1130" s="36" t="s">
        <v>5017</v>
      </c>
      <c r="B1130" s="36" t="s">
        <v>5018</v>
      </c>
      <c r="C1130" s="41" t="s">
        <v>5972</v>
      </c>
      <c r="D1130" s="37">
        <v>15029</v>
      </c>
      <c r="E1130" s="38">
        <v>1772</v>
      </c>
      <c r="F1130" s="99">
        <f t="shared" si="16"/>
        <v>0.11790538292634241</v>
      </c>
    </row>
    <row r="1131" spans="1:6" ht="24" x14ac:dyDescent="0.25">
      <c r="A1131" s="39" t="s">
        <v>3302</v>
      </c>
      <c r="B1131" s="39" t="s">
        <v>3303</v>
      </c>
      <c r="C1131" s="51" t="s">
        <v>3478</v>
      </c>
      <c r="D1131" s="37">
        <v>15023</v>
      </c>
      <c r="E1131" s="38">
        <v>3545</v>
      </c>
      <c r="F1131" s="99">
        <f t="shared" si="16"/>
        <v>0.23597151035079544</v>
      </c>
    </row>
    <row r="1132" spans="1:6" x14ac:dyDescent="0.25">
      <c r="A1132" s="36" t="s">
        <v>5171</v>
      </c>
      <c r="B1132" s="36" t="s">
        <v>5172</v>
      </c>
      <c r="C1132" s="41" t="s">
        <v>6000</v>
      </c>
      <c r="D1132" s="37">
        <v>15022</v>
      </c>
      <c r="E1132" s="38">
        <v>2162.1</v>
      </c>
      <c r="F1132" s="99">
        <f t="shared" si="16"/>
        <v>0.14392890427373187</v>
      </c>
    </row>
    <row r="1133" spans="1:6" x14ac:dyDescent="0.25">
      <c r="A1133" s="36" t="s">
        <v>5419</v>
      </c>
      <c r="B1133" s="36" t="s">
        <v>5420</v>
      </c>
      <c r="C1133" s="41">
        <v>9374124</v>
      </c>
      <c r="D1133" s="37">
        <v>15000</v>
      </c>
      <c r="E1133" s="38">
        <v>3150</v>
      </c>
      <c r="F1133" s="99">
        <f t="shared" si="16"/>
        <v>0.21</v>
      </c>
    </row>
    <row r="1134" spans="1:6" x14ac:dyDescent="0.25">
      <c r="A1134" s="36" t="s">
        <v>1588</v>
      </c>
      <c r="B1134" s="36" t="s">
        <v>1589</v>
      </c>
      <c r="C1134" s="41">
        <v>8417002</v>
      </c>
      <c r="D1134" s="37">
        <v>15000</v>
      </c>
      <c r="E1134" s="38">
        <v>3027</v>
      </c>
      <c r="F1134" s="99">
        <f t="shared" si="16"/>
        <v>0.20180000000000001</v>
      </c>
    </row>
    <row r="1135" spans="1:6" x14ac:dyDescent="0.25">
      <c r="A1135" s="36" t="s">
        <v>1246</v>
      </c>
      <c r="B1135" s="36" t="s">
        <v>1247</v>
      </c>
      <c r="C1135" s="41">
        <v>8226013</v>
      </c>
      <c r="D1135" s="37">
        <v>15000</v>
      </c>
      <c r="E1135" s="38">
        <v>3000</v>
      </c>
      <c r="F1135" s="99">
        <f t="shared" si="16"/>
        <v>0.2</v>
      </c>
    </row>
    <row r="1136" spans="1:6" x14ac:dyDescent="0.25">
      <c r="A1136" s="36" t="s">
        <v>2276</v>
      </c>
      <c r="B1136" s="36" t="s">
        <v>2277</v>
      </c>
      <c r="C1136" s="41">
        <v>3456001</v>
      </c>
      <c r="D1136" s="37">
        <v>15000</v>
      </c>
      <c r="E1136" s="38">
        <v>2978</v>
      </c>
      <c r="F1136" s="99">
        <f t="shared" si="16"/>
        <v>0.19853333333333334</v>
      </c>
    </row>
    <row r="1137" spans="1:6" x14ac:dyDescent="0.25">
      <c r="A1137" s="36" t="s">
        <v>5083</v>
      </c>
      <c r="B1137" s="36" t="s">
        <v>5084</v>
      </c>
      <c r="C1137" s="41">
        <v>9181131</v>
      </c>
      <c r="D1137" s="37">
        <v>15000</v>
      </c>
      <c r="E1137" s="38">
        <v>2626</v>
      </c>
      <c r="F1137" s="99">
        <f t="shared" si="16"/>
        <v>0.17506666666666668</v>
      </c>
    </row>
    <row r="1138" spans="1:6" x14ac:dyDescent="0.25">
      <c r="A1138" s="36" t="s">
        <v>3990</v>
      </c>
      <c r="B1138" s="36" t="s">
        <v>3991</v>
      </c>
      <c r="C1138" s="41">
        <v>5958024</v>
      </c>
      <c r="D1138" s="37">
        <v>15000</v>
      </c>
      <c r="E1138" s="38">
        <v>2250</v>
      </c>
      <c r="F1138" s="99">
        <f t="shared" si="16"/>
        <v>0.15</v>
      </c>
    </row>
    <row r="1139" spans="1:6" x14ac:dyDescent="0.25">
      <c r="A1139" s="36" t="s">
        <v>1104</v>
      </c>
      <c r="B1139" s="36" t="s">
        <v>1105</v>
      </c>
      <c r="C1139" s="41">
        <v>8136068</v>
      </c>
      <c r="D1139" s="37">
        <v>15000</v>
      </c>
      <c r="E1139" s="38">
        <v>2192</v>
      </c>
      <c r="F1139" s="99">
        <f t="shared" si="16"/>
        <v>0.14613333333333334</v>
      </c>
    </row>
    <row r="1140" spans="1:6" x14ac:dyDescent="0.25">
      <c r="A1140" s="36" t="s">
        <v>4669</v>
      </c>
      <c r="B1140" s="36" t="s">
        <v>4670</v>
      </c>
      <c r="C1140" s="41">
        <v>7143048</v>
      </c>
      <c r="D1140" s="37">
        <v>15000</v>
      </c>
      <c r="E1140" s="38">
        <v>2000</v>
      </c>
      <c r="F1140" s="99">
        <f t="shared" si="16"/>
        <v>0.13333333333333333</v>
      </c>
    </row>
    <row r="1141" spans="1:6" x14ac:dyDescent="0.25">
      <c r="A1141" s="36" t="s">
        <v>2644</v>
      </c>
      <c r="B1141" s="36" t="s">
        <v>2645</v>
      </c>
      <c r="C1141" s="41" t="s">
        <v>2727</v>
      </c>
      <c r="D1141" s="37">
        <v>14966</v>
      </c>
      <c r="E1141" s="38">
        <v>2900</v>
      </c>
      <c r="F1141" s="99">
        <f t="shared" si="16"/>
        <v>0.19377255111586261</v>
      </c>
    </row>
    <row r="1142" spans="1:6" x14ac:dyDescent="0.25">
      <c r="A1142" s="36" t="s">
        <v>2192</v>
      </c>
      <c r="B1142" s="36" t="s">
        <v>2193</v>
      </c>
      <c r="C1142" s="41">
        <v>3356009</v>
      </c>
      <c r="D1142" s="37">
        <v>14954</v>
      </c>
      <c r="E1142" s="38">
        <v>1918</v>
      </c>
      <c r="F1142" s="99">
        <f t="shared" si="16"/>
        <v>0.12825999732513041</v>
      </c>
    </row>
    <row r="1143" spans="1:6" x14ac:dyDescent="0.25">
      <c r="A1143" s="36" t="s">
        <v>1442</v>
      </c>
      <c r="B1143" s="36" t="s">
        <v>1443</v>
      </c>
      <c r="C1143" s="41">
        <v>8325049</v>
      </c>
      <c r="D1143" s="37">
        <v>14900</v>
      </c>
      <c r="E1143" s="38">
        <v>2094</v>
      </c>
      <c r="F1143" s="99">
        <f t="shared" si="16"/>
        <v>0.14053691275167784</v>
      </c>
    </row>
    <row r="1144" spans="1:6" ht="24" x14ac:dyDescent="0.25">
      <c r="A1144" s="36">
        <v>2020</v>
      </c>
      <c r="B1144" s="36" t="s">
        <v>585</v>
      </c>
      <c r="C1144" s="39" t="s">
        <v>742</v>
      </c>
      <c r="D1144" s="37">
        <v>14891</v>
      </c>
      <c r="E1144" s="38">
        <v>2270</v>
      </c>
      <c r="F1144" s="99">
        <f t="shared" si="16"/>
        <v>0.15244107178832852</v>
      </c>
    </row>
    <row r="1145" spans="1:6" x14ac:dyDescent="0.25">
      <c r="A1145" s="36" t="s">
        <v>3778</v>
      </c>
      <c r="B1145" s="36" t="s">
        <v>3779</v>
      </c>
      <c r="C1145" s="41">
        <v>5762036</v>
      </c>
      <c r="D1145" s="37">
        <v>14889</v>
      </c>
      <c r="E1145" s="38">
        <v>2528</v>
      </c>
      <c r="F1145" s="99">
        <f t="shared" si="16"/>
        <v>0.1697897776882262</v>
      </c>
    </row>
    <row r="1146" spans="1:6" ht="36" x14ac:dyDescent="0.25">
      <c r="A1146" s="36" t="s">
        <v>5651</v>
      </c>
      <c r="B1146" s="36" t="s">
        <v>5652</v>
      </c>
      <c r="C1146" s="41" t="s">
        <v>6074</v>
      </c>
      <c r="D1146" s="37">
        <v>14889</v>
      </c>
      <c r="E1146" s="38">
        <v>2033</v>
      </c>
      <c r="F1146" s="99">
        <f t="shared" si="16"/>
        <v>0.13654375713614078</v>
      </c>
    </row>
    <row r="1147" spans="1:6" x14ac:dyDescent="0.25">
      <c r="A1147" s="36" t="s">
        <v>3844</v>
      </c>
      <c r="B1147" s="36" t="s">
        <v>3845</v>
      </c>
      <c r="C1147" s="41">
        <v>5978012</v>
      </c>
      <c r="D1147" s="37">
        <v>14885</v>
      </c>
      <c r="E1147" s="38">
        <v>2381</v>
      </c>
      <c r="F1147" s="99">
        <f t="shared" si="16"/>
        <v>0.15995969096405777</v>
      </c>
    </row>
    <row r="1148" spans="1:6" x14ac:dyDescent="0.25">
      <c r="A1148" s="36" t="s">
        <v>1504</v>
      </c>
      <c r="B1148" s="36" t="s">
        <v>1505</v>
      </c>
      <c r="C1148" s="41"/>
      <c r="D1148" s="37">
        <v>14881</v>
      </c>
      <c r="E1148" s="38">
        <v>2466</v>
      </c>
      <c r="F1148" s="99">
        <f t="shared" si="16"/>
        <v>0.16571466971305693</v>
      </c>
    </row>
    <row r="1149" spans="1:6" x14ac:dyDescent="0.25">
      <c r="A1149" s="36" t="s">
        <v>3710</v>
      </c>
      <c r="B1149" s="36" t="s">
        <v>3711</v>
      </c>
      <c r="C1149" s="41">
        <v>5966012</v>
      </c>
      <c r="D1149" s="37">
        <v>14878</v>
      </c>
      <c r="E1149" s="38">
        <v>2378</v>
      </c>
      <c r="F1149" s="99">
        <f t="shared" si="16"/>
        <v>0.15983331092888828</v>
      </c>
    </row>
    <row r="1150" spans="1:6" x14ac:dyDescent="0.25">
      <c r="A1150" s="36" t="s">
        <v>892</v>
      </c>
      <c r="B1150" s="36" t="s">
        <v>893</v>
      </c>
      <c r="C1150" s="41">
        <v>8118073</v>
      </c>
      <c r="D1150" s="37">
        <v>14800</v>
      </c>
      <c r="E1150" s="38">
        <v>2792</v>
      </c>
      <c r="F1150" s="99">
        <f t="shared" si="16"/>
        <v>0.18864864864864864</v>
      </c>
    </row>
    <row r="1151" spans="1:6" x14ac:dyDescent="0.25">
      <c r="A1151" s="36" t="s">
        <v>3590</v>
      </c>
      <c r="B1151" s="36" t="s">
        <v>3591</v>
      </c>
      <c r="C1151" s="41">
        <v>5166008</v>
      </c>
      <c r="D1151" s="37">
        <v>14760</v>
      </c>
      <c r="E1151" s="38">
        <v>706</v>
      </c>
      <c r="F1151" s="99">
        <f t="shared" si="16"/>
        <v>4.7831978319783197E-2</v>
      </c>
    </row>
    <row r="1152" spans="1:6" ht="24" x14ac:dyDescent="0.25">
      <c r="A1152" s="36" t="s">
        <v>4973</v>
      </c>
      <c r="B1152" s="36" t="s">
        <v>4974</v>
      </c>
      <c r="C1152" s="41" t="s">
        <v>5962</v>
      </c>
      <c r="D1152" s="37">
        <v>14757</v>
      </c>
      <c r="E1152" s="38">
        <v>2196.3000000000002</v>
      </c>
      <c r="F1152" s="99">
        <f t="shared" si="16"/>
        <v>0.14883106322423259</v>
      </c>
    </row>
    <row r="1153" spans="1:6" x14ac:dyDescent="0.25">
      <c r="A1153" s="36" t="s">
        <v>5555</v>
      </c>
      <c r="B1153" s="36" t="s">
        <v>5556</v>
      </c>
      <c r="C1153" s="41" t="s">
        <v>6063</v>
      </c>
      <c r="D1153" s="37">
        <v>14750</v>
      </c>
      <c r="E1153" s="38">
        <v>2375</v>
      </c>
      <c r="F1153" s="99">
        <f t="shared" si="16"/>
        <v>0.16101694915254236</v>
      </c>
    </row>
    <row r="1154" spans="1:6" x14ac:dyDescent="0.25">
      <c r="A1154" s="36" t="s">
        <v>1920</v>
      </c>
      <c r="B1154" s="36" t="s">
        <v>1921</v>
      </c>
      <c r="C1154" s="41" t="s">
        <v>2398</v>
      </c>
      <c r="D1154" s="37">
        <v>14745</v>
      </c>
      <c r="E1154" s="38">
        <v>2949</v>
      </c>
      <c r="F1154" s="99">
        <f t="shared" si="16"/>
        <v>0.2</v>
      </c>
    </row>
    <row r="1155" spans="1:6" ht="24" x14ac:dyDescent="0.25">
      <c r="A1155" s="36">
        <v>80</v>
      </c>
      <c r="B1155" s="36" t="s">
        <v>541</v>
      </c>
      <c r="C1155" s="39" t="s">
        <v>705</v>
      </c>
      <c r="D1155" s="37">
        <v>14726</v>
      </c>
      <c r="E1155" s="38">
        <v>3521</v>
      </c>
      <c r="F1155" s="99">
        <f t="shared" si="16"/>
        <v>0.23910090995518132</v>
      </c>
    </row>
    <row r="1156" spans="1:6" x14ac:dyDescent="0.25">
      <c r="A1156" s="36" t="s">
        <v>1476</v>
      </c>
      <c r="B1156" s="36" t="s">
        <v>1477</v>
      </c>
      <c r="C1156" s="41">
        <v>8327050</v>
      </c>
      <c r="D1156" s="37">
        <v>14700</v>
      </c>
      <c r="E1156" s="38">
        <v>2940</v>
      </c>
      <c r="F1156" s="99">
        <f t="shared" si="16"/>
        <v>0.2</v>
      </c>
    </row>
    <row r="1157" spans="1:6" ht="24" x14ac:dyDescent="0.25">
      <c r="A1157" s="36" t="s">
        <v>1354</v>
      </c>
      <c r="B1157" s="36" t="s">
        <v>1355</v>
      </c>
      <c r="C1157" s="41" t="s">
        <v>1796</v>
      </c>
      <c r="D1157" s="37">
        <v>14700</v>
      </c>
      <c r="E1157" s="38">
        <v>1984</v>
      </c>
      <c r="F1157" s="99">
        <f t="shared" si="16"/>
        <v>0.13496598639455781</v>
      </c>
    </row>
    <row r="1158" spans="1:6" ht="24" x14ac:dyDescent="0.25">
      <c r="A1158" s="36" t="s">
        <v>2797</v>
      </c>
      <c r="B1158" s="36" t="s">
        <v>2798</v>
      </c>
      <c r="C1158" s="41">
        <v>15084550</v>
      </c>
      <c r="D1158" s="37">
        <v>14692</v>
      </c>
      <c r="E1158" s="38">
        <v>4541.6000000000004</v>
      </c>
      <c r="F1158" s="99">
        <f t="shared" si="16"/>
        <v>0.30912060985570383</v>
      </c>
    </row>
    <row r="1159" spans="1:6" ht="24" x14ac:dyDescent="0.25">
      <c r="A1159" s="36" t="s">
        <v>3261</v>
      </c>
      <c r="B1159" s="36" t="s">
        <v>3262</v>
      </c>
      <c r="C1159" s="51">
        <v>13074087</v>
      </c>
      <c r="D1159" s="46">
        <v>14687</v>
      </c>
      <c r="E1159" s="38">
        <v>1401</v>
      </c>
      <c r="F1159" s="99">
        <f t="shared" si="16"/>
        <v>9.5390481378089462E-2</v>
      </c>
    </row>
    <row r="1160" spans="1:6" x14ac:dyDescent="0.25">
      <c r="A1160" s="36" t="s">
        <v>3824</v>
      </c>
      <c r="B1160" s="36" t="s">
        <v>3825</v>
      </c>
      <c r="C1160" s="41">
        <v>5170012</v>
      </c>
      <c r="D1160" s="37">
        <v>14685</v>
      </c>
      <c r="E1160" s="38">
        <v>2250</v>
      </c>
      <c r="F1160" s="99">
        <f t="shared" si="16"/>
        <v>0.15321756894790603</v>
      </c>
    </row>
    <row r="1161" spans="1:6" x14ac:dyDescent="0.25">
      <c r="A1161" s="39" t="s">
        <v>178</v>
      </c>
      <c r="B1161" s="39" t="s">
        <v>179</v>
      </c>
      <c r="C1161" s="41">
        <v>6434011</v>
      </c>
      <c r="D1161" s="37">
        <v>14678</v>
      </c>
      <c r="E1161" s="45">
        <v>1833</v>
      </c>
      <c r="F1161" s="99">
        <f t="shared" si="16"/>
        <v>0.12488077394740428</v>
      </c>
    </row>
    <row r="1162" spans="1:6" x14ac:dyDescent="0.25">
      <c r="A1162" s="39" t="s">
        <v>5828</v>
      </c>
      <c r="B1162" s="39" t="s">
        <v>5829</v>
      </c>
      <c r="C1162" s="41" t="s">
        <v>6106</v>
      </c>
      <c r="D1162" s="37">
        <v>14655</v>
      </c>
      <c r="E1162" s="40">
        <v>2117</v>
      </c>
      <c r="F1162" s="99">
        <f t="shared" si="16"/>
        <v>0.14445581712726033</v>
      </c>
    </row>
    <row r="1163" spans="1:6" x14ac:dyDescent="0.25">
      <c r="A1163" s="36" t="s">
        <v>490</v>
      </c>
      <c r="B1163" s="36" t="s">
        <v>491</v>
      </c>
      <c r="C1163" s="51">
        <v>10041513</v>
      </c>
      <c r="D1163" s="46">
        <v>14605</v>
      </c>
      <c r="E1163" s="38">
        <v>1535</v>
      </c>
      <c r="F1163" s="99">
        <f t="shared" si="16"/>
        <v>0.10510099281068128</v>
      </c>
    </row>
    <row r="1164" spans="1:6" x14ac:dyDescent="0.25">
      <c r="A1164" s="36" t="s">
        <v>1270</v>
      </c>
      <c r="B1164" s="36" t="s">
        <v>1271</v>
      </c>
      <c r="C1164" s="41">
        <v>8226082</v>
      </c>
      <c r="D1164" s="37">
        <v>14600</v>
      </c>
      <c r="E1164" s="38">
        <v>2603</v>
      </c>
      <c r="F1164" s="99">
        <f t="shared" si="16"/>
        <v>0.1782876712328767</v>
      </c>
    </row>
    <row r="1165" spans="1:6" ht="96" x14ac:dyDescent="0.25">
      <c r="A1165" s="36" t="s">
        <v>4661</v>
      </c>
      <c r="B1165" s="36" t="s">
        <v>4662</v>
      </c>
      <c r="C1165" s="41" t="s">
        <v>4833</v>
      </c>
      <c r="D1165" s="37">
        <v>14575</v>
      </c>
      <c r="E1165" s="38">
        <v>1693</v>
      </c>
      <c r="F1165" s="99">
        <f t="shared" si="16"/>
        <v>0.11615780445969125</v>
      </c>
    </row>
    <row r="1166" spans="1:6" x14ac:dyDescent="0.25">
      <c r="A1166" s="36" t="s">
        <v>3656</v>
      </c>
      <c r="B1166" s="36" t="s">
        <v>3657</v>
      </c>
      <c r="C1166" s="41" t="s">
        <v>4059</v>
      </c>
      <c r="D1166" s="37">
        <v>14565</v>
      </c>
      <c r="E1166" s="38">
        <v>2495</v>
      </c>
      <c r="F1166" s="99">
        <f t="shared" si="16"/>
        <v>0.17130106419498797</v>
      </c>
    </row>
    <row r="1167" spans="1:6" x14ac:dyDescent="0.25">
      <c r="A1167" s="36" t="s">
        <v>5623</v>
      </c>
      <c r="B1167" s="36" t="s">
        <v>5624</v>
      </c>
      <c r="C1167" s="41">
        <v>9574123</v>
      </c>
      <c r="D1167" s="37">
        <v>14562</v>
      </c>
      <c r="E1167" s="38">
        <v>2236</v>
      </c>
      <c r="F1167" s="99">
        <f t="shared" si="16"/>
        <v>0.15355033649224006</v>
      </c>
    </row>
    <row r="1168" spans="1:6" ht="24" x14ac:dyDescent="0.25">
      <c r="A1168" s="36" t="s">
        <v>2204</v>
      </c>
      <c r="B1168" s="36" t="s">
        <v>2205</v>
      </c>
      <c r="C1168" s="41" t="s">
        <v>2493</v>
      </c>
      <c r="D1168" s="37">
        <v>14550</v>
      </c>
      <c r="E1168" s="38">
        <v>2468</v>
      </c>
      <c r="F1168" s="99">
        <f t="shared" si="16"/>
        <v>0.16962199312714776</v>
      </c>
    </row>
    <row r="1169" spans="1:6" x14ac:dyDescent="0.25">
      <c r="A1169" s="39" t="s">
        <v>184</v>
      </c>
      <c r="B1169" s="39" t="s">
        <v>185</v>
      </c>
      <c r="C1169" s="41">
        <v>6434007</v>
      </c>
      <c r="D1169" s="37">
        <v>14521</v>
      </c>
      <c r="E1169" s="45">
        <v>1997</v>
      </c>
      <c r="F1169" s="99">
        <f t="shared" si="16"/>
        <v>0.1375249638454652</v>
      </c>
    </row>
    <row r="1170" spans="1:6" x14ac:dyDescent="0.25">
      <c r="A1170" s="36" t="s">
        <v>978</v>
      </c>
      <c r="B1170" s="36" t="s">
        <v>979</v>
      </c>
      <c r="C1170" s="41">
        <v>8119079</v>
      </c>
      <c r="D1170" s="37">
        <v>14506</v>
      </c>
      <c r="E1170" s="38">
        <v>2901</v>
      </c>
      <c r="F1170" s="99">
        <f t="shared" si="16"/>
        <v>0.19998621260168206</v>
      </c>
    </row>
    <row r="1171" spans="1:6" x14ac:dyDescent="0.25">
      <c r="A1171" s="36" t="s">
        <v>2208</v>
      </c>
      <c r="B1171" s="36" t="s">
        <v>2209</v>
      </c>
      <c r="C1171" s="41" t="s">
        <v>2494</v>
      </c>
      <c r="D1171" s="37">
        <v>14500</v>
      </c>
      <c r="E1171" s="38">
        <v>4935</v>
      </c>
      <c r="F1171" s="99">
        <f t="shared" si="16"/>
        <v>0.34034482758620688</v>
      </c>
    </row>
    <row r="1172" spans="1:6" ht="36" x14ac:dyDescent="0.25">
      <c r="A1172" s="36" t="s">
        <v>783</v>
      </c>
      <c r="B1172" s="36" t="s">
        <v>784</v>
      </c>
      <c r="C1172" s="41" t="s">
        <v>1729</v>
      </c>
      <c r="D1172" s="37">
        <v>14500</v>
      </c>
      <c r="E1172" s="38">
        <v>2900</v>
      </c>
      <c r="F1172" s="99">
        <f t="shared" si="16"/>
        <v>0.2</v>
      </c>
    </row>
    <row r="1173" spans="1:6" x14ac:dyDescent="0.25">
      <c r="A1173" s="36" t="s">
        <v>5790</v>
      </c>
      <c r="B1173" s="36" t="s">
        <v>5791</v>
      </c>
      <c r="C1173" s="41">
        <v>9772200</v>
      </c>
      <c r="D1173" s="37">
        <v>14500</v>
      </c>
      <c r="E1173" s="38">
        <v>2149</v>
      </c>
      <c r="F1173" s="99">
        <f t="shared" si="16"/>
        <v>0.14820689655172414</v>
      </c>
    </row>
    <row r="1174" spans="1:6" x14ac:dyDescent="0.25">
      <c r="A1174" s="36" t="s">
        <v>1250</v>
      </c>
      <c r="B1174" s="36" t="s">
        <v>1251</v>
      </c>
      <c r="C1174" s="41">
        <v>8226018</v>
      </c>
      <c r="D1174" s="37">
        <v>14500</v>
      </c>
      <c r="E1174" s="38">
        <v>2126</v>
      </c>
      <c r="F1174" s="99">
        <f t="shared" si="16"/>
        <v>0.14662068965517241</v>
      </c>
    </row>
    <row r="1175" spans="1:6" x14ac:dyDescent="0.25">
      <c r="A1175" s="36" t="s">
        <v>3750</v>
      </c>
      <c r="B1175" s="36" t="s">
        <v>3751</v>
      </c>
      <c r="C1175" s="41" t="s">
        <v>4084</v>
      </c>
      <c r="D1175" s="37">
        <v>14437</v>
      </c>
      <c r="E1175" s="38">
        <v>2033</v>
      </c>
      <c r="F1175" s="99">
        <f t="shared" si="16"/>
        <v>0.14081872965297498</v>
      </c>
    </row>
    <row r="1176" spans="1:6" x14ac:dyDescent="0.25">
      <c r="A1176" s="36" t="s">
        <v>1248</v>
      </c>
      <c r="B1176" s="36" t="s">
        <v>1249</v>
      </c>
      <c r="C1176" s="41">
        <v>8226105</v>
      </c>
      <c r="D1176" s="37">
        <v>14400</v>
      </c>
      <c r="E1176" s="38">
        <v>2880</v>
      </c>
      <c r="F1176" s="99">
        <f t="shared" si="16"/>
        <v>0.2</v>
      </c>
    </row>
    <row r="1177" spans="1:6" x14ac:dyDescent="0.25">
      <c r="A1177" s="36" t="s">
        <v>4290</v>
      </c>
      <c r="B1177" s="36" t="s">
        <v>4291</v>
      </c>
      <c r="C1177" s="41">
        <v>12068468</v>
      </c>
      <c r="D1177" s="37">
        <v>14400</v>
      </c>
      <c r="E1177" s="38">
        <v>1680.6</v>
      </c>
      <c r="F1177" s="99">
        <f t="shared" si="16"/>
        <v>0.11670833333333333</v>
      </c>
    </row>
    <row r="1178" spans="1:6" x14ac:dyDescent="0.25">
      <c r="A1178" s="36" t="s">
        <v>5597</v>
      </c>
      <c r="B1178" s="36" t="s">
        <v>5598</v>
      </c>
      <c r="C1178" s="41">
        <v>9572135</v>
      </c>
      <c r="D1178" s="37">
        <v>14354</v>
      </c>
      <c r="E1178" s="38">
        <v>2782.5</v>
      </c>
      <c r="F1178" s="99">
        <f t="shared" si="16"/>
        <v>0.19384840462588826</v>
      </c>
    </row>
    <row r="1179" spans="1:6" x14ac:dyDescent="0.25">
      <c r="A1179" s="36" t="s">
        <v>3197</v>
      </c>
      <c r="B1179" s="36" t="s">
        <v>3198</v>
      </c>
      <c r="C1179" s="41">
        <v>8116056</v>
      </c>
      <c r="D1179" s="37">
        <v>14319</v>
      </c>
      <c r="E1179" s="38">
        <v>1868</v>
      </c>
      <c r="F1179" s="99">
        <f t="shared" si="16"/>
        <v>0.13045603743278161</v>
      </c>
    </row>
    <row r="1180" spans="1:6" ht="36" x14ac:dyDescent="0.25">
      <c r="A1180" s="36" t="s">
        <v>1598</v>
      </c>
      <c r="B1180" s="36" t="s">
        <v>1599</v>
      </c>
      <c r="C1180" s="41" t="s">
        <v>1828</v>
      </c>
      <c r="D1180" s="37">
        <v>14319</v>
      </c>
      <c r="E1180" s="38">
        <v>1836</v>
      </c>
      <c r="F1180" s="99">
        <f t="shared" si="16"/>
        <v>0.12822124450031427</v>
      </c>
    </row>
    <row r="1181" spans="1:6" x14ac:dyDescent="0.25">
      <c r="A1181" s="36" t="s">
        <v>2302</v>
      </c>
      <c r="B1181" s="36" t="s">
        <v>2303</v>
      </c>
      <c r="C1181" s="41">
        <v>3459008</v>
      </c>
      <c r="D1181" s="37">
        <v>14316</v>
      </c>
      <c r="E1181" s="38">
        <v>2126</v>
      </c>
      <c r="F1181" s="99">
        <f t="shared" si="16"/>
        <v>0.14850516904163175</v>
      </c>
    </row>
    <row r="1182" spans="1:6" x14ac:dyDescent="0.25">
      <c r="A1182" s="36" t="s">
        <v>1242</v>
      </c>
      <c r="B1182" s="36" t="s">
        <v>1243</v>
      </c>
      <c r="C1182" s="41">
        <v>8226009</v>
      </c>
      <c r="D1182" s="37">
        <v>14300</v>
      </c>
      <c r="E1182" s="38">
        <v>2860</v>
      </c>
      <c r="F1182" s="99">
        <f t="shared" si="16"/>
        <v>0.2</v>
      </c>
    </row>
    <row r="1183" spans="1:6" x14ac:dyDescent="0.25">
      <c r="A1183" s="36" t="s">
        <v>4991</v>
      </c>
      <c r="B1183" s="36" t="s">
        <v>4992</v>
      </c>
      <c r="C1183" s="41">
        <v>9175127</v>
      </c>
      <c r="D1183" s="37">
        <v>14299</v>
      </c>
      <c r="E1183" s="38">
        <v>1840</v>
      </c>
      <c r="F1183" s="99">
        <f t="shared" si="16"/>
        <v>0.12868032729561507</v>
      </c>
    </row>
    <row r="1184" spans="1:6" ht="24" x14ac:dyDescent="0.25">
      <c r="A1184" s="36" t="s">
        <v>5463</v>
      </c>
      <c r="B1184" s="36" t="s">
        <v>5464</v>
      </c>
      <c r="C1184" s="41" t="s">
        <v>6050</v>
      </c>
      <c r="D1184" s="37">
        <v>14280</v>
      </c>
      <c r="E1184" s="38">
        <v>3122</v>
      </c>
      <c r="F1184" s="99">
        <f t="shared" si="16"/>
        <v>0.21862745098039216</v>
      </c>
    </row>
    <row r="1185" spans="1:6" ht="24" x14ac:dyDescent="0.25">
      <c r="A1185" s="36" t="s">
        <v>4679</v>
      </c>
      <c r="B1185" s="36" t="s">
        <v>4680</v>
      </c>
      <c r="C1185" s="41" t="s">
        <v>4840</v>
      </c>
      <c r="D1185" s="37">
        <v>14251</v>
      </c>
      <c r="E1185" s="38">
        <v>1975</v>
      </c>
      <c r="F1185" s="99">
        <f t="shared" si="16"/>
        <v>0.13858676584099361</v>
      </c>
    </row>
    <row r="1186" spans="1:6" x14ac:dyDescent="0.25">
      <c r="A1186" s="36" t="s">
        <v>2956</v>
      </c>
      <c r="B1186" s="36" t="s">
        <v>2957</v>
      </c>
      <c r="C1186" s="51" t="s">
        <v>3182</v>
      </c>
      <c r="D1186" s="43">
        <v>14238</v>
      </c>
      <c r="E1186" s="38">
        <v>3500</v>
      </c>
      <c r="F1186" s="99">
        <f t="shared" si="16"/>
        <v>0.24582104228121926</v>
      </c>
    </row>
    <row r="1187" spans="1:6" x14ac:dyDescent="0.25">
      <c r="A1187" s="36" t="s">
        <v>1940</v>
      </c>
      <c r="B1187" s="36" t="s">
        <v>1941</v>
      </c>
      <c r="C1187" s="41">
        <v>3159017</v>
      </c>
      <c r="D1187" s="37">
        <v>14237</v>
      </c>
      <c r="E1187" s="38">
        <v>2003</v>
      </c>
      <c r="F1187" s="99">
        <f t="shared" si="16"/>
        <v>0.14068975205450587</v>
      </c>
    </row>
    <row r="1188" spans="1:6" x14ac:dyDescent="0.25">
      <c r="A1188" s="36" t="s">
        <v>5047</v>
      </c>
      <c r="B1188" s="36" t="s">
        <v>5048</v>
      </c>
      <c r="C1188" s="41">
        <v>9179134</v>
      </c>
      <c r="D1188" s="37">
        <v>14227</v>
      </c>
      <c r="E1188" s="38">
        <v>2381</v>
      </c>
      <c r="F1188" s="99">
        <f t="shared" si="16"/>
        <v>0.16735784072538132</v>
      </c>
    </row>
    <row r="1189" spans="1:6" x14ac:dyDescent="0.25">
      <c r="A1189" s="36" t="s">
        <v>5754</v>
      </c>
      <c r="B1189" s="36" t="s">
        <v>5755</v>
      </c>
      <c r="C1189" s="41">
        <v>9771146</v>
      </c>
      <c r="D1189" s="37">
        <v>14227</v>
      </c>
      <c r="E1189" s="38">
        <v>1885</v>
      </c>
      <c r="F1189" s="99">
        <f t="shared" ref="F1189:F1252" si="17">E1189/D1189</f>
        <v>0.13249455261123216</v>
      </c>
    </row>
    <row r="1190" spans="1:6" ht="24" x14ac:dyDescent="0.25">
      <c r="A1190" s="36" t="s">
        <v>2118</v>
      </c>
      <c r="B1190" s="36" t="s">
        <v>2119</v>
      </c>
      <c r="C1190" s="41" t="s">
        <v>2463</v>
      </c>
      <c r="D1190" s="37">
        <v>14223</v>
      </c>
      <c r="E1190" s="38">
        <v>1861</v>
      </c>
      <c r="F1190" s="99">
        <f t="shared" si="17"/>
        <v>0.1308444069464951</v>
      </c>
    </row>
    <row r="1191" spans="1:6" ht="36" x14ac:dyDescent="0.25">
      <c r="A1191" s="39" t="s">
        <v>3240</v>
      </c>
      <c r="B1191" s="41" t="s">
        <v>3246</v>
      </c>
      <c r="C1191" s="41">
        <v>6635002</v>
      </c>
      <c r="D1191" s="44">
        <v>14204</v>
      </c>
      <c r="E1191" s="40">
        <v>1908</v>
      </c>
      <c r="F1191" s="99">
        <f t="shared" si="17"/>
        <v>0.13432835820895522</v>
      </c>
    </row>
    <row r="1192" spans="1:6" ht="24" x14ac:dyDescent="0.25">
      <c r="A1192" s="36" t="s">
        <v>1918</v>
      </c>
      <c r="B1192" s="36" t="s">
        <v>1919</v>
      </c>
      <c r="C1192" s="41" t="s">
        <v>2397</v>
      </c>
      <c r="D1192" s="37">
        <v>14200</v>
      </c>
      <c r="E1192" s="38">
        <v>2840</v>
      </c>
      <c r="F1192" s="99">
        <f t="shared" si="17"/>
        <v>0.2</v>
      </c>
    </row>
    <row r="1193" spans="1:6" x14ac:dyDescent="0.25">
      <c r="A1193" s="36" t="s">
        <v>516</v>
      </c>
      <c r="B1193" s="36" t="s">
        <v>517</v>
      </c>
      <c r="C1193" s="51">
        <v>10044114</v>
      </c>
      <c r="D1193" s="46">
        <v>14175</v>
      </c>
      <c r="E1193" s="38">
        <v>2430</v>
      </c>
      <c r="F1193" s="99">
        <f t="shared" si="17"/>
        <v>0.17142857142857143</v>
      </c>
    </row>
    <row r="1194" spans="1:6" x14ac:dyDescent="0.25">
      <c r="A1194" s="39" t="s">
        <v>3366</v>
      </c>
      <c r="B1194" s="39" t="s">
        <v>3367</v>
      </c>
      <c r="C1194" s="51" t="s">
        <v>3497</v>
      </c>
      <c r="D1194" s="37">
        <v>14160</v>
      </c>
      <c r="E1194" s="38">
        <v>664.6</v>
      </c>
      <c r="F1194" s="99">
        <f t="shared" si="17"/>
        <v>4.6935028248587571E-2</v>
      </c>
    </row>
    <row r="1195" spans="1:6" x14ac:dyDescent="0.25">
      <c r="A1195" s="36" t="s">
        <v>64</v>
      </c>
      <c r="B1195" s="36" t="s">
        <v>65</v>
      </c>
      <c r="C1195" s="51">
        <v>6435017</v>
      </c>
      <c r="D1195" s="43">
        <v>14147</v>
      </c>
      <c r="E1195" s="38">
        <v>1819</v>
      </c>
      <c r="F1195" s="99">
        <f t="shared" si="17"/>
        <v>0.12857849720788861</v>
      </c>
    </row>
    <row r="1196" spans="1:6" ht="36" x14ac:dyDescent="0.25">
      <c r="A1196" s="36" t="s">
        <v>4887</v>
      </c>
      <c r="B1196" s="36" t="s">
        <v>4888</v>
      </c>
      <c r="C1196" s="41" t="s">
        <v>5938</v>
      </c>
      <c r="D1196" s="37">
        <v>14146</v>
      </c>
      <c r="E1196" s="38">
        <v>1952</v>
      </c>
      <c r="F1196" s="99">
        <f t="shared" si="17"/>
        <v>0.1379895376784957</v>
      </c>
    </row>
    <row r="1197" spans="1:6" x14ac:dyDescent="0.25">
      <c r="A1197" s="36" t="s">
        <v>2228</v>
      </c>
      <c r="B1197" s="36" t="s">
        <v>2229</v>
      </c>
      <c r="C1197" s="41" t="s">
        <v>2500</v>
      </c>
      <c r="D1197" s="37">
        <v>14110</v>
      </c>
      <c r="E1197" s="38">
        <v>2050</v>
      </c>
      <c r="F1197" s="99">
        <f t="shared" si="17"/>
        <v>0.14528703047484054</v>
      </c>
    </row>
    <row r="1198" spans="1:6" x14ac:dyDescent="0.25">
      <c r="A1198" s="36" t="s">
        <v>327</v>
      </c>
      <c r="B1198" s="36" t="s">
        <v>328</v>
      </c>
      <c r="C1198" s="51">
        <v>1056043</v>
      </c>
      <c r="D1198" s="46">
        <v>14089</v>
      </c>
      <c r="E1198" s="38">
        <v>1909</v>
      </c>
      <c r="F1198" s="99">
        <f t="shared" si="17"/>
        <v>0.13549577684718575</v>
      </c>
    </row>
    <row r="1199" spans="1:6" x14ac:dyDescent="0.25">
      <c r="A1199" s="36" t="s">
        <v>1510</v>
      </c>
      <c r="B1199" s="36" t="s">
        <v>1511</v>
      </c>
      <c r="C1199" s="41">
        <v>8336105</v>
      </c>
      <c r="D1199" s="37">
        <v>14065</v>
      </c>
      <c r="E1199" s="38">
        <v>2215</v>
      </c>
      <c r="F1199" s="99">
        <f t="shared" si="17"/>
        <v>0.15748311411304658</v>
      </c>
    </row>
    <row r="1200" spans="1:6" x14ac:dyDescent="0.25">
      <c r="A1200" s="36" t="s">
        <v>5764</v>
      </c>
      <c r="B1200" s="36" t="s">
        <v>5765</v>
      </c>
      <c r="C1200" s="41">
        <v>9771113</v>
      </c>
      <c r="D1200" s="37">
        <v>14053</v>
      </c>
      <c r="E1200" s="38">
        <v>2555</v>
      </c>
      <c r="F1200" s="99">
        <f t="shared" si="17"/>
        <v>0.18181171280153705</v>
      </c>
    </row>
    <row r="1201" spans="1:6" ht="72" x14ac:dyDescent="0.25">
      <c r="A1201" s="36" t="s">
        <v>404</v>
      </c>
      <c r="B1201" s="36" t="s">
        <v>405</v>
      </c>
      <c r="C1201" s="51" t="s">
        <v>655</v>
      </c>
      <c r="D1201" s="46">
        <v>14045</v>
      </c>
      <c r="E1201" s="38">
        <v>4000</v>
      </c>
      <c r="F1201" s="99">
        <f t="shared" si="17"/>
        <v>0.2847988608045568</v>
      </c>
    </row>
    <row r="1202" spans="1:6" x14ac:dyDescent="0.25">
      <c r="A1202" s="36" t="s">
        <v>2998</v>
      </c>
      <c r="B1202" s="36" t="s">
        <v>2999</v>
      </c>
      <c r="C1202" s="51">
        <v>6437006</v>
      </c>
      <c r="D1202" s="43">
        <v>14045</v>
      </c>
      <c r="E1202" s="38">
        <v>1900</v>
      </c>
      <c r="F1202" s="99">
        <f t="shared" si="17"/>
        <v>0.13527945888216447</v>
      </c>
    </row>
    <row r="1203" spans="1:6" ht="36" x14ac:dyDescent="0.25">
      <c r="A1203" s="36" t="s">
        <v>80</v>
      </c>
      <c r="B1203" s="36" t="s">
        <v>81</v>
      </c>
      <c r="C1203" s="51">
        <v>6435012</v>
      </c>
      <c r="D1203" s="43">
        <v>14028</v>
      </c>
      <c r="E1203" s="38">
        <v>1686</v>
      </c>
      <c r="F1203" s="99">
        <f t="shared" si="17"/>
        <v>0.12018819503849444</v>
      </c>
    </row>
    <row r="1204" spans="1:6" x14ac:dyDescent="0.25">
      <c r="A1204" s="36" t="s">
        <v>3664</v>
      </c>
      <c r="B1204" s="36" t="s">
        <v>3665</v>
      </c>
      <c r="C1204" s="41">
        <v>5358028</v>
      </c>
      <c r="D1204" s="37">
        <v>14025</v>
      </c>
      <c r="E1204" s="38">
        <v>2855</v>
      </c>
      <c r="F1204" s="99">
        <f t="shared" si="17"/>
        <v>0.20356506238859179</v>
      </c>
    </row>
    <row r="1205" spans="1:6" x14ac:dyDescent="0.25">
      <c r="A1205" s="36" t="s">
        <v>4287</v>
      </c>
      <c r="B1205" s="36" t="s">
        <v>4288</v>
      </c>
      <c r="C1205" s="41" t="s">
        <v>4352</v>
      </c>
      <c r="D1205" s="37">
        <v>14010</v>
      </c>
      <c r="E1205" s="38">
        <v>1788.8</v>
      </c>
      <c r="F1205" s="99">
        <f t="shared" si="17"/>
        <v>0.12768022840827981</v>
      </c>
    </row>
    <row r="1206" spans="1:6" ht="24" x14ac:dyDescent="0.25">
      <c r="A1206" s="39" t="s">
        <v>3445</v>
      </c>
      <c r="B1206" s="39" t="s">
        <v>3446</v>
      </c>
      <c r="C1206" s="51" t="s">
        <v>3524</v>
      </c>
      <c r="D1206" s="37">
        <v>14004</v>
      </c>
      <c r="E1206" s="38">
        <v>2035</v>
      </c>
      <c r="F1206" s="99">
        <f t="shared" si="17"/>
        <v>0.14531562410739787</v>
      </c>
    </row>
    <row r="1207" spans="1:6" ht="48" x14ac:dyDescent="0.25">
      <c r="A1207" s="36" t="s">
        <v>311</v>
      </c>
      <c r="B1207" s="36" t="s">
        <v>312</v>
      </c>
      <c r="C1207" s="51" t="s">
        <v>620</v>
      </c>
      <c r="D1207" s="46">
        <v>14000</v>
      </c>
      <c r="E1207" s="38">
        <v>4417</v>
      </c>
      <c r="F1207" s="99">
        <f t="shared" si="17"/>
        <v>0.3155</v>
      </c>
    </row>
    <row r="1208" spans="1:6" x14ac:dyDescent="0.25">
      <c r="A1208" s="36" t="s">
        <v>5281</v>
      </c>
      <c r="B1208" s="36" t="s">
        <v>5282</v>
      </c>
      <c r="C1208" s="41">
        <v>9273137</v>
      </c>
      <c r="D1208" s="37">
        <v>14000</v>
      </c>
      <c r="E1208" s="38">
        <v>3419</v>
      </c>
      <c r="F1208" s="99">
        <f t="shared" si="17"/>
        <v>0.24421428571428572</v>
      </c>
    </row>
    <row r="1209" spans="1:6" x14ac:dyDescent="0.25">
      <c r="A1209" s="36" t="s">
        <v>2300</v>
      </c>
      <c r="B1209" s="36" t="s">
        <v>2301</v>
      </c>
      <c r="C1209" s="41">
        <v>3459033</v>
      </c>
      <c r="D1209" s="37">
        <v>14000</v>
      </c>
      <c r="E1209" s="38">
        <v>2810</v>
      </c>
      <c r="F1209" s="99">
        <f t="shared" si="17"/>
        <v>0.20071428571428571</v>
      </c>
    </row>
    <row r="1210" spans="1:6" x14ac:dyDescent="0.25">
      <c r="A1210" s="36" t="s">
        <v>2268</v>
      </c>
      <c r="B1210" s="36" t="s">
        <v>2269</v>
      </c>
      <c r="C1210" s="41">
        <v>3455026</v>
      </c>
      <c r="D1210" s="37">
        <v>14000</v>
      </c>
      <c r="E1210" s="38">
        <v>2800</v>
      </c>
      <c r="F1210" s="99">
        <f t="shared" si="17"/>
        <v>0.2</v>
      </c>
    </row>
    <row r="1211" spans="1:6" ht="24" x14ac:dyDescent="0.25">
      <c r="A1211" s="39" t="s">
        <v>3386</v>
      </c>
      <c r="B1211" s="39" t="s">
        <v>3387</v>
      </c>
      <c r="C1211" s="51">
        <v>13072043</v>
      </c>
      <c r="D1211" s="37">
        <v>14000</v>
      </c>
      <c r="E1211" s="38">
        <v>1550</v>
      </c>
      <c r="F1211" s="99">
        <f t="shared" si="17"/>
        <v>0.11071428571428571</v>
      </c>
    </row>
    <row r="1212" spans="1:6" x14ac:dyDescent="0.25">
      <c r="A1212" s="36" t="s">
        <v>5273</v>
      </c>
      <c r="B1212" s="36" t="s">
        <v>5274</v>
      </c>
      <c r="C1212" s="41">
        <v>9271146</v>
      </c>
      <c r="D1212" s="37">
        <v>13942</v>
      </c>
      <c r="E1212" s="38">
        <v>2502.1999999999998</v>
      </c>
      <c r="F1212" s="99">
        <f t="shared" si="17"/>
        <v>0.17947209869459188</v>
      </c>
    </row>
    <row r="1213" spans="1:6" x14ac:dyDescent="0.25">
      <c r="A1213" s="36" t="s">
        <v>4028</v>
      </c>
      <c r="B1213" s="36" t="s">
        <v>4029</v>
      </c>
      <c r="C1213" s="41">
        <v>5366016</v>
      </c>
      <c r="D1213" s="37">
        <v>13932</v>
      </c>
      <c r="E1213" s="38">
        <v>1672</v>
      </c>
      <c r="F1213" s="99">
        <f t="shared" si="17"/>
        <v>0.12001148435256963</v>
      </c>
    </row>
    <row r="1214" spans="1:6" ht="24" x14ac:dyDescent="0.25">
      <c r="A1214" s="36" t="s">
        <v>5033</v>
      </c>
      <c r="B1214" s="36" t="s">
        <v>5034</v>
      </c>
      <c r="C1214" s="41" t="s">
        <v>5977</v>
      </c>
      <c r="D1214" s="37">
        <v>13907</v>
      </c>
      <c r="E1214" s="38">
        <v>2091.8000000000002</v>
      </c>
      <c r="F1214" s="99">
        <f t="shared" si="17"/>
        <v>0.15041346084705545</v>
      </c>
    </row>
    <row r="1215" spans="1:6" ht="24" x14ac:dyDescent="0.25">
      <c r="A1215" s="36" t="s">
        <v>828</v>
      </c>
      <c r="B1215" s="36" t="s">
        <v>829</v>
      </c>
      <c r="C1215" s="41">
        <v>8115003</v>
      </c>
      <c r="D1215" s="37">
        <v>13900</v>
      </c>
      <c r="E1215" s="38">
        <v>2312</v>
      </c>
      <c r="F1215" s="99">
        <f t="shared" si="17"/>
        <v>0.16633093525179857</v>
      </c>
    </row>
    <row r="1216" spans="1:6" x14ac:dyDescent="0.25">
      <c r="A1216" s="36" t="s">
        <v>4185</v>
      </c>
      <c r="B1216" s="36" t="s">
        <v>4186</v>
      </c>
      <c r="C1216" s="41" t="s">
        <v>4326</v>
      </c>
      <c r="D1216" s="37">
        <v>13880</v>
      </c>
      <c r="E1216" s="38">
        <v>2665</v>
      </c>
      <c r="F1216" s="99">
        <f t="shared" si="17"/>
        <v>0.19200288184438041</v>
      </c>
    </row>
    <row r="1217" spans="1:6" x14ac:dyDescent="0.25">
      <c r="A1217" s="36" t="s">
        <v>1218</v>
      </c>
      <c r="B1217" s="36" t="s">
        <v>1219</v>
      </c>
      <c r="C1217" s="41">
        <v>8222000</v>
      </c>
      <c r="D1217" s="37">
        <v>13849</v>
      </c>
      <c r="E1217" s="38">
        <v>2770</v>
      </c>
      <c r="F1217" s="99">
        <f t="shared" si="17"/>
        <v>0.20001444147591885</v>
      </c>
    </row>
    <row r="1218" spans="1:6" x14ac:dyDescent="0.25">
      <c r="A1218" s="36" t="s">
        <v>18</v>
      </c>
      <c r="B1218" s="36" t="s">
        <v>19</v>
      </c>
      <c r="C1218" s="51">
        <v>6632018</v>
      </c>
      <c r="D1218" s="43">
        <v>13811</v>
      </c>
      <c r="E1218" s="38">
        <v>2137</v>
      </c>
      <c r="F1218" s="99">
        <f t="shared" si="17"/>
        <v>0.15473173557309391</v>
      </c>
    </row>
    <row r="1219" spans="1:6" x14ac:dyDescent="0.25">
      <c r="A1219" s="36" t="s">
        <v>3996</v>
      </c>
      <c r="B1219" s="36" t="s">
        <v>3997</v>
      </c>
      <c r="C1219" s="41" t="s">
        <v>4122</v>
      </c>
      <c r="D1219" s="37">
        <v>13811</v>
      </c>
      <c r="E1219" s="38">
        <v>2071.6</v>
      </c>
      <c r="F1219" s="99">
        <f t="shared" si="17"/>
        <v>0.1499963796973427</v>
      </c>
    </row>
    <row r="1220" spans="1:6" x14ac:dyDescent="0.25">
      <c r="A1220" s="36" t="s">
        <v>341</v>
      </c>
      <c r="B1220" s="36" t="s">
        <v>342</v>
      </c>
      <c r="C1220" s="51" t="s">
        <v>629</v>
      </c>
      <c r="D1220" s="46">
        <v>13809</v>
      </c>
      <c r="E1220" s="38">
        <v>1504</v>
      </c>
      <c r="F1220" s="99">
        <f t="shared" si="17"/>
        <v>0.10891447606633355</v>
      </c>
    </row>
    <row r="1221" spans="1:6" ht="24" x14ac:dyDescent="0.25">
      <c r="A1221" s="39" t="s">
        <v>3425</v>
      </c>
      <c r="B1221" s="39" t="s">
        <v>3426</v>
      </c>
      <c r="C1221" s="51" t="s">
        <v>3518</v>
      </c>
      <c r="D1221" s="37">
        <v>13773</v>
      </c>
      <c r="E1221" s="38">
        <v>2434</v>
      </c>
      <c r="F1221" s="99">
        <f t="shared" si="17"/>
        <v>0.17672257315036666</v>
      </c>
    </row>
    <row r="1222" spans="1:6" x14ac:dyDescent="0.25">
      <c r="A1222" s="36" t="s">
        <v>3924</v>
      </c>
      <c r="B1222" s="36" t="s">
        <v>3925</v>
      </c>
      <c r="C1222" s="41">
        <v>5754040</v>
      </c>
      <c r="D1222" s="37">
        <v>13750</v>
      </c>
      <c r="E1222" s="38">
        <v>2750</v>
      </c>
      <c r="F1222" s="99">
        <f t="shared" si="17"/>
        <v>0.2</v>
      </c>
    </row>
    <row r="1223" spans="1:6" x14ac:dyDescent="0.25">
      <c r="A1223" s="39" t="s">
        <v>1716</v>
      </c>
      <c r="B1223" s="39" t="s">
        <v>1717</v>
      </c>
      <c r="C1223" s="41">
        <v>8437104</v>
      </c>
      <c r="D1223" s="37">
        <v>13711</v>
      </c>
      <c r="E1223" s="40">
        <v>2052</v>
      </c>
      <c r="F1223" s="99">
        <f t="shared" si="17"/>
        <v>0.14966085624680914</v>
      </c>
    </row>
    <row r="1224" spans="1:6" ht="12" customHeight="1" x14ac:dyDescent="0.25">
      <c r="A1224" s="36" t="s">
        <v>4613</v>
      </c>
      <c r="B1224" s="36" t="s">
        <v>4614</v>
      </c>
      <c r="C1224" s="41">
        <v>7232018</v>
      </c>
      <c r="D1224" s="37">
        <v>13706</v>
      </c>
      <c r="E1224" s="38">
        <v>2024</v>
      </c>
      <c r="F1224" s="99">
        <f t="shared" si="17"/>
        <v>0.1476725521669342</v>
      </c>
    </row>
    <row r="1225" spans="1:6" x14ac:dyDescent="0.25">
      <c r="A1225" s="36" t="s">
        <v>1136</v>
      </c>
      <c r="B1225" s="36" t="s">
        <v>1137</v>
      </c>
      <c r="C1225" s="41">
        <v>8136088</v>
      </c>
      <c r="D1225" s="37">
        <v>13700</v>
      </c>
      <c r="E1225" s="38">
        <v>2022</v>
      </c>
      <c r="F1225" s="99">
        <f t="shared" si="17"/>
        <v>0.14759124087591241</v>
      </c>
    </row>
    <row r="1226" spans="1:6" x14ac:dyDescent="0.25">
      <c r="A1226" s="39" t="s">
        <v>3110</v>
      </c>
      <c r="B1226" s="39" t="s">
        <v>3111</v>
      </c>
      <c r="C1226" s="41">
        <v>6535001</v>
      </c>
      <c r="D1226" s="37">
        <v>13698</v>
      </c>
      <c r="E1226" s="45">
        <v>2000</v>
      </c>
      <c r="F1226" s="99">
        <f t="shared" si="17"/>
        <v>0.14600671630895021</v>
      </c>
    </row>
    <row r="1227" spans="1:6" ht="12" customHeight="1" x14ac:dyDescent="0.25">
      <c r="A1227" s="36" t="s">
        <v>5503</v>
      </c>
      <c r="B1227" s="36" t="s">
        <v>5504</v>
      </c>
      <c r="C1227" s="41">
        <v>9461000</v>
      </c>
      <c r="D1227" s="37">
        <v>13690</v>
      </c>
      <c r="E1227" s="38">
        <v>3467</v>
      </c>
      <c r="F1227" s="99">
        <f t="shared" si="17"/>
        <v>0.25325054784514245</v>
      </c>
    </row>
    <row r="1228" spans="1:6" ht="12" customHeight="1" x14ac:dyDescent="0.25">
      <c r="A1228" s="36" t="s">
        <v>5141</v>
      </c>
      <c r="B1228" s="36" t="s">
        <v>5142</v>
      </c>
      <c r="C1228" s="41">
        <v>9184134</v>
      </c>
      <c r="D1228" s="37">
        <v>13657</v>
      </c>
      <c r="E1228" s="38">
        <v>2037</v>
      </c>
      <c r="F1228" s="99">
        <f t="shared" si="17"/>
        <v>0.14915427985648386</v>
      </c>
    </row>
    <row r="1229" spans="1:6" ht="12" customHeight="1" x14ac:dyDescent="0.25">
      <c r="A1229" s="36" t="s">
        <v>2628</v>
      </c>
      <c r="B1229" s="36" t="s">
        <v>2629</v>
      </c>
      <c r="C1229" s="41" t="s">
        <v>2719</v>
      </c>
      <c r="D1229" s="37">
        <v>13639</v>
      </c>
      <c r="E1229" s="38">
        <v>1854</v>
      </c>
      <c r="F1229" s="99">
        <f t="shared" si="17"/>
        <v>0.13593371948090036</v>
      </c>
    </row>
    <row r="1230" spans="1:6" ht="12" customHeight="1" x14ac:dyDescent="0.25">
      <c r="A1230" s="36" t="s">
        <v>2550</v>
      </c>
      <c r="B1230" s="36" t="s">
        <v>2551</v>
      </c>
      <c r="C1230" s="41" t="s">
        <v>2689</v>
      </c>
      <c r="D1230" s="37">
        <v>13625</v>
      </c>
      <c r="E1230" s="38">
        <v>1517</v>
      </c>
      <c r="F1230" s="99">
        <f t="shared" si="17"/>
        <v>0.1113394495412844</v>
      </c>
    </row>
    <row r="1231" spans="1:6" ht="12" customHeight="1" x14ac:dyDescent="0.25">
      <c r="A1231" s="36" t="s">
        <v>5301</v>
      </c>
      <c r="B1231" s="36" t="s">
        <v>5302</v>
      </c>
      <c r="C1231" s="41" t="s">
        <v>6017</v>
      </c>
      <c r="D1231" s="37">
        <v>13620</v>
      </c>
      <c r="E1231" s="38">
        <v>2020</v>
      </c>
      <c r="F1231" s="99">
        <f t="shared" si="17"/>
        <v>0.14831130690161526</v>
      </c>
    </row>
    <row r="1232" spans="1:6" ht="12" customHeight="1" x14ac:dyDescent="0.25">
      <c r="A1232" s="36" t="s">
        <v>4407</v>
      </c>
      <c r="B1232" s="36" t="s">
        <v>4408</v>
      </c>
      <c r="C1232" s="41" t="s">
        <v>4736</v>
      </c>
      <c r="D1232" s="37">
        <v>13602</v>
      </c>
      <c r="E1232" s="38">
        <v>1895</v>
      </c>
      <c r="F1232" s="99">
        <f t="shared" si="17"/>
        <v>0.1393177473900897</v>
      </c>
    </row>
    <row r="1233" spans="1:6" ht="12" customHeight="1" x14ac:dyDescent="0.25">
      <c r="A1233" s="36" t="s">
        <v>4485</v>
      </c>
      <c r="B1233" s="36" t="s">
        <v>4486</v>
      </c>
      <c r="C1233" s="41"/>
      <c r="D1233" s="37">
        <v>13600</v>
      </c>
      <c r="E1233" s="38">
        <v>2400</v>
      </c>
      <c r="F1233" s="99">
        <f t="shared" si="17"/>
        <v>0.17647058823529413</v>
      </c>
    </row>
    <row r="1234" spans="1:6" ht="12" customHeight="1" x14ac:dyDescent="0.25">
      <c r="A1234" s="36" t="s">
        <v>5379</v>
      </c>
      <c r="B1234" s="36" t="s">
        <v>5380</v>
      </c>
      <c r="C1234" s="41">
        <v>9473159</v>
      </c>
      <c r="D1234" s="37">
        <v>13562</v>
      </c>
      <c r="E1234" s="38">
        <v>1852</v>
      </c>
      <c r="F1234" s="99">
        <f t="shared" si="17"/>
        <v>0.13655802978911666</v>
      </c>
    </row>
    <row r="1235" spans="1:6" ht="12" customHeight="1" x14ac:dyDescent="0.25">
      <c r="A1235" s="36" t="s">
        <v>1648</v>
      </c>
      <c r="B1235" s="36" t="s">
        <v>1649</v>
      </c>
      <c r="C1235" s="41">
        <v>8426021</v>
      </c>
      <c r="D1235" s="37">
        <v>13538</v>
      </c>
      <c r="E1235" s="38">
        <v>3033</v>
      </c>
      <c r="F1235" s="99">
        <f t="shared" si="17"/>
        <v>0.22403604668340965</v>
      </c>
    </row>
    <row r="1236" spans="1:6" ht="12" customHeight="1" x14ac:dyDescent="0.25">
      <c r="A1236" s="39" t="s">
        <v>3423</v>
      </c>
      <c r="B1236" s="39" t="s">
        <v>3424</v>
      </c>
      <c r="C1236" s="51" t="s">
        <v>3517</v>
      </c>
      <c r="D1236" s="37">
        <v>13525</v>
      </c>
      <c r="E1236" s="38">
        <v>2294</v>
      </c>
      <c r="F1236" s="99">
        <f t="shared" si="17"/>
        <v>0.16961182994454713</v>
      </c>
    </row>
    <row r="1237" spans="1:6" ht="12" customHeight="1" x14ac:dyDescent="0.25">
      <c r="A1237" s="39" t="s">
        <v>5924</v>
      </c>
      <c r="B1237" s="39" t="s">
        <v>5925</v>
      </c>
      <c r="C1237" s="41">
        <v>9774150</v>
      </c>
      <c r="D1237" s="37">
        <v>13522</v>
      </c>
      <c r="E1237" s="40">
        <v>1866</v>
      </c>
      <c r="F1237" s="99">
        <f t="shared" si="17"/>
        <v>0.13799733767194203</v>
      </c>
    </row>
    <row r="1238" spans="1:6" ht="12" customHeight="1" x14ac:dyDescent="0.25">
      <c r="A1238" s="36" t="s">
        <v>4603</v>
      </c>
      <c r="B1238" s="36" t="s">
        <v>4604</v>
      </c>
      <c r="C1238" s="41" t="s">
        <v>4810</v>
      </c>
      <c r="D1238" s="37">
        <v>13520</v>
      </c>
      <c r="E1238" s="38">
        <v>2014</v>
      </c>
      <c r="F1238" s="99">
        <f t="shared" si="17"/>
        <v>0.14896449704142012</v>
      </c>
    </row>
    <row r="1239" spans="1:6" ht="12" customHeight="1" x14ac:dyDescent="0.25">
      <c r="A1239" s="36" t="s">
        <v>970</v>
      </c>
      <c r="B1239" s="36" t="s">
        <v>971</v>
      </c>
      <c r="C1239" s="41">
        <v>8119020</v>
      </c>
      <c r="D1239" s="37">
        <v>13500</v>
      </c>
      <c r="E1239" s="38">
        <v>2700</v>
      </c>
      <c r="F1239" s="99">
        <f t="shared" si="17"/>
        <v>0.2</v>
      </c>
    </row>
    <row r="1240" spans="1:6" ht="12" customHeight="1" x14ac:dyDescent="0.25">
      <c r="A1240" s="36" t="s">
        <v>2068</v>
      </c>
      <c r="B1240" s="36" t="s">
        <v>2069</v>
      </c>
      <c r="C1240" s="41">
        <v>3241017</v>
      </c>
      <c r="D1240" s="37">
        <v>13500</v>
      </c>
      <c r="E1240" s="38">
        <v>2060</v>
      </c>
      <c r="F1240" s="99">
        <f t="shared" si="17"/>
        <v>0.15259259259259259</v>
      </c>
    </row>
    <row r="1241" spans="1:6" ht="12" customHeight="1" x14ac:dyDescent="0.25">
      <c r="A1241" s="36" t="s">
        <v>765</v>
      </c>
      <c r="B1241" s="36" t="s">
        <v>766</v>
      </c>
      <c r="C1241" s="41" t="s">
        <v>1720</v>
      </c>
      <c r="D1241" s="37">
        <v>13500</v>
      </c>
      <c r="E1241" s="38">
        <v>1603</v>
      </c>
      <c r="F1241" s="99">
        <f t="shared" si="17"/>
        <v>0.11874074074074074</v>
      </c>
    </row>
    <row r="1242" spans="1:6" ht="12" customHeight="1" x14ac:dyDescent="0.25">
      <c r="A1242" s="36" t="s">
        <v>1910</v>
      </c>
      <c r="B1242" s="36" t="s">
        <v>1911</v>
      </c>
      <c r="C1242" s="41" t="s">
        <v>2394</v>
      </c>
      <c r="D1242" s="37">
        <v>13486</v>
      </c>
      <c r="E1242" s="38">
        <v>3120</v>
      </c>
      <c r="F1242" s="99">
        <f t="shared" si="17"/>
        <v>0.23135103069850216</v>
      </c>
    </row>
    <row r="1243" spans="1:6" ht="12" customHeight="1" x14ac:dyDescent="0.25">
      <c r="A1243" s="36" t="s">
        <v>361</v>
      </c>
      <c r="B1243" s="36" t="s">
        <v>362</v>
      </c>
      <c r="C1243" s="51" t="s">
        <v>639</v>
      </c>
      <c r="D1243" s="46">
        <v>13480</v>
      </c>
      <c r="E1243" s="38">
        <v>2696</v>
      </c>
      <c r="F1243" s="99">
        <f t="shared" si="17"/>
        <v>0.2</v>
      </c>
    </row>
    <row r="1244" spans="1:6" ht="12" customHeight="1" x14ac:dyDescent="0.25">
      <c r="A1244" s="36" t="s">
        <v>32</v>
      </c>
      <c r="B1244" s="36" t="s">
        <v>33</v>
      </c>
      <c r="C1244" s="51">
        <v>6431016</v>
      </c>
      <c r="D1244" s="43">
        <v>13472</v>
      </c>
      <c r="E1244" s="38">
        <v>2019</v>
      </c>
      <c r="F1244" s="99">
        <f t="shared" si="17"/>
        <v>0.14986638954869358</v>
      </c>
    </row>
    <row r="1245" spans="1:6" ht="12" customHeight="1" x14ac:dyDescent="0.25">
      <c r="A1245" s="39" t="s">
        <v>5908</v>
      </c>
      <c r="B1245" s="39" t="s">
        <v>5909</v>
      </c>
      <c r="C1245" s="41">
        <v>9775162</v>
      </c>
      <c r="D1245" s="37">
        <v>13468</v>
      </c>
      <c r="E1245" s="40">
        <v>1568</v>
      </c>
      <c r="F1245" s="99">
        <f t="shared" si="17"/>
        <v>0.11642411642411643</v>
      </c>
    </row>
    <row r="1246" spans="1:6" ht="12" customHeight="1" x14ac:dyDescent="0.25">
      <c r="A1246" s="36" t="s">
        <v>347</v>
      </c>
      <c r="B1246" s="36" t="s">
        <v>348</v>
      </c>
      <c r="C1246" s="51" t="s">
        <v>632</v>
      </c>
      <c r="D1246" s="46">
        <v>13450</v>
      </c>
      <c r="E1246" s="38">
        <v>2400</v>
      </c>
      <c r="F1246" s="99">
        <f t="shared" si="17"/>
        <v>0.17843866171003717</v>
      </c>
    </row>
    <row r="1247" spans="1:6" ht="12" customHeight="1" x14ac:dyDescent="0.25">
      <c r="A1247" s="39" t="s">
        <v>3052</v>
      </c>
      <c r="B1247" s="39" t="s">
        <v>3053</v>
      </c>
      <c r="C1247" s="41">
        <v>6531012</v>
      </c>
      <c r="D1247" s="37">
        <v>13450</v>
      </c>
      <c r="E1247" s="45">
        <v>1653</v>
      </c>
      <c r="F1247" s="99">
        <f t="shared" si="17"/>
        <v>0.12289962825278811</v>
      </c>
    </row>
    <row r="1248" spans="1:6" ht="12" customHeight="1" x14ac:dyDescent="0.25">
      <c r="A1248" s="36" t="s">
        <v>1620</v>
      </c>
      <c r="B1248" s="36" t="s">
        <v>1621</v>
      </c>
      <c r="C1248" s="41">
        <v>8425039</v>
      </c>
      <c r="D1248" s="37">
        <v>13449</v>
      </c>
      <c r="E1248" s="38">
        <v>2219</v>
      </c>
      <c r="F1248" s="99">
        <f t="shared" si="17"/>
        <v>0.16499367982749646</v>
      </c>
    </row>
    <row r="1249" spans="1:6" ht="12" customHeight="1" x14ac:dyDescent="0.25">
      <c r="A1249" s="36" t="s">
        <v>4655</v>
      </c>
      <c r="B1249" s="36" t="s">
        <v>4656</v>
      </c>
      <c r="C1249" s="41" t="s">
        <v>4831</v>
      </c>
      <c r="D1249" s="37">
        <v>13435</v>
      </c>
      <c r="E1249" s="38">
        <v>2036</v>
      </c>
      <c r="F1249" s="99">
        <f t="shared" si="17"/>
        <v>0.15154447339039823</v>
      </c>
    </row>
    <row r="1250" spans="1:6" ht="12" customHeight="1" x14ac:dyDescent="0.25">
      <c r="A1250" s="36" t="s">
        <v>4254</v>
      </c>
      <c r="B1250" s="36" t="s">
        <v>4255</v>
      </c>
      <c r="C1250" s="41" t="s">
        <v>4343</v>
      </c>
      <c r="D1250" s="37">
        <v>13400</v>
      </c>
      <c r="E1250" s="38">
        <v>1882</v>
      </c>
      <c r="F1250" s="99">
        <f t="shared" si="17"/>
        <v>0.14044776119402985</v>
      </c>
    </row>
    <row r="1251" spans="1:6" ht="12" customHeight="1" x14ac:dyDescent="0.25">
      <c r="A1251" s="36" t="s">
        <v>5695</v>
      </c>
      <c r="B1251" s="36" t="s">
        <v>5696</v>
      </c>
      <c r="C1251" s="41" t="s">
        <v>6081</v>
      </c>
      <c r="D1251" s="37">
        <v>13391</v>
      </c>
      <c r="E1251" s="38">
        <v>3741</v>
      </c>
      <c r="F1251" s="99">
        <f t="shared" si="17"/>
        <v>0.27936673885445451</v>
      </c>
    </row>
    <row r="1252" spans="1:6" ht="12" customHeight="1" x14ac:dyDescent="0.25">
      <c r="A1252" s="36" t="s">
        <v>5441</v>
      </c>
      <c r="B1252" s="36" t="s">
        <v>5442</v>
      </c>
      <c r="C1252" s="41">
        <v>9375190</v>
      </c>
      <c r="D1252" s="37">
        <v>13358</v>
      </c>
      <c r="E1252" s="38">
        <v>1972</v>
      </c>
      <c r="F1252" s="99">
        <f t="shared" si="17"/>
        <v>0.14762689025303188</v>
      </c>
    </row>
    <row r="1253" spans="1:6" ht="12" customHeight="1" x14ac:dyDescent="0.25">
      <c r="A1253" s="36" t="s">
        <v>904</v>
      </c>
      <c r="B1253" s="36" t="s">
        <v>905</v>
      </c>
      <c r="C1253" s="41">
        <v>8118079</v>
      </c>
      <c r="D1253" s="37">
        <v>13350</v>
      </c>
      <c r="E1253" s="38">
        <v>1688</v>
      </c>
      <c r="F1253" s="99">
        <f t="shared" ref="F1253:F1316" si="18">E1253/D1253</f>
        <v>0.12644194756554308</v>
      </c>
    </row>
    <row r="1254" spans="1:6" ht="12" customHeight="1" x14ac:dyDescent="0.25">
      <c r="A1254" s="39" t="s">
        <v>5904</v>
      </c>
      <c r="B1254" s="39" t="s">
        <v>5905</v>
      </c>
      <c r="C1254" s="41" t="s">
        <v>6117</v>
      </c>
      <c r="D1254" s="37">
        <v>13348</v>
      </c>
      <c r="E1254" s="40">
        <v>2166</v>
      </c>
      <c r="F1254" s="99">
        <f t="shared" si="18"/>
        <v>0.16227150134851664</v>
      </c>
    </row>
    <row r="1255" spans="1:6" ht="12" customHeight="1" x14ac:dyDescent="0.25">
      <c r="A1255" s="39" t="s">
        <v>3038</v>
      </c>
      <c r="B1255" s="39" t="s">
        <v>3039</v>
      </c>
      <c r="C1255" s="41">
        <v>6440023</v>
      </c>
      <c r="D1255" s="37">
        <v>13330</v>
      </c>
      <c r="E1255" s="45">
        <v>1989</v>
      </c>
      <c r="F1255" s="99">
        <f t="shared" si="18"/>
        <v>0.14921230307576894</v>
      </c>
    </row>
    <row r="1256" spans="1:6" ht="12" customHeight="1" x14ac:dyDescent="0.25">
      <c r="A1256" s="36" t="s">
        <v>3271</v>
      </c>
      <c r="B1256" s="36" t="s">
        <v>3272</v>
      </c>
      <c r="C1256" s="51" t="s">
        <v>3464</v>
      </c>
      <c r="D1256" s="46">
        <v>13325</v>
      </c>
      <c r="E1256" s="38">
        <v>1745</v>
      </c>
      <c r="F1256" s="99">
        <f t="shared" si="18"/>
        <v>0.13095684803001875</v>
      </c>
    </row>
    <row r="1257" spans="1:6" ht="12" customHeight="1" x14ac:dyDescent="0.25">
      <c r="A1257" s="36" t="s">
        <v>976</v>
      </c>
      <c r="B1257" s="36" t="s">
        <v>977</v>
      </c>
      <c r="C1257" s="41">
        <v>8119079</v>
      </c>
      <c r="D1257" s="37">
        <v>13301</v>
      </c>
      <c r="E1257" s="38">
        <v>2660</v>
      </c>
      <c r="F1257" s="99">
        <f t="shared" si="18"/>
        <v>0.19998496353657619</v>
      </c>
    </row>
    <row r="1258" spans="1:6" ht="12" customHeight="1" x14ac:dyDescent="0.25">
      <c r="A1258" s="36" t="s">
        <v>3187</v>
      </c>
      <c r="B1258" s="36" t="s">
        <v>3188</v>
      </c>
      <c r="C1258" s="41">
        <v>8116019</v>
      </c>
      <c r="D1258" s="37">
        <v>13286</v>
      </c>
      <c r="E1258" s="38">
        <v>3836</v>
      </c>
      <c r="F1258" s="99">
        <f t="shared" si="18"/>
        <v>0.28872497365648053</v>
      </c>
    </row>
    <row r="1259" spans="1:6" ht="12" customHeight="1" x14ac:dyDescent="0.25">
      <c r="A1259" s="36">
        <v>1055</v>
      </c>
      <c r="B1259" s="36" t="s">
        <v>572</v>
      </c>
      <c r="C1259" s="39" t="s">
        <v>731</v>
      </c>
      <c r="D1259" s="37">
        <v>13204</v>
      </c>
      <c r="E1259" s="38">
        <v>1097</v>
      </c>
      <c r="F1259" s="99">
        <f t="shared" si="18"/>
        <v>8.308088458043017E-2</v>
      </c>
    </row>
    <row r="1260" spans="1:6" ht="12" customHeight="1" x14ac:dyDescent="0.25">
      <c r="A1260" s="36" t="s">
        <v>4489</v>
      </c>
      <c r="B1260" s="36" t="s">
        <v>4490</v>
      </c>
      <c r="C1260" s="41" t="s">
        <v>4764</v>
      </c>
      <c r="D1260" s="37">
        <v>13200</v>
      </c>
      <c r="E1260" s="38">
        <v>3000</v>
      </c>
      <c r="F1260" s="99">
        <f t="shared" si="18"/>
        <v>0.22727272727272727</v>
      </c>
    </row>
    <row r="1261" spans="1:6" ht="12" customHeight="1" x14ac:dyDescent="0.25">
      <c r="A1261" s="36" t="s">
        <v>1004</v>
      </c>
      <c r="B1261" s="36" t="s">
        <v>1005</v>
      </c>
      <c r="C1261" s="41" t="s">
        <v>1751</v>
      </c>
      <c r="D1261" s="37">
        <v>13200</v>
      </c>
      <c r="E1261" s="38">
        <v>2948</v>
      </c>
      <c r="F1261" s="99">
        <f t="shared" si="18"/>
        <v>0.22333333333333333</v>
      </c>
    </row>
    <row r="1262" spans="1:6" ht="12" customHeight="1" x14ac:dyDescent="0.25">
      <c r="A1262" s="36" t="s">
        <v>4149</v>
      </c>
      <c r="B1262" s="36" t="s">
        <v>4150</v>
      </c>
      <c r="C1262" s="41">
        <v>12061316</v>
      </c>
      <c r="D1262" s="37">
        <v>13200</v>
      </c>
      <c r="E1262" s="38">
        <v>1769</v>
      </c>
      <c r="F1262" s="99">
        <f t="shared" si="18"/>
        <v>0.1340151515151515</v>
      </c>
    </row>
    <row r="1263" spans="1:6" ht="12" customHeight="1" x14ac:dyDescent="0.25">
      <c r="A1263" s="36" t="s">
        <v>4567</v>
      </c>
      <c r="B1263" s="36" t="s">
        <v>4568</v>
      </c>
      <c r="C1263" s="41" t="s">
        <v>4798</v>
      </c>
      <c r="D1263" s="37">
        <v>13200</v>
      </c>
      <c r="E1263" s="38">
        <v>1730</v>
      </c>
      <c r="F1263" s="99">
        <f t="shared" si="18"/>
        <v>0.13106060606060607</v>
      </c>
    </row>
    <row r="1264" spans="1:6" ht="12" customHeight="1" x14ac:dyDescent="0.25">
      <c r="A1264" s="36" t="s">
        <v>1088</v>
      </c>
      <c r="B1264" s="36" t="s">
        <v>1089</v>
      </c>
      <c r="C1264" s="41">
        <v>8135020</v>
      </c>
      <c r="D1264" s="37">
        <v>13200</v>
      </c>
      <c r="E1264" s="38">
        <v>581</v>
      </c>
      <c r="F1264" s="99">
        <f t="shared" si="18"/>
        <v>4.4015151515151514E-2</v>
      </c>
    </row>
    <row r="1265" spans="1:6" ht="12" customHeight="1" x14ac:dyDescent="0.25">
      <c r="A1265" s="36" t="s">
        <v>1086</v>
      </c>
      <c r="B1265" s="36" t="s">
        <v>1087</v>
      </c>
      <c r="C1265" s="41">
        <v>8135020</v>
      </c>
      <c r="D1265" s="37">
        <v>13200</v>
      </c>
      <c r="E1265" s="38">
        <v>540</v>
      </c>
      <c r="F1265" s="99">
        <f t="shared" si="18"/>
        <v>4.0909090909090909E-2</v>
      </c>
    </row>
    <row r="1266" spans="1:6" ht="12" customHeight="1" x14ac:dyDescent="0.25">
      <c r="A1266" s="36" t="s">
        <v>3776</v>
      </c>
      <c r="B1266" s="36" t="s">
        <v>3777</v>
      </c>
      <c r="C1266" s="41">
        <v>5762032</v>
      </c>
      <c r="D1266" s="37">
        <v>13174</v>
      </c>
      <c r="E1266" s="38">
        <v>2029</v>
      </c>
      <c r="F1266" s="99">
        <f t="shared" si="18"/>
        <v>0.15401548504630333</v>
      </c>
    </row>
    <row r="1267" spans="1:6" ht="12" customHeight="1" x14ac:dyDescent="0.25">
      <c r="A1267" s="36" t="s">
        <v>4711</v>
      </c>
      <c r="B1267" s="36" t="s">
        <v>4712</v>
      </c>
      <c r="C1267" s="41" t="s">
        <v>4852</v>
      </c>
      <c r="D1267" s="37">
        <v>13173</v>
      </c>
      <c r="E1267" s="38">
        <v>2500</v>
      </c>
      <c r="F1267" s="99">
        <f t="shared" si="18"/>
        <v>0.18978213011462841</v>
      </c>
    </row>
    <row r="1268" spans="1:6" ht="12" customHeight="1" x14ac:dyDescent="0.25">
      <c r="A1268" s="36" t="s">
        <v>994</v>
      </c>
      <c r="B1268" s="36" t="s">
        <v>995</v>
      </c>
      <c r="C1268" s="41">
        <v>8125013</v>
      </c>
      <c r="D1268" s="37">
        <v>13130</v>
      </c>
      <c r="E1268" s="38">
        <v>3551</v>
      </c>
      <c r="F1268" s="99">
        <f t="shared" si="18"/>
        <v>0.27044935262757047</v>
      </c>
    </row>
    <row r="1269" spans="1:6" ht="12" customHeight="1" x14ac:dyDescent="0.25">
      <c r="A1269" s="36" t="s">
        <v>5163</v>
      </c>
      <c r="B1269" s="36" t="s">
        <v>5164</v>
      </c>
      <c r="C1269" s="41">
        <v>9186137</v>
      </c>
      <c r="D1269" s="37">
        <v>13128</v>
      </c>
      <c r="E1269" s="38">
        <v>1777</v>
      </c>
      <c r="F1269" s="99">
        <f t="shared" si="18"/>
        <v>0.13535953686776356</v>
      </c>
    </row>
    <row r="1270" spans="1:6" ht="12" customHeight="1" x14ac:dyDescent="0.25">
      <c r="A1270" s="36" t="s">
        <v>4453</v>
      </c>
      <c r="B1270" s="36" t="s">
        <v>4454</v>
      </c>
      <c r="C1270" s="41" t="s">
        <v>4753</v>
      </c>
      <c r="D1270" s="37">
        <v>13100</v>
      </c>
      <c r="E1270" s="38">
        <v>1744</v>
      </c>
      <c r="F1270" s="99">
        <f t="shared" si="18"/>
        <v>0.13312977099236642</v>
      </c>
    </row>
    <row r="1271" spans="1:6" ht="12" customHeight="1" x14ac:dyDescent="0.25">
      <c r="A1271" s="36" t="s">
        <v>1876</v>
      </c>
      <c r="B1271" s="36" t="s">
        <v>1877</v>
      </c>
      <c r="C1271" s="41" t="s">
        <v>2377</v>
      </c>
      <c r="D1271" s="37">
        <v>13076</v>
      </c>
      <c r="E1271" s="38">
        <v>2464</v>
      </c>
      <c r="F1271" s="99">
        <f t="shared" si="18"/>
        <v>0.18843683083511778</v>
      </c>
    </row>
    <row r="1272" spans="1:6" ht="12" customHeight="1" x14ac:dyDescent="0.25">
      <c r="A1272" s="39" t="s">
        <v>3060</v>
      </c>
      <c r="B1272" s="39" t="s">
        <v>3061</v>
      </c>
      <c r="C1272" s="41">
        <v>6531018</v>
      </c>
      <c r="D1272" s="37">
        <v>13046</v>
      </c>
      <c r="E1272" s="45">
        <v>1616</v>
      </c>
      <c r="F1272" s="99">
        <f t="shared" si="18"/>
        <v>0.12386938525218458</v>
      </c>
    </row>
    <row r="1273" spans="1:6" x14ac:dyDescent="0.25">
      <c r="A1273" s="36" t="s">
        <v>2096</v>
      </c>
      <c r="B1273" s="36" t="s">
        <v>2097</v>
      </c>
      <c r="C1273" s="41">
        <v>3252007</v>
      </c>
      <c r="D1273" s="37">
        <v>13038</v>
      </c>
      <c r="E1273" s="38">
        <v>1644</v>
      </c>
      <c r="F1273" s="99">
        <f t="shared" si="18"/>
        <v>0.12609295904279796</v>
      </c>
    </row>
    <row r="1274" spans="1:6" ht="84" x14ac:dyDescent="0.25">
      <c r="A1274" s="36" t="s">
        <v>4695</v>
      </c>
      <c r="B1274" s="36" t="s">
        <v>4696</v>
      </c>
      <c r="C1274" s="41" t="s">
        <v>4846</v>
      </c>
      <c r="D1274" s="37">
        <v>13036</v>
      </c>
      <c r="E1274" s="38">
        <v>1920</v>
      </c>
      <c r="F1274" s="99">
        <f t="shared" si="18"/>
        <v>0.1472844430806996</v>
      </c>
    </row>
    <row r="1275" spans="1:6" x14ac:dyDescent="0.25">
      <c r="A1275" s="39" t="s">
        <v>1690</v>
      </c>
      <c r="B1275" s="39" t="s">
        <v>1691</v>
      </c>
      <c r="C1275" s="41">
        <v>8436064</v>
      </c>
      <c r="D1275" s="37">
        <v>13000</v>
      </c>
      <c r="E1275" s="40">
        <v>2600</v>
      </c>
      <c r="F1275" s="99">
        <f t="shared" si="18"/>
        <v>0.2</v>
      </c>
    </row>
    <row r="1276" spans="1:6" x14ac:dyDescent="0.25">
      <c r="A1276" s="36" t="s">
        <v>1452</v>
      </c>
      <c r="B1276" s="36" t="s">
        <v>1453</v>
      </c>
      <c r="C1276" s="41">
        <v>8326003</v>
      </c>
      <c r="D1276" s="37">
        <v>13000</v>
      </c>
      <c r="E1276" s="38">
        <v>2399</v>
      </c>
      <c r="F1276" s="99">
        <f t="shared" si="18"/>
        <v>0.18453846153846154</v>
      </c>
    </row>
    <row r="1277" spans="1:6" x14ac:dyDescent="0.25">
      <c r="A1277" s="36" t="s">
        <v>890</v>
      </c>
      <c r="B1277" s="36" t="s">
        <v>891</v>
      </c>
      <c r="C1277" s="41">
        <v>8118076</v>
      </c>
      <c r="D1277" s="37">
        <v>13000</v>
      </c>
      <c r="E1277" s="38">
        <v>2027</v>
      </c>
      <c r="F1277" s="99">
        <f t="shared" si="18"/>
        <v>0.15592307692307691</v>
      </c>
    </row>
    <row r="1278" spans="1:6" ht="24" x14ac:dyDescent="0.25">
      <c r="A1278" s="36" t="s">
        <v>775</v>
      </c>
      <c r="B1278" s="36" t="s">
        <v>776</v>
      </c>
      <c r="C1278" s="41" t="s">
        <v>1725</v>
      </c>
      <c r="D1278" s="37">
        <v>13000</v>
      </c>
      <c r="E1278" s="38">
        <v>1918</v>
      </c>
      <c r="F1278" s="99">
        <f t="shared" si="18"/>
        <v>0.14753846153846153</v>
      </c>
    </row>
    <row r="1279" spans="1:6" ht="24" x14ac:dyDescent="0.25">
      <c r="A1279" s="36" t="s">
        <v>1578</v>
      </c>
      <c r="B1279" s="36" t="s">
        <v>1579</v>
      </c>
      <c r="C1279" s="41" t="s">
        <v>1825</v>
      </c>
      <c r="D1279" s="37">
        <v>13000</v>
      </c>
      <c r="E1279" s="38">
        <v>1918</v>
      </c>
      <c r="F1279" s="99">
        <f t="shared" si="18"/>
        <v>0.14753846153846153</v>
      </c>
    </row>
    <row r="1280" spans="1:6" ht="12" customHeight="1" x14ac:dyDescent="0.25">
      <c r="A1280" s="36" t="s">
        <v>1586</v>
      </c>
      <c r="B1280" s="36" t="s">
        <v>1587</v>
      </c>
      <c r="C1280" s="41" t="s">
        <v>1827</v>
      </c>
      <c r="D1280" s="37">
        <v>13000</v>
      </c>
      <c r="E1280" s="38">
        <v>1384</v>
      </c>
      <c r="F1280" s="99">
        <f t="shared" si="18"/>
        <v>0.10646153846153845</v>
      </c>
    </row>
    <row r="1281" spans="1:6" ht="24" x14ac:dyDescent="0.25">
      <c r="A1281" s="36" t="s">
        <v>4535</v>
      </c>
      <c r="B1281" s="36" t="s">
        <v>4536</v>
      </c>
      <c r="C1281" s="41" t="s">
        <v>4785</v>
      </c>
      <c r="D1281" s="37">
        <v>12998</v>
      </c>
      <c r="E1281" s="38">
        <v>1515</v>
      </c>
      <c r="F1281" s="99">
        <f t="shared" si="18"/>
        <v>0.11655639329127558</v>
      </c>
    </row>
    <row r="1282" spans="1:6" x14ac:dyDescent="0.25">
      <c r="A1282" s="36" t="s">
        <v>5639</v>
      </c>
      <c r="B1282" s="36" t="s">
        <v>5640</v>
      </c>
      <c r="C1282" s="41">
        <v>9575153</v>
      </c>
      <c r="D1282" s="37">
        <v>12991</v>
      </c>
      <c r="E1282" s="38">
        <v>3013</v>
      </c>
      <c r="F1282" s="99">
        <f t="shared" si="18"/>
        <v>0.23192979755215148</v>
      </c>
    </row>
    <row r="1283" spans="1:6" x14ac:dyDescent="0.25">
      <c r="A1283" s="36" t="s">
        <v>4927</v>
      </c>
      <c r="B1283" s="36" t="s">
        <v>4928</v>
      </c>
      <c r="C1283" s="41">
        <v>9171111</v>
      </c>
      <c r="D1283" s="37">
        <v>12952</v>
      </c>
      <c r="E1283" s="38">
        <v>1938</v>
      </c>
      <c r="F1283" s="99">
        <f t="shared" si="18"/>
        <v>0.14962940086473131</v>
      </c>
    </row>
    <row r="1284" spans="1:6" x14ac:dyDescent="0.25">
      <c r="A1284" s="36" t="s">
        <v>4531</v>
      </c>
      <c r="B1284" s="36" t="s">
        <v>4532</v>
      </c>
      <c r="C1284" s="41" t="s">
        <v>4784</v>
      </c>
      <c r="D1284" s="37">
        <v>12908</v>
      </c>
      <c r="E1284" s="38">
        <v>1582</v>
      </c>
      <c r="F1284" s="99">
        <f t="shared" si="18"/>
        <v>0.12255965292841649</v>
      </c>
    </row>
    <row r="1285" spans="1:6" ht="36" x14ac:dyDescent="0.25">
      <c r="A1285" s="36" t="s">
        <v>98</v>
      </c>
      <c r="B1285" s="36" t="s">
        <v>99</v>
      </c>
      <c r="C1285" s="51">
        <v>6432022</v>
      </c>
      <c r="D1285" s="43">
        <v>12900</v>
      </c>
      <c r="E1285" s="38">
        <v>1841</v>
      </c>
      <c r="F1285" s="99">
        <f t="shared" si="18"/>
        <v>0.14271317829457364</v>
      </c>
    </row>
    <row r="1286" spans="1:6" x14ac:dyDescent="0.25">
      <c r="A1286" s="36" t="s">
        <v>930</v>
      </c>
      <c r="B1286" s="36" t="s">
        <v>931</v>
      </c>
      <c r="C1286" s="41">
        <v>8118049</v>
      </c>
      <c r="D1286" s="37">
        <v>12900</v>
      </c>
      <c r="E1286" s="38">
        <v>1655</v>
      </c>
      <c r="F1286" s="99">
        <f t="shared" si="18"/>
        <v>0.12829457364341085</v>
      </c>
    </row>
    <row r="1287" spans="1:6" ht="60" x14ac:dyDescent="0.25">
      <c r="A1287" s="36" t="s">
        <v>4411</v>
      </c>
      <c r="B1287" s="36" t="s">
        <v>4412</v>
      </c>
      <c r="C1287" s="41" t="s">
        <v>4738</v>
      </c>
      <c r="D1287" s="37">
        <v>12872</v>
      </c>
      <c r="E1287" s="38">
        <v>1650</v>
      </c>
      <c r="F1287" s="99">
        <f t="shared" si="18"/>
        <v>0.12818520820385332</v>
      </c>
    </row>
    <row r="1288" spans="1:6" x14ac:dyDescent="0.25">
      <c r="A1288" s="36" t="s">
        <v>1948</v>
      </c>
      <c r="B1288" s="36" t="s">
        <v>1949</v>
      </c>
      <c r="C1288" s="41">
        <v>3153007</v>
      </c>
      <c r="D1288" s="37">
        <v>12866</v>
      </c>
      <c r="E1288" s="38">
        <v>1538</v>
      </c>
      <c r="F1288" s="99">
        <f t="shared" si="18"/>
        <v>0.11953987253225555</v>
      </c>
    </row>
    <row r="1289" spans="1:6" x14ac:dyDescent="0.25">
      <c r="A1289" s="36" t="s">
        <v>5621</v>
      </c>
      <c r="B1289" s="36" t="s">
        <v>5622</v>
      </c>
      <c r="C1289" s="41">
        <v>9574112</v>
      </c>
      <c r="D1289" s="37">
        <v>12858</v>
      </c>
      <c r="E1289" s="38">
        <v>1936</v>
      </c>
      <c r="F1289" s="99">
        <f t="shared" si="18"/>
        <v>0.15056773992844921</v>
      </c>
    </row>
    <row r="1290" spans="1:6" x14ac:dyDescent="0.25">
      <c r="A1290" s="36" t="s">
        <v>4135</v>
      </c>
      <c r="B1290" s="36" t="s">
        <v>4136</v>
      </c>
      <c r="C1290" s="41" t="s">
        <v>4315</v>
      </c>
      <c r="D1290" s="37">
        <v>12849</v>
      </c>
      <c r="E1290" s="38">
        <v>2123.5</v>
      </c>
      <c r="F1290" s="99">
        <f t="shared" si="18"/>
        <v>0.16526577943808857</v>
      </c>
    </row>
    <row r="1291" spans="1:6" ht="24" x14ac:dyDescent="0.25">
      <c r="A1291" s="36">
        <v>2080</v>
      </c>
      <c r="B1291" s="36" t="s">
        <v>590</v>
      </c>
      <c r="C1291" s="39" t="s">
        <v>746</v>
      </c>
      <c r="D1291" s="37">
        <v>12812</v>
      </c>
      <c r="E1291" s="38">
        <v>1258</v>
      </c>
      <c r="F1291" s="99">
        <f t="shared" si="18"/>
        <v>9.8189197627224473E-2</v>
      </c>
    </row>
    <row r="1292" spans="1:6" ht="12" customHeight="1" x14ac:dyDescent="0.25">
      <c r="A1292" s="36" t="s">
        <v>5007</v>
      </c>
      <c r="B1292" s="36" t="s">
        <v>5008</v>
      </c>
      <c r="C1292" s="41">
        <v>9176123</v>
      </c>
      <c r="D1292" s="37">
        <v>12810</v>
      </c>
      <c r="E1292" s="38">
        <v>2229.1999999999998</v>
      </c>
      <c r="F1292" s="99">
        <f t="shared" si="18"/>
        <v>0.17402029664324745</v>
      </c>
    </row>
    <row r="1293" spans="1:6" ht="12" customHeight="1" x14ac:dyDescent="0.25">
      <c r="A1293" s="36" t="s">
        <v>5455</v>
      </c>
      <c r="B1293" s="36" t="s">
        <v>5456</v>
      </c>
      <c r="C1293" s="41">
        <v>9376119</v>
      </c>
      <c r="D1293" s="37">
        <v>12800</v>
      </c>
      <c r="E1293" s="38">
        <v>1750</v>
      </c>
      <c r="F1293" s="99">
        <f t="shared" si="18"/>
        <v>0.13671875</v>
      </c>
    </row>
    <row r="1294" spans="1:6" ht="12" customHeight="1" x14ac:dyDescent="0.25">
      <c r="A1294" s="36" t="s">
        <v>1126</v>
      </c>
      <c r="B1294" s="36" t="s">
        <v>1127</v>
      </c>
      <c r="C1294" s="41" t="s">
        <v>1763</v>
      </c>
      <c r="D1294" s="37">
        <v>12800</v>
      </c>
      <c r="E1294" s="38">
        <v>1397</v>
      </c>
      <c r="F1294" s="99">
        <f t="shared" si="18"/>
        <v>0.109140625</v>
      </c>
    </row>
    <row r="1295" spans="1:6" ht="12" customHeight="1" x14ac:dyDescent="0.25">
      <c r="A1295" s="36">
        <v>50</v>
      </c>
      <c r="B1295" s="36" t="s">
        <v>538</v>
      </c>
      <c r="C1295" s="39" t="s">
        <v>703</v>
      </c>
      <c r="D1295" s="37">
        <v>12772</v>
      </c>
      <c r="E1295" s="38">
        <v>1787</v>
      </c>
      <c r="F1295" s="99">
        <f t="shared" si="18"/>
        <v>0.13991544002505479</v>
      </c>
    </row>
    <row r="1296" spans="1:6" ht="12" customHeight="1" x14ac:dyDescent="0.25">
      <c r="A1296" s="36" t="s">
        <v>5189</v>
      </c>
      <c r="B1296" s="36" t="s">
        <v>5190</v>
      </c>
      <c r="C1296" s="41">
        <v>9187182</v>
      </c>
      <c r="D1296" s="37">
        <v>12759</v>
      </c>
      <c r="E1296" s="38">
        <v>3561.6</v>
      </c>
      <c r="F1296" s="99">
        <f t="shared" si="18"/>
        <v>0.27914413355278628</v>
      </c>
    </row>
    <row r="1297" spans="1:6" ht="12" customHeight="1" x14ac:dyDescent="0.25">
      <c r="A1297" s="36" t="s">
        <v>4647</v>
      </c>
      <c r="B1297" s="36" t="s">
        <v>4648</v>
      </c>
      <c r="C1297" s="41" t="s">
        <v>4827</v>
      </c>
      <c r="D1297" s="37">
        <v>12755</v>
      </c>
      <c r="E1297" s="38">
        <v>1469.8</v>
      </c>
      <c r="F1297" s="99">
        <f t="shared" si="18"/>
        <v>0.11523324186593492</v>
      </c>
    </row>
    <row r="1298" spans="1:6" ht="12" customHeight="1" x14ac:dyDescent="0.25">
      <c r="A1298" s="36" t="s">
        <v>504</v>
      </c>
      <c r="B1298" s="36" t="s">
        <v>505</v>
      </c>
      <c r="C1298" s="39" t="s">
        <v>691</v>
      </c>
      <c r="D1298" s="46">
        <v>12740</v>
      </c>
      <c r="E1298" s="38">
        <v>1872</v>
      </c>
      <c r="F1298" s="99">
        <f t="shared" si="18"/>
        <v>0.14693877551020409</v>
      </c>
    </row>
    <row r="1299" spans="1:6" ht="12" customHeight="1" x14ac:dyDescent="0.25">
      <c r="A1299" s="36" t="s">
        <v>2672</v>
      </c>
      <c r="B1299" s="36" t="s">
        <v>2673</v>
      </c>
      <c r="C1299" s="41" t="s">
        <v>2740</v>
      </c>
      <c r="D1299" s="37">
        <v>12734</v>
      </c>
      <c r="E1299" s="38">
        <v>2200</v>
      </c>
      <c r="F1299" s="99">
        <f t="shared" si="18"/>
        <v>0.17276582377885974</v>
      </c>
    </row>
    <row r="1300" spans="1:6" ht="12" customHeight="1" x14ac:dyDescent="0.25">
      <c r="A1300" s="36" t="s">
        <v>5637</v>
      </c>
      <c r="B1300" s="36" t="s">
        <v>5638</v>
      </c>
      <c r="C1300" s="41">
        <v>9574132</v>
      </c>
      <c r="D1300" s="37">
        <v>12731</v>
      </c>
      <c r="E1300" s="38">
        <v>1730</v>
      </c>
      <c r="F1300" s="99">
        <f t="shared" si="18"/>
        <v>0.13588877543005262</v>
      </c>
    </row>
    <row r="1301" spans="1:6" ht="12" customHeight="1" x14ac:dyDescent="0.25">
      <c r="A1301" s="36" t="s">
        <v>3008</v>
      </c>
      <c r="B1301" s="36" t="s">
        <v>3009</v>
      </c>
      <c r="C1301" s="51">
        <v>6440001</v>
      </c>
      <c r="D1301" s="43">
        <v>12702</v>
      </c>
      <c r="E1301" s="38">
        <v>1779</v>
      </c>
      <c r="F1301" s="99">
        <f t="shared" si="18"/>
        <v>0.14005668398677373</v>
      </c>
    </row>
    <row r="1302" spans="1:6" ht="12" customHeight="1" x14ac:dyDescent="0.25">
      <c r="A1302" s="36" t="s">
        <v>1204</v>
      </c>
      <c r="B1302" s="36" t="s">
        <v>1205</v>
      </c>
      <c r="C1302" s="41" t="s">
        <v>1776</v>
      </c>
      <c r="D1302" s="37">
        <v>12700</v>
      </c>
      <c r="E1302" s="38">
        <v>2540</v>
      </c>
      <c r="F1302" s="99">
        <f t="shared" si="18"/>
        <v>0.2</v>
      </c>
    </row>
    <row r="1303" spans="1:6" ht="12" customHeight="1" x14ac:dyDescent="0.25">
      <c r="A1303" s="36" t="s">
        <v>4141</v>
      </c>
      <c r="B1303" s="36" t="s">
        <v>4142</v>
      </c>
      <c r="C1303" s="41" t="s">
        <v>4316</v>
      </c>
      <c r="D1303" s="37">
        <v>12697</v>
      </c>
      <c r="E1303" s="38">
        <v>1675</v>
      </c>
      <c r="F1303" s="99">
        <f t="shared" si="18"/>
        <v>0.13192092620304008</v>
      </c>
    </row>
    <row r="1304" spans="1:6" ht="12" customHeight="1" x14ac:dyDescent="0.25">
      <c r="A1304" s="36" t="s">
        <v>4585</v>
      </c>
      <c r="B1304" s="36" t="s">
        <v>4586</v>
      </c>
      <c r="C1304" s="41" t="s">
        <v>4805</v>
      </c>
      <c r="D1304" s="37">
        <v>12673</v>
      </c>
      <c r="E1304" s="38">
        <v>1017.2</v>
      </c>
      <c r="F1304" s="99">
        <f t="shared" si="18"/>
        <v>8.0265130592598447E-2</v>
      </c>
    </row>
    <row r="1305" spans="1:6" ht="12" customHeight="1" x14ac:dyDescent="0.25">
      <c r="A1305" s="36" t="s">
        <v>4203</v>
      </c>
      <c r="B1305" s="36" t="s">
        <v>4204</v>
      </c>
      <c r="C1305" s="41">
        <v>12072340</v>
      </c>
      <c r="D1305" s="37">
        <v>12640</v>
      </c>
      <c r="E1305" s="38">
        <v>1506.8</v>
      </c>
      <c r="F1305" s="99">
        <f t="shared" si="18"/>
        <v>0.11920886075949366</v>
      </c>
    </row>
    <row r="1306" spans="1:6" ht="12" customHeight="1" x14ac:dyDescent="0.25">
      <c r="A1306" s="36" t="s">
        <v>4593</v>
      </c>
      <c r="B1306" s="36" t="s">
        <v>4594</v>
      </c>
      <c r="C1306" s="41" t="s">
        <v>4808</v>
      </c>
      <c r="D1306" s="37">
        <v>12600</v>
      </c>
      <c r="E1306" s="38">
        <v>1470</v>
      </c>
      <c r="F1306" s="99">
        <f t="shared" si="18"/>
        <v>0.11666666666666667</v>
      </c>
    </row>
    <row r="1307" spans="1:6" ht="24.95" customHeight="1" x14ac:dyDescent="0.25">
      <c r="A1307" s="36" t="s">
        <v>5269</v>
      </c>
      <c r="B1307" s="36" t="s">
        <v>5270</v>
      </c>
      <c r="C1307" s="41">
        <v>9190139</v>
      </c>
      <c r="D1307" s="37">
        <v>12589</v>
      </c>
      <c r="E1307" s="38">
        <v>1708</v>
      </c>
      <c r="F1307" s="99">
        <f t="shared" si="18"/>
        <v>0.13567400111208197</v>
      </c>
    </row>
    <row r="1308" spans="1:6" ht="24" x14ac:dyDescent="0.25">
      <c r="A1308" s="36" t="s">
        <v>1438</v>
      </c>
      <c r="B1308" s="36" t="s">
        <v>1439</v>
      </c>
      <c r="C1308" s="41" t="s">
        <v>1806</v>
      </c>
      <c r="D1308" s="37">
        <v>12560</v>
      </c>
      <c r="E1308" s="38">
        <v>1633</v>
      </c>
      <c r="F1308" s="99">
        <f t="shared" si="18"/>
        <v>0.13001592356687899</v>
      </c>
    </row>
    <row r="1309" spans="1:6" x14ac:dyDescent="0.25">
      <c r="A1309" s="36" t="s">
        <v>3764</v>
      </c>
      <c r="B1309" s="36" t="s">
        <v>3765</v>
      </c>
      <c r="C1309" s="41">
        <v>5762004</v>
      </c>
      <c r="D1309" s="37">
        <v>12545</v>
      </c>
      <c r="E1309" s="38">
        <v>1591</v>
      </c>
      <c r="F1309" s="99">
        <f t="shared" si="18"/>
        <v>0.12682343563172579</v>
      </c>
    </row>
    <row r="1310" spans="1:6" x14ac:dyDescent="0.25">
      <c r="A1310" s="36" t="s">
        <v>1394</v>
      </c>
      <c r="B1310" s="36" t="s">
        <v>1395</v>
      </c>
      <c r="C1310" s="41">
        <v>8317031</v>
      </c>
      <c r="D1310" s="37">
        <v>12500</v>
      </c>
      <c r="E1310" s="38">
        <v>2500</v>
      </c>
      <c r="F1310" s="99">
        <f t="shared" si="18"/>
        <v>0.2</v>
      </c>
    </row>
    <row r="1311" spans="1:6" x14ac:dyDescent="0.25">
      <c r="A1311" s="36" t="s">
        <v>2250</v>
      </c>
      <c r="B1311" s="36" t="s">
        <v>2251</v>
      </c>
      <c r="C1311" s="41">
        <v>3451002</v>
      </c>
      <c r="D1311" s="37">
        <v>12500</v>
      </c>
      <c r="E1311" s="38">
        <v>2333</v>
      </c>
      <c r="F1311" s="99">
        <f t="shared" si="18"/>
        <v>0.18664</v>
      </c>
    </row>
    <row r="1312" spans="1:6" ht="36" x14ac:dyDescent="0.25">
      <c r="A1312" s="39" t="s">
        <v>1674</v>
      </c>
      <c r="B1312" s="39" t="s">
        <v>1675</v>
      </c>
      <c r="C1312" s="41">
        <v>8436009</v>
      </c>
      <c r="D1312" s="37">
        <v>12500</v>
      </c>
      <c r="E1312" s="40">
        <v>1863</v>
      </c>
      <c r="F1312" s="99">
        <f t="shared" si="18"/>
        <v>0.14904000000000001</v>
      </c>
    </row>
    <row r="1313" spans="1:6" ht="36" x14ac:dyDescent="0.25">
      <c r="A1313" s="36" t="s">
        <v>1526</v>
      </c>
      <c r="B1313" s="36" t="s">
        <v>1527</v>
      </c>
      <c r="C1313" s="41" t="s">
        <v>1813</v>
      </c>
      <c r="D1313" s="37">
        <v>12500</v>
      </c>
      <c r="E1313" s="38">
        <v>1720</v>
      </c>
      <c r="F1313" s="99">
        <f t="shared" si="18"/>
        <v>0.1376</v>
      </c>
    </row>
    <row r="1314" spans="1:6" ht="12" customHeight="1" x14ac:dyDescent="0.25">
      <c r="A1314" s="36" t="s">
        <v>1904</v>
      </c>
      <c r="B1314" s="36" t="s">
        <v>1905</v>
      </c>
      <c r="C1314" s="41" t="s">
        <v>2391</v>
      </c>
      <c r="D1314" s="37">
        <v>12500</v>
      </c>
      <c r="E1314" s="38">
        <v>1529</v>
      </c>
      <c r="F1314" s="99">
        <f t="shared" si="18"/>
        <v>0.12232</v>
      </c>
    </row>
    <row r="1315" spans="1:6" ht="12" customHeight="1" x14ac:dyDescent="0.25">
      <c r="A1315" s="36" t="s">
        <v>5071</v>
      </c>
      <c r="B1315" s="36" t="s">
        <v>5072</v>
      </c>
      <c r="C1315" s="41" t="s">
        <v>5984</v>
      </c>
      <c r="D1315" s="37">
        <v>12475</v>
      </c>
      <c r="E1315" s="38">
        <v>2409</v>
      </c>
      <c r="F1315" s="99">
        <f t="shared" si="18"/>
        <v>0.19310621242484971</v>
      </c>
    </row>
    <row r="1316" spans="1:6" ht="12" customHeight="1" x14ac:dyDescent="0.25">
      <c r="A1316" s="36" t="s">
        <v>4987</v>
      </c>
      <c r="B1316" s="36" t="s">
        <v>4988</v>
      </c>
      <c r="C1316" s="41">
        <v>9175115</v>
      </c>
      <c r="D1316" s="37">
        <v>12470</v>
      </c>
      <c r="E1316" s="38">
        <v>2285.6999999999998</v>
      </c>
      <c r="F1316" s="99">
        <f t="shared" si="18"/>
        <v>0.18329591018444263</v>
      </c>
    </row>
    <row r="1317" spans="1:6" x14ac:dyDescent="0.25">
      <c r="A1317" s="36" t="s">
        <v>5577</v>
      </c>
      <c r="B1317" s="36" t="s">
        <v>5578</v>
      </c>
      <c r="C1317" s="41">
        <v>9571136</v>
      </c>
      <c r="D1317" s="37">
        <v>12423</v>
      </c>
      <c r="E1317" s="38">
        <v>1890</v>
      </c>
      <c r="F1317" s="99">
        <f t="shared" ref="F1317:F1380" si="19">E1317/D1317</f>
        <v>0.15213716493600579</v>
      </c>
    </row>
    <row r="1318" spans="1:6" ht="24" x14ac:dyDescent="0.25">
      <c r="A1318" s="39" t="s">
        <v>3124</v>
      </c>
      <c r="B1318" s="39" t="s">
        <v>3125</v>
      </c>
      <c r="C1318" s="41">
        <v>6636006</v>
      </c>
      <c r="D1318" s="37">
        <v>12411</v>
      </c>
      <c r="E1318" s="45">
        <v>1560</v>
      </c>
      <c r="F1318" s="99">
        <f t="shared" si="19"/>
        <v>0.12569494802997341</v>
      </c>
    </row>
    <row r="1319" spans="1:6" ht="36" x14ac:dyDescent="0.25">
      <c r="A1319" s="39" t="s">
        <v>3030</v>
      </c>
      <c r="B1319" s="39" t="s">
        <v>3031</v>
      </c>
      <c r="C1319" s="41">
        <v>6440012</v>
      </c>
      <c r="D1319" s="37">
        <v>12411</v>
      </c>
      <c r="E1319" s="45">
        <v>1544.2</v>
      </c>
      <c r="F1319" s="99">
        <f t="shared" si="19"/>
        <v>0.12442188381274676</v>
      </c>
    </row>
    <row r="1320" spans="1:6" ht="12" customHeight="1" x14ac:dyDescent="0.25">
      <c r="A1320" s="36" t="s">
        <v>4311</v>
      </c>
      <c r="B1320" s="36" t="s">
        <v>4312</v>
      </c>
      <c r="C1320" s="41">
        <v>12060005</v>
      </c>
      <c r="D1320" s="37">
        <v>12400</v>
      </c>
      <c r="E1320" s="38">
        <v>1863</v>
      </c>
      <c r="F1320" s="99">
        <f t="shared" si="19"/>
        <v>0.15024193548387096</v>
      </c>
    </row>
    <row r="1321" spans="1:6" ht="12" customHeight="1" x14ac:dyDescent="0.25">
      <c r="A1321" s="36" t="s">
        <v>5579</v>
      </c>
      <c r="B1321" s="36" t="s">
        <v>5580</v>
      </c>
      <c r="C1321" s="41">
        <v>9571145</v>
      </c>
      <c r="D1321" s="37">
        <v>12352</v>
      </c>
      <c r="E1321" s="38">
        <v>1764</v>
      </c>
      <c r="F1321" s="99">
        <f t="shared" si="19"/>
        <v>0.14281088082901555</v>
      </c>
    </row>
    <row r="1322" spans="1:6" x14ac:dyDescent="0.25">
      <c r="A1322" s="36" t="s">
        <v>2304</v>
      </c>
      <c r="B1322" s="36" t="s">
        <v>2305</v>
      </c>
      <c r="C1322" s="41">
        <v>3459014</v>
      </c>
      <c r="D1322" s="37">
        <v>12340</v>
      </c>
      <c r="E1322" s="38">
        <v>2994</v>
      </c>
      <c r="F1322" s="99">
        <f t="shared" si="19"/>
        <v>0.24262560777957862</v>
      </c>
    </row>
    <row r="1323" spans="1:6" ht="12" customHeight="1" x14ac:dyDescent="0.25">
      <c r="A1323" s="36" t="s">
        <v>392</v>
      </c>
      <c r="B1323" s="36" t="s">
        <v>393</v>
      </c>
      <c r="C1323" s="51" t="s">
        <v>650</v>
      </c>
      <c r="D1323" s="46">
        <v>12318</v>
      </c>
      <c r="E1323" s="38">
        <v>1607</v>
      </c>
      <c r="F1323" s="99">
        <f t="shared" si="19"/>
        <v>0.13045949017697678</v>
      </c>
    </row>
    <row r="1324" spans="1:6" ht="12" customHeight="1" x14ac:dyDescent="0.25">
      <c r="A1324" s="36" t="s">
        <v>4539</v>
      </c>
      <c r="B1324" s="36" t="s">
        <v>4540</v>
      </c>
      <c r="C1324" s="41" t="s">
        <v>4787</v>
      </c>
      <c r="D1324" s="37">
        <v>12310</v>
      </c>
      <c r="E1324" s="38">
        <v>1493</v>
      </c>
      <c r="F1324" s="99">
        <f t="shared" si="19"/>
        <v>0.12128350934199837</v>
      </c>
    </row>
    <row r="1325" spans="1:6" ht="12" customHeight="1" x14ac:dyDescent="0.25">
      <c r="A1325" s="36" t="s">
        <v>2114</v>
      </c>
      <c r="B1325" s="36" t="s">
        <v>2115</v>
      </c>
      <c r="C1325" s="41" t="s">
        <v>2461</v>
      </c>
      <c r="D1325" s="37">
        <v>12304</v>
      </c>
      <c r="E1325" s="38">
        <v>2076</v>
      </c>
      <c r="F1325" s="99">
        <f t="shared" si="19"/>
        <v>0.16872561768530558</v>
      </c>
    </row>
    <row r="1326" spans="1:6" ht="12" customHeight="1" x14ac:dyDescent="0.25">
      <c r="A1326" s="36" t="s">
        <v>1464</v>
      </c>
      <c r="B1326" s="36" t="s">
        <v>1465</v>
      </c>
      <c r="C1326" s="41"/>
      <c r="D1326" s="37">
        <v>12300</v>
      </c>
      <c r="E1326" s="38">
        <v>1893</v>
      </c>
      <c r="F1326" s="99">
        <f t="shared" si="19"/>
        <v>0.15390243902439024</v>
      </c>
    </row>
    <row r="1327" spans="1:6" ht="12" customHeight="1" x14ac:dyDescent="0.25">
      <c r="A1327" s="39" t="s">
        <v>3312</v>
      </c>
      <c r="B1327" s="39" t="s">
        <v>3313</v>
      </c>
      <c r="C1327" s="51" t="s">
        <v>3482</v>
      </c>
      <c r="D1327" s="37">
        <v>12285</v>
      </c>
      <c r="E1327" s="38">
        <v>1756</v>
      </c>
      <c r="F1327" s="99">
        <f t="shared" si="19"/>
        <v>0.14293854293854294</v>
      </c>
    </row>
    <row r="1328" spans="1:6" ht="24" x14ac:dyDescent="0.25">
      <c r="A1328" s="36" t="s">
        <v>2968</v>
      </c>
      <c r="B1328" s="36" t="s">
        <v>2969</v>
      </c>
      <c r="C1328" s="51" t="s">
        <v>3178</v>
      </c>
      <c r="D1328" s="43">
        <v>12235</v>
      </c>
      <c r="E1328" s="38">
        <v>1439</v>
      </c>
      <c r="F1328" s="99">
        <f t="shared" si="19"/>
        <v>0.11761340416836943</v>
      </c>
    </row>
    <row r="1329" spans="1:6" x14ac:dyDescent="0.25">
      <c r="A1329" s="36" t="s">
        <v>4995</v>
      </c>
      <c r="B1329" s="36" t="s">
        <v>4996</v>
      </c>
      <c r="C1329" s="41">
        <v>9175122</v>
      </c>
      <c r="D1329" s="37">
        <v>12231</v>
      </c>
      <c r="E1329" s="38">
        <v>1832</v>
      </c>
      <c r="F1329" s="99">
        <f t="shared" si="19"/>
        <v>0.14978333742130651</v>
      </c>
    </row>
    <row r="1330" spans="1:6" x14ac:dyDescent="0.25">
      <c r="A1330" s="36" t="s">
        <v>1320</v>
      </c>
      <c r="B1330" s="36" t="s">
        <v>1321</v>
      </c>
      <c r="C1330" s="41"/>
      <c r="D1330" s="37">
        <v>12224</v>
      </c>
      <c r="E1330" s="38">
        <v>2445</v>
      </c>
      <c r="F1330" s="99">
        <f t="shared" si="19"/>
        <v>0.20001636125654451</v>
      </c>
    </row>
    <row r="1331" spans="1:6" x14ac:dyDescent="0.25">
      <c r="A1331" s="39" t="s">
        <v>1710</v>
      </c>
      <c r="B1331" s="39" t="s">
        <v>1711</v>
      </c>
      <c r="C1331" s="41">
        <v>8437100</v>
      </c>
      <c r="D1331" s="37">
        <v>12200</v>
      </c>
      <c r="E1331" s="40">
        <v>1822</v>
      </c>
      <c r="F1331" s="99">
        <f t="shared" si="19"/>
        <v>0.14934426229508196</v>
      </c>
    </row>
    <row r="1332" spans="1:6" ht="36" x14ac:dyDescent="0.25">
      <c r="A1332" s="36" t="s">
        <v>783</v>
      </c>
      <c r="B1332" s="36" t="s">
        <v>785</v>
      </c>
      <c r="C1332" s="41"/>
      <c r="D1332" s="37">
        <v>12200</v>
      </c>
      <c r="E1332" s="38">
        <v>1699</v>
      </c>
      <c r="F1332" s="99">
        <f t="shared" si="19"/>
        <v>0.13926229508196722</v>
      </c>
    </row>
    <row r="1333" spans="1:6" x14ac:dyDescent="0.25">
      <c r="A1333" s="36" t="s">
        <v>5067</v>
      </c>
      <c r="B1333" s="36" t="s">
        <v>5068</v>
      </c>
      <c r="C1333" s="41">
        <v>9180124</v>
      </c>
      <c r="D1333" s="37">
        <v>12180</v>
      </c>
      <c r="E1333" s="38">
        <v>3056</v>
      </c>
      <c r="F1333" s="99">
        <f t="shared" si="19"/>
        <v>0.25090311986863711</v>
      </c>
    </row>
    <row r="1334" spans="1:6" x14ac:dyDescent="0.25">
      <c r="A1334" s="36" t="s">
        <v>5403</v>
      </c>
      <c r="B1334" s="36" t="s">
        <v>5404</v>
      </c>
      <c r="C1334" s="41">
        <v>9372153</v>
      </c>
      <c r="D1334" s="37">
        <v>12156</v>
      </c>
      <c r="E1334" s="38">
        <v>1298</v>
      </c>
      <c r="F1334" s="99">
        <f t="shared" si="19"/>
        <v>0.10677854557420204</v>
      </c>
    </row>
    <row r="1335" spans="1:6" x14ac:dyDescent="0.25">
      <c r="A1335" s="36" t="s">
        <v>492</v>
      </c>
      <c r="B1335" s="36" t="s">
        <v>493</v>
      </c>
      <c r="C1335" s="51">
        <v>10041514</v>
      </c>
      <c r="D1335" s="46">
        <v>12144</v>
      </c>
      <c r="E1335" s="38">
        <v>1417</v>
      </c>
      <c r="F1335" s="99">
        <f t="shared" si="19"/>
        <v>0.11668313570487483</v>
      </c>
    </row>
    <row r="1336" spans="1:6" ht="24" x14ac:dyDescent="0.25">
      <c r="A1336" s="36" t="s">
        <v>5619</v>
      </c>
      <c r="B1336" s="36" t="s">
        <v>5620</v>
      </c>
      <c r="C1336" s="41" t="s">
        <v>6069</v>
      </c>
      <c r="D1336" s="37">
        <v>12132</v>
      </c>
      <c r="E1336" s="38">
        <v>1779</v>
      </c>
      <c r="F1336" s="99">
        <f t="shared" si="19"/>
        <v>0.14663699307616221</v>
      </c>
    </row>
    <row r="1337" spans="1:6" ht="24" x14ac:dyDescent="0.25">
      <c r="A1337" s="39" t="s">
        <v>3028</v>
      </c>
      <c r="B1337" s="39" t="s">
        <v>3029</v>
      </c>
      <c r="C1337" s="41">
        <v>6440008</v>
      </c>
      <c r="D1337" s="37">
        <v>12105</v>
      </c>
      <c r="E1337" s="45">
        <v>1498</v>
      </c>
      <c r="F1337" s="99">
        <f t="shared" si="19"/>
        <v>0.12375051631557207</v>
      </c>
    </row>
    <row r="1338" spans="1:6" x14ac:dyDescent="0.25">
      <c r="A1338" s="39" t="s">
        <v>3094</v>
      </c>
      <c r="B1338" s="39" t="s">
        <v>3095</v>
      </c>
      <c r="C1338" s="41">
        <v>6436007</v>
      </c>
      <c r="D1338" s="37">
        <v>12103</v>
      </c>
      <c r="E1338" s="45">
        <v>1655</v>
      </c>
      <c r="F1338" s="99">
        <f t="shared" si="19"/>
        <v>0.13674295629182848</v>
      </c>
    </row>
    <row r="1339" spans="1:6" ht="12" customHeight="1" x14ac:dyDescent="0.25">
      <c r="A1339" s="36" t="s">
        <v>1188</v>
      </c>
      <c r="B1339" s="36" t="s">
        <v>1189</v>
      </c>
      <c r="C1339" s="41">
        <v>8216009</v>
      </c>
      <c r="D1339" s="37">
        <v>12100</v>
      </c>
      <c r="E1339" s="38">
        <v>2420</v>
      </c>
      <c r="F1339" s="99">
        <f t="shared" si="19"/>
        <v>0.2</v>
      </c>
    </row>
    <row r="1340" spans="1:6" ht="12" customHeight="1" x14ac:dyDescent="0.25">
      <c r="A1340" s="39" t="s">
        <v>1678</v>
      </c>
      <c r="B1340" s="39" t="s">
        <v>1679</v>
      </c>
      <c r="C1340" s="41" t="s">
        <v>1842</v>
      </c>
      <c r="D1340" s="37">
        <v>12100</v>
      </c>
      <c r="E1340" s="40">
        <v>1433</v>
      </c>
      <c r="F1340" s="99">
        <f t="shared" si="19"/>
        <v>0.11842975206611571</v>
      </c>
    </row>
    <row r="1341" spans="1:6" ht="12" customHeight="1" x14ac:dyDescent="0.25">
      <c r="A1341" s="36" t="s">
        <v>2548</v>
      </c>
      <c r="B1341" s="36" t="s">
        <v>2549</v>
      </c>
      <c r="C1341" s="41" t="s">
        <v>2688</v>
      </c>
      <c r="D1341" s="37">
        <v>12041</v>
      </c>
      <c r="E1341" s="38">
        <v>1600</v>
      </c>
      <c r="F1341" s="99">
        <f t="shared" si="19"/>
        <v>0.13287932895938875</v>
      </c>
    </row>
    <row r="1342" spans="1:6" ht="12" customHeight="1" x14ac:dyDescent="0.25">
      <c r="A1342" s="36" t="s">
        <v>5243</v>
      </c>
      <c r="B1342" s="36" t="s">
        <v>5244</v>
      </c>
      <c r="C1342" s="41" t="s">
        <v>6009</v>
      </c>
      <c r="D1342" s="37">
        <v>12031</v>
      </c>
      <c r="E1342" s="38">
        <v>2049</v>
      </c>
      <c r="F1342" s="99">
        <f t="shared" si="19"/>
        <v>0.170310032416258</v>
      </c>
    </row>
    <row r="1343" spans="1:6" ht="12" customHeight="1" x14ac:dyDescent="0.25">
      <c r="A1343" s="36" t="s">
        <v>4238</v>
      </c>
      <c r="B1343" s="36" t="s">
        <v>4239</v>
      </c>
      <c r="C1343" s="41" t="s">
        <v>4338</v>
      </c>
      <c r="D1343" s="37">
        <v>12027</v>
      </c>
      <c r="E1343" s="38">
        <v>1815.9</v>
      </c>
      <c r="F1343" s="99">
        <f t="shared" si="19"/>
        <v>0.15098528311299578</v>
      </c>
    </row>
    <row r="1344" spans="1:6" ht="12" customHeight="1" x14ac:dyDescent="0.25">
      <c r="A1344" s="36" t="s">
        <v>502</v>
      </c>
      <c r="B1344" s="36" t="s">
        <v>503</v>
      </c>
      <c r="C1344" s="39" t="s">
        <v>690</v>
      </c>
      <c r="D1344" s="46">
        <v>12022</v>
      </c>
      <c r="E1344" s="38">
        <v>1232</v>
      </c>
      <c r="F1344" s="99">
        <f t="shared" si="19"/>
        <v>0.10247878888704043</v>
      </c>
    </row>
    <row r="1345" spans="1:6" ht="12" customHeight="1" x14ac:dyDescent="0.25">
      <c r="A1345" s="39" t="s">
        <v>3392</v>
      </c>
      <c r="B1345" s="39" t="s">
        <v>3393</v>
      </c>
      <c r="C1345" s="51" t="s">
        <v>3505</v>
      </c>
      <c r="D1345" s="37">
        <v>12021</v>
      </c>
      <c r="E1345" s="38">
        <v>2764</v>
      </c>
      <c r="F1345" s="99">
        <f t="shared" si="19"/>
        <v>0.22993095416354711</v>
      </c>
    </row>
    <row r="1346" spans="1:6" ht="12" customHeight="1" x14ac:dyDescent="0.25">
      <c r="A1346" s="36" t="s">
        <v>5085</v>
      </c>
      <c r="B1346" s="36" t="s">
        <v>5086</v>
      </c>
      <c r="C1346" s="41" t="s">
        <v>5987</v>
      </c>
      <c r="D1346" s="37">
        <v>12019</v>
      </c>
      <c r="E1346" s="38">
        <v>2636</v>
      </c>
      <c r="F1346" s="99">
        <f t="shared" si="19"/>
        <v>0.21931941093268992</v>
      </c>
    </row>
    <row r="1347" spans="1:6" ht="12" customHeight="1" x14ac:dyDescent="0.25">
      <c r="A1347" s="36" t="s">
        <v>4625</v>
      </c>
      <c r="B1347" s="36" t="s">
        <v>4626</v>
      </c>
      <c r="C1347" s="41">
        <v>7231134</v>
      </c>
      <c r="D1347" s="37">
        <v>12005</v>
      </c>
      <c r="E1347" s="38">
        <v>1480</v>
      </c>
      <c r="F1347" s="99">
        <f t="shared" si="19"/>
        <v>0.12328196584756351</v>
      </c>
    </row>
    <row r="1348" spans="1:6" ht="12" customHeight="1" x14ac:dyDescent="0.25">
      <c r="A1348" s="36" t="s">
        <v>431</v>
      </c>
      <c r="B1348" s="36" t="s">
        <v>432</v>
      </c>
      <c r="C1348" s="51" t="s">
        <v>668</v>
      </c>
      <c r="D1348" s="46">
        <v>12000</v>
      </c>
      <c r="E1348" s="38">
        <v>2540</v>
      </c>
      <c r="F1348" s="99">
        <f t="shared" si="19"/>
        <v>0.21166666666666667</v>
      </c>
    </row>
    <row r="1349" spans="1:6" ht="12" customHeight="1" x14ac:dyDescent="0.25">
      <c r="A1349" s="36" t="s">
        <v>3211</v>
      </c>
      <c r="B1349" s="36" t="s">
        <v>3212</v>
      </c>
      <c r="C1349" s="41">
        <v>8117024</v>
      </c>
      <c r="D1349" s="37">
        <v>12000</v>
      </c>
      <c r="E1349" s="38">
        <v>2400</v>
      </c>
      <c r="F1349" s="99">
        <f t="shared" si="19"/>
        <v>0.2</v>
      </c>
    </row>
    <row r="1350" spans="1:6" ht="12" customHeight="1" x14ac:dyDescent="0.25">
      <c r="A1350" s="36" t="s">
        <v>1264</v>
      </c>
      <c r="B1350" s="36" t="s">
        <v>1265</v>
      </c>
      <c r="C1350" s="41">
        <v>8226056</v>
      </c>
      <c r="D1350" s="37">
        <v>12000</v>
      </c>
      <c r="E1350" s="38">
        <v>2400</v>
      </c>
      <c r="F1350" s="99">
        <f t="shared" si="19"/>
        <v>0.2</v>
      </c>
    </row>
    <row r="1351" spans="1:6" ht="12" customHeight="1" x14ac:dyDescent="0.25">
      <c r="A1351" s="36" t="s">
        <v>906</v>
      </c>
      <c r="B1351" s="36" t="s">
        <v>907</v>
      </c>
      <c r="C1351" s="41">
        <v>8118050</v>
      </c>
      <c r="D1351" s="37">
        <v>12000</v>
      </c>
      <c r="E1351" s="38">
        <v>2285</v>
      </c>
      <c r="F1351" s="99">
        <f t="shared" si="19"/>
        <v>0.19041666666666668</v>
      </c>
    </row>
    <row r="1352" spans="1:6" ht="12" customHeight="1" x14ac:dyDescent="0.25">
      <c r="A1352" s="36" t="s">
        <v>2206</v>
      </c>
      <c r="B1352" s="36" t="s">
        <v>2207</v>
      </c>
      <c r="C1352" s="41">
        <v>3358022</v>
      </c>
      <c r="D1352" s="37">
        <v>12000</v>
      </c>
      <c r="E1352" s="38">
        <v>2193</v>
      </c>
      <c r="F1352" s="99">
        <f t="shared" si="19"/>
        <v>0.18275</v>
      </c>
    </row>
    <row r="1353" spans="1:6" ht="12" customHeight="1" x14ac:dyDescent="0.25">
      <c r="A1353" s="36" t="s">
        <v>5826</v>
      </c>
      <c r="B1353" s="36" t="s">
        <v>5827</v>
      </c>
      <c r="C1353" s="41">
        <v>9777121</v>
      </c>
      <c r="D1353" s="37">
        <v>12000</v>
      </c>
      <c r="E1353" s="38">
        <v>2117</v>
      </c>
      <c r="F1353" s="99">
        <f t="shared" si="19"/>
        <v>0.17641666666666667</v>
      </c>
    </row>
    <row r="1354" spans="1:6" ht="12" customHeight="1" x14ac:dyDescent="0.25">
      <c r="A1354" s="36" t="s">
        <v>4381</v>
      </c>
      <c r="B1354" s="36" t="s">
        <v>4382</v>
      </c>
      <c r="C1354" s="41" t="s">
        <v>4728</v>
      </c>
      <c r="D1354" s="37">
        <v>12000</v>
      </c>
      <c r="E1354" s="38">
        <v>2000</v>
      </c>
      <c r="F1354" s="99">
        <f t="shared" si="19"/>
        <v>0.16666666666666666</v>
      </c>
    </row>
    <row r="1355" spans="1:6" ht="12" customHeight="1" x14ac:dyDescent="0.25">
      <c r="A1355" s="36" t="s">
        <v>1540</v>
      </c>
      <c r="B1355" s="36" t="s">
        <v>1541</v>
      </c>
      <c r="C1355" s="41" t="s">
        <v>1818</v>
      </c>
      <c r="D1355" s="37">
        <v>12000</v>
      </c>
      <c r="E1355" s="38">
        <v>1781</v>
      </c>
      <c r="F1355" s="99">
        <f t="shared" si="19"/>
        <v>0.14841666666666667</v>
      </c>
    </row>
    <row r="1356" spans="1:6" ht="12" customHeight="1" x14ac:dyDescent="0.25">
      <c r="A1356" s="36" t="s">
        <v>4629</v>
      </c>
      <c r="B1356" s="36" t="s">
        <v>4630</v>
      </c>
      <c r="C1356" s="41" t="s">
        <v>4819</v>
      </c>
      <c r="D1356" s="37">
        <v>12000</v>
      </c>
      <c r="E1356" s="38">
        <v>1700</v>
      </c>
      <c r="F1356" s="99">
        <f t="shared" si="19"/>
        <v>0.14166666666666666</v>
      </c>
    </row>
    <row r="1357" spans="1:6" x14ac:dyDescent="0.25">
      <c r="A1357" s="36" t="s">
        <v>5778</v>
      </c>
      <c r="B1357" s="36" t="s">
        <v>5779</v>
      </c>
      <c r="C1357" s="41">
        <v>9772177</v>
      </c>
      <c r="D1357" s="37">
        <v>12000</v>
      </c>
      <c r="E1357" s="38">
        <v>1697</v>
      </c>
      <c r="F1357" s="99">
        <f t="shared" si="19"/>
        <v>0.14141666666666666</v>
      </c>
    </row>
    <row r="1358" spans="1:6" ht="48" x14ac:dyDescent="0.25">
      <c r="A1358" s="36" t="s">
        <v>297</v>
      </c>
      <c r="B1358" s="36" t="s">
        <v>298</v>
      </c>
      <c r="C1358" s="51" t="s">
        <v>613</v>
      </c>
      <c r="D1358" s="46">
        <v>12000</v>
      </c>
      <c r="E1358" s="38">
        <v>1640</v>
      </c>
      <c r="F1358" s="99">
        <f t="shared" si="19"/>
        <v>0.13666666666666666</v>
      </c>
    </row>
    <row r="1359" spans="1:6" x14ac:dyDescent="0.25">
      <c r="A1359" s="36" t="s">
        <v>1148</v>
      </c>
      <c r="B1359" s="36" t="s">
        <v>1149</v>
      </c>
      <c r="C1359" s="41">
        <v>8212000</v>
      </c>
      <c r="D1359" s="37">
        <v>12000</v>
      </c>
      <c r="E1359" s="38">
        <v>1562</v>
      </c>
      <c r="F1359" s="99">
        <f t="shared" si="19"/>
        <v>0.13016666666666668</v>
      </c>
    </row>
    <row r="1360" spans="1:6" x14ac:dyDescent="0.25">
      <c r="A1360" s="36" t="s">
        <v>4385</v>
      </c>
      <c r="B1360" s="36" t="s">
        <v>4386</v>
      </c>
      <c r="C1360" s="41">
        <v>7332034</v>
      </c>
      <c r="D1360" s="37">
        <v>12000</v>
      </c>
      <c r="E1360" s="38">
        <v>1450</v>
      </c>
      <c r="F1360" s="99">
        <f t="shared" si="19"/>
        <v>0.12083333333333333</v>
      </c>
    </row>
    <row r="1361" spans="1:6" x14ac:dyDescent="0.25">
      <c r="A1361" s="36" t="s">
        <v>1090</v>
      </c>
      <c r="B1361" s="36" t="s">
        <v>1091</v>
      </c>
      <c r="C1361" s="41">
        <v>8135015</v>
      </c>
      <c r="D1361" s="37">
        <v>12000</v>
      </c>
      <c r="E1361" s="38">
        <v>1446</v>
      </c>
      <c r="F1361" s="99">
        <f t="shared" si="19"/>
        <v>0.1205</v>
      </c>
    </row>
    <row r="1362" spans="1:6" x14ac:dyDescent="0.25">
      <c r="A1362" s="36" t="s">
        <v>1055</v>
      </c>
      <c r="B1362" s="36" t="s">
        <v>1056</v>
      </c>
      <c r="C1362" s="41" t="s">
        <v>1758</v>
      </c>
      <c r="D1362" s="37">
        <v>12000</v>
      </c>
      <c r="E1362" s="38">
        <v>1151</v>
      </c>
      <c r="F1362" s="99">
        <f t="shared" si="19"/>
        <v>9.5916666666666664E-2</v>
      </c>
    </row>
    <row r="1363" spans="1:6" x14ac:dyDescent="0.25">
      <c r="A1363" s="36" t="s">
        <v>273</v>
      </c>
      <c r="B1363" s="36" t="s">
        <v>274</v>
      </c>
      <c r="C1363" s="51">
        <v>1002000</v>
      </c>
      <c r="D1363" s="46">
        <v>12000</v>
      </c>
      <c r="E1363" s="38">
        <v>104</v>
      </c>
      <c r="F1363" s="99">
        <f t="shared" si="19"/>
        <v>8.6666666666666663E-3</v>
      </c>
    </row>
    <row r="1364" spans="1:6" x14ac:dyDescent="0.25">
      <c r="A1364" s="36" t="s">
        <v>5728</v>
      </c>
      <c r="B1364" s="36" t="s">
        <v>5729</v>
      </c>
      <c r="C1364" s="41">
        <v>9677148</v>
      </c>
      <c r="D1364" s="37">
        <v>11993</v>
      </c>
      <c r="E1364" s="38">
        <v>1217</v>
      </c>
      <c r="F1364" s="99">
        <f t="shared" si="19"/>
        <v>0.10147586091886934</v>
      </c>
    </row>
    <row r="1365" spans="1:6" x14ac:dyDescent="0.25">
      <c r="A1365" s="36" t="s">
        <v>5341</v>
      </c>
      <c r="B1365" s="36" t="s">
        <v>5342</v>
      </c>
      <c r="C1365" s="41" t="s">
        <v>6026</v>
      </c>
      <c r="D1365" s="37">
        <v>11913</v>
      </c>
      <c r="E1365" s="38">
        <v>2480.1999999999998</v>
      </c>
      <c r="F1365" s="99">
        <f t="shared" si="19"/>
        <v>0.20819273063040375</v>
      </c>
    </row>
    <row r="1366" spans="1:6" x14ac:dyDescent="0.25">
      <c r="A1366" s="36" t="s">
        <v>2046</v>
      </c>
      <c r="B1366" s="36" t="s">
        <v>2047</v>
      </c>
      <c r="C1366" s="41" t="s">
        <v>2440</v>
      </c>
      <c r="D1366" s="37">
        <v>11886</v>
      </c>
      <c r="E1366" s="38">
        <v>1947</v>
      </c>
      <c r="F1366" s="99">
        <f t="shared" si="19"/>
        <v>0.16380615850580516</v>
      </c>
    </row>
    <row r="1367" spans="1:6" ht="12" customHeight="1" x14ac:dyDescent="0.25">
      <c r="A1367" s="36" t="s">
        <v>5820</v>
      </c>
      <c r="B1367" s="36" t="s">
        <v>5821</v>
      </c>
      <c r="C1367" s="41" t="s">
        <v>6103</v>
      </c>
      <c r="D1367" s="37">
        <v>11864</v>
      </c>
      <c r="E1367" s="38">
        <v>2516.6999999999998</v>
      </c>
      <c r="F1367" s="99">
        <f t="shared" si="19"/>
        <v>0.21212913014160484</v>
      </c>
    </row>
    <row r="1368" spans="1:6" ht="12" customHeight="1" x14ac:dyDescent="0.25">
      <c r="A1368" s="36" t="s">
        <v>1872</v>
      </c>
      <c r="B1368" s="36" t="s">
        <v>1873</v>
      </c>
      <c r="C1368" s="41" t="s">
        <v>2375</v>
      </c>
      <c r="D1368" s="37">
        <v>11807</v>
      </c>
      <c r="E1368" s="38">
        <v>2361</v>
      </c>
      <c r="F1368" s="99">
        <f t="shared" si="19"/>
        <v>0.1999661217921572</v>
      </c>
    </row>
    <row r="1369" spans="1:6" ht="12" customHeight="1" x14ac:dyDescent="0.25">
      <c r="A1369" s="36" t="s">
        <v>5717</v>
      </c>
      <c r="B1369" s="36" t="s">
        <v>5718</v>
      </c>
      <c r="C1369" s="41" t="s">
        <v>6087</v>
      </c>
      <c r="D1369" s="37">
        <v>11805</v>
      </c>
      <c r="E1369" s="38">
        <v>2100</v>
      </c>
      <c r="F1369" s="99">
        <f t="shared" si="19"/>
        <v>0.17789072426937738</v>
      </c>
    </row>
    <row r="1370" spans="1:6" ht="12" customHeight="1" x14ac:dyDescent="0.25">
      <c r="A1370" s="36" t="s">
        <v>5219</v>
      </c>
      <c r="B1370" s="36" t="s">
        <v>5220</v>
      </c>
      <c r="C1370" s="41">
        <v>9187165</v>
      </c>
      <c r="D1370" s="37">
        <v>11800</v>
      </c>
      <c r="E1370" s="38">
        <v>2000</v>
      </c>
      <c r="F1370" s="99">
        <f t="shared" si="19"/>
        <v>0.16949152542372881</v>
      </c>
    </row>
    <row r="1371" spans="1:6" ht="12" customHeight="1" x14ac:dyDescent="0.25">
      <c r="A1371" s="36" t="s">
        <v>2744</v>
      </c>
      <c r="B1371" s="36" t="s">
        <v>2745</v>
      </c>
      <c r="C1371" s="41">
        <v>15001000</v>
      </c>
      <c r="D1371" s="37">
        <v>11800</v>
      </c>
      <c r="E1371" s="38">
        <v>1340</v>
      </c>
      <c r="F1371" s="99">
        <f t="shared" si="19"/>
        <v>0.11355932203389831</v>
      </c>
    </row>
    <row r="1372" spans="1:6" ht="12" customHeight="1" x14ac:dyDescent="0.25">
      <c r="A1372" s="36" t="s">
        <v>3944</v>
      </c>
      <c r="B1372" s="36" t="s">
        <v>3945</v>
      </c>
      <c r="C1372" s="41">
        <v>5962048</v>
      </c>
      <c r="D1372" s="37">
        <v>11786</v>
      </c>
      <c r="E1372" s="38">
        <v>1828</v>
      </c>
      <c r="F1372" s="99">
        <f t="shared" si="19"/>
        <v>0.15509927032071949</v>
      </c>
    </row>
    <row r="1373" spans="1:6" ht="12" customHeight="1" x14ac:dyDescent="0.25">
      <c r="A1373" s="39" t="s">
        <v>1668</v>
      </c>
      <c r="B1373" s="39" t="s">
        <v>1669</v>
      </c>
      <c r="C1373" s="41" t="s">
        <v>1841</v>
      </c>
      <c r="D1373" s="37">
        <v>11751</v>
      </c>
      <c r="E1373" s="40">
        <v>1700</v>
      </c>
      <c r="F1373" s="99">
        <f t="shared" si="19"/>
        <v>0.14466853884775763</v>
      </c>
    </row>
    <row r="1374" spans="1:6" ht="12" customHeight="1" x14ac:dyDescent="0.25">
      <c r="A1374" s="36" t="s">
        <v>3906</v>
      </c>
      <c r="B1374" s="36" t="s">
        <v>3907</v>
      </c>
      <c r="C1374" s="41">
        <v>5758036</v>
      </c>
      <c r="D1374" s="37">
        <v>11735</v>
      </c>
      <c r="E1374" s="38">
        <v>1756</v>
      </c>
      <c r="F1374" s="99">
        <f t="shared" si="19"/>
        <v>0.14963783553472518</v>
      </c>
    </row>
    <row r="1375" spans="1:6" ht="12" customHeight="1" x14ac:dyDescent="0.25">
      <c r="A1375" s="39" t="s">
        <v>3408</v>
      </c>
      <c r="B1375" s="39" t="s">
        <v>3409</v>
      </c>
      <c r="C1375" s="51" t="s">
        <v>3512</v>
      </c>
      <c r="D1375" s="37">
        <v>11721</v>
      </c>
      <c r="E1375" s="38">
        <v>1554</v>
      </c>
      <c r="F1375" s="99">
        <f t="shared" si="19"/>
        <v>0.1325825441515229</v>
      </c>
    </row>
    <row r="1376" spans="1:6" ht="12" customHeight="1" x14ac:dyDescent="0.25">
      <c r="A1376" s="36" t="s">
        <v>382</v>
      </c>
      <c r="B1376" s="36" t="s">
        <v>383</v>
      </c>
      <c r="C1376" s="51" t="s">
        <v>646</v>
      </c>
      <c r="D1376" s="46">
        <v>11707</v>
      </c>
      <c r="E1376" s="38">
        <v>3289</v>
      </c>
      <c r="F1376" s="99">
        <f t="shared" si="19"/>
        <v>0.28094302554027506</v>
      </c>
    </row>
    <row r="1377" spans="1:6" ht="12" customHeight="1" x14ac:dyDescent="0.25">
      <c r="A1377" s="36" t="s">
        <v>5824</v>
      </c>
      <c r="B1377" s="36" t="s">
        <v>5825</v>
      </c>
      <c r="C1377" s="41" t="s">
        <v>6105</v>
      </c>
      <c r="D1377" s="37">
        <v>11687</v>
      </c>
      <c r="E1377" s="38">
        <v>1940.3</v>
      </c>
      <c r="F1377" s="99">
        <f t="shared" si="19"/>
        <v>0.16602207581072986</v>
      </c>
    </row>
    <row r="1378" spans="1:6" ht="12" customHeight="1" x14ac:dyDescent="0.25">
      <c r="A1378" s="36" t="s">
        <v>482</v>
      </c>
      <c r="B1378" s="36" t="s">
        <v>483</v>
      </c>
      <c r="C1378" s="39" t="s">
        <v>685</v>
      </c>
      <c r="D1378" s="46">
        <v>11685</v>
      </c>
      <c r="E1378" s="38">
        <v>1605</v>
      </c>
      <c r="F1378" s="99">
        <f t="shared" si="19"/>
        <v>0.13735558408215662</v>
      </c>
    </row>
    <row r="1379" spans="1:6" ht="12" customHeight="1" x14ac:dyDescent="0.25">
      <c r="A1379" s="36" t="s">
        <v>958</v>
      </c>
      <c r="B1379" s="36" t="s">
        <v>959</v>
      </c>
      <c r="C1379" s="41">
        <v>8119085</v>
      </c>
      <c r="D1379" s="37">
        <v>11675</v>
      </c>
      <c r="E1379" s="38">
        <v>2335</v>
      </c>
      <c r="F1379" s="99">
        <f t="shared" si="19"/>
        <v>0.2</v>
      </c>
    </row>
    <row r="1380" spans="1:6" ht="12" customHeight="1" x14ac:dyDescent="0.25">
      <c r="A1380" s="36" t="s">
        <v>68</v>
      </c>
      <c r="B1380" s="36" t="s">
        <v>69</v>
      </c>
      <c r="C1380" s="51" t="s">
        <v>3159</v>
      </c>
      <c r="D1380" s="43">
        <v>11667</v>
      </c>
      <c r="E1380" s="38">
        <v>1309</v>
      </c>
      <c r="F1380" s="99">
        <f t="shared" si="19"/>
        <v>0.11219679437730351</v>
      </c>
    </row>
    <row r="1381" spans="1:6" ht="12" customHeight="1" x14ac:dyDescent="0.25">
      <c r="A1381" s="36" t="s">
        <v>5625</v>
      </c>
      <c r="B1381" s="36" t="s">
        <v>5626</v>
      </c>
      <c r="C1381" s="41">
        <v>9574152</v>
      </c>
      <c r="D1381" s="37">
        <v>11643</v>
      </c>
      <c r="E1381" s="38">
        <v>1903</v>
      </c>
      <c r="F1381" s="99">
        <f t="shared" ref="F1381:F1444" si="20">E1381/D1381</f>
        <v>0.1634458472902173</v>
      </c>
    </row>
    <row r="1382" spans="1:6" ht="12" customHeight="1" x14ac:dyDescent="0.25">
      <c r="A1382" s="36" t="s">
        <v>5457</v>
      </c>
      <c r="B1382" s="36" t="s">
        <v>5458</v>
      </c>
      <c r="C1382" s="41">
        <v>9376141</v>
      </c>
      <c r="D1382" s="37">
        <v>11640</v>
      </c>
      <c r="E1382" s="38">
        <v>1616</v>
      </c>
      <c r="F1382" s="99">
        <f t="shared" si="20"/>
        <v>0.13883161512027492</v>
      </c>
    </row>
    <row r="1383" spans="1:6" ht="12" customHeight="1" x14ac:dyDescent="0.25">
      <c r="A1383" s="36" t="s">
        <v>3964</v>
      </c>
      <c r="B1383" s="36" t="s">
        <v>3965</v>
      </c>
      <c r="C1383" s="41">
        <v>5766028</v>
      </c>
      <c r="D1383" s="37">
        <v>11605</v>
      </c>
      <c r="E1383" s="38">
        <v>1657</v>
      </c>
      <c r="F1383" s="99">
        <f t="shared" si="20"/>
        <v>0.14278328306764326</v>
      </c>
    </row>
    <row r="1384" spans="1:6" ht="12" customHeight="1" x14ac:dyDescent="0.25">
      <c r="A1384" s="36" t="s">
        <v>5277</v>
      </c>
      <c r="B1384" s="36" t="s">
        <v>5278</v>
      </c>
      <c r="C1384" s="41">
        <v>9273152</v>
      </c>
      <c r="D1384" s="37">
        <v>11600</v>
      </c>
      <c r="E1384" s="38">
        <v>2364</v>
      </c>
      <c r="F1384" s="99">
        <f t="shared" si="20"/>
        <v>0.20379310344827586</v>
      </c>
    </row>
    <row r="1385" spans="1:6" ht="12" customHeight="1" x14ac:dyDescent="0.25">
      <c r="A1385" s="36" t="s">
        <v>882</v>
      </c>
      <c r="B1385" s="36" t="s">
        <v>883</v>
      </c>
      <c r="C1385" s="41">
        <v>8118067</v>
      </c>
      <c r="D1385" s="37">
        <v>11600</v>
      </c>
      <c r="E1385" s="38">
        <v>2300</v>
      </c>
      <c r="F1385" s="99">
        <f t="shared" si="20"/>
        <v>0.19827586206896552</v>
      </c>
    </row>
    <row r="1386" spans="1:6" ht="12" customHeight="1" x14ac:dyDescent="0.25">
      <c r="A1386" s="36" t="s">
        <v>1376</v>
      </c>
      <c r="B1386" s="36" t="s">
        <v>1377</v>
      </c>
      <c r="C1386" s="41">
        <v>8316043</v>
      </c>
      <c r="D1386" s="37">
        <v>11598</v>
      </c>
      <c r="E1386" s="38">
        <v>1605</v>
      </c>
      <c r="F1386" s="99">
        <f t="shared" si="20"/>
        <v>0.13838592860838075</v>
      </c>
    </row>
    <row r="1387" spans="1:6" ht="12" customHeight="1" x14ac:dyDescent="0.25">
      <c r="A1387" s="36" t="s">
        <v>4573</v>
      </c>
      <c r="B1387" s="36" t="s">
        <v>4574</v>
      </c>
      <c r="C1387" s="41" t="s">
        <v>4801</v>
      </c>
      <c r="D1387" s="37">
        <v>11586</v>
      </c>
      <c r="E1387" s="38">
        <v>1929</v>
      </c>
      <c r="F1387" s="99">
        <f t="shared" si="20"/>
        <v>0.16649404453650957</v>
      </c>
    </row>
    <row r="1388" spans="1:6" ht="12" customHeight="1" x14ac:dyDescent="0.25">
      <c r="A1388" s="36" t="s">
        <v>1868</v>
      </c>
      <c r="B1388" s="36" t="s">
        <v>1869</v>
      </c>
      <c r="C1388" s="41">
        <v>3352062</v>
      </c>
      <c r="D1388" s="37">
        <v>11580</v>
      </c>
      <c r="E1388" s="38">
        <v>2171</v>
      </c>
      <c r="F1388" s="99">
        <f t="shared" si="20"/>
        <v>0.1874784110535406</v>
      </c>
    </row>
    <row r="1389" spans="1:6" ht="12" customHeight="1" x14ac:dyDescent="0.25">
      <c r="A1389" s="36" t="s">
        <v>1944</v>
      </c>
      <c r="B1389" s="36" t="s">
        <v>1945</v>
      </c>
      <c r="C1389" s="41" t="s">
        <v>2405</v>
      </c>
      <c r="D1389" s="37">
        <v>11569</v>
      </c>
      <c r="E1389" s="38">
        <v>1479</v>
      </c>
      <c r="F1389" s="99">
        <f t="shared" si="20"/>
        <v>0.12784164577750887</v>
      </c>
    </row>
    <row r="1390" spans="1:6" ht="12" customHeight="1" x14ac:dyDescent="0.25">
      <c r="A1390" s="36" t="s">
        <v>124</v>
      </c>
      <c r="B1390" s="36" t="s">
        <v>125</v>
      </c>
      <c r="C1390" s="51">
        <v>6631018</v>
      </c>
      <c r="D1390" s="43">
        <v>11554</v>
      </c>
      <c r="E1390" s="38">
        <v>1262</v>
      </c>
      <c r="F1390" s="99">
        <f t="shared" si="20"/>
        <v>0.1092262419941146</v>
      </c>
    </row>
    <row r="1391" spans="1:6" ht="12" customHeight="1" x14ac:dyDescent="0.25">
      <c r="A1391" s="36" t="s">
        <v>1362</v>
      </c>
      <c r="B1391" s="36" t="s">
        <v>1363</v>
      </c>
      <c r="C1391" s="41">
        <v>8315047</v>
      </c>
      <c r="D1391" s="37">
        <v>11553</v>
      </c>
      <c r="E1391" s="38">
        <v>1565</v>
      </c>
      <c r="F1391" s="99">
        <f t="shared" si="20"/>
        <v>0.13546265039383709</v>
      </c>
    </row>
    <row r="1392" spans="1:6" ht="12" customHeight="1" x14ac:dyDescent="0.25">
      <c r="A1392" s="36" t="s">
        <v>5255</v>
      </c>
      <c r="B1392" s="36" t="s">
        <v>5256</v>
      </c>
      <c r="C1392" s="41">
        <v>9189157</v>
      </c>
      <c r="D1392" s="37">
        <v>11519</v>
      </c>
      <c r="E1392" s="38">
        <v>1784</v>
      </c>
      <c r="F1392" s="99">
        <f t="shared" si="20"/>
        <v>0.15487455508290651</v>
      </c>
    </row>
    <row r="1393" spans="1:6" ht="12" customHeight="1" x14ac:dyDescent="0.25">
      <c r="A1393" s="36" t="s">
        <v>798</v>
      </c>
      <c r="B1393" s="36" t="s">
        <v>799</v>
      </c>
      <c r="C1393" s="41"/>
      <c r="D1393" s="37">
        <v>11500</v>
      </c>
      <c r="E1393" s="38">
        <v>2300</v>
      </c>
      <c r="F1393" s="99">
        <f t="shared" si="20"/>
        <v>0.2</v>
      </c>
    </row>
    <row r="1394" spans="1:6" ht="12" customHeight="1" x14ac:dyDescent="0.25">
      <c r="A1394" s="36" t="s">
        <v>1256</v>
      </c>
      <c r="B1394" s="36" t="s">
        <v>1257</v>
      </c>
      <c r="C1394" s="41">
        <v>8226038</v>
      </c>
      <c r="D1394" s="37">
        <v>11500</v>
      </c>
      <c r="E1394" s="38">
        <v>2300</v>
      </c>
      <c r="F1394" s="99">
        <f t="shared" si="20"/>
        <v>0.2</v>
      </c>
    </row>
    <row r="1395" spans="1:6" ht="12" customHeight="1" x14ac:dyDescent="0.25">
      <c r="A1395" s="36" t="s">
        <v>5409</v>
      </c>
      <c r="B1395" s="36" t="s">
        <v>5410</v>
      </c>
      <c r="C1395" s="41" t="s">
        <v>6040</v>
      </c>
      <c r="D1395" s="37">
        <v>11500</v>
      </c>
      <c r="E1395" s="38">
        <v>2210</v>
      </c>
      <c r="F1395" s="99">
        <f t="shared" si="20"/>
        <v>0.19217391304347825</v>
      </c>
    </row>
    <row r="1396" spans="1:6" ht="12" customHeight="1" x14ac:dyDescent="0.25">
      <c r="A1396" s="36" t="s">
        <v>926</v>
      </c>
      <c r="B1396" s="36" t="s">
        <v>927</v>
      </c>
      <c r="C1396" s="41">
        <v>8118019</v>
      </c>
      <c r="D1396" s="37">
        <v>11500</v>
      </c>
      <c r="E1396" s="38">
        <v>1901</v>
      </c>
      <c r="F1396" s="99">
        <f t="shared" si="20"/>
        <v>0.16530434782608697</v>
      </c>
    </row>
    <row r="1397" spans="1:6" ht="12" customHeight="1" x14ac:dyDescent="0.25">
      <c r="A1397" s="36" t="s">
        <v>1134</v>
      </c>
      <c r="B1397" s="36" t="s">
        <v>1135</v>
      </c>
      <c r="C1397" s="41">
        <v>8136088</v>
      </c>
      <c r="D1397" s="37">
        <v>11500</v>
      </c>
      <c r="E1397" s="38">
        <v>1715</v>
      </c>
      <c r="F1397" s="99">
        <f t="shared" si="20"/>
        <v>0.14913043478260871</v>
      </c>
    </row>
    <row r="1398" spans="1:6" ht="12" customHeight="1" x14ac:dyDescent="0.25">
      <c r="A1398" s="36" t="s">
        <v>1057</v>
      </c>
      <c r="B1398" s="36" t="s">
        <v>1058</v>
      </c>
      <c r="C1398" s="41" t="s">
        <v>1759</v>
      </c>
      <c r="D1398" s="37">
        <v>11500</v>
      </c>
      <c r="E1398" s="38">
        <v>1644</v>
      </c>
      <c r="F1398" s="99">
        <f t="shared" si="20"/>
        <v>0.14295652173913043</v>
      </c>
    </row>
    <row r="1399" spans="1:6" ht="36" x14ac:dyDescent="0.25">
      <c r="A1399" s="36">
        <v>2110</v>
      </c>
      <c r="B1399" s="36" t="s">
        <v>593</v>
      </c>
      <c r="C1399" s="39" t="s">
        <v>748</v>
      </c>
      <c r="D1399" s="37">
        <v>11467</v>
      </c>
      <c r="E1399" s="38">
        <v>1600</v>
      </c>
      <c r="F1399" s="99">
        <f t="shared" si="20"/>
        <v>0.13953082759222116</v>
      </c>
    </row>
    <row r="1400" spans="1:6" x14ac:dyDescent="0.25">
      <c r="A1400" s="36">
        <v>2090</v>
      </c>
      <c r="B1400" s="36" t="s">
        <v>591</v>
      </c>
      <c r="C1400" s="51">
        <v>14729070</v>
      </c>
      <c r="D1400" s="37">
        <v>11452</v>
      </c>
      <c r="E1400" s="38">
        <v>1110</v>
      </c>
      <c r="F1400" s="99">
        <f t="shared" si="20"/>
        <v>9.6926301082780303E-2</v>
      </c>
    </row>
    <row r="1401" spans="1:6" x14ac:dyDescent="0.25">
      <c r="A1401" s="36" t="s">
        <v>321</v>
      </c>
      <c r="B1401" s="36" t="s">
        <v>322</v>
      </c>
      <c r="C1401" s="51" t="s">
        <v>621</v>
      </c>
      <c r="D1401" s="46">
        <v>11437</v>
      </c>
      <c r="E1401" s="38">
        <v>2142</v>
      </c>
      <c r="F1401" s="99">
        <f t="shared" si="20"/>
        <v>0.18728687592900237</v>
      </c>
    </row>
    <row r="1402" spans="1:6" x14ac:dyDescent="0.25">
      <c r="A1402" s="36" t="s">
        <v>2970</v>
      </c>
      <c r="B1402" s="36" t="s">
        <v>2971</v>
      </c>
      <c r="C1402" s="51">
        <v>6633015</v>
      </c>
      <c r="D1402" s="43">
        <v>11432</v>
      </c>
      <c r="E1402" s="38">
        <v>1591</v>
      </c>
      <c r="F1402" s="99">
        <f t="shared" si="20"/>
        <v>0.13917074877536739</v>
      </c>
    </row>
    <row r="1403" spans="1:6" ht="24" x14ac:dyDescent="0.25">
      <c r="A1403" s="36" t="s">
        <v>5812</v>
      </c>
      <c r="B1403" s="36" t="s">
        <v>5813</v>
      </c>
      <c r="C1403" s="41" t="s">
        <v>6100</v>
      </c>
      <c r="D1403" s="37">
        <v>11400</v>
      </c>
      <c r="E1403" s="38">
        <v>1916</v>
      </c>
      <c r="F1403" s="99">
        <f t="shared" si="20"/>
        <v>0.16807017543859648</v>
      </c>
    </row>
    <row r="1404" spans="1:6" ht="24" x14ac:dyDescent="0.25">
      <c r="A1404" s="36" t="s">
        <v>4262</v>
      </c>
      <c r="B1404" s="36" t="s">
        <v>4263</v>
      </c>
      <c r="C1404" s="41" t="s">
        <v>4345</v>
      </c>
      <c r="D1404" s="37">
        <v>11390</v>
      </c>
      <c r="E1404" s="38">
        <v>1374</v>
      </c>
      <c r="F1404" s="99">
        <f t="shared" si="20"/>
        <v>0.12063213345039508</v>
      </c>
    </row>
    <row r="1405" spans="1:6" x14ac:dyDescent="0.25">
      <c r="A1405" s="39" t="s">
        <v>5910</v>
      </c>
      <c r="B1405" s="39" t="s">
        <v>5911</v>
      </c>
      <c r="C1405" s="41">
        <v>9775164</v>
      </c>
      <c r="D1405" s="37">
        <v>11375</v>
      </c>
      <c r="E1405" s="40">
        <v>1948</v>
      </c>
      <c r="F1405" s="99">
        <f t="shared" si="20"/>
        <v>0.17125274725274725</v>
      </c>
    </row>
    <row r="1406" spans="1:6" x14ac:dyDescent="0.25">
      <c r="A1406" s="36" t="s">
        <v>5627</v>
      </c>
      <c r="B1406" s="36" t="s">
        <v>5628</v>
      </c>
      <c r="C1406" s="41">
        <v>9574117</v>
      </c>
      <c r="D1406" s="37">
        <v>11353</v>
      </c>
      <c r="E1406" s="38">
        <v>1607</v>
      </c>
      <c r="F1406" s="99">
        <f t="shared" si="20"/>
        <v>0.14154848938606535</v>
      </c>
    </row>
    <row r="1407" spans="1:6" ht="24" x14ac:dyDescent="0.25">
      <c r="A1407" s="36" t="s">
        <v>5447</v>
      </c>
      <c r="B1407" s="36" t="s">
        <v>5448</v>
      </c>
      <c r="C1407" s="41" t="s">
        <v>6046</v>
      </c>
      <c r="D1407" s="37">
        <v>11349</v>
      </c>
      <c r="E1407" s="38">
        <v>1351</v>
      </c>
      <c r="F1407" s="99">
        <f t="shared" si="20"/>
        <v>0.11904132522689223</v>
      </c>
    </row>
    <row r="1408" spans="1:6" x14ac:dyDescent="0.25">
      <c r="A1408" s="36" t="s">
        <v>3644</v>
      </c>
      <c r="B1408" s="36" t="s">
        <v>3645</v>
      </c>
      <c r="C1408" s="41">
        <v>5366028</v>
      </c>
      <c r="D1408" s="37">
        <v>11347</v>
      </c>
      <c r="E1408" s="38">
        <v>1361</v>
      </c>
      <c r="F1408" s="99">
        <f t="shared" si="20"/>
        <v>0.11994359742663259</v>
      </c>
    </row>
    <row r="1409" spans="1:6" x14ac:dyDescent="0.25">
      <c r="A1409" s="36" t="s">
        <v>518</v>
      </c>
      <c r="B1409" s="36" t="s">
        <v>519</v>
      </c>
      <c r="C1409" s="39" t="s">
        <v>694</v>
      </c>
      <c r="D1409" s="46">
        <v>11325</v>
      </c>
      <c r="E1409" s="38">
        <v>1448</v>
      </c>
      <c r="F1409" s="99">
        <f t="shared" si="20"/>
        <v>0.12785871964679912</v>
      </c>
    </row>
    <row r="1410" spans="1:6" ht="24" x14ac:dyDescent="0.25">
      <c r="A1410" s="36" t="s">
        <v>4707</v>
      </c>
      <c r="B1410" s="36" t="s">
        <v>4708</v>
      </c>
      <c r="C1410" s="41" t="s">
        <v>4851</v>
      </c>
      <c r="D1410" s="37">
        <v>11324</v>
      </c>
      <c r="E1410" s="38">
        <v>1600</v>
      </c>
      <c r="F1410" s="99">
        <f t="shared" si="20"/>
        <v>0.14129282938890853</v>
      </c>
    </row>
    <row r="1411" spans="1:6" ht="36" x14ac:dyDescent="0.25">
      <c r="A1411" s="36" t="s">
        <v>2849</v>
      </c>
      <c r="B1411" s="36" t="s">
        <v>2850</v>
      </c>
      <c r="C1411" s="41" t="s">
        <v>2909</v>
      </c>
      <c r="D1411" s="37">
        <v>11323</v>
      </c>
      <c r="E1411" s="38">
        <v>1579.4</v>
      </c>
      <c r="F1411" s="99">
        <f t="shared" si="20"/>
        <v>0.139486001942948</v>
      </c>
    </row>
    <row r="1412" spans="1:6" x14ac:dyDescent="0.25">
      <c r="A1412" s="36" t="s">
        <v>5758</v>
      </c>
      <c r="B1412" s="36" t="s">
        <v>5759</v>
      </c>
      <c r="C1412" s="41">
        <v>9771142</v>
      </c>
      <c r="D1412" s="37">
        <v>11306</v>
      </c>
      <c r="E1412" s="38">
        <v>1361</v>
      </c>
      <c r="F1412" s="99">
        <f t="shared" si="20"/>
        <v>0.12037856005660712</v>
      </c>
    </row>
    <row r="1413" spans="1:6" x14ac:dyDescent="0.25">
      <c r="A1413" s="36" t="s">
        <v>5445</v>
      </c>
      <c r="B1413" s="36" t="s">
        <v>5446</v>
      </c>
      <c r="C1413" s="41" t="s">
        <v>6045</v>
      </c>
      <c r="D1413" s="37">
        <v>11300</v>
      </c>
      <c r="E1413" s="38">
        <v>1491</v>
      </c>
      <c r="F1413" s="99">
        <f t="shared" si="20"/>
        <v>0.13194690265486725</v>
      </c>
    </row>
    <row r="1414" spans="1:6" x14ac:dyDescent="0.25">
      <c r="A1414" s="36" t="s">
        <v>2288</v>
      </c>
      <c r="B1414" s="36" t="s">
        <v>2289</v>
      </c>
      <c r="C1414" s="41">
        <v>3459004</v>
      </c>
      <c r="D1414" s="37">
        <v>11287</v>
      </c>
      <c r="E1414" s="38">
        <v>2133</v>
      </c>
      <c r="F1414" s="99">
        <f t="shared" si="20"/>
        <v>0.18897847080712324</v>
      </c>
    </row>
    <row r="1415" spans="1:6" ht="24" x14ac:dyDescent="0.25">
      <c r="A1415" s="36" t="s">
        <v>2128</v>
      </c>
      <c r="B1415" s="36" t="s">
        <v>2129</v>
      </c>
      <c r="C1415" s="41" t="s">
        <v>2465</v>
      </c>
      <c r="D1415" s="37">
        <v>11280</v>
      </c>
      <c r="E1415" s="38">
        <v>2535</v>
      </c>
      <c r="F1415" s="99">
        <f t="shared" si="20"/>
        <v>0.22473404255319149</v>
      </c>
    </row>
    <row r="1416" spans="1:6" x14ac:dyDescent="0.25">
      <c r="A1416" s="36" t="s">
        <v>858</v>
      </c>
      <c r="B1416" s="36" t="s">
        <v>859</v>
      </c>
      <c r="C1416" s="41" t="s">
        <v>1741</v>
      </c>
      <c r="D1416" s="37">
        <v>11280</v>
      </c>
      <c r="E1416" s="38">
        <v>2256</v>
      </c>
      <c r="F1416" s="99">
        <f t="shared" si="20"/>
        <v>0.2</v>
      </c>
    </row>
    <row r="1417" spans="1:6" x14ac:dyDescent="0.25">
      <c r="A1417" s="36" t="s">
        <v>3922</v>
      </c>
      <c r="B1417" s="36" t="s">
        <v>3923</v>
      </c>
      <c r="C1417" s="41">
        <v>5754016</v>
      </c>
      <c r="D1417" s="37">
        <v>11280</v>
      </c>
      <c r="E1417" s="38">
        <v>2256</v>
      </c>
      <c r="F1417" s="99">
        <f t="shared" si="20"/>
        <v>0.2</v>
      </c>
    </row>
    <row r="1418" spans="1:6" ht="24" x14ac:dyDescent="0.25">
      <c r="A1418" s="36" t="s">
        <v>4541</v>
      </c>
      <c r="B1418" s="36" t="s">
        <v>4542</v>
      </c>
      <c r="C1418" s="41" t="s">
        <v>4788</v>
      </c>
      <c r="D1418" s="37">
        <v>11250</v>
      </c>
      <c r="E1418" s="38">
        <v>1436</v>
      </c>
      <c r="F1418" s="99">
        <f t="shared" si="20"/>
        <v>0.12764444444444445</v>
      </c>
    </row>
    <row r="1419" spans="1:6" x14ac:dyDescent="0.25">
      <c r="A1419" s="36" t="s">
        <v>1900</v>
      </c>
      <c r="B1419" s="36" t="s">
        <v>1901</v>
      </c>
      <c r="C1419" s="41" t="s">
        <v>2389</v>
      </c>
      <c r="D1419" s="37">
        <v>11248</v>
      </c>
      <c r="E1419" s="38">
        <v>1887</v>
      </c>
      <c r="F1419" s="99">
        <f t="shared" si="20"/>
        <v>0.16776315789473684</v>
      </c>
    </row>
    <row r="1420" spans="1:6" ht="24" x14ac:dyDescent="0.25">
      <c r="A1420" s="36" t="s">
        <v>82</v>
      </c>
      <c r="B1420" s="36" t="s">
        <v>83</v>
      </c>
      <c r="C1420" s="51" t="s">
        <v>3152</v>
      </c>
      <c r="D1420" s="43">
        <v>11248</v>
      </c>
      <c r="E1420" s="38">
        <v>1587</v>
      </c>
      <c r="F1420" s="99">
        <f t="shared" si="20"/>
        <v>0.14109174964438123</v>
      </c>
    </row>
    <row r="1421" spans="1:6" x14ac:dyDescent="0.25">
      <c r="A1421" s="39" t="s">
        <v>3102</v>
      </c>
      <c r="B1421" s="39" t="s">
        <v>3103</v>
      </c>
      <c r="C1421" s="41">
        <v>6436009</v>
      </c>
      <c r="D1421" s="37">
        <v>11248</v>
      </c>
      <c r="E1421" s="45">
        <v>1416</v>
      </c>
      <c r="F1421" s="99">
        <f t="shared" si="20"/>
        <v>0.12588904694167852</v>
      </c>
    </row>
    <row r="1422" spans="1:6" x14ac:dyDescent="0.25">
      <c r="A1422" s="36" t="s">
        <v>1186</v>
      </c>
      <c r="B1422" s="36" t="s">
        <v>1187</v>
      </c>
      <c r="C1422" s="41">
        <v>8216049</v>
      </c>
      <c r="D1422" s="37">
        <v>11200</v>
      </c>
      <c r="E1422" s="38">
        <v>2240</v>
      </c>
      <c r="F1422" s="99">
        <f t="shared" si="20"/>
        <v>0.2</v>
      </c>
    </row>
    <row r="1423" spans="1:6" x14ac:dyDescent="0.25">
      <c r="A1423" s="36" t="s">
        <v>1454</v>
      </c>
      <c r="B1423" s="36" t="s">
        <v>1455</v>
      </c>
      <c r="C1423" s="41">
        <v>8326012</v>
      </c>
      <c r="D1423" s="37">
        <v>11200</v>
      </c>
      <c r="E1423" s="38">
        <v>1787</v>
      </c>
      <c r="F1423" s="99">
        <f t="shared" si="20"/>
        <v>0.15955357142857143</v>
      </c>
    </row>
    <row r="1424" spans="1:6" x14ac:dyDescent="0.25">
      <c r="A1424" s="36" t="s">
        <v>4879</v>
      </c>
      <c r="B1424" s="36" t="s">
        <v>4880</v>
      </c>
      <c r="C1424" s="41" t="s">
        <v>5934</v>
      </c>
      <c r="D1424" s="37">
        <v>11200</v>
      </c>
      <c r="E1424" s="38">
        <v>1720.3</v>
      </c>
      <c r="F1424" s="99">
        <f t="shared" si="20"/>
        <v>0.15359821428571427</v>
      </c>
    </row>
    <row r="1425" spans="1:6" ht="24" x14ac:dyDescent="0.25">
      <c r="A1425" s="36" t="s">
        <v>1344</v>
      </c>
      <c r="B1425" s="36" t="s">
        <v>1345</v>
      </c>
      <c r="C1425" s="41" t="s">
        <v>1792</v>
      </c>
      <c r="D1425" s="37">
        <v>11186</v>
      </c>
      <c r="E1425" s="38">
        <v>2191</v>
      </c>
      <c r="F1425" s="99">
        <f t="shared" si="20"/>
        <v>0.19586983729662077</v>
      </c>
    </row>
    <row r="1426" spans="1:6" x14ac:dyDescent="0.25">
      <c r="A1426" s="36" t="s">
        <v>5583</v>
      </c>
      <c r="B1426" s="36" t="s">
        <v>5584</v>
      </c>
      <c r="C1426" s="41">
        <v>9571193</v>
      </c>
      <c r="D1426" s="37">
        <v>11181</v>
      </c>
      <c r="E1426" s="38">
        <v>2350</v>
      </c>
      <c r="F1426" s="99">
        <f t="shared" si="20"/>
        <v>0.21017798050263842</v>
      </c>
    </row>
    <row r="1427" spans="1:6" ht="36" x14ac:dyDescent="0.25">
      <c r="A1427" s="36" t="s">
        <v>980</v>
      </c>
      <c r="B1427" s="36" t="s">
        <v>981</v>
      </c>
      <c r="C1427" s="41">
        <v>8119091</v>
      </c>
      <c r="D1427" s="37">
        <v>11160</v>
      </c>
      <c r="E1427" s="38">
        <v>2232</v>
      </c>
      <c r="F1427" s="99">
        <f t="shared" si="20"/>
        <v>0.2</v>
      </c>
    </row>
    <row r="1428" spans="1:6" x14ac:dyDescent="0.25">
      <c r="A1428" s="36" t="s">
        <v>5133</v>
      </c>
      <c r="B1428" s="36" t="s">
        <v>5134</v>
      </c>
      <c r="C1428" s="41">
        <v>9184122</v>
      </c>
      <c r="D1428" s="37">
        <v>11139</v>
      </c>
      <c r="E1428" s="38">
        <v>3050</v>
      </c>
      <c r="F1428" s="99">
        <f t="shared" si="20"/>
        <v>0.27381273004758055</v>
      </c>
    </row>
    <row r="1429" spans="1:6" x14ac:dyDescent="0.25">
      <c r="A1429" s="36" t="s">
        <v>2024</v>
      </c>
      <c r="B1429" s="36" t="s">
        <v>2025</v>
      </c>
      <c r="C1429" s="41" t="s">
        <v>2430</v>
      </c>
      <c r="D1429" s="37">
        <v>11108</v>
      </c>
      <c r="E1429" s="38">
        <v>1589</v>
      </c>
      <c r="F1429" s="99">
        <f t="shared" si="20"/>
        <v>0.14305005401512425</v>
      </c>
    </row>
    <row r="1430" spans="1:6" ht="24" x14ac:dyDescent="0.25">
      <c r="A1430" s="39" t="s">
        <v>188</v>
      </c>
      <c r="B1430" s="39" t="s">
        <v>189</v>
      </c>
      <c r="C1430" s="41">
        <v>6533003</v>
      </c>
      <c r="D1430" s="37">
        <v>11099</v>
      </c>
      <c r="E1430" s="45">
        <v>1541.9</v>
      </c>
      <c r="F1430" s="99">
        <f t="shared" si="20"/>
        <v>0.13892242544373368</v>
      </c>
    </row>
    <row r="1431" spans="1:6" ht="48" x14ac:dyDescent="0.25">
      <c r="A1431" s="39" t="s">
        <v>3404</v>
      </c>
      <c r="B1431" s="39" t="s">
        <v>3405</v>
      </c>
      <c r="C1431" s="51" t="s">
        <v>3510</v>
      </c>
      <c r="D1431" s="37">
        <v>11087</v>
      </c>
      <c r="E1431" s="38">
        <v>1782</v>
      </c>
      <c r="F1431" s="99">
        <f t="shared" si="20"/>
        <v>0.160728781455759</v>
      </c>
    </row>
    <row r="1432" spans="1:6" ht="12" customHeight="1" x14ac:dyDescent="0.25">
      <c r="A1432" s="36" t="s">
        <v>2100</v>
      </c>
      <c r="B1432" s="36" t="s">
        <v>2101</v>
      </c>
      <c r="C1432" s="41">
        <v>3252001</v>
      </c>
      <c r="D1432" s="37">
        <v>11078</v>
      </c>
      <c r="E1432" s="38">
        <v>1613</v>
      </c>
      <c r="F1432" s="99">
        <f t="shared" si="20"/>
        <v>0.1456038996208702</v>
      </c>
    </row>
    <row r="1433" spans="1:6" ht="12" customHeight="1" x14ac:dyDescent="0.25">
      <c r="A1433" s="36" t="s">
        <v>372</v>
      </c>
      <c r="B1433" s="36" t="s">
        <v>373</v>
      </c>
      <c r="C1433" s="51" t="s">
        <v>642</v>
      </c>
      <c r="D1433" s="46">
        <v>11060</v>
      </c>
      <c r="E1433" s="38">
        <v>2212</v>
      </c>
      <c r="F1433" s="99">
        <f t="shared" si="20"/>
        <v>0.2</v>
      </c>
    </row>
    <row r="1434" spans="1:6" ht="12" customHeight="1" x14ac:dyDescent="0.25">
      <c r="A1434" s="36" t="s">
        <v>3229</v>
      </c>
      <c r="B1434" s="36" t="s">
        <v>3230</v>
      </c>
      <c r="C1434" s="41">
        <v>8315113</v>
      </c>
      <c r="D1434" s="37">
        <v>11014</v>
      </c>
      <c r="E1434" s="38">
        <v>1823</v>
      </c>
      <c r="F1434" s="99">
        <f t="shared" si="20"/>
        <v>0.16551661521699654</v>
      </c>
    </row>
    <row r="1435" spans="1:6" ht="12" customHeight="1" x14ac:dyDescent="0.25">
      <c r="A1435" s="36" t="s">
        <v>3754</v>
      </c>
      <c r="B1435" s="36" t="s">
        <v>3755</v>
      </c>
      <c r="C1435" s="41">
        <v>5122000</v>
      </c>
      <c r="D1435" s="37">
        <v>11005</v>
      </c>
      <c r="E1435" s="38">
        <v>1651</v>
      </c>
      <c r="F1435" s="99">
        <f t="shared" si="20"/>
        <v>0.15002271694684235</v>
      </c>
    </row>
    <row r="1436" spans="1:6" ht="12" customHeight="1" x14ac:dyDescent="0.25">
      <c r="A1436" s="36" t="s">
        <v>769</v>
      </c>
      <c r="B1436" s="36" t="s">
        <v>770</v>
      </c>
      <c r="C1436" s="41" t="s">
        <v>1722</v>
      </c>
      <c r="D1436" s="37">
        <v>11000</v>
      </c>
      <c r="E1436" s="38">
        <v>2200</v>
      </c>
      <c r="F1436" s="99">
        <f t="shared" si="20"/>
        <v>0.2</v>
      </c>
    </row>
    <row r="1437" spans="1:6" ht="12" customHeight="1" x14ac:dyDescent="0.25">
      <c r="A1437" s="36" t="s">
        <v>1446</v>
      </c>
      <c r="B1437" s="36" t="s">
        <v>1447</v>
      </c>
      <c r="C1437" s="41">
        <v>8325053</v>
      </c>
      <c r="D1437" s="37">
        <v>11000</v>
      </c>
      <c r="E1437" s="38">
        <v>2200</v>
      </c>
      <c r="F1437" s="99">
        <f t="shared" si="20"/>
        <v>0.2</v>
      </c>
    </row>
    <row r="1438" spans="1:6" ht="12" customHeight="1" x14ac:dyDescent="0.25">
      <c r="A1438" s="39" t="s">
        <v>3300</v>
      </c>
      <c r="B1438" s="39" t="s">
        <v>3301</v>
      </c>
      <c r="C1438" s="51">
        <v>13076014</v>
      </c>
      <c r="D1438" s="37">
        <v>11000</v>
      </c>
      <c r="E1438" s="38">
        <v>1810</v>
      </c>
      <c r="F1438" s="99">
        <f t="shared" si="20"/>
        <v>0.16454545454545455</v>
      </c>
    </row>
    <row r="1439" spans="1:6" ht="12" customHeight="1" x14ac:dyDescent="0.25">
      <c r="A1439" s="36" t="s">
        <v>1116</v>
      </c>
      <c r="B1439" s="36" t="s">
        <v>1117</v>
      </c>
      <c r="C1439" s="41">
        <v>8136050</v>
      </c>
      <c r="D1439" s="37">
        <v>11000</v>
      </c>
      <c r="E1439" s="38">
        <v>1268</v>
      </c>
      <c r="F1439" s="99">
        <f t="shared" si="20"/>
        <v>0.11527272727272728</v>
      </c>
    </row>
    <row r="1440" spans="1:6" ht="12" customHeight="1" x14ac:dyDescent="0.25">
      <c r="A1440" s="36" t="s">
        <v>90</v>
      </c>
      <c r="B1440" s="36" t="s">
        <v>91</v>
      </c>
      <c r="C1440" s="51">
        <v>6432016</v>
      </c>
      <c r="D1440" s="43">
        <v>10971</v>
      </c>
      <c r="E1440" s="38">
        <v>1208</v>
      </c>
      <c r="F1440" s="99">
        <f t="shared" si="20"/>
        <v>0.11010846777868927</v>
      </c>
    </row>
    <row r="1441" spans="1:6" ht="12" customHeight="1" x14ac:dyDescent="0.25">
      <c r="A1441" s="36" t="s">
        <v>1018</v>
      </c>
      <c r="B1441" s="36" t="s">
        <v>1019</v>
      </c>
      <c r="C1441" s="41">
        <v>8125058</v>
      </c>
      <c r="D1441" s="37">
        <v>10970</v>
      </c>
      <c r="E1441" s="38">
        <v>2192</v>
      </c>
      <c r="F1441" s="99">
        <f t="shared" si="20"/>
        <v>0.19981768459434823</v>
      </c>
    </row>
    <row r="1442" spans="1:6" ht="12" customHeight="1" x14ac:dyDescent="0.25">
      <c r="A1442" s="36" t="s">
        <v>4274</v>
      </c>
      <c r="B1442" s="36" t="s">
        <v>4275</v>
      </c>
      <c r="C1442" s="41" t="s">
        <v>4349</v>
      </c>
      <c r="D1442" s="37">
        <v>10950</v>
      </c>
      <c r="E1442" s="38">
        <v>1655.4</v>
      </c>
      <c r="F1442" s="99">
        <f t="shared" si="20"/>
        <v>0.15117808219178083</v>
      </c>
    </row>
    <row r="1443" spans="1:6" ht="12" customHeight="1" x14ac:dyDescent="0.25">
      <c r="A1443" s="36" t="s">
        <v>2142</v>
      </c>
      <c r="B1443" s="36" t="s">
        <v>2143</v>
      </c>
      <c r="C1443" s="41" t="s">
        <v>2470</v>
      </c>
      <c r="D1443" s="37">
        <v>10947</v>
      </c>
      <c r="E1443" s="38">
        <v>1222</v>
      </c>
      <c r="F1443" s="99">
        <f t="shared" si="20"/>
        <v>0.11162875673700558</v>
      </c>
    </row>
    <row r="1444" spans="1:6" ht="12" customHeight="1" x14ac:dyDescent="0.25">
      <c r="A1444" s="36" t="s">
        <v>2558</v>
      </c>
      <c r="B1444" s="36" t="s">
        <v>2559</v>
      </c>
      <c r="C1444" s="41" t="s">
        <v>2692</v>
      </c>
      <c r="D1444" s="37">
        <v>10922</v>
      </c>
      <c r="E1444" s="38">
        <v>2315</v>
      </c>
      <c r="F1444" s="99">
        <f t="shared" si="20"/>
        <v>0.21195751693828968</v>
      </c>
    </row>
    <row r="1445" spans="1:6" ht="12" customHeight="1" x14ac:dyDescent="0.25">
      <c r="A1445" s="36" t="s">
        <v>2294</v>
      </c>
      <c r="B1445" s="36" t="s">
        <v>2295</v>
      </c>
      <c r="C1445" s="41">
        <v>3459021</v>
      </c>
      <c r="D1445" s="37">
        <v>10905</v>
      </c>
      <c r="E1445" s="38">
        <v>1380</v>
      </c>
      <c r="F1445" s="99">
        <f t="shared" ref="F1445:F1508" si="21">E1445/D1445</f>
        <v>0.12654745529573591</v>
      </c>
    </row>
    <row r="1446" spans="1:6" x14ac:dyDescent="0.25">
      <c r="A1446" s="36" t="s">
        <v>1020</v>
      </c>
      <c r="B1446" s="36" t="s">
        <v>1021</v>
      </c>
      <c r="C1446" s="41">
        <v>8125056</v>
      </c>
      <c r="D1446" s="37">
        <v>10900</v>
      </c>
      <c r="E1446" s="38">
        <v>2163</v>
      </c>
      <c r="F1446" s="99">
        <f t="shared" si="21"/>
        <v>0.19844036697247708</v>
      </c>
    </row>
    <row r="1447" spans="1:6" ht="48" x14ac:dyDescent="0.25">
      <c r="A1447" s="36" t="s">
        <v>2200</v>
      </c>
      <c r="B1447" s="36" t="s">
        <v>2201</v>
      </c>
      <c r="C1447" s="41" t="s">
        <v>2491</v>
      </c>
      <c r="D1447" s="37">
        <v>10900</v>
      </c>
      <c r="E1447" s="38">
        <v>1764</v>
      </c>
      <c r="F1447" s="99">
        <f t="shared" si="21"/>
        <v>0.1618348623853211</v>
      </c>
    </row>
    <row r="1448" spans="1:6" x14ac:dyDescent="0.25">
      <c r="A1448" s="36" t="s">
        <v>3606</v>
      </c>
      <c r="B1448" s="36" t="s">
        <v>3607</v>
      </c>
      <c r="C1448" s="41">
        <v>5974036</v>
      </c>
      <c r="D1448" s="37">
        <v>10900</v>
      </c>
      <c r="E1448" s="38">
        <v>1700</v>
      </c>
      <c r="F1448" s="99">
        <f t="shared" si="21"/>
        <v>0.15596330275229359</v>
      </c>
    </row>
    <row r="1449" spans="1:6" ht="24" x14ac:dyDescent="0.25">
      <c r="A1449" s="36" t="s">
        <v>2588</v>
      </c>
      <c r="B1449" s="36" t="s">
        <v>2589</v>
      </c>
      <c r="C1449" s="41">
        <v>16064046</v>
      </c>
      <c r="D1449" s="37">
        <v>10892</v>
      </c>
      <c r="E1449" s="38">
        <v>1497</v>
      </c>
      <c r="F1449" s="99">
        <f t="shared" si="21"/>
        <v>0.13744032317297097</v>
      </c>
    </row>
    <row r="1450" spans="1:6" x14ac:dyDescent="0.25">
      <c r="A1450" s="36" t="s">
        <v>5363</v>
      </c>
      <c r="B1450" s="36" t="s">
        <v>5364</v>
      </c>
      <c r="C1450" s="41" t="s">
        <v>6034</v>
      </c>
      <c r="D1450" s="37">
        <v>10886</v>
      </c>
      <c r="E1450" s="38">
        <v>1366</v>
      </c>
      <c r="F1450" s="99">
        <f t="shared" si="21"/>
        <v>0.12548227080654051</v>
      </c>
    </row>
    <row r="1451" spans="1:6" x14ac:dyDescent="0.25">
      <c r="A1451" s="36" t="s">
        <v>5125</v>
      </c>
      <c r="B1451" s="36" t="s">
        <v>5126</v>
      </c>
      <c r="C1451" s="41">
        <v>9184127</v>
      </c>
      <c r="D1451" s="37">
        <v>10872</v>
      </c>
      <c r="E1451" s="38">
        <v>1367</v>
      </c>
      <c r="F1451" s="99">
        <f t="shared" si="21"/>
        <v>0.12573583517292128</v>
      </c>
    </row>
    <row r="1452" spans="1:6" ht="72" x14ac:dyDescent="0.25">
      <c r="A1452" s="36" t="s">
        <v>4369</v>
      </c>
      <c r="B1452" s="36" t="s">
        <v>4370</v>
      </c>
      <c r="C1452" s="41" t="s">
        <v>4722</v>
      </c>
      <c r="D1452" s="37">
        <v>10857</v>
      </c>
      <c r="E1452" s="38">
        <v>2252</v>
      </c>
      <c r="F1452" s="99">
        <f t="shared" si="21"/>
        <v>0.207423781891867</v>
      </c>
    </row>
    <row r="1453" spans="1:6" x14ac:dyDescent="0.25">
      <c r="A1453" s="36" t="s">
        <v>4022</v>
      </c>
      <c r="B1453" s="36" t="s">
        <v>4023</v>
      </c>
      <c r="C1453" s="41" t="s">
        <v>4125</v>
      </c>
      <c r="D1453" s="37">
        <v>10835</v>
      </c>
      <c r="E1453" s="38">
        <v>1300</v>
      </c>
      <c r="F1453" s="99">
        <f t="shared" si="21"/>
        <v>0.11998154130133826</v>
      </c>
    </row>
    <row r="1454" spans="1:6" ht="12" customHeight="1" x14ac:dyDescent="0.25">
      <c r="A1454" s="36" t="s">
        <v>4157</v>
      </c>
      <c r="B1454" s="36" t="s">
        <v>4158</v>
      </c>
      <c r="C1454" s="41">
        <v>12063036</v>
      </c>
      <c r="D1454" s="37">
        <v>10819</v>
      </c>
      <c r="E1454" s="38">
        <v>1028.08</v>
      </c>
      <c r="F1454" s="99">
        <f t="shared" si="21"/>
        <v>9.5025418245678894E-2</v>
      </c>
    </row>
    <row r="1455" spans="1:6" x14ac:dyDescent="0.25">
      <c r="A1455" s="36" t="s">
        <v>16</v>
      </c>
      <c r="B1455" s="36" t="s">
        <v>17</v>
      </c>
      <c r="C1455" s="51">
        <v>6632003</v>
      </c>
      <c r="D1455" s="43">
        <v>10815</v>
      </c>
      <c r="E1455" s="38">
        <v>1426</v>
      </c>
      <c r="F1455" s="99">
        <f t="shared" si="21"/>
        <v>0.13185390661118818</v>
      </c>
    </row>
    <row r="1456" spans="1:6" ht="36" x14ac:dyDescent="0.25">
      <c r="A1456" s="36" t="s">
        <v>3275</v>
      </c>
      <c r="B1456" s="36" t="s">
        <v>3276</v>
      </c>
      <c r="C1456" s="51" t="s">
        <v>3466</v>
      </c>
      <c r="D1456" s="46">
        <v>10789</v>
      </c>
      <c r="E1456" s="38">
        <v>1515</v>
      </c>
      <c r="F1456" s="99">
        <f t="shared" si="21"/>
        <v>0.14042079896190565</v>
      </c>
    </row>
    <row r="1457" spans="1:6" x14ac:dyDescent="0.25">
      <c r="A1457" s="36" t="s">
        <v>1616</v>
      </c>
      <c r="B1457" s="36" t="s">
        <v>1617</v>
      </c>
      <c r="C1457" s="41" t="s">
        <v>1830</v>
      </c>
      <c r="D1457" s="37">
        <v>10785</v>
      </c>
      <c r="E1457" s="38">
        <v>1315</v>
      </c>
      <c r="F1457" s="99">
        <f t="shared" si="21"/>
        <v>0.12192860454334724</v>
      </c>
    </row>
    <row r="1458" spans="1:6" x14ac:dyDescent="0.25">
      <c r="A1458" s="36" t="s">
        <v>982</v>
      </c>
      <c r="B1458" s="36" t="s">
        <v>983</v>
      </c>
      <c r="C1458" s="41">
        <v>8121000</v>
      </c>
      <c r="D1458" s="37">
        <v>10780</v>
      </c>
      <c r="E1458" s="38">
        <v>2156</v>
      </c>
      <c r="F1458" s="99">
        <f t="shared" si="21"/>
        <v>0.2</v>
      </c>
    </row>
    <row r="1459" spans="1:6" ht="60" x14ac:dyDescent="0.25">
      <c r="A1459" s="36" t="s">
        <v>2610</v>
      </c>
      <c r="B1459" s="36" t="s">
        <v>2611</v>
      </c>
      <c r="C1459" s="41" t="s">
        <v>2713</v>
      </c>
      <c r="D1459" s="37">
        <v>10777</v>
      </c>
      <c r="E1459" s="38">
        <v>1200</v>
      </c>
      <c r="F1459" s="99">
        <f t="shared" si="21"/>
        <v>0.11134824162568432</v>
      </c>
    </row>
    <row r="1460" spans="1:6" x14ac:dyDescent="0.25">
      <c r="A1460" s="36" t="s">
        <v>3000</v>
      </c>
      <c r="B1460" s="36" t="s">
        <v>3001</v>
      </c>
      <c r="C1460" s="51">
        <v>6437009</v>
      </c>
      <c r="D1460" s="43">
        <v>10774</v>
      </c>
      <c r="E1460" s="38">
        <v>1518</v>
      </c>
      <c r="F1460" s="99">
        <f t="shared" si="21"/>
        <v>0.1408947466122146</v>
      </c>
    </row>
    <row r="1461" spans="1:6" ht="24" x14ac:dyDescent="0.25">
      <c r="A1461" s="36" t="s">
        <v>814</v>
      </c>
      <c r="B1461" s="36" t="s">
        <v>815</v>
      </c>
      <c r="C1461" s="41" t="s">
        <v>1735</v>
      </c>
      <c r="D1461" s="37">
        <v>10741</v>
      </c>
      <c r="E1461" s="38">
        <v>1136</v>
      </c>
      <c r="F1461" s="99">
        <f t="shared" si="21"/>
        <v>0.10576296434224002</v>
      </c>
    </row>
    <row r="1462" spans="1:6" ht="12" customHeight="1" x14ac:dyDescent="0.25">
      <c r="A1462" s="36" t="s">
        <v>456</v>
      </c>
      <c r="B1462" s="36" t="s">
        <v>457</v>
      </c>
      <c r="C1462" s="39" t="s">
        <v>679</v>
      </c>
      <c r="D1462" s="46">
        <v>10712</v>
      </c>
      <c r="E1462" s="38">
        <v>2240</v>
      </c>
      <c r="F1462" s="99">
        <f t="shared" si="21"/>
        <v>0.20911127707244212</v>
      </c>
    </row>
    <row r="1463" spans="1:6" ht="24" x14ac:dyDescent="0.25">
      <c r="A1463" s="36" t="s">
        <v>1874</v>
      </c>
      <c r="B1463" s="36" t="s">
        <v>1875</v>
      </c>
      <c r="C1463" s="41" t="s">
        <v>2376</v>
      </c>
      <c r="D1463" s="37">
        <v>10710</v>
      </c>
      <c r="E1463" s="38">
        <v>2142</v>
      </c>
      <c r="F1463" s="99">
        <f t="shared" si="21"/>
        <v>0.2</v>
      </c>
    </row>
    <row r="1464" spans="1:6" x14ac:dyDescent="0.25">
      <c r="A1464" s="36" t="s">
        <v>1022</v>
      </c>
      <c r="B1464" s="36" t="s">
        <v>1023</v>
      </c>
      <c r="C1464" s="41">
        <v>8125102</v>
      </c>
      <c r="D1464" s="37">
        <v>10700</v>
      </c>
      <c r="E1464" s="38">
        <v>2140</v>
      </c>
      <c r="F1464" s="99">
        <f t="shared" si="21"/>
        <v>0.2</v>
      </c>
    </row>
    <row r="1465" spans="1:6" x14ac:dyDescent="0.25">
      <c r="A1465" s="36" t="s">
        <v>1266</v>
      </c>
      <c r="B1465" s="36" t="s">
        <v>1267</v>
      </c>
      <c r="C1465" s="41">
        <v>8226060</v>
      </c>
      <c r="D1465" s="37">
        <v>10700</v>
      </c>
      <c r="E1465" s="38">
        <v>2140</v>
      </c>
      <c r="F1465" s="99">
        <f t="shared" si="21"/>
        <v>0.2</v>
      </c>
    </row>
    <row r="1466" spans="1:6" x14ac:dyDescent="0.25">
      <c r="A1466" s="36" t="s">
        <v>1310</v>
      </c>
      <c r="B1466" s="36" t="s">
        <v>1311</v>
      </c>
      <c r="C1466" s="41">
        <v>8236072</v>
      </c>
      <c r="D1466" s="37">
        <v>10700</v>
      </c>
      <c r="E1466" s="38">
        <v>2140</v>
      </c>
      <c r="F1466" s="99">
        <f t="shared" si="21"/>
        <v>0.2</v>
      </c>
    </row>
    <row r="1467" spans="1:6" x14ac:dyDescent="0.25">
      <c r="A1467" s="39" t="s">
        <v>5878</v>
      </c>
      <c r="B1467" s="39" t="s">
        <v>5879</v>
      </c>
      <c r="C1467" s="41">
        <v>9780124</v>
      </c>
      <c r="D1467" s="37">
        <v>10690</v>
      </c>
      <c r="E1467" s="40">
        <v>2460.1999999999998</v>
      </c>
      <c r="F1467" s="99">
        <f t="shared" si="21"/>
        <v>0.2301403180542563</v>
      </c>
    </row>
    <row r="1468" spans="1:6" ht="36" x14ac:dyDescent="0.25">
      <c r="A1468" s="36" t="s">
        <v>2058</v>
      </c>
      <c r="B1468" s="36" t="s">
        <v>2059</v>
      </c>
      <c r="C1468" s="41" t="s">
        <v>2446</v>
      </c>
      <c r="D1468" s="37">
        <v>10681</v>
      </c>
      <c r="E1468" s="38">
        <v>1207</v>
      </c>
      <c r="F1468" s="99">
        <f t="shared" si="21"/>
        <v>0.11300440033704709</v>
      </c>
    </row>
    <row r="1469" spans="1:6" x14ac:dyDescent="0.25">
      <c r="A1469" s="39" t="s">
        <v>182</v>
      </c>
      <c r="B1469" s="39" t="s">
        <v>183</v>
      </c>
      <c r="C1469" s="41">
        <v>6434010</v>
      </c>
      <c r="D1469" s="37">
        <v>10675</v>
      </c>
      <c r="E1469" s="45">
        <v>1162</v>
      </c>
      <c r="F1469" s="99">
        <f t="shared" si="21"/>
        <v>0.10885245901639344</v>
      </c>
    </row>
    <row r="1470" spans="1:6" x14ac:dyDescent="0.25">
      <c r="A1470" s="36" t="s">
        <v>3696</v>
      </c>
      <c r="B1470" s="36" t="s">
        <v>3697</v>
      </c>
      <c r="C1470" s="41">
        <v>5570032</v>
      </c>
      <c r="D1470" s="37">
        <v>10649</v>
      </c>
      <c r="E1470" s="38">
        <v>1154</v>
      </c>
      <c r="F1470" s="99">
        <f t="shared" si="21"/>
        <v>0.10836698281528782</v>
      </c>
    </row>
    <row r="1471" spans="1:6" ht="36" x14ac:dyDescent="0.25">
      <c r="A1471" s="36" t="s">
        <v>2646</v>
      </c>
      <c r="B1471" s="36" t="s">
        <v>2647</v>
      </c>
      <c r="C1471" s="41" t="s">
        <v>2728</v>
      </c>
      <c r="D1471" s="37">
        <v>10623</v>
      </c>
      <c r="E1471" s="38">
        <v>1240</v>
      </c>
      <c r="F1471" s="99">
        <f t="shared" si="21"/>
        <v>0.11672785465499388</v>
      </c>
    </row>
    <row r="1472" spans="1:6" x14ac:dyDescent="0.25">
      <c r="A1472" s="36" t="s">
        <v>5357</v>
      </c>
      <c r="B1472" s="36" t="s">
        <v>5358</v>
      </c>
      <c r="C1472" s="41">
        <v>9278172</v>
      </c>
      <c r="D1472" s="37">
        <v>10610</v>
      </c>
      <c r="E1472" s="38">
        <v>1350</v>
      </c>
      <c r="F1472" s="99">
        <f t="shared" si="21"/>
        <v>0.12723845428840716</v>
      </c>
    </row>
    <row r="1473" spans="1:6" x14ac:dyDescent="0.25">
      <c r="A1473" s="36" t="s">
        <v>2652</v>
      </c>
      <c r="B1473" s="36" t="s">
        <v>2653</v>
      </c>
      <c r="C1473" s="41" t="s">
        <v>2731</v>
      </c>
      <c r="D1473" s="37">
        <v>10600</v>
      </c>
      <c r="E1473" s="38">
        <v>1800</v>
      </c>
      <c r="F1473" s="99">
        <f t="shared" si="21"/>
        <v>0.16981132075471697</v>
      </c>
    </row>
    <row r="1474" spans="1:6" ht="12" customHeight="1" x14ac:dyDescent="0.25">
      <c r="A1474" s="36" t="s">
        <v>1554</v>
      </c>
      <c r="B1474" s="36" t="s">
        <v>1555</v>
      </c>
      <c r="C1474" s="41">
        <v>8415019</v>
      </c>
      <c r="D1474" s="37">
        <v>10600</v>
      </c>
      <c r="E1474" s="38">
        <v>1400</v>
      </c>
      <c r="F1474" s="99">
        <f t="shared" si="21"/>
        <v>0.13207547169811321</v>
      </c>
    </row>
    <row r="1475" spans="1:6" ht="12" customHeight="1" x14ac:dyDescent="0.25">
      <c r="A1475" s="39" t="s">
        <v>3427</v>
      </c>
      <c r="B1475" s="39" t="s">
        <v>3428</v>
      </c>
      <c r="C1475" s="51" t="s">
        <v>3519</v>
      </c>
      <c r="D1475" s="37">
        <v>10580</v>
      </c>
      <c r="E1475" s="38">
        <v>1602</v>
      </c>
      <c r="F1475" s="99">
        <f t="shared" si="21"/>
        <v>0.15141776937618148</v>
      </c>
    </row>
    <row r="1476" spans="1:6" ht="84.95" customHeight="1" x14ac:dyDescent="0.25">
      <c r="A1476" s="36" t="s">
        <v>5355</v>
      </c>
      <c r="B1476" s="36" t="s">
        <v>5356</v>
      </c>
      <c r="C1476" s="41">
        <v>9278118</v>
      </c>
      <c r="D1476" s="37">
        <v>10560</v>
      </c>
      <c r="E1476" s="38">
        <v>3531</v>
      </c>
      <c r="F1476" s="99">
        <f t="shared" si="21"/>
        <v>0.33437499999999998</v>
      </c>
    </row>
    <row r="1477" spans="1:6" x14ac:dyDescent="0.25">
      <c r="A1477" s="36" t="s">
        <v>5315</v>
      </c>
      <c r="B1477" s="36" t="s">
        <v>5316</v>
      </c>
      <c r="C1477" s="41">
        <v>9274184</v>
      </c>
      <c r="D1477" s="37">
        <v>10530</v>
      </c>
      <c r="E1477" s="38">
        <v>3200</v>
      </c>
      <c r="F1477" s="99">
        <f t="shared" si="21"/>
        <v>0.30389363722697055</v>
      </c>
    </row>
    <row r="1478" spans="1:6" ht="60" x14ac:dyDescent="0.25">
      <c r="A1478" s="36" t="s">
        <v>4415</v>
      </c>
      <c r="B1478" s="36" t="s">
        <v>4416</v>
      </c>
      <c r="C1478" s="41" t="s">
        <v>4740</v>
      </c>
      <c r="D1478" s="37">
        <v>10528</v>
      </c>
      <c r="E1478" s="38">
        <v>1374.8</v>
      </c>
      <c r="F1478" s="99">
        <f t="shared" si="21"/>
        <v>0.13058510638297871</v>
      </c>
    </row>
    <row r="1479" spans="1:6" x14ac:dyDescent="0.25">
      <c r="A1479" s="36" t="s">
        <v>2872</v>
      </c>
      <c r="B1479" s="36" t="s">
        <v>2873</v>
      </c>
      <c r="C1479" s="41" t="s">
        <v>2914</v>
      </c>
      <c r="D1479" s="37">
        <v>10526</v>
      </c>
      <c r="E1479" s="38">
        <v>1494</v>
      </c>
      <c r="F1479" s="99">
        <f t="shared" si="21"/>
        <v>0.14193425802774084</v>
      </c>
    </row>
    <row r="1480" spans="1:6" ht="50.1" customHeight="1" x14ac:dyDescent="0.25">
      <c r="A1480" s="36" t="s">
        <v>5073</v>
      </c>
      <c r="B1480" s="36" t="s">
        <v>5074</v>
      </c>
      <c r="C1480" s="41">
        <v>9181114</v>
      </c>
      <c r="D1480" s="37">
        <v>10511</v>
      </c>
      <c r="E1480" s="38">
        <v>2078</v>
      </c>
      <c r="F1480" s="99">
        <f t="shared" si="21"/>
        <v>0.19769765008086768</v>
      </c>
    </row>
    <row r="1481" spans="1:6" x14ac:dyDescent="0.25">
      <c r="A1481" s="36" t="s">
        <v>5013</v>
      </c>
      <c r="B1481" s="36" t="s">
        <v>5014</v>
      </c>
      <c r="C1481" s="41">
        <v>9176126</v>
      </c>
      <c r="D1481" s="37">
        <v>10504</v>
      </c>
      <c r="E1481" s="38">
        <v>1825.8</v>
      </c>
      <c r="F1481" s="99">
        <f t="shared" si="21"/>
        <v>0.17381949733434882</v>
      </c>
    </row>
    <row r="1482" spans="1:6" ht="26.1" customHeight="1" x14ac:dyDescent="0.25">
      <c r="A1482" s="36" t="s">
        <v>351</v>
      </c>
      <c r="B1482" s="36" t="s">
        <v>352</v>
      </c>
      <c r="C1482" s="51" t="s">
        <v>634</v>
      </c>
      <c r="D1482" s="46">
        <v>10500</v>
      </c>
      <c r="E1482" s="38">
        <v>1600</v>
      </c>
      <c r="F1482" s="99">
        <f t="shared" si="21"/>
        <v>0.15238095238095239</v>
      </c>
    </row>
    <row r="1483" spans="1:6" ht="51.95" customHeight="1" x14ac:dyDescent="0.25">
      <c r="A1483" s="36" t="s">
        <v>1636</v>
      </c>
      <c r="B1483" s="36" t="s">
        <v>1637</v>
      </c>
      <c r="C1483" s="41" t="s">
        <v>1834</v>
      </c>
      <c r="D1483" s="37">
        <v>10500</v>
      </c>
      <c r="E1483" s="38">
        <v>1452</v>
      </c>
      <c r="F1483" s="99">
        <f t="shared" si="21"/>
        <v>0.13828571428571429</v>
      </c>
    </row>
    <row r="1484" spans="1:6" ht="39" customHeight="1" x14ac:dyDescent="0.25">
      <c r="A1484" s="36" t="s">
        <v>4166</v>
      </c>
      <c r="B1484" s="36" t="s">
        <v>4167</v>
      </c>
      <c r="C1484" s="41">
        <v>12065356</v>
      </c>
      <c r="D1484" s="37">
        <v>10500</v>
      </c>
      <c r="E1484" s="38">
        <v>1112.2</v>
      </c>
      <c r="F1484" s="99">
        <f t="shared" si="21"/>
        <v>0.10592380952380953</v>
      </c>
    </row>
    <row r="1485" spans="1:6" ht="50.1" customHeight="1" x14ac:dyDescent="0.25">
      <c r="A1485" s="36" t="s">
        <v>5792</v>
      </c>
      <c r="B1485" s="36" t="s">
        <v>5793</v>
      </c>
      <c r="C1485" s="41">
        <v>9772130</v>
      </c>
      <c r="D1485" s="37">
        <v>10500</v>
      </c>
      <c r="E1485" s="38">
        <v>990</v>
      </c>
      <c r="F1485" s="99">
        <f t="shared" si="21"/>
        <v>9.4285714285714292E-2</v>
      </c>
    </row>
    <row r="1486" spans="1:6" ht="24" customHeight="1" x14ac:dyDescent="0.25">
      <c r="A1486" s="36" t="s">
        <v>5699</v>
      </c>
      <c r="B1486" s="36" t="s">
        <v>5700</v>
      </c>
      <c r="C1486" s="41" t="s">
        <v>6083</v>
      </c>
      <c r="D1486" s="37">
        <v>10495</v>
      </c>
      <c r="E1486" s="38">
        <v>3600</v>
      </c>
      <c r="F1486" s="99">
        <f t="shared" si="21"/>
        <v>0.3430204859456884</v>
      </c>
    </row>
    <row r="1487" spans="1:6" x14ac:dyDescent="0.25">
      <c r="A1487" s="36" t="s">
        <v>4305</v>
      </c>
      <c r="B1487" s="36" t="s">
        <v>4306</v>
      </c>
      <c r="C1487" s="41">
        <v>12062092</v>
      </c>
      <c r="D1487" s="37">
        <v>10491</v>
      </c>
      <c r="E1487" s="38">
        <v>1155.4000000000001</v>
      </c>
      <c r="F1487" s="99">
        <f t="shared" si="21"/>
        <v>0.11013249451911163</v>
      </c>
    </row>
    <row r="1488" spans="1:6" x14ac:dyDescent="0.25">
      <c r="A1488" s="36" t="s">
        <v>806</v>
      </c>
      <c r="B1488" s="36" t="s">
        <v>807</v>
      </c>
      <c r="C1488" s="41">
        <v>8115015</v>
      </c>
      <c r="D1488" s="37">
        <v>10478</v>
      </c>
      <c r="E1488" s="38">
        <v>1677</v>
      </c>
      <c r="F1488" s="99">
        <f t="shared" si="21"/>
        <v>0.16004962779156329</v>
      </c>
    </row>
    <row r="1489" spans="1:6" x14ac:dyDescent="0.25">
      <c r="A1489" s="36" t="s">
        <v>5595</v>
      </c>
      <c r="B1489" s="36" t="s">
        <v>5596</v>
      </c>
      <c r="C1489" s="41" t="s">
        <v>6068</v>
      </c>
      <c r="D1489" s="37">
        <v>10434</v>
      </c>
      <c r="E1489" s="38">
        <v>1401.9</v>
      </c>
      <c r="F1489" s="99">
        <f t="shared" si="21"/>
        <v>0.13435882691201842</v>
      </c>
    </row>
    <row r="1490" spans="1:6" ht="24" x14ac:dyDescent="0.25">
      <c r="A1490" s="36" t="s">
        <v>3267</v>
      </c>
      <c r="B1490" s="36" t="s">
        <v>3268</v>
      </c>
      <c r="C1490" s="51" t="s">
        <v>3462</v>
      </c>
      <c r="D1490" s="46">
        <v>10424</v>
      </c>
      <c r="E1490" s="38">
        <v>3322</v>
      </c>
      <c r="F1490" s="99">
        <f t="shared" si="21"/>
        <v>0.31868764389869531</v>
      </c>
    </row>
    <row r="1491" spans="1:6" ht="39" customHeight="1" x14ac:dyDescent="0.25">
      <c r="A1491" s="36" t="s">
        <v>333</v>
      </c>
      <c r="B1491" s="36" t="s">
        <v>334</v>
      </c>
      <c r="C1491" s="51" t="s">
        <v>625</v>
      </c>
      <c r="D1491" s="46">
        <v>10420</v>
      </c>
      <c r="E1491" s="38">
        <v>2493</v>
      </c>
      <c r="F1491" s="99">
        <f t="shared" si="21"/>
        <v>0.23925143953934741</v>
      </c>
    </row>
    <row r="1492" spans="1:6" ht="24.95" customHeight="1" x14ac:dyDescent="0.25">
      <c r="A1492" s="36" t="s">
        <v>1180</v>
      </c>
      <c r="B1492" s="36" t="s">
        <v>1181</v>
      </c>
      <c r="C1492" s="41">
        <v>8215059</v>
      </c>
      <c r="D1492" s="37">
        <v>10400</v>
      </c>
      <c r="E1492" s="38">
        <v>1362</v>
      </c>
      <c r="F1492" s="99">
        <f t="shared" si="21"/>
        <v>0.13096153846153846</v>
      </c>
    </row>
    <row r="1493" spans="1:6" ht="99.95" customHeight="1" x14ac:dyDescent="0.25">
      <c r="A1493" s="36" t="s">
        <v>4909</v>
      </c>
      <c r="B1493" s="36" t="s">
        <v>4910</v>
      </c>
      <c r="C1493" s="41">
        <v>9679202</v>
      </c>
      <c r="D1493" s="37">
        <v>10374</v>
      </c>
      <c r="E1493" s="38">
        <v>1426</v>
      </c>
      <c r="F1493" s="99">
        <f t="shared" si="21"/>
        <v>0.1374590321958743</v>
      </c>
    </row>
    <row r="1494" spans="1:6" x14ac:dyDescent="0.25">
      <c r="A1494" s="36" t="s">
        <v>5079</v>
      </c>
      <c r="B1494" s="36" t="s">
        <v>5080</v>
      </c>
      <c r="C1494" s="41">
        <v>9181128</v>
      </c>
      <c r="D1494" s="37">
        <v>10358</v>
      </c>
      <c r="E1494" s="38">
        <v>1453</v>
      </c>
      <c r="F1494" s="99">
        <f t="shared" si="21"/>
        <v>0.14027804595481752</v>
      </c>
    </row>
    <row r="1495" spans="1:6" ht="36" x14ac:dyDescent="0.25">
      <c r="A1495" s="36" t="s">
        <v>946</v>
      </c>
      <c r="B1495" s="36" t="s">
        <v>947</v>
      </c>
      <c r="C1495" s="41">
        <v>8118079</v>
      </c>
      <c r="D1495" s="37">
        <v>10353</v>
      </c>
      <c r="E1495" s="38">
        <v>978</v>
      </c>
      <c r="F1495" s="99">
        <f t="shared" si="21"/>
        <v>9.4465372355838892E-2</v>
      </c>
    </row>
    <row r="1496" spans="1:6" x14ac:dyDescent="0.25">
      <c r="A1496" s="39" t="s">
        <v>146</v>
      </c>
      <c r="B1496" s="39" t="s">
        <v>147</v>
      </c>
      <c r="C1496" s="41">
        <v>6433004</v>
      </c>
      <c r="D1496" s="37">
        <v>10345</v>
      </c>
      <c r="E1496" s="45">
        <v>2939</v>
      </c>
      <c r="F1496" s="99">
        <f t="shared" si="21"/>
        <v>0.28409859835669404</v>
      </c>
    </row>
    <row r="1497" spans="1:6" ht="62.1" customHeight="1" x14ac:dyDescent="0.25">
      <c r="A1497" s="36" t="s">
        <v>5645</v>
      </c>
      <c r="B1497" s="36" t="s">
        <v>5646</v>
      </c>
      <c r="C1497" s="41">
        <v>9576151</v>
      </c>
      <c r="D1497" s="37">
        <v>10345</v>
      </c>
      <c r="E1497" s="38">
        <v>1668</v>
      </c>
      <c r="F1497" s="99">
        <f t="shared" si="21"/>
        <v>0.16123731271145481</v>
      </c>
    </row>
    <row r="1498" spans="1:6" x14ac:dyDescent="0.25">
      <c r="A1498" s="36" t="s">
        <v>5726</v>
      </c>
      <c r="B1498" s="36" t="s">
        <v>5727</v>
      </c>
      <c r="C1498" s="41">
        <v>9677131</v>
      </c>
      <c r="D1498" s="37">
        <v>10343</v>
      </c>
      <c r="E1498" s="38">
        <v>1183</v>
      </c>
      <c r="F1498" s="99">
        <f t="shared" si="21"/>
        <v>0.11437687324760708</v>
      </c>
    </row>
    <row r="1499" spans="1:6" x14ac:dyDescent="0.25">
      <c r="A1499" s="39" t="s">
        <v>5868</v>
      </c>
      <c r="B1499" s="39" t="s">
        <v>5869</v>
      </c>
      <c r="C1499" s="41">
        <v>9779192</v>
      </c>
      <c r="D1499" s="37">
        <v>10337</v>
      </c>
      <c r="E1499" s="40">
        <v>3062</v>
      </c>
      <c r="F1499" s="99">
        <f t="shared" si="21"/>
        <v>0.29621747121988973</v>
      </c>
    </row>
    <row r="1500" spans="1:6" ht="39" customHeight="1" x14ac:dyDescent="0.25">
      <c r="A1500" s="36" t="s">
        <v>866</v>
      </c>
      <c r="B1500" s="36" t="s">
        <v>867</v>
      </c>
      <c r="C1500" s="41" t="s">
        <v>1742</v>
      </c>
      <c r="D1500" s="37">
        <v>10310</v>
      </c>
      <c r="E1500" s="38">
        <v>1808</v>
      </c>
      <c r="F1500" s="99">
        <f t="shared" si="21"/>
        <v>0.17536372453928226</v>
      </c>
    </row>
    <row r="1501" spans="1:6" ht="27" customHeight="1" x14ac:dyDescent="0.25">
      <c r="A1501" s="36" t="s">
        <v>886</v>
      </c>
      <c r="B1501" s="36" t="s">
        <v>887</v>
      </c>
      <c r="C1501" s="41">
        <v>8118078</v>
      </c>
      <c r="D1501" s="37">
        <v>10300</v>
      </c>
      <c r="E1501" s="38">
        <v>1841</v>
      </c>
      <c r="F1501" s="99">
        <f t="shared" si="21"/>
        <v>0.17873786407766989</v>
      </c>
    </row>
    <row r="1502" spans="1:6" ht="60" x14ac:dyDescent="0.25">
      <c r="A1502" s="36" t="s">
        <v>3281</v>
      </c>
      <c r="B1502" s="36" t="s">
        <v>3282</v>
      </c>
      <c r="C1502" s="51" t="s">
        <v>3469</v>
      </c>
      <c r="D1502" s="46">
        <v>10264</v>
      </c>
      <c r="E1502" s="38">
        <v>1681</v>
      </c>
      <c r="F1502" s="99">
        <f t="shared" si="21"/>
        <v>0.1637763055339049</v>
      </c>
    </row>
    <row r="1503" spans="1:6" ht="27" customHeight="1" x14ac:dyDescent="0.25">
      <c r="A1503" s="36" t="s">
        <v>1440</v>
      </c>
      <c r="B1503" s="36" t="s">
        <v>1441</v>
      </c>
      <c r="C1503" s="41">
        <v>8325045</v>
      </c>
      <c r="D1503" s="37">
        <v>10259</v>
      </c>
      <c r="E1503" s="38">
        <v>1783</v>
      </c>
      <c r="F1503" s="99">
        <f t="shared" si="21"/>
        <v>0.17379861584949799</v>
      </c>
    </row>
    <row r="1504" spans="1:6" ht="24" x14ac:dyDescent="0.25">
      <c r="A1504" s="36" t="s">
        <v>5241</v>
      </c>
      <c r="B1504" s="36" t="s">
        <v>5242</v>
      </c>
      <c r="C1504" s="41" t="s">
        <v>6008</v>
      </c>
      <c r="D1504" s="37">
        <v>10249</v>
      </c>
      <c r="E1504" s="38">
        <v>1870</v>
      </c>
      <c r="F1504" s="99">
        <f t="shared" si="21"/>
        <v>0.18245682505610303</v>
      </c>
    </row>
    <row r="1505" spans="1:6" x14ac:dyDescent="0.25">
      <c r="A1505" s="36" t="s">
        <v>5601</v>
      </c>
      <c r="B1505" s="36" t="s">
        <v>5602</v>
      </c>
      <c r="C1505" s="41">
        <v>9572133</v>
      </c>
      <c r="D1505" s="37">
        <v>10242</v>
      </c>
      <c r="E1505" s="38">
        <v>1350</v>
      </c>
      <c r="F1505" s="99">
        <f t="shared" si="21"/>
        <v>0.13181019332161686</v>
      </c>
    </row>
    <row r="1506" spans="1:6" x14ac:dyDescent="0.25">
      <c r="A1506" s="36" t="s">
        <v>5707</v>
      </c>
      <c r="B1506" s="36" t="s">
        <v>5708</v>
      </c>
      <c r="C1506" s="41">
        <v>9676122</v>
      </c>
      <c r="D1506" s="37">
        <v>10227</v>
      </c>
      <c r="E1506" s="38">
        <v>1315</v>
      </c>
      <c r="F1506" s="99">
        <f t="shared" si="21"/>
        <v>0.12858120660995404</v>
      </c>
    </row>
    <row r="1507" spans="1:6" ht="48" x14ac:dyDescent="0.25">
      <c r="A1507" s="36">
        <v>2180</v>
      </c>
      <c r="B1507" s="36" t="s">
        <v>600</v>
      </c>
      <c r="C1507" s="39" t="s">
        <v>754</v>
      </c>
      <c r="D1507" s="37">
        <v>10225</v>
      </c>
      <c r="E1507" s="38">
        <v>416</v>
      </c>
      <c r="F1507" s="99">
        <f t="shared" si="21"/>
        <v>4.0684596577017118E-2</v>
      </c>
    </row>
    <row r="1508" spans="1:6" x14ac:dyDescent="0.25">
      <c r="A1508" s="36" t="s">
        <v>4495</v>
      </c>
      <c r="B1508" s="36" t="s">
        <v>4496</v>
      </c>
      <c r="C1508" s="41" t="s">
        <v>4766</v>
      </c>
      <c r="D1508" s="37">
        <v>10218</v>
      </c>
      <c r="E1508" s="38">
        <v>1296</v>
      </c>
      <c r="F1508" s="99">
        <f t="shared" si="21"/>
        <v>0.1268349970640047</v>
      </c>
    </row>
    <row r="1509" spans="1:6" ht="12" customHeight="1" x14ac:dyDescent="0.25">
      <c r="A1509" s="36" t="s">
        <v>5705</v>
      </c>
      <c r="B1509" s="36" t="s">
        <v>5706</v>
      </c>
      <c r="C1509" s="41" t="s">
        <v>6086</v>
      </c>
      <c r="D1509" s="37">
        <v>10203</v>
      </c>
      <c r="E1509" s="38">
        <v>1800</v>
      </c>
      <c r="F1509" s="99">
        <f t="shared" ref="F1509:F1572" si="22">E1509/D1509</f>
        <v>0.17641870038224053</v>
      </c>
    </row>
    <row r="1510" spans="1:6" ht="38.1" customHeight="1" x14ac:dyDescent="0.25">
      <c r="A1510" s="36" t="s">
        <v>4675</v>
      </c>
      <c r="B1510" s="36" t="s">
        <v>4676</v>
      </c>
      <c r="C1510" s="41" t="s">
        <v>4838</v>
      </c>
      <c r="D1510" s="37">
        <v>10200</v>
      </c>
      <c r="E1510" s="38">
        <v>1400</v>
      </c>
      <c r="F1510" s="99">
        <f t="shared" si="22"/>
        <v>0.13725490196078433</v>
      </c>
    </row>
    <row r="1511" spans="1:6" ht="51.95" customHeight="1" x14ac:dyDescent="0.25">
      <c r="A1511" s="36" t="s">
        <v>3277</v>
      </c>
      <c r="B1511" s="36" t="s">
        <v>3278</v>
      </c>
      <c r="C1511" s="51" t="s">
        <v>3467</v>
      </c>
      <c r="D1511" s="46">
        <v>10162</v>
      </c>
      <c r="E1511" s="38">
        <v>1375</v>
      </c>
      <c r="F1511" s="99">
        <f t="shared" si="22"/>
        <v>0.13530801023420586</v>
      </c>
    </row>
    <row r="1512" spans="1:6" ht="27" customHeight="1" x14ac:dyDescent="0.25">
      <c r="A1512" s="36" t="s">
        <v>960</v>
      </c>
      <c r="B1512" s="36" t="s">
        <v>961</v>
      </c>
      <c r="C1512" s="41">
        <v>8119067</v>
      </c>
      <c r="D1512" s="37">
        <v>10150</v>
      </c>
      <c r="E1512" s="38">
        <v>2030</v>
      </c>
      <c r="F1512" s="99">
        <f t="shared" si="22"/>
        <v>0.2</v>
      </c>
    </row>
    <row r="1513" spans="1:6" ht="36" customHeight="1" x14ac:dyDescent="0.25">
      <c r="A1513" s="36" t="s">
        <v>3726</v>
      </c>
      <c r="B1513" s="36" t="s">
        <v>3727</v>
      </c>
      <c r="C1513" s="41" t="s">
        <v>4077</v>
      </c>
      <c r="D1513" s="37">
        <v>10150</v>
      </c>
      <c r="E1513" s="38">
        <v>1440</v>
      </c>
      <c r="F1513" s="99">
        <f t="shared" si="22"/>
        <v>0.14187192118226602</v>
      </c>
    </row>
    <row r="1514" spans="1:6" ht="72" customHeight="1" x14ac:dyDescent="0.25">
      <c r="A1514" s="36" t="s">
        <v>5205</v>
      </c>
      <c r="B1514" s="36" t="s">
        <v>5206</v>
      </c>
      <c r="C1514" s="41">
        <v>9187162</v>
      </c>
      <c r="D1514" s="37">
        <v>10121</v>
      </c>
      <c r="E1514" s="38">
        <v>2791.5</v>
      </c>
      <c r="F1514" s="99">
        <f t="shared" si="22"/>
        <v>0.27581266673253629</v>
      </c>
    </row>
    <row r="1515" spans="1:6" ht="48" customHeight="1" x14ac:dyDescent="0.25">
      <c r="A1515" s="36" t="s">
        <v>2156</v>
      </c>
      <c r="B1515" s="36" t="s">
        <v>2157</v>
      </c>
      <c r="C1515" s="41" t="s">
        <v>2477</v>
      </c>
      <c r="D1515" s="37">
        <v>10120</v>
      </c>
      <c r="E1515" s="38">
        <v>2005</v>
      </c>
      <c r="F1515" s="99">
        <f t="shared" si="22"/>
        <v>0.19812252964426877</v>
      </c>
    </row>
    <row r="1516" spans="1:6" x14ac:dyDescent="0.25">
      <c r="A1516" s="36" t="s">
        <v>62</v>
      </c>
      <c r="B1516" s="36" t="s">
        <v>63</v>
      </c>
      <c r="C1516" s="51">
        <v>6435001</v>
      </c>
      <c r="D1516" s="43">
        <v>10117</v>
      </c>
      <c r="E1516" s="38">
        <v>1688</v>
      </c>
      <c r="F1516" s="99">
        <f t="shared" si="22"/>
        <v>0.16684787980626667</v>
      </c>
    </row>
    <row r="1517" spans="1:6" x14ac:dyDescent="0.25">
      <c r="A1517" s="36" t="s">
        <v>10</v>
      </c>
      <c r="B1517" s="36" t="s">
        <v>11</v>
      </c>
      <c r="C1517" s="51">
        <v>6532023</v>
      </c>
      <c r="D1517" s="43">
        <v>10109</v>
      </c>
      <c r="E1517" s="38">
        <v>1385</v>
      </c>
      <c r="F1517" s="99">
        <f t="shared" si="22"/>
        <v>0.13700662775744385</v>
      </c>
    </row>
    <row r="1518" spans="1:6" x14ac:dyDescent="0.25">
      <c r="A1518" s="39" t="s">
        <v>238</v>
      </c>
      <c r="B1518" s="39" t="s">
        <v>239</v>
      </c>
      <c r="C1518" s="41">
        <v>6412000</v>
      </c>
      <c r="D1518" s="37">
        <v>10090</v>
      </c>
      <c r="E1518" s="45">
        <v>2018</v>
      </c>
      <c r="F1518" s="99">
        <f t="shared" si="22"/>
        <v>0.2</v>
      </c>
    </row>
    <row r="1519" spans="1:6" x14ac:dyDescent="0.25">
      <c r="A1519" s="39" t="s">
        <v>5880</v>
      </c>
      <c r="B1519" s="39" t="s">
        <v>5881</v>
      </c>
      <c r="C1519" s="41">
        <v>9780133</v>
      </c>
      <c r="D1519" s="37">
        <v>10050</v>
      </c>
      <c r="E1519" s="40">
        <v>4932</v>
      </c>
      <c r="F1519" s="99">
        <f t="shared" si="22"/>
        <v>0.49074626865671644</v>
      </c>
    </row>
    <row r="1520" spans="1:6" ht="72" customHeight="1" x14ac:dyDescent="0.25">
      <c r="A1520" s="36" t="s">
        <v>3213</v>
      </c>
      <c r="B1520" s="36" t="s">
        <v>3214</v>
      </c>
      <c r="C1520" s="41">
        <v>8215103</v>
      </c>
      <c r="D1520" s="37">
        <v>10050</v>
      </c>
      <c r="E1520" s="38">
        <v>1329</v>
      </c>
      <c r="F1520" s="99">
        <f t="shared" si="22"/>
        <v>0.13223880597014925</v>
      </c>
    </row>
    <row r="1521" spans="1:6" x14ac:dyDescent="0.25">
      <c r="A1521" s="36" t="s">
        <v>3954</v>
      </c>
      <c r="B1521" s="36" t="s">
        <v>3955</v>
      </c>
      <c r="C1521" s="41">
        <v>5766004</v>
      </c>
      <c r="D1521" s="37">
        <v>10038</v>
      </c>
      <c r="E1521" s="38">
        <v>1064</v>
      </c>
      <c r="F1521" s="99">
        <f t="shared" si="22"/>
        <v>0.10599721059972106</v>
      </c>
    </row>
    <row r="1522" spans="1:6" x14ac:dyDescent="0.25">
      <c r="A1522" s="36" t="s">
        <v>4024</v>
      </c>
      <c r="B1522" s="36" t="s">
        <v>4025</v>
      </c>
      <c r="C1522" s="41">
        <v>5366040</v>
      </c>
      <c r="D1522" s="37">
        <v>10034</v>
      </c>
      <c r="E1522" s="38">
        <v>1204</v>
      </c>
      <c r="F1522" s="99">
        <f t="shared" si="22"/>
        <v>0.11999202710783337</v>
      </c>
    </row>
    <row r="1523" spans="1:6" x14ac:dyDescent="0.25">
      <c r="A1523" s="36" t="s">
        <v>5153</v>
      </c>
      <c r="B1523" s="36" t="s">
        <v>5154</v>
      </c>
      <c r="C1523" s="41">
        <v>9185125</v>
      </c>
      <c r="D1523" s="37">
        <v>10026</v>
      </c>
      <c r="E1523" s="38">
        <v>2104</v>
      </c>
      <c r="F1523" s="99">
        <f t="shared" si="22"/>
        <v>0.20985437861559944</v>
      </c>
    </row>
    <row r="1524" spans="1:6" x14ac:dyDescent="0.25">
      <c r="A1524" s="36" t="s">
        <v>1594</v>
      </c>
      <c r="B1524" s="36" t="s">
        <v>1595</v>
      </c>
      <c r="C1524" s="41">
        <v>8417079</v>
      </c>
      <c r="D1524" s="37">
        <v>10000</v>
      </c>
      <c r="E1524" s="38">
        <v>3068</v>
      </c>
      <c r="F1524" s="99">
        <f t="shared" si="22"/>
        <v>0.30680000000000002</v>
      </c>
    </row>
    <row r="1525" spans="1:6" ht="24" x14ac:dyDescent="0.25">
      <c r="A1525" s="36" t="s">
        <v>952</v>
      </c>
      <c r="B1525" s="36" t="s">
        <v>953</v>
      </c>
      <c r="C1525" s="41" t="s">
        <v>1747</v>
      </c>
      <c r="D1525" s="37">
        <v>10000</v>
      </c>
      <c r="E1525" s="38">
        <v>2000</v>
      </c>
      <c r="F1525" s="99">
        <f t="shared" si="22"/>
        <v>0.2</v>
      </c>
    </row>
    <row r="1526" spans="1:6" x14ac:dyDescent="0.25">
      <c r="A1526" s="36" t="s">
        <v>1162</v>
      </c>
      <c r="B1526" s="36" t="s">
        <v>1163</v>
      </c>
      <c r="C1526" s="41">
        <v>8215046</v>
      </c>
      <c r="D1526" s="37">
        <v>10000</v>
      </c>
      <c r="E1526" s="38">
        <v>2000</v>
      </c>
      <c r="F1526" s="99">
        <f t="shared" si="22"/>
        <v>0.2</v>
      </c>
    </row>
    <row r="1527" spans="1:6" x14ac:dyDescent="0.25">
      <c r="A1527" s="36" t="s">
        <v>1168</v>
      </c>
      <c r="B1527" s="36" t="s">
        <v>1169</v>
      </c>
      <c r="C1527" s="41" t="s">
        <v>1769</v>
      </c>
      <c r="D1527" s="37">
        <v>10000</v>
      </c>
      <c r="E1527" s="38">
        <v>2000</v>
      </c>
      <c r="F1527" s="99">
        <f t="shared" si="22"/>
        <v>0.2</v>
      </c>
    </row>
    <row r="1528" spans="1:6" x14ac:dyDescent="0.25">
      <c r="A1528" s="36" t="s">
        <v>3225</v>
      </c>
      <c r="B1528" s="36" t="s">
        <v>3226</v>
      </c>
      <c r="C1528" s="41">
        <v>8215066</v>
      </c>
      <c r="D1528" s="37">
        <v>10000</v>
      </c>
      <c r="E1528" s="38">
        <v>2000</v>
      </c>
      <c r="F1528" s="99">
        <f t="shared" si="22"/>
        <v>0.2</v>
      </c>
    </row>
    <row r="1529" spans="1:6" ht="24" x14ac:dyDescent="0.25">
      <c r="A1529" s="36" t="s">
        <v>1290</v>
      </c>
      <c r="B1529" s="36" t="s">
        <v>1291</v>
      </c>
      <c r="C1529" s="41">
        <v>8235085</v>
      </c>
      <c r="D1529" s="37">
        <v>10000</v>
      </c>
      <c r="E1529" s="38">
        <v>2000</v>
      </c>
      <c r="F1529" s="99">
        <f t="shared" si="22"/>
        <v>0.2</v>
      </c>
    </row>
    <row r="1530" spans="1:6" x14ac:dyDescent="0.25">
      <c r="A1530" s="36" t="s">
        <v>1296</v>
      </c>
      <c r="B1530" s="36" t="s">
        <v>1297</v>
      </c>
      <c r="C1530" s="41">
        <v>8235046</v>
      </c>
      <c r="D1530" s="37">
        <v>10000</v>
      </c>
      <c r="E1530" s="38">
        <v>2000</v>
      </c>
      <c r="F1530" s="99">
        <f t="shared" si="22"/>
        <v>0.2</v>
      </c>
    </row>
    <row r="1531" spans="1:6" ht="48" customHeight="1" x14ac:dyDescent="0.25">
      <c r="A1531" s="36" t="s">
        <v>1392</v>
      </c>
      <c r="B1531" s="36" t="s">
        <v>1393</v>
      </c>
      <c r="C1531" s="41" t="s">
        <v>1802</v>
      </c>
      <c r="D1531" s="37">
        <v>10000</v>
      </c>
      <c r="E1531" s="38">
        <v>2000</v>
      </c>
      <c r="F1531" s="99">
        <f t="shared" si="22"/>
        <v>0.2</v>
      </c>
    </row>
    <row r="1532" spans="1:6" x14ac:dyDescent="0.25">
      <c r="A1532" s="36" t="s">
        <v>3868</v>
      </c>
      <c r="B1532" s="36" t="s">
        <v>3869</v>
      </c>
      <c r="C1532" s="41">
        <v>5770024</v>
      </c>
      <c r="D1532" s="37">
        <v>10000</v>
      </c>
      <c r="E1532" s="38">
        <v>2000</v>
      </c>
      <c r="F1532" s="99">
        <f t="shared" si="22"/>
        <v>0.2</v>
      </c>
    </row>
    <row r="1533" spans="1:6" x14ac:dyDescent="0.25">
      <c r="A1533" s="36" t="s">
        <v>3872</v>
      </c>
      <c r="B1533" s="36" t="s">
        <v>3873</v>
      </c>
      <c r="C1533" s="41">
        <v>5770024</v>
      </c>
      <c r="D1533" s="37">
        <v>10000</v>
      </c>
      <c r="E1533" s="38">
        <v>2000</v>
      </c>
      <c r="F1533" s="99">
        <f t="shared" si="22"/>
        <v>0.2</v>
      </c>
    </row>
    <row r="1534" spans="1:6" ht="36" x14ac:dyDescent="0.25">
      <c r="A1534" s="36" t="s">
        <v>4627</v>
      </c>
      <c r="B1534" s="36" t="s">
        <v>4628</v>
      </c>
      <c r="C1534" s="41" t="s">
        <v>4818</v>
      </c>
      <c r="D1534" s="37">
        <v>10000</v>
      </c>
      <c r="E1534" s="38">
        <v>1930</v>
      </c>
      <c r="F1534" s="99">
        <f t="shared" si="22"/>
        <v>0.193</v>
      </c>
    </row>
    <row r="1535" spans="1:6" x14ac:dyDescent="0.25">
      <c r="A1535" s="36" t="s">
        <v>5119</v>
      </c>
      <c r="B1535" s="36" t="s">
        <v>5120</v>
      </c>
      <c r="C1535" s="41" t="s">
        <v>5991</v>
      </c>
      <c r="D1535" s="37">
        <v>10000</v>
      </c>
      <c r="E1535" s="38">
        <v>1729.5</v>
      </c>
      <c r="F1535" s="99">
        <f t="shared" si="22"/>
        <v>0.17294999999999999</v>
      </c>
    </row>
    <row r="1536" spans="1:6" x14ac:dyDescent="0.25">
      <c r="A1536" s="36" t="s">
        <v>5800</v>
      </c>
      <c r="B1536" s="36" t="s">
        <v>5801</v>
      </c>
      <c r="C1536" s="41">
        <v>9773125</v>
      </c>
      <c r="D1536" s="37">
        <v>10000</v>
      </c>
      <c r="E1536" s="38">
        <v>1698</v>
      </c>
      <c r="F1536" s="99">
        <f t="shared" si="22"/>
        <v>0.16980000000000001</v>
      </c>
    </row>
    <row r="1537" spans="1:6" x14ac:dyDescent="0.25">
      <c r="A1537" s="36" t="s">
        <v>248</v>
      </c>
      <c r="B1537" s="36" t="s">
        <v>249</v>
      </c>
      <c r="C1537" s="51">
        <v>2000000</v>
      </c>
      <c r="D1537" s="46">
        <v>10000</v>
      </c>
      <c r="E1537" s="38">
        <v>1630</v>
      </c>
      <c r="F1537" s="99">
        <f t="shared" si="22"/>
        <v>0.16300000000000001</v>
      </c>
    </row>
    <row r="1538" spans="1:6" ht="48" customHeight="1" x14ac:dyDescent="0.25">
      <c r="A1538" s="36" t="s">
        <v>1378</v>
      </c>
      <c r="B1538" s="36" t="s">
        <v>1379</v>
      </c>
      <c r="C1538" s="41" t="s">
        <v>1800</v>
      </c>
      <c r="D1538" s="37">
        <v>10000</v>
      </c>
      <c r="E1538" s="38">
        <v>1569</v>
      </c>
      <c r="F1538" s="99">
        <f t="shared" si="22"/>
        <v>0.15690000000000001</v>
      </c>
    </row>
    <row r="1539" spans="1:6" ht="24" x14ac:dyDescent="0.25">
      <c r="A1539" s="36">
        <v>250</v>
      </c>
      <c r="B1539" s="36" t="s">
        <v>558</v>
      </c>
      <c r="C1539" s="39" t="s">
        <v>720</v>
      </c>
      <c r="D1539" s="37">
        <v>10000</v>
      </c>
      <c r="E1539" s="38">
        <v>1227</v>
      </c>
      <c r="F1539" s="99">
        <f t="shared" si="22"/>
        <v>0.1227</v>
      </c>
    </row>
    <row r="1540" spans="1:6" x14ac:dyDescent="0.25">
      <c r="A1540" s="39" t="s">
        <v>1672</v>
      </c>
      <c r="B1540" s="39" t="s">
        <v>1673</v>
      </c>
      <c r="C1540" s="41">
        <v>8435057</v>
      </c>
      <c r="D1540" s="37">
        <v>10000</v>
      </c>
      <c r="E1540" s="40">
        <v>1071</v>
      </c>
      <c r="F1540" s="99">
        <f t="shared" si="22"/>
        <v>0.1071</v>
      </c>
    </row>
    <row r="1541" spans="1:6" x14ac:dyDescent="0.25">
      <c r="A1541" s="36" t="s">
        <v>4130</v>
      </c>
      <c r="B1541" s="36" t="s">
        <v>4131</v>
      </c>
      <c r="C1541" s="41" t="s">
        <v>4314</v>
      </c>
      <c r="D1541" s="37">
        <v>9972</v>
      </c>
      <c r="E1541" s="38">
        <v>1245</v>
      </c>
      <c r="F1541" s="99">
        <f t="shared" si="22"/>
        <v>0.12484957882069796</v>
      </c>
    </row>
    <row r="1542" spans="1:6" ht="36" x14ac:dyDescent="0.25">
      <c r="A1542" s="36" t="s">
        <v>4293</v>
      </c>
      <c r="B1542" s="36" t="s">
        <v>4294</v>
      </c>
      <c r="C1542" s="41" t="s">
        <v>4353</v>
      </c>
      <c r="D1542" s="37">
        <v>9970</v>
      </c>
      <c r="E1542" s="38">
        <v>980</v>
      </c>
      <c r="F1542" s="99">
        <f t="shared" si="22"/>
        <v>9.8294884653961884E-2</v>
      </c>
    </row>
    <row r="1543" spans="1:6" x14ac:dyDescent="0.25">
      <c r="A1543" s="36" t="s">
        <v>3976</v>
      </c>
      <c r="B1543" s="36" t="s">
        <v>3977</v>
      </c>
      <c r="C1543" s="41">
        <v>5766052</v>
      </c>
      <c r="D1543" s="37">
        <v>9956</v>
      </c>
      <c r="E1543" s="38">
        <v>1773</v>
      </c>
      <c r="F1543" s="99">
        <f t="shared" si="22"/>
        <v>0.17808356769787062</v>
      </c>
    </row>
    <row r="1544" spans="1:6" ht="24" x14ac:dyDescent="0.25">
      <c r="A1544" s="36" t="s">
        <v>74</v>
      </c>
      <c r="B1544" s="36" t="s">
        <v>75</v>
      </c>
      <c r="C1544" s="51">
        <v>6435021</v>
      </c>
      <c r="D1544" s="43">
        <v>9929</v>
      </c>
      <c r="E1544" s="38">
        <v>1256</v>
      </c>
      <c r="F1544" s="99">
        <f t="shared" si="22"/>
        <v>0.12649813677107463</v>
      </c>
    </row>
    <row r="1545" spans="1:6" ht="24" x14ac:dyDescent="0.25">
      <c r="A1545" s="36" t="s">
        <v>2926</v>
      </c>
      <c r="B1545" s="36" t="s">
        <v>2927</v>
      </c>
      <c r="C1545" s="51" t="s">
        <v>3165</v>
      </c>
      <c r="D1545" s="43">
        <v>9923</v>
      </c>
      <c r="E1545" s="38">
        <v>1330</v>
      </c>
      <c r="F1545" s="99">
        <f t="shared" si="22"/>
        <v>0.1340320467600524</v>
      </c>
    </row>
    <row r="1546" spans="1:6" x14ac:dyDescent="0.25">
      <c r="A1546" s="36" t="s">
        <v>2132</v>
      </c>
      <c r="B1546" s="36" t="s">
        <v>2133</v>
      </c>
      <c r="C1546" s="41">
        <v>3257028</v>
      </c>
      <c r="D1546" s="37">
        <v>9910</v>
      </c>
      <c r="E1546" s="38">
        <v>1028</v>
      </c>
      <c r="F1546" s="99">
        <f t="shared" si="22"/>
        <v>0.10373360242179616</v>
      </c>
    </row>
    <row r="1547" spans="1:6" x14ac:dyDescent="0.25">
      <c r="A1547" s="36" t="s">
        <v>3217</v>
      </c>
      <c r="B1547" s="36" t="s">
        <v>3218</v>
      </c>
      <c r="C1547" s="41">
        <v>8215096</v>
      </c>
      <c r="D1547" s="37">
        <v>9900</v>
      </c>
      <c r="E1547" s="38">
        <v>1980</v>
      </c>
      <c r="F1547" s="99">
        <f t="shared" si="22"/>
        <v>0.2</v>
      </c>
    </row>
    <row r="1548" spans="1:6" ht="24" x14ac:dyDescent="0.25">
      <c r="A1548" s="36" t="s">
        <v>1480</v>
      </c>
      <c r="B1548" s="36" t="s">
        <v>1481</v>
      </c>
      <c r="C1548" s="41">
        <v>8335063</v>
      </c>
      <c r="D1548" s="37">
        <v>9900</v>
      </c>
      <c r="E1548" s="38">
        <v>1644</v>
      </c>
      <c r="F1548" s="99">
        <f t="shared" si="22"/>
        <v>0.16606060606060605</v>
      </c>
    </row>
    <row r="1549" spans="1:6" ht="24" customHeight="1" x14ac:dyDescent="0.25">
      <c r="A1549" s="36" t="s">
        <v>5223</v>
      </c>
      <c r="B1549" s="36" t="s">
        <v>5224</v>
      </c>
      <c r="C1549" s="41" t="s">
        <v>6005</v>
      </c>
      <c r="D1549" s="37">
        <v>9900</v>
      </c>
      <c r="E1549" s="38">
        <v>1553</v>
      </c>
      <c r="F1549" s="99">
        <f t="shared" si="22"/>
        <v>0.15686868686868688</v>
      </c>
    </row>
    <row r="1550" spans="1:6" ht="24" x14ac:dyDescent="0.25">
      <c r="A1550" s="36" t="s">
        <v>2136</v>
      </c>
      <c r="B1550" s="36" t="s">
        <v>2137</v>
      </c>
      <c r="C1550" s="41" t="s">
        <v>2467</v>
      </c>
      <c r="D1550" s="37">
        <v>9899</v>
      </c>
      <c r="E1550" s="38">
        <v>1644</v>
      </c>
      <c r="F1550" s="99">
        <f t="shared" si="22"/>
        <v>0.16607738155369228</v>
      </c>
    </row>
    <row r="1551" spans="1:6" x14ac:dyDescent="0.25">
      <c r="A1551" s="36" t="s">
        <v>5541</v>
      </c>
      <c r="B1551" s="36" t="s">
        <v>5542</v>
      </c>
      <c r="C1551" s="41">
        <v>9475154</v>
      </c>
      <c r="D1551" s="37">
        <v>9892</v>
      </c>
      <c r="E1551" s="38">
        <v>1709</v>
      </c>
      <c r="F1551" s="99">
        <f t="shared" si="22"/>
        <v>0.17276587141124142</v>
      </c>
    </row>
    <row r="1552" spans="1:6" ht="60" x14ac:dyDescent="0.25">
      <c r="A1552" s="36" t="s">
        <v>4405</v>
      </c>
      <c r="B1552" s="36" t="s">
        <v>4406</v>
      </c>
      <c r="C1552" s="41" t="s">
        <v>4735</v>
      </c>
      <c r="D1552" s="37">
        <v>9881</v>
      </c>
      <c r="E1552" s="38">
        <v>1335</v>
      </c>
      <c r="F1552" s="99">
        <f t="shared" si="22"/>
        <v>0.13510778261309583</v>
      </c>
    </row>
    <row r="1553" spans="1:6" ht="24" x14ac:dyDescent="0.25">
      <c r="A1553" s="36" t="s">
        <v>5037</v>
      </c>
      <c r="B1553" s="36" t="s">
        <v>5038</v>
      </c>
      <c r="C1553" s="41" t="s">
        <v>5978</v>
      </c>
      <c r="D1553" s="37">
        <v>9878</v>
      </c>
      <c r="E1553" s="38">
        <v>1962.2</v>
      </c>
      <c r="F1553" s="99">
        <f t="shared" si="22"/>
        <v>0.19864345009111156</v>
      </c>
    </row>
    <row r="1554" spans="1:6" ht="24" x14ac:dyDescent="0.25">
      <c r="A1554" s="36" t="s">
        <v>4999</v>
      </c>
      <c r="B1554" s="36" t="s">
        <v>5000</v>
      </c>
      <c r="C1554" s="41" t="s">
        <v>5968</v>
      </c>
      <c r="D1554" s="37">
        <v>9876</v>
      </c>
      <c r="E1554" s="38">
        <v>1708.9</v>
      </c>
      <c r="F1554" s="99">
        <f t="shared" si="22"/>
        <v>0.17303564196030782</v>
      </c>
    </row>
    <row r="1555" spans="1:6" ht="24" customHeight="1" x14ac:dyDescent="0.25">
      <c r="A1555" s="36" t="s">
        <v>4012</v>
      </c>
      <c r="B1555" s="36" t="s">
        <v>4013</v>
      </c>
      <c r="C1555" s="41">
        <v>5158020</v>
      </c>
      <c r="D1555" s="37">
        <v>9865</v>
      </c>
      <c r="E1555" s="38">
        <v>2000</v>
      </c>
      <c r="F1555" s="99">
        <f t="shared" si="22"/>
        <v>0.20273694880892043</v>
      </c>
    </row>
    <row r="1556" spans="1:6" ht="12" customHeight="1" x14ac:dyDescent="0.25">
      <c r="A1556" s="36" t="s">
        <v>1024</v>
      </c>
      <c r="B1556" s="36" t="s">
        <v>1025</v>
      </c>
      <c r="C1556" s="41" t="s">
        <v>1755</v>
      </c>
      <c r="D1556" s="37">
        <v>9860</v>
      </c>
      <c r="E1556" s="38">
        <v>1968</v>
      </c>
      <c r="F1556" s="99">
        <f t="shared" si="22"/>
        <v>0.19959432048681541</v>
      </c>
    </row>
    <row r="1557" spans="1:6" ht="12" customHeight="1" x14ac:dyDescent="0.25">
      <c r="A1557" s="36" t="s">
        <v>2990</v>
      </c>
      <c r="B1557" s="36" t="s">
        <v>2991</v>
      </c>
      <c r="C1557" s="51">
        <v>6437001</v>
      </c>
      <c r="D1557" s="43">
        <v>9839</v>
      </c>
      <c r="E1557" s="38">
        <v>1586</v>
      </c>
      <c r="F1557" s="99">
        <f t="shared" si="22"/>
        <v>0.16119524341904665</v>
      </c>
    </row>
    <row r="1558" spans="1:6" ht="12" customHeight="1" x14ac:dyDescent="0.25">
      <c r="A1558" s="36" t="s">
        <v>5207</v>
      </c>
      <c r="B1558" s="36" t="s">
        <v>5208</v>
      </c>
      <c r="C1558" s="41">
        <v>9187177</v>
      </c>
      <c r="D1558" s="37">
        <v>9834</v>
      </c>
      <c r="E1558" s="38">
        <v>1639.1</v>
      </c>
      <c r="F1558" s="99">
        <f t="shared" si="22"/>
        <v>0.16667683546878176</v>
      </c>
    </row>
    <row r="1559" spans="1:6" ht="12" customHeight="1" x14ac:dyDescent="0.25">
      <c r="A1559" s="36" t="s">
        <v>1958</v>
      </c>
      <c r="B1559" s="36" t="s">
        <v>1959</v>
      </c>
      <c r="C1559" s="41" t="s">
        <v>2406</v>
      </c>
      <c r="D1559" s="37">
        <v>9827</v>
      </c>
      <c r="E1559" s="38">
        <v>1321</v>
      </c>
      <c r="F1559" s="99">
        <f t="shared" si="22"/>
        <v>0.13442556222651877</v>
      </c>
    </row>
    <row r="1560" spans="1:6" ht="24" x14ac:dyDescent="0.25">
      <c r="A1560" s="36" t="s">
        <v>4487</v>
      </c>
      <c r="B1560" s="36" t="s">
        <v>4488</v>
      </c>
      <c r="C1560" s="41" t="s">
        <v>4763</v>
      </c>
      <c r="D1560" s="37">
        <v>9806</v>
      </c>
      <c r="E1560" s="38">
        <v>1466</v>
      </c>
      <c r="F1560" s="99">
        <f t="shared" si="22"/>
        <v>0.14950030593514174</v>
      </c>
    </row>
    <row r="1561" spans="1:6" x14ac:dyDescent="0.25">
      <c r="A1561" s="36" t="s">
        <v>317</v>
      </c>
      <c r="B1561" s="36" t="s">
        <v>318</v>
      </c>
      <c r="C1561" s="51">
        <v>1055033</v>
      </c>
      <c r="D1561" s="46">
        <v>9800</v>
      </c>
      <c r="E1561" s="38">
        <v>1302</v>
      </c>
      <c r="F1561" s="99">
        <f t="shared" si="22"/>
        <v>0.13285714285714287</v>
      </c>
    </row>
    <row r="1562" spans="1:6" x14ac:dyDescent="0.25">
      <c r="A1562" s="36" t="s">
        <v>4941</v>
      </c>
      <c r="B1562" s="36" t="s">
        <v>4942</v>
      </c>
      <c r="C1562" s="41">
        <v>9172111</v>
      </c>
      <c r="D1562" s="37">
        <v>9800</v>
      </c>
      <c r="E1562" s="38">
        <v>1298</v>
      </c>
      <c r="F1562" s="99">
        <f t="shared" si="22"/>
        <v>0.13244897959183674</v>
      </c>
    </row>
    <row r="1563" spans="1:6" ht="36" x14ac:dyDescent="0.25">
      <c r="A1563" s="36" t="s">
        <v>4147</v>
      </c>
      <c r="B1563" s="36" t="s">
        <v>4148</v>
      </c>
      <c r="C1563" s="41" t="s">
        <v>4317</v>
      </c>
      <c r="D1563" s="37">
        <v>9800</v>
      </c>
      <c r="E1563" s="38">
        <v>1197</v>
      </c>
      <c r="F1563" s="99">
        <f t="shared" si="22"/>
        <v>0.12214285714285714</v>
      </c>
    </row>
    <row r="1564" spans="1:6" x14ac:dyDescent="0.25">
      <c r="A1564" s="36" t="s">
        <v>3800</v>
      </c>
      <c r="B1564" s="36" t="s">
        <v>3801</v>
      </c>
      <c r="C1564" s="41">
        <v>5566016</v>
      </c>
      <c r="D1564" s="37">
        <v>9799</v>
      </c>
      <c r="E1564" s="38">
        <v>638</v>
      </c>
      <c r="F1564" s="99">
        <f t="shared" si="22"/>
        <v>6.5108684559648938E-2</v>
      </c>
    </row>
    <row r="1565" spans="1:6" x14ac:dyDescent="0.25">
      <c r="A1565" s="36" t="s">
        <v>1970</v>
      </c>
      <c r="B1565" s="36" t="s">
        <v>1971</v>
      </c>
      <c r="C1565" s="41">
        <v>3159003</v>
      </c>
      <c r="D1565" s="37">
        <v>9776</v>
      </c>
      <c r="E1565" s="38">
        <v>2091</v>
      </c>
      <c r="F1565" s="99">
        <f t="shared" si="22"/>
        <v>0.2138911620294599</v>
      </c>
    </row>
    <row r="1566" spans="1:6" x14ac:dyDescent="0.25">
      <c r="A1566" s="36" t="s">
        <v>1070</v>
      </c>
      <c r="B1566" s="36" t="s">
        <v>1071</v>
      </c>
      <c r="C1566" s="41">
        <v>8128115</v>
      </c>
      <c r="D1566" s="37">
        <v>9774</v>
      </c>
      <c r="E1566" s="38">
        <v>1479</v>
      </c>
      <c r="F1566" s="99">
        <f t="shared" si="22"/>
        <v>0.15131982811540823</v>
      </c>
    </row>
    <row r="1567" spans="1:6" x14ac:dyDescent="0.25">
      <c r="A1567" s="39" t="s">
        <v>5916</v>
      </c>
      <c r="B1567" s="39" t="s">
        <v>5917</v>
      </c>
      <c r="C1567" s="41">
        <v>9774121</v>
      </c>
      <c r="D1567" s="37">
        <v>9770</v>
      </c>
      <c r="E1567" s="40">
        <v>1398</v>
      </c>
      <c r="F1567" s="99">
        <f t="shared" si="22"/>
        <v>0.14309109518935517</v>
      </c>
    </row>
    <row r="1568" spans="1:6" x14ac:dyDescent="0.25">
      <c r="A1568" s="36" t="s">
        <v>3768</v>
      </c>
      <c r="B1568" s="36" t="s">
        <v>3769</v>
      </c>
      <c r="C1568" s="41">
        <v>5762012</v>
      </c>
      <c r="D1568" s="37">
        <v>9759</v>
      </c>
      <c r="E1568" s="38">
        <v>1364</v>
      </c>
      <c r="F1568" s="99">
        <f t="shared" si="22"/>
        <v>0.13976841889537864</v>
      </c>
    </row>
    <row r="1569" spans="1:6" x14ac:dyDescent="0.25">
      <c r="A1569" s="36" t="s">
        <v>5701</v>
      </c>
      <c r="B1569" s="36" t="s">
        <v>5702</v>
      </c>
      <c r="C1569" s="41" t="s">
        <v>6084</v>
      </c>
      <c r="D1569" s="37">
        <v>9747</v>
      </c>
      <c r="E1569" s="38">
        <v>2409</v>
      </c>
      <c r="F1569" s="99">
        <f t="shared" si="22"/>
        <v>0.24715297014465989</v>
      </c>
    </row>
    <row r="1570" spans="1:6" ht="24" x14ac:dyDescent="0.25">
      <c r="A1570" s="36" t="s">
        <v>5351</v>
      </c>
      <c r="B1570" s="36" t="s">
        <v>5352</v>
      </c>
      <c r="C1570" s="41" t="s">
        <v>6030</v>
      </c>
      <c r="D1570" s="37">
        <v>9733</v>
      </c>
      <c r="E1570" s="38">
        <v>1403</v>
      </c>
      <c r="F1570" s="99">
        <f t="shared" si="22"/>
        <v>0.14414877221822664</v>
      </c>
    </row>
    <row r="1571" spans="1:6" x14ac:dyDescent="0.25">
      <c r="A1571" s="36" t="s">
        <v>1076</v>
      </c>
      <c r="B1571" s="36" t="s">
        <v>1077</v>
      </c>
      <c r="C1571" s="41"/>
      <c r="D1571" s="37">
        <v>9723</v>
      </c>
      <c r="E1571" s="38">
        <v>1173</v>
      </c>
      <c r="F1571" s="99">
        <f t="shared" si="22"/>
        <v>0.12064177722925024</v>
      </c>
    </row>
    <row r="1572" spans="1:6" x14ac:dyDescent="0.25">
      <c r="A1572" s="36" t="s">
        <v>1972</v>
      </c>
      <c r="B1572" s="36" t="s">
        <v>1973</v>
      </c>
      <c r="C1572" s="41">
        <v>3159019</v>
      </c>
      <c r="D1572" s="37">
        <v>9721</v>
      </c>
      <c r="E1572" s="38">
        <v>1314</v>
      </c>
      <c r="F1572" s="99">
        <f t="shared" si="22"/>
        <v>0.13517127867503342</v>
      </c>
    </row>
    <row r="1573" spans="1:6" x14ac:dyDescent="0.25">
      <c r="A1573" s="36" t="s">
        <v>1174</v>
      </c>
      <c r="B1573" s="36" t="s">
        <v>1175</v>
      </c>
      <c r="C1573" s="41">
        <v>8215090</v>
      </c>
      <c r="D1573" s="37">
        <v>9700</v>
      </c>
      <c r="E1573" s="38">
        <v>1940</v>
      </c>
      <c r="F1573" s="99">
        <f t="shared" ref="F1573:F1636" si="23">E1573/D1573</f>
        <v>0.2</v>
      </c>
    </row>
    <row r="1574" spans="1:6" x14ac:dyDescent="0.25">
      <c r="A1574" s="36" t="s">
        <v>5385</v>
      </c>
      <c r="B1574" s="36" t="s">
        <v>5386</v>
      </c>
      <c r="C1574" s="41">
        <v>9371136</v>
      </c>
      <c r="D1574" s="37">
        <v>9700</v>
      </c>
      <c r="E1574" s="38">
        <v>1650</v>
      </c>
      <c r="F1574" s="99">
        <f t="shared" si="23"/>
        <v>0.17010309278350516</v>
      </c>
    </row>
    <row r="1575" spans="1:6" x14ac:dyDescent="0.25">
      <c r="A1575" s="36" t="s">
        <v>1950</v>
      </c>
      <c r="B1575" s="36" t="s">
        <v>1951</v>
      </c>
      <c r="C1575" s="41">
        <v>3153008</v>
      </c>
      <c r="D1575" s="37">
        <v>9700</v>
      </c>
      <c r="E1575" s="38">
        <v>1443</v>
      </c>
      <c r="F1575" s="99">
        <f t="shared" si="23"/>
        <v>0.14876288659793815</v>
      </c>
    </row>
    <row r="1576" spans="1:6" x14ac:dyDescent="0.25">
      <c r="A1576" s="39" t="s">
        <v>5900</v>
      </c>
      <c r="B1576" s="39" t="s">
        <v>5901</v>
      </c>
      <c r="C1576" s="41">
        <v>9775134</v>
      </c>
      <c r="D1576" s="37">
        <v>9694</v>
      </c>
      <c r="E1576" s="40">
        <v>1319</v>
      </c>
      <c r="F1576" s="99">
        <f t="shared" si="23"/>
        <v>0.13606354446049101</v>
      </c>
    </row>
    <row r="1577" spans="1:6" ht="24" x14ac:dyDescent="0.25">
      <c r="A1577" s="36" t="s">
        <v>5687</v>
      </c>
      <c r="B1577" s="36" t="s">
        <v>5688</v>
      </c>
      <c r="C1577" s="41" t="s">
        <v>6079</v>
      </c>
      <c r="D1577" s="37">
        <v>9692</v>
      </c>
      <c r="E1577" s="38">
        <v>1210</v>
      </c>
      <c r="F1577" s="99">
        <f t="shared" si="23"/>
        <v>0.12484523318200577</v>
      </c>
    </row>
    <row r="1578" spans="1:6" x14ac:dyDescent="0.25">
      <c r="A1578" s="36" t="s">
        <v>6</v>
      </c>
      <c r="B1578" s="36" t="s">
        <v>7</v>
      </c>
      <c r="C1578" s="51">
        <v>6532003</v>
      </c>
      <c r="D1578" s="43">
        <v>9687</v>
      </c>
      <c r="E1578" s="38">
        <v>1194</v>
      </c>
      <c r="F1578" s="99">
        <f t="shared" si="23"/>
        <v>0.12325797460514092</v>
      </c>
    </row>
    <row r="1579" spans="1:6" x14ac:dyDescent="0.25">
      <c r="A1579" s="39" t="s">
        <v>1714</v>
      </c>
      <c r="B1579" s="39" t="s">
        <v>1715</v>
      </c>
      <c r="C1579" s="41">
        <v>8437076</v>
      </c>
      <c r="D1579" s="37">
        <v>9667</v>
      </c>
      <c r="E1579" s="40">
        <v>1346</v>
      </c>
      <c r="F1579" s="99">
        <f t="shared" si="23"/>
        <v>0.13923657804903281</v>
      </c>
    </row>
    <row r="1580" spans="1:6" x14ac:dyDescent="0.25">
      <c r="A1580" s="36" t="s">
        <v>2154</v>
      </c>
      <c r="B1580" s="36" t="s">
        <v>2155</v>
      </c>
      <c r="C1580" s="41" t="s">
        <v>2476</v>
      </c>
      <c r="D1580" s="37">
        <v>9622</v>
      </c>
      <c r="E1580" s="38">
        <v>1628</v>
      </c>
      <c r="F1580" s="99">
        <f t="shared" si="23"/>
        <v>0.16919559343171897</v>
      </c>
    </row>
    <row r="1581" spans="1:6" x14ac:dyDescent="0.25">
      <c r="A1581" s="36" t="s">
        <v>4997</v>
      </c>
      <c r="B1581" s="36" t="s">
        <v>4998</v>
      </c>
      <c r="C1581" s="41" t="s">
        <v>5967</v>
      </c>
      <c r="D1581" s="37">
        <v>9609</v>
      </c>
      <c r="E1581" s="38">
        <v>1380</v>
      </c>
      <c r="F1581" s="99">
        <f t="shared" si="23"/>
        <v>0.14361536059943802</v>
      </c>
    </row>
    <row r="1582" spans="1:6" ht="24" x14ac:dyDescent="0.25">
      <c r="A1582" s="36" t="s">
        <v>4271</v>
      </c>
      <c r="B1582" s="36" t="s">
        <v>4272</v>
      </c>
      <c r="C1582" s="41" t="s">
        <v>4348</v>
      </c>
      <c r="D1582" s="37">
        <v>9605</v>
      </c>
      <c r="E1582" s="38">
        <v>1011.5</v>
      </c>
      <c r="F1582" s="99">
        <f t="shared" si="23"/>
        <v>0.10530973451327434</v>
      </c>
    </row>
    <row r="1583" spans="1:6" x14ac:dyDescent="0.25">
      <c r="A1583" s="36" t="s">
        <v>3195</v>
      </c>
      <c r="B1583" s="36" t="s">
        <v>3196</v>
      </c>
      <c r="C1583" s="41">
        <v>8116035</v>
      </c>
      <c r="D1583" s="37">
        <v>9602</v>
      </c>
      <c r="E1583" s="38">
        <v>1301</v>
      </c>
      <c r="F1583" s="99">
        <f t="shared" si="23"/>
        <v>0.13549260570714433</v>
      </c>
    </row>
    <row r="1584" spans="1:6" x14ac:dyDescent="0.25">
      <c r="A1584" s="36" t="s">
        <v>1118</v>
      </c>
      <c r="B1584" s="36" t="s">
        <v>1119</v>
      </c>
      <c r="C1584" s="41">
        <v>8136010</v>
      </c>
      <c r="D1584" s="37">
        <v>9600</v>
      </c>
      <c r="E1584" s="38">
        <v>1644</v>
      </c>
      <c r="F1584" s="99">
        <f t="shared" si="23"/>
        <v>0.17125000000000001</v>
      </c>
    </row>
    <row r="1585" spans="1:6" x14ac:dyDescent="0.25">
      <c r="A1585" s="36" t="s">
        <v>1002</v>
      </c>
      <c r="B1585" s="36" t="s">
        <v>1003</v>
      </c>
      <c r="C1585" s="41">
        <v>8125005</v>
      </c>
      <c r="D1585" s="37">
        <v>9600</v>
      </c>
      <c r="E1585" s="38">
        <v>1381</v>
      </c>
      <c r="F1585" s="99">
        <f t="shared" si="23"/>
        <v>0.14385416666666667</v>
      </c>
    </row>
    <row r="1586" spans="1:6" x14ac:dyDescent="0.25">
      <c r="A1586" s="36" t="s">
        <v>1094</v>
      </c>
      <c r="B1586" s="36" t="s">
        <v>1095</v>
      </c>
      <c r="C1586" s="41" t="s">
        <v>1761</v>
      </c>
      <c r="D1586" s="37">
        <v>9600</v>
      </c>
      <c r="E1586" s="38">
        <v>1370</v>
      </c>
      <c r="F1586" s="99">
        <f t="shared" si="23"/>
        <v>0.14270833333333333</v>
      </c>
    </row>
    <row r="1587" spans="1:6" x14ac:dyDescent="0.25">
      <c r="A1587" s="36" t="s">
        <v>520</v>
      </c>
      <c r="B1587" s="36" t="s">
        <v>521</v>
      </c>
      <c r="C1587" s="51">
        <v>10044113</v>
      </c>
      <c r="D1587" s="46">
        <v>9600</v>
      </c>
      <c r="E1587" s="38">
        <v>1232</v>
      </c>
      <c r="F1587" s="99">
        <f t="shared" si="23"/>
        <v>0.12833333333333333</v>
      </c>
    </row>
    <row r="1588" spans="1:6" ht="24" x14ac:dyDescent="0.25">
      <c r="A1588" s="36" t="s">
        <v>4545</v>
      </c>
      <c r="B1588" s="36" t="s">
        <v>4546</v>
      </c>
      <c r="C1588" s="41" t="s">
        <v>4790</v>
      </c>
      <c r="D1588" s="37">
        <v>9588</v>
      </c>
      <c r="E1588" s="38">
        <v>1079.5</v>
      </c>
      <c r="F1588" s="99">
        <f t="shared" si="23"/>
        <v>0.1125886524822695</v>
      </c>
    </row>
    <row r="1589" spans="1:6" x14ac:dyDescent="0.25">
      <c r="A1589" s="36" t="s">
        <v>3946</v>
      </c>
      <c r="B1589" s="36" t="s">
        <v>3947</v>
      </c>
      <c r="C1589" s="41">
        <v>5962052</v>
      </c>
      <c r="D1589" s="37">
        <v>9550</v>
      </c>
      <c r="E1589" s="38">
        <v>1910</v>
      </c>
      <c r="F1589" s="99">
        <f t="shared" si="23"/>
        <v>0.2</v>
      </c>
    </row>
    <row r="1590" spans="1:6" ht="60" x14ac:dyDescent="0.25">
      <c r="A1590" s="36" t="s">
        <v>2544</v>
      </c>
      <c r="B1590" s="36" t="s">
        <v>2545</v>
      </c>
      <c r="C1590" s="41" t="s">
        <v>2686</v>
      </c>
      <c r="D1590" s="37">
        <v>9550</v>
      </c>
      <c r="E1590" s="38">
        <v>972</v>
      </c>
      <c r="F1590" s="99">
        <f t="shared" si="23"/>
        <v>0.10178010471204188</v>
      </c>
    </row>
    <row r="1591" spans="1:6" x14ac:dyDescent="0.25">
      <c r="A1591" s="36" t="s">
        <v>5734</v>
      </c>
      <c r="B1591" s="36" t="s">
        <v>5735</v>
      </c>
      <c r="C1591" s="41">
        <v>9677120</v>
      </c>
      <c r="D1591" s="37">
        <v>9532</v>
      </c>
      <c r="E1591" s="38">
        <v>1157</v>
      </c>
      <c r="F1591" s="99">
        <f t="shared" si="23"/>
        <v>0.12138061267310113</v>
      </c>
    </row>
    <row r="1592" spans="1:6" ht="36" x14ac:dyDescent="0.25">
      <c r="A1592" s="36">
        <v>2060</v>
      </c>
      <c r="B1592" s="36" t="s">
        <v>589</v>
      </c>
      <c r="C1592" s="39" t="s">
        <v>745</v>
      </c>
      <c r="D1592" s="37">
        <v>9529</v>
      </c>
      <c r="E1592" s="38">
        <v>833</v>
      </c>
      <c r="F1592" s="99">
        <f t="shared" si="23"/>
        <v>8.7417357540140628E-2</v>
      </c>
    </row>
    <row r="1593" spans="1:6" x14ac:dyDescent="0.25">
      <c r="A1593" s="36" t="s">
        <v>2950</v>
      </c>
      <c r="B1593" s="36" t="s">
        <v>2951</v>
      </c>
      <c r="C1593" s="51">
        <v>6634022</v>
      </c>
      <c r="D1593" s="43">
        <v>9507</v>
      </c>
      <c r="E1593" s="38">
        <v>1901.4</v>
      </c>
      <c r="F1593" s="99">
        <f t="shared" si="23"/>
        <v>0.2</v>
      </c>
    </row>
    <row r="1594" spans="1:6" x14ac:dyDescent="0.25">
      <c r="A1594" s="36" t="s">
        <v>3219</v>
      </c>
      <c r="B1594" s="36" t="s">
        <v>3220</v>
      </c>
      <c r="C1594" s="41">
        <v>8215107</v>
      </c>
      <c r="D1594" s="37">
        <v>9500</v>
      </c>
      <c r="E1594" s="38">
        <v>1900</v>
      </c>
      <c r="F1594" s="99">
        <f t="shared" si="23"/>
        <v>0.2</v>
      </c>
    </row>
    <row r="1595" spans="1:6" x14ac:dyDescent="0.25">
      <c r="A1595" s="36" t="s">
        <v>1358</v>
      </c>
      <c r="B1595" s="36" t="s">
        <v>1359</v>
      </c>
      <c r="C1595" s="41">
        <v>8315015</v>
      </c>
      <c r="D1595" s="37">
        <v>9500</v>
      </c>
      <c r="E1595" s="38">
        <v>1795</v>
      </c>
      <c r="F1595" s="99">
        <f t="shared" si="23"/>
        <v>0.18894736842105264</v>
      </c>
    </row>
    <row r="1596" spans="1:6" ht="24" x14ac:dyDescent="0.25">
      <c r="A1596" s="36" t="s">
        <v>834</v>
      </c>
      <c r="B1596" s="36" t="s">
        <v>835</v>
      </c>
      <c r="C1596" s="41">
        <v>8116070</v>
      </c>
      <c r="D1596" s="37">
        <v>9500</v>
      </c>
      <c r="E1596" s="38">
        <v>1300</v>
      </c>
      <c r="F1596" s="99">
        <f t="shared" si="23"/>
        <v>0.1368421052631579</v>
      </c>
    </row>
    <row r="1597" spans="1:6" ht="24" x14ac:dyDescent="0.25">
      <c r="A1597" s="36" t="s">
        <v>922</v>
      </c>
      <c r="B1597" s="36" t="s">
        <v>923</v>
      </c>
      <c r="C1597" s="41">
        <v>8118080</v>
      </c>
      <c r="D1597" s="37">
        <v>9500</v>
      </c>
      <c r="E1597" s="38">
        <v>978</v>
      </c>
      <c r="F1597" s="99">
        <f t="shared" si="23"/>
        <v>0.10294736842105263</v>
      </c>
    </row>
    <row r="1598" spans="1:6" x14ac:dyDescent="0.25">
      <c r="A1598" s="36" t="s">
        <v>3530</v>
      </c>
      <c r="B1598" s="36" t="s">
        <v>3531</v>
      </c>
      <c r="C1598" s="41">
        <v>5954008</v>
      </c>
      <c r="D1598" s="37">
        <v>9500</v>
      </c>
      <c r="E1598" s="38">
        <v>892</v>
      </c>
      <c r="F1598" s="99">
        <f t="shared" si="23"/>
        <v>9.3894736842105267E-2</v>
      </c>
    </row>
    <row r="1599" spans="1:6" x14ac:dyDescent="0.25">
      <c r="A1599" s="36" t="s">
        <v>144</v>
      </c>
      <c r="B1599" s="36" t="s">
        <v>145</v>
      </c>
      <c r="C1599" s="51">
        <v>6412000</v>
      </c>
      <c r="D1599" s="43">
        <v>9490</v>
      </c>
      <c r="E1599" s="38">
        <v>1898</v>
      </c>
      <c r="F1599" s="99">
        <f t="shared" si="23"/>
        <v>0.2</v>
      </c>
    </row>
    <row r="1600" spans="1:6" x14ac:dyDescent="0.25">
      <c r="A1600" s="36" t="s">
        <v>3864</v>
      </c>
      <c r="B1600" s="36" t="s">
        <v>3865</v>
      </c>
      <c r="C1600" s="41">
        <v>5770044</v>
      </c>
      <c r="D1600" s="37">
        <v>9488</v>
      </c>
      <c r="E1600" s="38">
        <v>1897</v>
      </c>
      <c r="F1600" s="99">
        <f t="shared" si="23"/>
        <v>0.19993676222596965</v>
      </c>
    </row>
    <row r="1601" spans="1:6" ht="36" x14ac:dyDescent="0.25">
      <c r="A1601" s="39" t="s">
        <v>3296</v>
      </c>
      <c r="B1601" s="39" t="s">
        <v>3297</v>
      </c>
      <c r="C1601" s="51" t="s">
        <v>3476</v>
      </c>
      <c r="D1601" s="37">
        <v>9478</v>
      </c>
      <c r="E1601" s="38">
        <v>1168</v>
      </c>
      <c r="F1601" s="99">
        <f t="shared" si="23"/>
        <v>0.12323274952521629</v>
      </c>
    </row>
    <row r="1602" spans="1:6" ht="36" x14ac:dyDescent="0.25">
      <c r="A1602" s="39" t="s">
        <v>3138</v>
      </c>
      <c r="B1602" s="39" t="s">
        <v>3139</v>
      </c>
      <c r="C1602" s="41">
        <v>6534004</v>
      </c>
      <c r="D1602" s="37">
        <v>9476</v>
      </c>
      <c r="E1602" s="45">
        <v>1193.8</v>
      </c>
      <c r="F1602" s="99">
        <f t="shared" si="23"/>
        <v>0.12598142676234697</v>
      </c>
    </row>
    <row r="1603" spans="1:6" x14ac:dyDescent="0.25">
      <c r="A1603" s="36" t="s">
        <v>5543</v>
      </c>
      <c r="B1603" s="36" t="s">
        <v>5544</v>
      </c>
      <c r="C1603" s="41">
        <v>9475162</v>
      </c>
      <c r="D1603" s="37">
        <v>9470</v>
      </c>
      <c r="E1603" s="38">
        <v>1397</v>
      </c>
      <c r="F1603" s="99">
        <f t="shared" si="23"/>
        <v>0.14751847940865892</v>
      </c>
    </row>
    <row r="1604" spans="1:6" x14ac:dyDescent="0.25">
      <c r="A1604" s="36" t="s">
        <v>2660</v>
      </c>
      <c r="B1604" s="36" t="s">
        <v>2661</v>
      </c>
      <c r="C1604" s="41" t="s">
        <v>2735</v>
      </c>
      <c r="D1604" s="37">
        <v>9465</v>
      </c>
      <c r="E1604" s="38">
        <v>1160</v>
      </c>
      <c r="F1604" s="99">
        <f t="shared" si="23"/>
        <v>0.1225567881669308</v>
      </c>
    </row>
    <row r="1605" spans="1:6" x14ac:dyDescent="0.25">
      <c r="A1605" s="39" t="s">
        <v>176</v>
      </c>
      <c r="B1605" s="39" t="s">
        <v>177</v>
      </c>
      <c r="C1605" s="41">
        <v>6434009</v>
      </c>
      <c r="D1605" s="37">
        <v>9458</v>
      </c>
      <c r="E1605" s="45">
        <v>1124</v>
      </c>
      <c r="F1605" s="99">
        <f t="shared" si="23"/>
        <v>0.11884119264115035</v>
      </c>
    </row>
    <row r="1606" spans="1:6" x14ac:dyDescent="0.25">
      <c r="A1606" s="39" t="s">
        <v>186</v>
      </c>
      <c r="B1606" s="39" t="s">
        <v>187</v>
      </c>
      <c r="C1606" s="41">
        <v>6434012</v>
      </c>
      <c r="D1606" s="37">
        <v>9453</v>
      </c>
      <c r="E1606" s="45">
        <v>1157</v>
      </c>
      <c r="F1606" s="99">
        <f t="shared" si="23"/>
        <v>0.12239500687612398</v>
      </c>
    </row>
    <row r="1607" spans="1:6" x14ac:dyDescent="0.25">
      <c r="A1607" s="36" t="s">
        <v>3700</v>
      </c>
      <c r="B1607" s="36" t="s">
        <v>3701</v>
      </c>
      <c r="C1607" s="41">
        <v>5570024</v>
      </c>
      <c r="D1607" s="37">
        <v>9452</v>
      </c>
      <c r="E1607" s="38">
        <v>2165</v>
      </c>
      <c r="F1607" s="99">
        <f t="shared" si="23"/>
        <v>0.22905205247566651</v>
      </c>
    </row>
    <row r="1608" spans="1:6" x14ac:dyDescent="0.25">
      <c r="A1608" s="36" t="s">
        <v>494</v>
      </c>
      <c r="B1608" s="36" t="s">
        <v>495</v>
      </c>
      <c r="C1608" s="51">
        <v>10041100</v>
      </c>
      <c r="D1608" s="46">
        <v>9424</v>
      </c>
      <c r="E1608" s="38">
        <v>3524</v>
      </c>
      <c r="F1608" s="99">
        <f t="shared" si="23"/>
        <v>0.37393887945670629</v>
      </c>
    </row>
    <row r="1609" spans="1:6" ht="24" x14ac:dyDescent="0.25">
      <c r="A1609" s="36" t="s">
        <v>5021</v>
      </c>
      <c r="B1609" s="36" t="s">
        <v>5022</v>
      </c>
      <c r="C1609" s="41">
        <v>9177139</v>
      </c>
      <c r="D1609" s="37">
        <v>9422</v>
      </c>
      <c r="E1609" s="38">
        <v>1544</v>
      </c>
      <c r="F1609" s="99">
        <f t="shared" si="23"/>
        <v>0.16387178942899597</v>
      </c>
    </row>
    <row r="1610" spans="1:6" x14ac:dyDescent="0.25">
      <c r="A1610" s="36" t="s">
        <v>4905</v>
      </c>
      <c r="B1610" s="36" t="s">
        <v>4906</v>
      </c>
      <c r="C1610" s="41" t="s">
        <v>5947</v>
      </c>
      <c r="D1610" s="37">
        <v>9419</v>
      </c>
      <c r="E1610" s="38">
        <v>3944</v>
      </c>
      <c r="F1610" s="99">
        <f t="shared" si="23"/>
        <v>0.41872810277099481</v>
      </c>
    </row>
    <row r="1611" spans="1:6" x14ac:dyDescent="0.25">
      <c r="A1611" s="36" t="s">
        <v>2196</v>
      </c>
      <c r="B1611" s="36" t="s">
        <v>2197</v>
      </c>
      <c r="C1611" s="41" t="s">
        <v>2490</v>
      </c>
      <c r="D1611" s="37">
        <v>9404</v>
      </c>
      <c r="E1611" s="38">
        <v>1411</v>
      </c>
      <c r="F1611" s="99">
        <f t="shared" si="23"/>
        <v>0.15004253509145044</v>
      </c>
    </row>
    <row r="1612" spans="1:6" ht="24" x14ac:dyDescent="0.25">
      <c r="A1612" s="36" t="s">
        <v>5806</v>
      </c>
      <c r="B1612" s="36" t="s">
        <v>5807</v>
      </c>
      <c r="C1612" s="41">
        <v>9773139</v>
      </c>
      <c r="D1612" s="37">
        <v>9396</v>
      </c>
      <c r="E1612" s="38">
        <v>1369.9</v>
      </c>
      <c r="F1612" s="99">
        <f t="shared" si="23"/>
        <v>0.14579608343976161</v>
      </c>
    </row>
    <row r="1613" spans="1:6" ht="24" x14ac:dyDescent="0.25">
      <c r="A1613" s="36" t="s">
        <v>2052</v>
      </c>
      <c r="B1613" s="36" t="s">
        <v>2053</v>
      </c>
      <c r="C1613" s="41" t="s">
        <v>2443</v>
      </c>
      <c r="D1613" s="37">
        <v>9382</v>
      </c>
      <c r="E1613" s="38">
        <v>1174</v>
      </c>
      <c r="F1613" s="99">
        <f t="shared" si="23"/>
        <v>0.12513323385205713</v>
      </c>
    </row>
    <row r="1614" spans="1:6" x14ac:dyDescent="0.25">
      <c r="A1614" s="36" t="s">
        <v>1230</v>
      </c>
      <c r="B1614" s="36" t="s">
        <v>1231</v>
      </c>
      <c r="C1614" s="41"/>
      <c r="D1614" s="37">
        <v>9378</v>
      </c>
      <c r="E1614" s="38">
        <v>1876</v>
      </c>
      <c r="F1614" s="99">
        <f t="shared" si="23"/>
        <v>0.20004265301770099</v>
      </c>
    </row>
    <row r="1615" spans="1:6" ht="60" x14ac:dyDescent="0.25">
      <c r="A1615" s="36" t="s">
        <v>2650</v>
      </c>
      <c r="B1615" s="36" t="s">
        <v>2651</v>
      </c>
      <c r="C1615" s="41" t="s">
        <v>2730</v>
      </c>
      <c r="D1615" s="37">
        <v>9378</v>
      </c>
      <c r="E1615" s="38">
        <v>1800</v>
      </c>
      <c r="F1615" s="99">
        <f t="shared" si="23"/>
        <v>0.19193857965451055</v>
      </c>
    </row>
    <row r="1616" spans="1:6" ht="36" x14ac:dyDescent="0.25">
      <c r="A1616" s="36" t="s">
        <v>5641</v>
      </c>
      <c r="B1616" s="36" t="s">
        <v>5642</v>
      </c>
      <c r="C1616" s="41" t="s">
        <v>6072</v>
      </c>
      <c r="D1616" s="37">
        <v>9376</v>
      </c>
      <c r="E1616" s="38">
        <v>1300</v>
      </c>
      <c r="F1616" s="99">
        <f t="shared" si="23"/>
        <v>0.13865187713310581</v>
      </c>
    </row>
    <row r="1617" spans="1:6" x14ac:dyDescent="0.25">
      <c r="A1617" s="36" t="s">
        <v>5587</v>
      </c>
      <c r="B1617" s="36" t="s">
        <v>5588</v>
      </c>
      <c r="C1617" s="41">
        <v>9571165</v>
      </c>
      <c r="D1617" s="37">
        <v>9352</v>
      </c>
      <c r="E1617" s="38">
        <v>1300</v>
      </c>
      <c r="F1617" s="99">
        <f t="shared" si="23"/>
        <v>0.1390076988879384</v>
      </c>
    </row>
    <row r="1618" spans="1:6" ht="24" x14ac:dyDescent="0.25">
      <c r="A1618" s="36" t="s">
        <v>1926</v>
      </c>
      <c r="B1618" s="36" t="s">
        <v>1927</v>
      </c>
      <c r="C1618" s="41" t="s">
        <v>2401</v>
      </c>
      <c r="D1618" s="37">
        <v>9330</v>
      </c>
      <c r="E1618" s="38">
        <v>1866</v>
      </c>
      <c r="F1618" s="99">
        <f t="shared" si="23"/>
        <v>0.2</v>
      </c>
    </row>
    <row r="1619" spans="1:6" ht="48" x14ac:dyDescent="0.25">
      <c r="A1619" s="36" t="s">
        <v>4609</v>
      </c>
      <c r="B1619" s="36" t="s">
        <v>4610</v>
      </c>
      <c r="C1619" s="41" t="s">
        <v>4813</v>
      </c>
      <c r="D1619" s="37">
        <v>9324</v>
      </c>
      <c r="E1619" s="38">
        <v>1171</v>
      </c>
      <c r="F1619" s="99">
        <f t="shared" si="23"/>
        <v>0.12558987558987558</v>
      </c>
    </row>
    <row r="1620" spans="1:6" x14ac:dyDescent="0.25">
      <c r="A1620" s="36" t="s">
        <v>4469</v>
      </c>
      <c r="B1620" s="36" t="s">
        <v>4470</v>
      </c>
      <c r="C1620" s="41" t="s">
        <v>4757</v>
      </c>
      <c r="D1620" s="37">
        <v>9300</v>
      </c>
      <c r="E1620" s="38">
        <v>1850</v>
      </c>
      <c r="F1620" s="99">
        <f t="shared" si="23"/>
        <v>0.19892473118279569</v>
      </c>
    </row>
    <row r="1621" spans="1:6" x14ac:dyDescent="0.25">
      <c r="A1621" s="36" t="s">
        <v>96</v>
      </c>
      <c r="B1621" s="36" t="s">
        <v>97</v>
      </c>
      <c r="C1621" s="51">
        <v>6432020</v>
      </c>
      <c r="D1621" s="43">
        <v>9300</v>
      </c>
      <c r="E1621" s="38">
        <v>1535</v>
      </c>
      <c r="F1621" s="99">
        <f t="shared" si="23"/>
        <v>0.1650537634408602</v>
      </c>
    </row>
    <row r="1622" spans="1:6" x14ac:dyDescent="0.25">
      <c r="A1622" s="36" t="s">
        <v>1488</v>
      </c>
      <c r="B1622" s="36" t="s">
        <v>1489</v>
      </c>
      <c r="C1622" s="41">
        <v>8335100</v>
      </c>
      <c r="D1622" s="37">
        <v>9300</v>
      </c>
      <c r="E1622" s="38">
        <v>1380</v>
      </c>
      <c r="F1622" s="99">
        <f t="shared" si="23"/>
        <v>0.14838709677419354</v>
      </c>
    </row>
    <row r="1623" spans="1:6" x14ac:dyDescent="0.25">
      <c r="A1623" s="36" t="s">
        <v>3980</v>
      </c>
      <c r="B1623" s="36" t="s">
        <v>3981</v>
      </c>
      <c r="C1623" s="41">
        <v>5766064</v>
      </c>
      <c r="D1623" s="37">
        <v>9298</v>
      </c>
      <c r="E1623" s="38">
        <v>1288</v>
      </c>
      <c r="F1623" s="99">
        <f t="shared" si="23"/>
        <v>0.13852441385244138</v>
      </c>
    </row>
    <row r="1624" spans="1:6" x14ac:dyDescent="0.25">
      <c r="A1624" s="36" t="s">
        <v>480</v>
      </c>
      <c r="B1624" s="36" t="s">
        <v>481</v>
      </c>
      <c r="C1624" s="51">
        <v>10042113</v>
      </c>
      <c r="D1624" s="46">
        <v>9297</v>
      </c>
      <c r="E1624" s="38">
        <v>1299</v>
      </c>
      <c r="F1624" s="99">
        <f t="shared" si="23"/>
        <v>0.13972249112616975</v>
      </c>
    </row>
    <row r="1625" spans="1:6" x14ac:dyDescent="0.25">
      <c r="A1625" s="36" t="s">
        <v>1548</v>
      </c>
      <c r="B1625" s="36" t="s">
        <v>1549</v>
      </c>
      <c r="C1625" s="41">
        <v>8415060</v>
      </c>
      <c r="D1625" s="37">
        <v>9291</v>
      </c>
      <c r="E1625" s="38">
        <v>1879</v>
      </c>
      <c r="F1625" s="99">
        <f t="shared" si="23"/>
        <v>0.20223872564847703</v>
      </c>
    </row>
    <row r="1626" spans="1:6" x14ac:dyDescent="0.25">
      <c r="A1626" s="36" t="s">
        <v>4925</v>
      </c>
      <c r="B1626" s="36" t="s">
        <v>4926</v>
      </c>
      <c r="C1626" s="41">
        <v>9171132</v>
      </c>
      <c r="D1626" s="37">
        <v>9291</v>
      </c>
      <c r="E1626" s="38">
        <v>1151</v>
      </c>
      <c r="F1626" s="99">
        <f t="shared" si="23"/>
        <v>0.12388332795178129</v>
      </c>
    </row>
    <row r="1627" spans="1:6" x14ac:dyDescent="0.25">
      <c r="A1627" s="36" t="s">
        <v>2946</v>
      </c>
      <c r="B1627" s="36" t="s">
        <v>2947</v>
      </c>
      <c r="C1627" s="51">
        <v>6634014</v>
      </c>
      <c r="D1627" s="43">
        <v>9254</v>
      </c>
      <c r="E1627" s="38">
        <v>2500</v>
      </c>
      <c r="F1627" s="99">
        <f t="shared" si="23"/>
        <v>0.27015344715798573</v>
      </c>
    </row>
    <row r="1628" spans="1:6" x14ac:dyDescent="0.25">
      <c r="A1628" s="36" t="s">
        <v>3580</v>
      </c>
      <c r="B1628" s="36" t="s">
        <v>3581</v>
      </c>
      <c r="C1628" s="41">
        <v>5370032</v>
      </c>
      <c r="D1628" s="37">
        <v>9245</v>
      </c>
      <c r="E1628" s="38">
        <v>1277</v>
      </c>
      <c r="F1628" s="99">
        <f t="shared" si="23"/>
        <v>0.13812871822606815</v>
      </c>
    </row>
    <row r="1629" spans="1:6" x14ac:dyDescent="0.25">
      <c r="A1629" s="36" t="s">
        <v>2104</v>
      </c>
      <c r="B1629" s="36" t="s">
        <v>2105</v>
      </c>
      <c r="C1629" s="41">
        <v>3254014</v>
      </c>
      <c r="D1629" s="37">
        <v>9238</v>
      </c>
      <c r="E1629" s="38">
        <v>1175</v>
      </c>
      <c r="F1629" s="99">
        <f t="shared" si="23"/>
        <v>0.12719203290755574</v>
      </c>
    </row>
    <row r="1630" spans="1:6" x14ac:dyDescent="0.25">
      <c r="A1630" s="36" t="s">
        <v>1232</v>
      </c>
      <c r="B1630" s="36" t="s">
        <v>1233</v>
      </c>
      <c r="C1630" s="41"/>
      <c r="D1630" s="37">
        <v>9232</v>
      </c>
      <c r="E1630" s="38">
        <v>1846</v>
      </c>
      <c r="F1630" s="99">
        <f t="shared" si="23"/>
        <v>0.19995667244367418</v>
      </c>
    </row>
    <row r="1631" spans="1:6" ht="24" x14ac:dyDescent="0.25">
      <c r="A1631" s="36" t="s">
        <v>4451</v>
      </c>
      <c r="B1631" s="36" t="s">
        <v>4452</v>
      </c>
      <c r="C1631" s="41" t="s">
        <v>4752</v>
      </c>
      <c r="D1631" s="37">
        <v>9215</v>
      </c>
      <c r="E1631" s="38">
        <v>1279</v>
      </c>
      <c r="F1631" s="99">
        <f t="shared" si="23"/>
        <v>0.13879544221378187</v>
      </c>
    </row>
    <row r="1632" spans="1:6" x14ac:dyDescent="0.25">
      <c r="A1632" s="39" t="s">
        <v>5920</v>
      </c>
      <c r="B1632" s="39" t="s">
        <v>5921</v>
      </c>
      <c r="C1632" s="41">
        <v>9774143</v>
      </c>
      <c r="D1632" s="37">
        <v>9213</v>
      </c>
      <c r="E1632" s="40">
        <v>1241</v>
      </c>
      <c r="F1632" s="99">
        <f t="shared" si="23"/>
        <v>0.13470096602626724</v>
      </c>
    </row>
    <row r="1633" spans="1:6" ht="24" x14ac:dyDescent="0.25">
      <c r="A1633" s="36" t="s">
        <v>4899</v>
      </c>
      <c r="B1633" s="36" t="s">
        <v>4900</v>
      </c>
      <c r="C1633" s="41" t="s">
        <v>5944</v>
      </c>
      <c r="D1633" s="37">
        <v>9203</v>
      </c>
      <c r="E1633" s="38">
        <v>1492</v>
      </c>
      <c r="F1633" s="99">
        <f t="shared" si="23"/>
        <v>0.16212104748451592</v>
      </c>
    </row>
    <row r="1634" spans="1:6" x14ac:dyDescent="0.25">
      <c r="A1634" s="36" t="s">
        <v>1198</v>
      </c>
      <c r="B1634" s="36" t="s">
        <v>1199</v>
      </c>
      <c r="C1634" s="41" t="s">
        <v>1774</v>
      </c>
      <c r="D1634" s="37">
        <v>9200</v>
      </c>
      <c r="E1634" s="38">
        <v>1840</v>
      </c>
      <c r="F1634" s="99">
        <f t="shared" si="23"/>
        <v>0.2</v>
      </c>
    </row>
    <row r="1635" spans="1:6" x14ac:dyDescent="0.25">
      <c r="A1635" s="36" t="s">
        <v>2110</v>
      </c>
      <c r="B1635" s="36" t="s">
        <v>2111</v>
      </c>
      <c r="C1635" s="41">
        <v>3254041</v>
      </c>
      <c r="D1635" s="37">
        <v>9200</v>
      </c>
      <c r="E1635" s="38">
        <v>1153</v>
      </c>
      <c r="F1635" s="99">
        <f t="shared" si="23"/>
        <v>0.12532608695652173</v>
      </c>
    </row>
    <row r="1636" spans="1:6" x14ac:dyDescent="0.25">
      <c r="A1636" s="36" t="s">
        <v>5531</v>
      </c>
      <c r="B1636" s="36" t="s">
        <v>5532</v>
      </c>
      <c r="C1636" s="41">
        <v>9474135</v>
      </c>
      <c r="D1636" s="37">
        <v>9192</v>
      </c>
      <c r="E1636" s="38">
        <v>1169</v>
      </c>
      <c r="F1636" s="99">
        <f t="shared" si="23"/>
        <v>0.12717580504786771</v>
      </c>
    </row>
    <row r="1637" spans="1:6" x14ac:dyDescent="0.25">
      <c r="A1637" s="36" t="s">
        <v>1618</v>
      </c>
      <c r="B1637" s="36" t="s">
        <v>1619</v>
      </c>
      <c r="C1637" s="41" t="s">
        <v>1831</v>
      </c>
      <c r="D1637" s="37">
        <v>9180</v>
      </c>
      <c r="E1637" s="38">
        <v>1301</v>
      </c>
      <c r="F1637" s="99">
        <f t="shared" ref="F1637:F1700" si="24">E1637/D1637</f>
        <v>0.14172113289760349</v>
      </c>
    </row>
    <row r="1638" spans="1:6" ht="24" x14ac:dyDescent="0.25">
      <c r="A1638" s="36" t="s">
        <v>3898</v>
      </c>
      <c r="B1638" s="36" t="s">
        <v>3899</v>
      </c>
      <c r="C1638" s="41">
        <v>5758012</v>
      </c>
      <c r="D1638" s="37">
        <v>9167</v>
      </c>
      <c r="E1638" s="38">
        <v>1259</v>
      </c>
      <c r="F1638" s="99">
        <f t="shared" si="24"/>
        <v>0.13734046034689648</v>
      </c>
    </row>
    <row r="1639" spans="1:6" ht="24" x14ac:dyDescent="0.25">
      <c r="A1639" s="39" t="s">
        <v>198</v>
      </c>
      <c r="B1639" s="39" t="s">
        <v>199</v>
      </c>
      <c r="C1639" s="41">
        <v>6533017</v>
      </c>
      <c r="D1639" s="37">
        <v>9166</v>
      </c>
      <c r="E1639" s="45">
        <v>1257</v>
      </c>
      <c r="F1639" s="99">
        <f t="shared" si="24"/>
        <v>0.13713724634518873</v>
      </c>
    </row>
    <row r="1640" spans="1:6" x14ac:dyDescent="0.25">
      <c r="A1640" s="36" t="s">
        <v>3854</v>
      </c>
      <c r="B1640" s="36" t="s">
        <v>3855</v>
      </c>
      <c r="C1640" s="41">
        <v>5382004</v>
      </c>
      <c r="D1640" s="37">
        <v>9150</v>
      </c>
      <c r="E1640" s="38">
        <v>1000</v>
      </c>
      <c r="F1640" s="99">
        <f t="shared" si="24"/>
        <v>0.10928961748633879</v>
      </c>
    </row>
    <row r="1641" spans="1:6" x14ac:dyDescent="0.25">
      <c r="A1641" s="36" t="s">
        <v>5057</v>
      </c>
      <c r="B1641" s="36" t="s">
        <v>5058</v>
      </c>
      <c r="C1641" s="41" t="s">
        <v>5983</v>
      </c>
      <c r="D1641" s="37">
        <v>9148</v>
      </c>
      <c r="E1641" s="38">
        <v>961</v>
      </c>
      <c r="F1641" s="99">
        <f t="shared" si="24"/>
        <v>0.10505028421512899</v>
      </c>
    </row>
    <row r="1642" spans="1:6" x14ac:dyDescent="0.25">
      <c r="A1642" s="36" t="s">
        <v>2590</v>
      </c>
      <c r="B1642" s="36" t="s">
        <v>2591</v>
      </c>
      <c r="C1642" s="41" t="s">
        <v>2704</v>
      </c>
      <c r="D1642" s="37">
        <v>9146</v>
      </c>
      <c r="E1642" s="38">
        <v>907</v>
      </c>
      <c r="F1642" s="99">
        <f t="shared" si="24"/>
        <v>9.9169035643997372E-2</v>
      </c>
    </row>
    <row r="1643" spans="1:6" ht="24" x14ac:dyDescent="0.25">
      <c r="A1643" s="36" t="s">
        <v>1368</v>
      </c>
      <c r="B1643" s="36" t="s">
        <v>1369</v>
      </c>
      <c r="C1643" s="41" t="s">
        <v>1799</v>
      </c>
      <c r="D1643" s="37">
        <v>9140</v>
      </c>
      <c r="E1643" s="38">
        <v>1828</v>
      </c>
      <c r="F1643" s="99">
        <f t="shared" si="24"/>
        <v>0.2</v>
      </c>
    </row>
    <row r="1644" spans="1:6" x14ac:dyDescent="0.25">
      <c r="A1644" s="36" t="s">
        <v>5605</v>
      </c>
      <c r="B1644" s="36" t="s">
        <v>5606</v>
      </c>
      <c r="C1644" s="41">
        <v>9572111</v>
      </c>
      <c r="D1644" s="37">
        <v>9115</v>
      </c>
      <c r="E1644" s="38">
        <v>1158</v>
      </c>
      <c r="F1644" s="99">
        <f t="shared" si="24"/>
        <v>0.12704333516182117</v>
      </c>
    </row>
    <row r="1645" spans="1:6" x14ac:dyDescent="0.25">
      <c r="A1645" s="36" t="s">
        <v>5395</v>
      </c>
      <c r="B1645" s="36" t="s">
        <v>5396</v>
      </c>
      <c r="C1645" s="41">
        <v>9372126</v>
      </c>
      <c r="D1645" s="37">
        <v>9114</v>
      </c>
      <c r="E1645" s="38">
        <v>1583</v>
      </c>
      <c r="F1645" s="99">
        <f t="shared" si="24"/>
        <v>0.17368883037085803</v>
      </c>
    </row>
    <row r="1646" spans="1:6" x14ac:dyDescent="0.25">
      <c r="A1646" s="36" t="s">
        <v>1390</v>
      </c>
      <c r="B1646" s="36" t="s">
        <v>1391</v>
      </c>
      <c r="C1646" s="41">
        <v>8317005</v>
      </c>
      <c r="D1646" s="37">
        <v>9100</v>
      </c>
      <c r="E1646" s="38">
        <v>1820</v>
      </c>
      <c r="F1646" s="99">
        <f t="shared" si="24"/>
        <v>0.2</v>
      </c>
    </row>
    <row r="1647" spans="1:6" x14ac:dyDescent="0.25">
      <c r="A1647" s="36" t="s">
        <v>4963</v>
      </c>
      <c r="B1647" s="36" t="s">
        <v>4964</v>
      </c>
      <c r="C1647" s="41">
        <v>9173135</v>
      </c>
      <c r="D1647" s="37">
        <v>9100</v>
      </c>
      <c r="E1647" s="38">
        <v>1455</v>
      </c>
      <c r="F1647" s="99">
        <f t="shared" si="24"/>
        <v>0.15989010989010988</v>
      </c>
    </row>
    <row r="1648" spans="1:6" x14ac:dyDescent="0.25">
      <c r="A1648" s="36" t="s">
        <v>1000</v>
      </c>
      <c r="B1648" s="36" t="s">
        <v>1001</v>
      </c>
      <c r="C1648" s="41">
        <v>8125086</v>
      </c>
      <c r="D1648" s="37">
        <v>9100</v>
      </c>
      <c r="E1648" s="38">
        <v>1214</v>
      </c>
      <c r="F1648" s="99">
        <f t="shared" si="24"/>
        <v>0.13340659340659342</v>
      </c>
    </row>
    <row r="1649" spans="1:6" ht="24" x14ac:dyDescent="0.25">
      <c r="A1649" s="36" t="s">
        <v>924</v>
      </c>
      <c r="B1649" s="36" t="s">
        <v>925</v>
      </c>
      <c r="C1649" s="41">
        <v>8118080</v>
      </c>
      <c r="D1649" s="37">
        <v>9100</v>
      </c>
      <c r="E1649" s="38">
        <v>764</v>
      </c>
      <c r="F1649" s="99">
        <f t="shared" si="24"/>
        <v>8.395604395604396E-2</v>
      </c>
    </row>
    <row r="1650" spans="1:6" x14ac:dyDescent="0.25">
      <c r="A1650" s="36" t="s">
        <v>86</v>
      </c>
      <c r="B1650" s="36" t="s">
        <v>87</v>
      </c>
      <c r="C1650" s="51">
        <v>6432010</v>
      </c>
      <c r="D1650" s="43">
        <v>9098</v>
      </c>
      <c r="E1650" s="38">
        <v>1399</v>
      </c>
      <c r="F1650" s="99">
        <f t="shared" si="24"/>
        <v>0.15377005935370411</v>
      </c>
    </row>
    <row r="1651" spans="1:6" x14ac:dyDescent="0.25">
      <c r="A1651" s="36" t="s">
        <v>4561</v>
      </c>
      <c r="B1651" s="36" t="s">
        <v>4562</v>
      </c>
      <c r="C1651" s="41" t="s">
        <v>4796</v>
      </c>
      <c r="D1651" s="37">
        <v>9095</v>
      </c>
      <c r="E1651" s="38">
        <v>1243</v>
      </c>
      <c r="F1651" s="99">
        <f t="shared" si="24"/>
        <v>0.13666849917537108</v>
      </c>
    </row>
    <row r="1652" spans="1:6" x14ac:dyDescent="0.25">
      <c r="A1652" s="36" t="s">
        <v>2090</v>
      </c>
      <c r="B1652" s="36" t="s">
        <v>2091</v>
      </c>
      <c r="C1652" s="41">
        <v>3252002</v>
      </c>
      <c r="D1652" s="37">
        <v>9092</v>
      </c>
      <c r="E1652" s="38">
        <v>1597</v>
      </c>
      <c r="F1652" s="99">
        <f t="shared" si="24"/>
        <v>0.17564892212934449</v>
      </c>
    </row>
    <row r="1653" spans="1:6" x14ac:dyDescent="0.25">
      <c r="A1653" s="36" t="s">
        <v>1508</v>
      </c>
      <c r="B1653" s="36" t="s">
        <v>1509</v>
      </c>
      <c r="C1653" s="41">
        <v>8336084</v>
      </c>
      <c r="D1653" s="37">
        <v>9092</v>
      </c>
      <c r="E1653" s="38">
        <v>1148</v>
      </c>
      <c r="F1653" s="99">
        <f t="shared" si="24"/>
        <v>0.12626484821821382</v>
      </c>
    </row>
    <row r="1654" spans="1:6" x14ac:dyDescent="0.25">
      <c r="A1654" s="36" t="s">
        <v>5633</v>
      </c>
      <c r="B1654" s="36" t="s">
        <v>5634</v>
      </c>
      <c r="C1654" s="41">
        <v>9574157</v>
      </c>
      <c r="D1654" s="37">
        <v>9089</v>
      </c>
      <c r="E1654" s="38">
        <v>1301</v>
      </c>
      <c r="F1654" s="99">
        <f t="shared" si="24"/>
        <v>0.14314005941247662</v>
      </c>
    </row>
    <row r="1655" spans="1:6" ht="24" x14ac:dyDescent="0.25">
      <c r="A1655" s="36" t="s">
        <v>5051</v>
      </c>
      <c r="B1655" s="36" t="s">
        <v>5052</v>
      </c>
      <c r="C1655" s="41" t="s">
        <v>5981</v>
      </c>
      <c r="D1655" s="37">
        <v>9086</v>
      </c>
      <c r="E1655" s="38">
        <v>1256</v>
      </c>
      <c r="F1655" s="99">
        <f t="shared" si="24"/>
        <v>0.13823464670922297</v>
      </c>
    </row>
    <row r="1656" spans="1:6" x14ac:dyDescent="0.25">
      <c r="A1656" s="36" t="s">
        <v>110</v>
      </c>
      <c r="B1656" s="36" t="s">
        <v>111</v>
      </c>
      <c r="C1656" s="51">
        <v>6631008</v>
      </c>
      <c r="D1656" s="43">
        <v>9080</v>
      </c>
      <c r="E1656" s="38">
        <v>1129</v>
      </c>
      <c r="F1656" s="99">
        <f t="shared" si="24"/>
        <v>0.12433920704845815</v>
      </c>
    </row>
    <row r="1657" spans="1:6" x14ac:dyDescent="0.25">
      <c r="A1657" s="36" t="s">
        <v>4455</v>
      </c>
      <c r="B1657" s="36" t="s">
        <v>4456</v>
      </c>
      <c r="C1657" s="41">
        <v>7338023</v>
      </c>
      <c r="D1657" s="37">
        <v>9076</v>
      </c>
      <c r="E1657" s="38">
        <v>1457</v>
      </c>
      <c r="F1657" s="99">
        <f t="shared" si="24"/>
        <v>0.16053327457029529</v>
      </c>
    </row>
    <row r="1658" spans="1:6" x14ac:dyDescent="0.25">
      <c r="A1658" s="36" t="s">
        <v>2822</v>
      </c>
      <c r="B1658" s="36" t="s">
        <v>2823</v>
      </c>
      <c r="C1658" s="41">
        <v>15088065</v>
      </c>
      <c r="D1658" s="37">
        <v>9049</v>
      </c>
      <c r="E1658" s="38">
        <v>1009.9</v>
      </c>
      <c r="F1658" s="99">
        <f t="shared" si="24"/>
        <v>0.11160349209857442</v>
      </c>
    </row>
    <row r="1659" spans="1:6" x14ac:dyDescent="0.25">
      <c r="A1659" s="36" t="s">
        <v>5802</v>
      </c>
      <c r="B1659" s="36" t="s">
        <v>5803</v>
      </c>
      <c r="C1659" s="41">
        <v>9773182</v>
      </c>
      <c r="D1659" s="37">
        <v>9043</v>
      </c>
      <c r="E1659" s="38">
        <v>1409.5</v>
      </c>
      <c r="F1659" s="99">
        <f t="shared" si="24"/>
        <v>0.15586641601238527</v>
      </c>
    </row>
    <row r="1660" spans="1:6" ht="24" x14ac:dyDescent="0.25">
      <c r="A1660" s="36" t="s">
        <v>28</v>
      </c>
      <c r="B1660" s="36" t="s">
        <v>29</v>
      </c>
      <c r="C1660" s="51">
        <v>6431003</v>
      </c>
      <c r="D1660" s="43">
        <v>9041</v>
      </c>
      <c r="E1660" s="38">
        <v>1102</v>
      </c>
      <c r="F1660" s="99">
        <f t="shared" si="24"/>
        <v>0.12188917155181948</v>
      </c>
    </row>
    <row r="1661" spans="1:6" ht="24" x14ac:dyDescent="0.25">
      <c r="A1661" s="36" t="s">
        <v>1866</v>
      </c>
      <c r="B1661" s="36" t="s">
        <v>1867</v>
      </c>
      <c r="C1661" s="41" t="s">
        <v>2373</v>
      </c>
      <c r="D1661" s="37">
        <v>9040</v>
      </c>
      <c r="E1661" s="38">
        <v>1899</v>
      </c>
      <c r="F1661" s="99">
        <f t="shared" si="24"/>
        <v>0.21006637168141593</v>
      </c>
    </row>
    <row r="1662" spans="1:6" x14ac:dyDescent="0.25">
      <c r="A1662" s="36" t="s">
        <v>3934</v>
      </c>
      <c r="B1662" s="36" t="s">
        <v>3935</v>
      </c>
      <c r="C1662" s="41">
        <v>5962008</v>
      </c>
      <c r="D1662" s="37">
        <v>9036</v>
      </c>
      <c r="E1662" s="38">
        <v>1220</v>
      </c>
      <c r="F1662" s="99">
        <f t="shared" si="24"/>
        <v>0.13501549358123063</v>
      </c>
    </row>
    <row r="1663" spans="1:6" ht="36" x14ac:dyDescent="0.25">
      <c r="A1663" s="39" t="s">
        <v>3314</v>
      </c>
      <c r="B1663" s="39" t="s">
        <v>3315</v>
      </c>
      <c r="C1663" s="51" t="s">
        <v>3483</v>
      </c>
      <c r="D1663" s="37">
        <v>9022</v>
      </c>
      <c r="E1663" s="38">
        <v>610</v>
      </c>
      <c r="F1663" s="99">
        <f t="shared" si="24"/>
        <v>6.761250277100421E-2</v>
      </c>
    </row>
    <row r="1664" spans="1:6" x14ac:dyDescent="0.25">
      <c r="A1664" s="36" t="s">
        <v>3550</v>
      </c>
      <c r="B1664" s="36" t="s">
        <v>3551</v>
      </c>
      <c r="C1664" s="41">
        <v>5162004</v>
      </c>
      <c r="D1664" s="37">
        <v>9000</v>
      </c>
      <c r="E1664" s="38">
        <v>3000</v>
      </c>
      <c r="F1664" s="99">
        <f t="shared" si="24"/>
        <v>0.33333333333333331</v>
      </c>
    </row>
    <row r="1665" spans="1:6" ht="36" x14ac:dyDescent="0.25">
      <c r="A1665" s="39" t="s">
        <v>5858</v>
      </c>
      <c r="B1665" s="39" t="s">
        <v>5859</v>
      </c>
      <c r="C1665" s="41" t="s">
        <v>6114</v>
      </c>
      <c r="D1665" s="37">
        <v>9000</v>
      </c>
      <c r="E1665" s="40">
        <v>2900</v>
      </c>
      <c r="F1665" s="99">
        <f t="shared" si="24"/>
        <v>0.32222222222222224</v>
      </c>
    </row>
    <row r="1666" spans="1:6" ht="48" x14ac:dyDescent="0.25">
      <c r="A1666" s="36" t="s">
        <v>277</v>
      </c>
      <c r="B1666" s="36" t="s">
        <v>278</v>
      </c>
      <c r="C1666" s="51" t="s">
        <v>606</v>
      </c>
      <c r="D1666" s="46">
        <v>9000</v>
      </c>
      <c r="E1666" s="38">
        <v>2704</v>
      </c>
      <c r="F1666" s="99">
        <f t="shared" si="24"/>
        <v>0.30044444444444446</v>
      </c>
    </row>
    <row r="1667" spans="1:6" x14ac:dyDescent="0.25">
      <c r="A1667" s="36" t="s">
        <v>3227</v>
      </c>
      <c r="B1667" s="36" t="s">
        <v>3228</v>
      </c>
      <c r="C1667" s="41">
        <v>8215108</v>
      </c>
      <c r="D1667" s="37">
        <v>9000</v>
      </c>
      <c r="E1667" s="38">
        <v>1800</v>
      </c>
      <c r="F1667" s="99">
        <f t="shared" si="24"/>
        <v>0.2</v>
      </c>
    </row>
    <row r="1668" spans="1:6" x14ac:dyDescent="0.25">
      <c r="A1668" s="36" t="s">
        <v>1396</v>
      </c>
      <c r="B1668" s="36" t="s">
        <v>1397</v>
      </c>
      <c r="C1668" s="41">
        <v>8317034</v>
      </c>
      <c r="D1668" s="37">
        <v>9000</v>
      </c>
      <c r="E1668" s="38">
        <v>1800</v>
      </c>
      <c r="F1668" s="99">
        <f t="shared" si="24"/>
        <v>0.2</v>
      </c>
    </row>
    <row r="1669" spans="1:6" x14ac:dyDescent="0.25">
      <c r="A1669" s="36" t="s">
        <v>5279</v>
      </c>
      <c r="B1669" s="36" t="s">
        <v>5280</v>
      </c>
      <c r="C1669" s="41">
        <v>9273111</v>
      </c>
      <c r="D1669" s="37">
        <v>9000</v>
      </c>
      <c r="E1669" s="38">
        <v>1603</v>
      </c>
      <c r="F1669" s="99">
        <f t="shared" si="24"/>
        <v>0.17811111111111111</v>
      </c>
    </row>
    <row r="1670" spans="1:6" x14ac:dyDescent="0.25">
      <c r="A1670" s="36" t="s">
        <v>1096</v>
      </c>
      <c r="B1670" s="36" t="s">
        <v>1097</v>
      </c>
      <c r="C1670" s="41">
        <v>8136045</v>
      </c>
      <c r="D1670" s="37">
        <v>9000</v>
      </c>
      <c r="E1670" s="38">
        <v>1507</v>
      </c>
      <c r="F1670" s="99">
        <f t="shared" si="24"/>
        <v>0.16744444444444445</v>
      </c>
    </row>
    <row r="1671" spans="1:6" x14ac:dyDescent="0.25">
      <c r="A1671" s="36" t="s">
        <v>1336</v>
      </c>
      <c r="B1671" s="36" t="s">
        <v>1337</v>
      </c>
      <c r="C1671" s="41"/>
      <c r="D1671" s="37">
        <v>9000</v>
      </c>
      <c r="E1671" s="38">
        <v>1370</v>
      </c>
      <c r="F1671" s="99">
        <f t="shared" si="24"/>
        <v>0.15222222222222223</v>
      </c>
    </row>
    <row r="1672" spans="1:6" x14ac:dyDescent="0.25">
      <c r="A1672" s="36">
        <v>310</v>
      </c>
      <c r="B1672" s="36" t="s">
        <v>564</v>
      </c>
      <c r="C1672" s="51">
        <v>14628010</v>
      </c>
      <c r="D1672" s="37">
        <v>9000</v>
      </c>
      <c r="E1672" s="38">
        <v>1100</v>
      </c>
      <c r="F1672" s="99">
        <f t="shared" si="24"/>
        <v>0.12222222222222222</v>
      </c>
    </row>
    <row r="1673" spans="1:6" x14ac:dyDescent="0.25">
      <c r="A1673" s="36" t="s">
        <v>4709</v>
      </c>
      <c r="B1673" s="36" t="s">
        <v>4710</v>
      </c>
      <c r="C1673" s="41">
        <v>7235068</v>
      </c>
      <c r="D1673" s="37">
        <v>9000</v>
      </c>
      <c r="E1673" s="38">
        <v>1050</v>
      </c>
      <c r="F1673" s="99">
        <f t="shared" si="24"/>
        <v>0.11666666666666667</v>
      </c>
    </row>
    <row r="1674" spans="1:6" x14ac:dyDescent="0.25">
      <c r="A1674" s="36" t="s">
        <v>1098</v>
      </c>
      <c r="B1674" s="36" t="s">
        <v>1099</v>
      </c>
      <c r="C1674" s="41">
        <v>8136088</v>
      </c>
      <c r="D1674" s="37">
        <v>9000</v>
      </c>
      <c r="E1674" s="38">
        <v>192</v>
      </c>
      <c r="F1674" s="99">
        <f t="shared" si="24"/>
        <v>2.1333333333333333E-2</v>
      </c>
    </row>
    <row r="1675" spans="1:6" x14ac:dyDescent="0.25">
      <c r="A1675" s="36" t="s">
        <v>1330</v>
      </c>
      <c r="B1675" s="36" t="s">
        <v>1331</v>
      </c>
      <c r="C1675" s="41" t="s">
        <v>1789</v>
      </c>
      <c r="D1675" s="37">
        <v>9000</v>
      </c>
      <c r="E1675" s="38">
        <v>137</v>
      </c>
      <c r="F1675" s="99">
        <f t="shared" si="24"/>
        <v>1.5222222222222222E-2</v>
      </c>
    </row>
    <row r="1676" spans="1:6" x14ac:dyDescent="0.25">
      <c r="A1676" s="36" t="s">
        <v>5730</v>
      </c>
      <c r="B1676" s="36" t="s">
        <v>5731</v>
      </c>
      <c r="C1676" s="41">
        <v>9677155</v>
      </c>
      <c r="D1676" s="37">
        <v>8996</v>
      </c>
      <c r="E1676" s="38">
        <v>1439</v>
      </c>
      <c r="F1676" s="99">
        <f t="shared" si="24"/>
        <v>0.15995998221431748</v>
      </c>
    </row>
    <row r="1677" spans="1:6" ht="36" x14ac:dyDescent="0.25">
      <c r="A1677" s="36" t="s">
        <v>42</v>
      </c>
      <c r="B1677" s="36" t="s">
        <v>43</v>
      </c>
      <c r="C1677" s="51">
        <v>6532021</v>
      </c>
      <c r="D1677" s="43">
        <v>8987</v>
      </c>
      <c r="E1677" s="38">
        <v>1103</v>
      </c>
      <c r="F1677" s="99">
        <f t="shared" si="24"/>
        <v>0.12273283631912763</v>
      </c>
    </row>
    <row r="1678" spans="1:6" x14ac:dyDescent="0.25">
      <c r="A1678" s="36" t="s">
        <v>5143</v>
      </c>
      <c r="B1678" s="36" t="s">
        <v>5144</v>
      </c>
      <c r="C1678" s="41" t="s">
        <v>5995</v>
      </c>
      <c r="D1678" s="37">
        <v>8983</v>
      </c>
      <c r="E1678" s="38">
        <v>1866</v>
      </c>
      <c r="F1678" s="99">
        <f t="shared" si="24"/>
        <v>0.20772570410775909</v>
      </c>
    </row>
    <row r="1679" spans="1:6" ht="24" x14ac:dyDescent="0.25">
      <c r="A1679" s="36" t="s">
        <v>5233</v>
      </c>
      <c r="B1679" s="36" t="s">
        <v>5234</v>
      </c>
      <c r="C1679" s="41">
        <v>9188124</v>
      </c>
      <c r="D1679" s="37">
        <v>8971</v>
      </c>
      <c r="E1679" s="38">
        <v>1666</v>
      </c>
      <c r="F1679" s="99">
        <f t="shared" si="24"/>
        <v>0.18570950841600714</v>
      </c>
    </row>
    <row r="1680" spans="1:6" x14ac:dyDescent="0.25">
      <c r="A1680" s="39" t="s">
        <v>3108</v>
      </c>
      <c r="B1680" s="39" t="s">
        <v>3109</v>
      </c>
      <c r="C1680" s="41">
        <v>6436012</v>
      </c>
      <c r="D1680" s="37">
        <v>8937</v>
      </c>
      <c r="E1680" s="45">
        <v>1142</v>
      </c>
      <c r="F1680" s="99">
        <f t="shared" si="24"/>
        <v>0.12778337249636343</v>
      </c>
    </row>
    <row r="1681" spans="1:6" x14ac:dyDescent="0.25">
      <c r="A1681" s="36" t="s">
        <v>2858</v>
      </c>
      <c r="B1681" s="36" t="s">
        <v>2859</v>
      </c>
      <c r="C1681" s="41">
        <v>15090550</v>
      </c>
      <c r="D1681" s="37">
        <v>8931</v>
      </c>
      <c r="E1681" s="38">
        <v>1698.3</v>
      </c>
      <c r="F1681" s="99">
        <f t="shared" si="24"/>
        <v>0.19015787705744036</v>
      </c>
    </row>
    <row r="1682" spans="1:6" x14ac:dyDescent="0.25">
      <c r="A1682" s="36" t="s">
        <v>4937</v>
      </c>
      <c r="B1682" s="36" t="s">
        <v>4938</v>
      </c>
      <c r="C1682" s="41">
        <v>9171113</v>
      </c>
      <c r="D1682" s="37">
        <v>8930</v>
      </c>
      <c r="E1682" s="38">
        <v>2410</v>
      </c>
      <c r="F1682" s="99">
        <f t="shared" si="24"/>
        <v>0.26987681970884658</v>
      </c>
    </row>
    <row r="1683" spans="1:6" x14ac:dyDescent="0.25">
      <c r="A1683" s="36" t="s">
        <v>4525</v>
      </c>
      <c r="B1683" s="36" t="s">
        <v>4526</v>
      </c>
      <c r="C1683" s="41" t="s">
        <v>4781</v>
      </c>
      <c r="D1683" s="37">
        <v>8927</v>
      </c>
      <c r="E1683" s="38">
        <v>1097</v>
      </c>
      <c r="F1683" s="99">
        <f t="shared" si="24"/>
        <v>0.12288562787050521</v>
      </c>
    </row>
    <row r="1684" spans="1:6" x14ac:dyDescent="0.25">
      <c r="A1684" s="36" t="s">
        <v>4931</v>
      </c>
      <c r="B1684" s="36" t="s">
        <v>4932</v>
      </c>
      <c r="C1684" s="41">
        <v>9171125</v>
      </c>
      <c r="D1684" s="37">
        <v>8919</v>
      </c>
      <c r="E1684" s="38">
        <v>2109</v>
      </c>
      <c r="F1684" s="99">
        <f t="shared" si="24"/>
        <v>0.23646148671375714</v>
      </c>
    </row>
    <row r="1685" spans="1:6" x14ac:dyDescent="0.25">
      <c r="A1685" s="36" t="s">
        <v>5669</v>
      </c>
      <c r="B1685" s="36" t="s">
        <v>5670</v>
      </c>
      <c r="C1685" s="41">
        <v>9671140</v>
      </c>
      <c r="D1685" s="37">
        <v>8916</v>
      </c>
      <c r="E1685" s="38">
        <v>1020</v>
      </c>
      <c r="F1685" s="99">
        <f t="shared" si="24"/>
        <v>0.11440107671601615</v>
      </c>
    </row>
    <row r="1686" spans="1:6" x14ac:dyDescent="0.25">
      <c r="A1686" s="36" t="s">
        <v>820</v>
      </c>
      <c r="B1686" s="36" t="s">
        <v>821</v>
      </c>
      <c r="C1686" s="41">
        <v>8115029</v>
      </c>
      <c r="D1686" s="37">
        <v>8900</v>
      </c>
      <c r="E1686" s="38">
        <v>1780</v>
      </c>
      <c r="F1686" s="99">
        <f t="shared" si="24"/>
        <v>0.2</v>
      </c>
    </row>
    <row r="1687" spans="1:6" x14ac:dyDescent="0.25">
      <c r="A1687" s="36" t="s">
        <v>1244</v>
      </c>
      <c r="B1687" s="36" t="s">
        <v>1245</v>
      </c>
      <c r="C1687" s="41">
        <v>8226010</v>
      </c>
      <c r="D1687" s="37">
        <v>8900</v>
      </c>
      <c r="E1687" s="38">
        <v>1233</v>
      </c>
      <c r="F1687" s="99">
        <f t="shared" si="24"/>
        <v>0.13853932584269663</v>
      </c>
    </row>
    <row r="1688" spans="1:6" x14ac:dyDescent="0.25">
      <c r="A1688" s="36" t="s">
        <v>5461</v>
      </c>
      <c r="B1688" s="36" t="s">
        <v>5462</v>
      </c>
      <c r="C1688" s="41">
        <v>9376149</v>
      </c>
      <c r="D1688" s="37">
        <v>8900</v>
      </c>
      <c r="E1688" s="38">
        <v>835</v>
      </c>
      <c r="F1688" s="99">
        <f t="shared" si="24"/>
        <v>9.382022471910112E-2</v>
      </c>
    </row>
    <row r="1689" spans="1:6" x14ac:dyDescent="0.25">
      <c r="A1689" s="36" t="s">
        <v>5681</v>
      </c>
      <c r="B1689" s="36" t="s">
        <v>5682</v>
      </c>
      <c r="C1689" s="41">
        <v>9672127</v>
      </c>
      <c r="D1689" s="37">
        <v>8895</v>
      </c>
      <c r="E1689" s="38">
        <v>1798</v>
      </c>
      <c r="F1689" s="99">
        <f t="shared" si="24"/>
        <v>0.20213603147835862</v>
      </c>
    </row>
    <row r="1690" spans="1:6" x14ac:dyDescent="0.25">
      <c r="A1690" s="36" t="s">
        <v>4389</v>
      </c>
      <c r="B1690" s="36" t="s">
        <v>4390</v>
      </c>
      <c r="C1690" s="41" t="s">
        <v>4730</v>
      </c>
      <c r="D1690" s="37">
        <v>8888</v>
      </c>
      <c r="E1690" s="38">
        <v>2127</v>
      </c>
      <c r="F1690" s="99">
        <f t="shared" si="24"/>
        <v>0.23931143114311432</v>
      </c>
    </row>
    <row r="1691" spans="1:6" x14ac:dyDescent="0.25">
      <c r="A1691" s="36" t="s">
        <v>5329</v>
      </c>
      <c r="B1691" s="36" t="s">
        <v>5330</v>
      </c>
      <c r="C1691" s="41">
        <v>9276138</v>
      </c>
      <c r="D1691" s="37">
        <v>8883</v>
      </c>
      <c r="E1691" s="38">
        <v>1775.5</v>
      </c>
      <c r="F1691" s="99">
        <f t="shared" si="24"/>
        <v>0.19987616796127433</v>
      </c>
    </row>
    <row r="1692" spans="1:6" x14ac:dyDescent="0.25">
      <c r="A1692" s="36" t="s">
        <v>394</v>
      </c>
      <c r="B1692" s="36" t="s">
        <v>395</v>
      </c>
      <c r="C1692" s="51">
        <v>1053129</v>
      </c>
      <c r="D1692" s="46">
        <v>8865</v>
      </c>
      <c r="E1692" s="38">
        <v>1761</v>
      </c>
      <c r="F1692" s="99">
        <f t="shared" si="24"/>
        <v>0.19864636209813874</v>
      </c>
    </row>
    <row r="1693" spans="1:6" ht="24" x14ac:dyDescent="0.25">
      <c r="A1693" s="36" t="s">
        <v>5191</v>
      </c>
      <c r="B1693" s="36" t="s">
        <v>5192</v>
      </c>
      <c r="C1693" s="41" t="s">
        <v>6001</v>
      </c>
      <c r="D1693" s="37">
        <v>8856</v>
      </c>
      <c r="E1693" s="38">
        <v>2417</v>
      </c>
      <c r="F1693" s="99">
        <f t="shared" si="24"/>
        <v>0.27292231255645888</v>
      </c>
    </row>
    <row r="1694" spans="1:6" x14ac:dyDescent="0.25">
      <c r="A1694" s="36" t="s">
        <v>812</v>
      </c>
      <c r="B1694" s="36" t="s">
        <v>813</v>
      </c>
      <c r="C1694" s="41">
        <v>8115001</v>
      </c>
      <c r="D1694" s="37">
        <v>8853</v>
      </c>
      <c r="E1694" s="38">
        <v>1030</v>
      </c>
      <c r="F1694" s="99">
        <f t="shared" si="24"/>
        <v>0.11634474189540268</v>
      </c>
    </row>
    <row r="1695" spans="1:6" ht="24" x14ac:dyDescent="0.25">
      <c r="A1695" s="39" t="s">
        <v>3050</v>
      </c>
      <c r="B1695" s="39" t="s">
        <v>3051</v>
      </c>
      <c r="C1695" s="41">
        <v>6531011</v>
      </c>
      <c r="D1695" s="37">
        <v>8838</v>
      </c>
      <c r="E1695" s="45">
        <v>1681</v>
      </c>
      <c r="F1695" s="99">
        <f t="shared" si="24"/>
        <v>0.19020140303236027</v>
      </c>
    </row>
    <row r="1696" spans="1:6" x14ac:dyDescent="0.25">
      <c r="A1696" s="36" t="s">
        <v>2986</v>
      </c>
      <c r="B1696" s="36" t="s">
        <v>2987</v>
      </c>
      <c r="C1696" s="51">
        <v>6633008</v>
      </c>
      <c r="D1696" s="43">
        <v>8828</v>
      </c>
      <c r="E1696" s="38">
        <v>1477</v>
      </c>
      <c r="F1696" s="99">
        <f t="shared" si="24"/>
        <v>0.16730856366107838</v>
      </c>
    </row>
    <row r="1697" spans="1:6" x14ac:dyDescent="0.25">
      <c r="A1697" s="39" t="s">
        <v>3439</v>
      </c>
      <c r="B1697" s="39" t="s">
        <v>3440</v>
      </c>
      <c r="C1697" s="51">
        <v>13075049</v>
      </c>
      <c r="D1697" s="37">
        <v>8827</v>
      </c>
      <c r="E1697" s="38">
        <v>2823.8</v>
      </c>
      <c r="F1697" s="99">
        <f t="shared" si="24"/>
        <v>0.31990483743061066</v>
      </c>
    </row>
    <row r="1698" spans="1:6" ht="24" x14ac:dyDescent="0.25">
      <c r="A1698" s="36" t="s">
        <v>5137</v>
      </c>
      <c r="B1698" s="36" t="s">
        <v>5138</v>
      </c>
      <c r="C1698" s="41" t="s">
        <v>5994</v>
      </c>
      <c r="D1698" s="37">
        <v>8823</v>
      </c>
      <c r="E1698" s="38">
        <v>3779</v>
      </c>
      <c r="F1698" s="99">
        <f t="shared" si="24"/>
        <v>0.42831236540859119</v>
      </c>
    </row>
    <row r="1699" spans="1:6" x14ac:dyDescent="0.25">
      <c r="A1699" s="36" t="s">
        <v>4533</v>
      </c>
      <c r="B1699" s="36" t="s">
        <v>4534</v>
      </c>
      <c r="C1699" s="41"/>
      <c r="D1699" s="37">
        <v>8819</v>
      </c>
      <c r="E1699" s="38">
        <v>1138</v>
      </c>
      <c r="F1699" s="99">
        <f t="shared" si="24"/>
        <v>0.12903957364780588</v>
      </c>
    </row>
    <row r="1700" spans="1:6" x14ac:dyDescent="0.25">
      <c r="A1700" s="36" t="s">
        <v>5609</v>
      </c>
      <c r="B1700" s="36" t="s">
        <v>5610</v>
      </c>
      <c r="C1700" s="41">
        <v>9572131</v>
      </c>
      <c r="D1700" s="37">
        <v>8816</v>
      </c>
      <c r="E1700" s="38">
        <v>1150</v>
      </c>
      <c r="F1700" s="99">
        <f t="shared" si="24"/>
        <v>0.13044464609800363</v>
      </c>
    </row>
    <row r="1701" spans="1:6" x14ac:dyDescent="0.25">
      <c r="A1701" s="36" t="s">
        <v>474</v>
      </c>
      <c r="B1701" s="36" t="s">
        <v>475</v>
      </c>
      <c r="C1701" s="39" t="s">
        <v>684</v>
      </c>
      <c r="D1701" s="46">
        <v>8812</v>
      </c>
      <c r="E1701" s="38">
        <v>1326</v>
      </c>
      <c r="F1701" s="99">
        <f t="shared" ref="F1701:F1764" si="25">E1701/D1701</f>
        <v>0.15047662278710849</v>
      </c>
    </row>
    <row r="1702" spans="1:6" ht="24" x14ac:dyDescent="0.25">
      <c r="A1702" s="36" t="s">
        <v>1036</v>
      </c>
      <c r="B1702" s="36" t="s">
        <v>1037</v>
      </c>
      <c r="C1702" s="41">
        <v>8126069</v>
      </c>
      <c r="D1702" s="37">
        <v>8800</v>
      </c>
      <c r="E1702" s="38">
        <v>1760</v>
      </c>
      <c r="F1702" s="99">
        <f t="shared" si="25"/>
        <v>0.2</v>
      </c>
    </row>
    <row r="1703" spans="1:6" x14ac:dyDescent="0.25">
      <c r="A1703" s="36" t="s">
        <v>3006</v>
      </c>
      <c r="B1703" s="36" t="s">
        <v>3007</v>
      </c>
      <c r="C1703" s="51">
        <v>6437013</v>
      </c>
      <c r="D1703" s="43">
        <v>8799</v>
      </c>
      <c r="E1703" s="38">
        <v>1111</v>
      </c>
      <c r="F1703" s="99">
        <f t="shared" si="25"/>
        <v>0.12626434822138879</v>
      </c>
    </row>
    <row r="1704" spans="1:6" x14ac:dyDescent="0.25">
      <c r="A1704" s="36" t="s">
        <v>2144</v>
      </c>
      <c r="B1704" s="36" t="s">
        <v>2145</v>
      </c>
      <c r="C1704" s="41" t="s">
        <v>2471</v>
      </c>
      <c r="D1704" s="37">
        <v>8795</v>
      </c>
      <c r="E1704" s="38">
        <v>1412</v>
      </c>
      <c r="F1704" s="99">
        <f t="shared" si="25"/>
        <v>0.16054576463899944</v>
      </c>
    </row>
    <row r="1705" spans="1:6" ht="72" x14ac:dyDescent="0.25">
      <c r="A1705" s="36" t="s">
        <v>2578</v>
      </c>
      <c r="B1705" s="36" t="s">
        <v>2579</v>
      </c>
      <c r="C1705" s="41" t="s">
        <v>2700</v>
      </c>
      <c r="D1705" s="37">
        <v>8792</v>
      </c>
      <c r="E1705" s="38">
        <v>1043</v>
      </c>
      <c r="F1705" s="99">
        <f t="shared" si="25"/>
        <v>0.11863057324840764</v>
      </c>
    </row>
    <row r="1706" spans="1:6" x14ac:dyDescent="0.25">
      <c r="A1706" s="39" t="s">
        <v>3104</v>
      </c>
      <c r="B1706" s="39" t="s">
        <v>3105</v>
      </c>
      <c r="C1706" s="41">
        <v>6436010</v>
      </c>
      <c r="D1706" s="37">
        <v>8790</v>
      </c>
      <c r="E1706" s="45">
        <v>1065</v>
      </c>
      <c r="F1706" s="99">
        <f t="shared" si="25"/>
        <v>0.12116040955631399</v>
      </c>
    </row>
    <row r="1707" spans="1:6" ht="24" x14ac:dyDescent="0.25">
      <c r="A1707" s="39" t="s">
        <v>3384</v>
      </c>
      <c r="B1707" s="39" t="s">
        <v>3385</v>
      </c>
      <c r="C1707" s="51" t="s">
        <v>3502</v>
      </c>
      <c r="D1707" s="37">
        <v>8786</v>
      </c>
      <c r="E1707" s="38">
        <v>1518</v>
      </c>
      <c r="F1707" s="99">
        <f t="shared" si="25"/>
        <v>0.17277486910994763</v>
      </c>
    </row>
    <row r="1708" spans="1:6" ht="24" x14ac:dyDescent="0.25">
      <c r="A1708" s="36" t="s">
        <v>2976</v>
      </c>
      <c r="B1708" s="36" t="s">
        <v>2977</v>
      </c>
      <c r="C1708" s="51">
        <v>6633028</v>
      </c>
      <c r="D1708" s="43">
        <v>8777</v>
      </c>
      <c r="E1708" s="38">
        <v>1136</v>
      </c>
      <c r="F1708" s="99">
        <f t="shared" si="25"/>
        <v>0.1294291899282215</v>
      </c>
    </row>
    <row r="1709" spans="1:6" x14ac:dyDescent="0.25">
      <c r="A1709" s="36" t="s">
        <v>1902</v>
      </c>
      <c r="B1709" s="36" t="s">
        <v>1903</v>
      </c>
      <c r="C1709" s="41" t="s">
        <v>2390</v>
      </c>
      <c r="D1709" s="37">
        <v>8760</v>
      </c>
      <c r="E1709" s="38">
        <v>1233</v>
      </c>
      <c r="F1709" s="99">
        <f t="shared" si="25"/>
        <v>0.14075342465753424</v>
      </c>
    </row>
    <row r="1710" spans="1:6" x14ac:dyDescent="0.25">
      <c r="A1710" s="36" t="s">
        <v>3968</v>
      </c>
      <c r="B1710" s="36" t="s">
        <v>3969</v>
      </c>
      <c r="C1710" s="41">
        <v>5766036</v>
      </c>
      <c r="D1710" s="37">
        <v>8730</v>
      </c>
      <c r="E1710" s="38">
        <v>1063</v>
      </c>
      <c r="F1710" s="99">
        <f t="shared" si="25"/>
        <v>0.12176403207331042</v>
      </c>
    </row>
    <row r="1711" spans="1:6" x14ac:dyDescent="0.25">
      <c r="A1711" s="36" t="s">
        <v>5719</v>
      </c>
      <c r="B1711" s="36" t="s">
        <v>5720</v>
      </c>
      <c r="C1711" s="41">
        <v>9676145</v>
      </c>
      <c r="D1711" s="37">
        <v>8712</v>
      </c>
      <c r="E1711" s="38">
        <v>1479</v>
      </c>
      <c r="F1711" s="99">
        <f t="shared" si="25"/>
        <v>0.16976584022038568</v>
      </c>
    </row>
    <row r="1712" spans="1:6" x14ac:dyDescent="0.25">
      <c r="A1712" s="36" t="s">
        <v>5169</v>
      </c>
      <c r="B1712" s="36" t="s">
        <v>5170</v>
      </c>
      <c r="C1712" s="41" t="s">
        <v>5999</v>
      </c>
      <c r="D1712" s="37">
        <v>8709</v>
      </c>
      <c r="E1712" s="38">
        <v>1230.2</v>
      </c>
      <c r="F1712" s="99">
        <f t="shared" si="25"/>
        <v>0.14125617177632335</v>
      </c>
    </row>
    <row r="1713" spans="1:6" x14ac:dyDescent="0.25">
      <c r="A1713" s="36" t="s">
        <v>5469</v>
      </c>
      <c r="B1713" s="36" t="s">
        <v>5470</v>
      </c>
      <c r="C1713" s="41">
        <v>9376163</v>
      </c>
      <c r="D1713" s="37">
        <v>8700</v>
      </c>
      <c r="E1713" s="38">
        <v>2400</v>
      </c>
      <c r="F1713" s="99">
        <f t="shared" si="25"/>
        <v>0.27586206896551724</v>
      </c>
    </row>
    <row r="1714" spans="1:6" ht="24" x14ac:dyDescent="0.25">
      <c r="A1714" s="36" t="s">
        <v>779</v>
      </c>
      <c r="B1714" s="36" t="s">
        <v>780</v>
      </c>
      <c r="C1714" s="41" t="s">
        <v>1727</v>
      </c>
      <c r="D1714" s="37">
        <v>8700</v>
      </c>
      <c r="E1714" s="38">
        <v>1457</v>
      </c>
      <c r="F1714" s="99">
        <f t="shared" si="25"/>
        <v>0.16747126436781609</v>
      </c>
    </row>
    <row r="1715" spans="1:6" x14ac:dyDescent="0.25">
      <c r="A1715" s="36" t="s">
        <v>1084</v>
      </c>
      <c r="B1715" s="36" t="s">
        <v>1085</v>
      </c>
      <c r="C1715" s="41">
        <v>8135032</v>
      </c>
      <c r="D1715" s="37">
        <v>8700</v>
      </c>
      <c r="E1715" s="38">
        <v>1133</v>
      </c>
      <c r="F1715" s="99">
        <f t="shared" si="25"/>
        <v>0.13022988505747127</v>
      </c>
    </row>
    <row r="1716" spans="1:6" x14ac:dyDescent="0.25">
      <c r="A1716" s="36" t="s">
        <v>60</v>
      </c>
      <c r="B1716" s="36" t="s">
        <v>61</v>
      </c>
      <c r="C1716" s="51">
        <v>6435029</v>
      </c>
      <c r="D1716" s="43">
        <v>8697</v>
      </c>
      <c r="E1716" s="38">
        <v>1598</v>
      </c>
      <c r="F1716" s="99">
        <f t="shared" si="25"/>
        <v>0.18374152006439001</v>
      </c>
    </row>
    <row r="1717" spans="1:6" ht="36" x14ac:dyDescent="0.25">
      <c r="A1717" s="36" t="s">
        <v>2974</v>
      </c>
      <c r="B1717" s="36" t="s">
        <v>2975</v>
      </c>
      <c r="C1717" s="51">
        <v>6633009</v>
      </c>
      <c r="D1717" s="43">
        <v>8689</v>
      </c>
      <c r="E1717" s="38">
        <v>1149</v>
      </c>
      <c r="F1717" s="99">
        <f t="shared" si="25"/>
        <v>0.13223616066290714</v>
      </c>
    </row>
    <row r="1718" spans="1:6" ht="24" x14ac:dyDescent="0.25">
      <c r="A1718" s="36" t="s">
        <v>2034</v>
      </c>
      <c r="B1718" s="36" t="s">
        <v>2035</v>
      </c>
      <c r="C1718" s="41" t="s">
        <v>2435</v>
      </c>
      <c r="D1718" s="37">
        <v>8685</v>
      </c>
      <c r="E1718" s="38">
        <v>1232</v>
      </c>
      <c r="F1718" s="99">
        <f t="shared" si="25"/>
        <v>0.14185377086931492</v>
      </c>
    </row>
    <row r="1719" spans="1:6" x14ac:dyDescent="0.25">
      <c r="A1719" s="36" t="s">
        <v>1566</v>
      </c>
      <c r="B1719" s="36" t="s">
        <v>1567</v>
      </c>
      <c r="C1719" s="41">
        <v>8416015</v>
      </c>
      <c r="D1719" s="37">
        <v>8677</v>
      </c>
      <c r="E1719" s="38">
        <v>931</v>
      </c>
      <c r="F1719" s="99">
        <f t="shared" si="25"/>
        <v>0.10729514809265875</v>
      </c>
    </row>
    <row r="1720" spans="1:6" x14ac:dyDescent="0.25">
      <c r="A1720" s="36" t="s">
        <v>3233</v>
      </c>
      <c r="B1720" s="36" t="s">
        <v>3234</v>
      </c>
      <c r="C1720" s="41">
        <v>8315132</v>
      </c>
      <c r="D1720" s="37">
        <v>8675</v>
      </c>
      <c r="E1720" s="38">
        <v>1032</v>
      </c>
      <c r="F1720" s="99">
        <f t="shared" si="25"/>
        <v>0.11896253602305476</v>
      </c>
    </row>
    <row r="1721" spans="1:6" ht="24" x14ac:dyDescent="0.25">
      <c r="A1721" s="36" t="s">
        <v>5353</v>
      </c>
      <c r="B1721" s="36" t="s">
        <v>5354</v>
      </c>
      <c r="C1721" s="41" t="s">
        <v>6031</v>
      </c>
      <c r="D1721" s="37">
        <v>8670</v>
      </c>
      <c r="E1721" s="38">
        <v>1248</v>
      </c>
      <c r="F1721" s="99">
        <f t="shared" si="25"/>
        <v>0.1439446366782007</v>
      </c>
    </row>
    <row r="1722" spans="1:6" x14ac:dyDescent="0.25">
      <c r="A1722" s="36" t="s">
        <v>4989</v>
      </c>
      <c r="B1722" s="36" t="s">
        <v>4990</v>
      </c>
      <c r="C1722" s="41">
        <v>9175124</v>
      </c>
      <c r="D1722" s="37">
        <v>8654</v>
      </c>
      <c r="E1722" s="38">
        <v>1101.5</v>
      </c>
      <c r="F1722" s="99">
        <f t="shared" si="25"/>
        <v>0.12728218165010399</v>
      </c>
    </row>
    <row r="1723" spans="1:6" x14ac:dyDescent="0.25">
      <c r="A1723" s="36" t="s">
        <v>974</v>
      </c>
      <c r="B1723" s="36" t="s">
        <v>975</v>
      </c>
      <c r="C1723" s="41">
        <v>8119067</v>
      </c>
      <c r="D1723" s="37">
        <v>8650</v>
      </c>
      <c r="E1723" s="38">
        <v>1730</v>
      </c>
      <c r="F1723" s="99">
        <f t="shared" si="25"/>
        <v>0.2</v>
      </c>
    </row>
    <row r="1724" spans="1:6" ht="24" x14ac:dyDescent="0.25">
      <c r="A1724" s="39" t="s">
        <v>3118</v>
      </c>
      <c r="B1724" s="39" t="s">
        <v>3119</v>
      </c>
      <c r="C1724" s="41">
        <v>6636001</v>
      </c>
      <c r="D1724" s="37">
        <v>8647</v>
      </c>
      <c r="E1724" s="45">
        <v>1313</v>
      </c>
      <c r="F1724" s="99">
        <f t="shared" si="25"/>
        <v>0.15184457037122701</v>
      </c>
    </row>
    <row r="1725" spans="1:6" x14ac:dyDescent="0.25">
      <c r="A1725" s="36" t="s">
        <v>4929</v>
      </c>
      <c r="B1725" s="36" t="s">
        <v>4930</v>
      </c>
      <c r="C1725" s="41">
        <v>9171117</v>
      </c>
      <c r="D1725" s="37">
        <v>8642</v>
      </c>
      <c r="E1725" s="38">
        <v>1167</v>
      </c>
      <c r="F1725" s="99">
        <f t="shared" si="25"/>
        <v>0.13503818560518399</v>
      </c>
    </row>
    <row r="1726" spans="1:6" x14ac:dyDescent="0.25">
      <c r="A1726" s="36">
        <v>2051</v>
      </c>
      <c r="B1726" s="36" t="s">
        <v>588</v>
      </c>
      <c r="C1726" s="51">
        <v>14730020</v>
      </c>
      <c r="D1726" s="37">
        <v>8626</v>
      </c>
      <c r="E1726" s="38">
        <v>1288</v>
      </c>
      <c r="F1726" s="99">
        <f t="shared" si="25"/>
        <v>0.14931602133086019</v>
      </c>
    </row>
    <row r="1727" spans="1:6" ht="36" x14ac:dyDescent="0.25">
      <c r="A1727" s="36" t="s">
        <v>4359</v>
      </c>
      <c r="B1727" s="36" t="s">
        <v>4360</v>
      </c>
      <c r="C1727" s="41" t="s">
        <v>4717</v>
      </c>
      <c r="D1727" s="37">
        <v>8622</v>
      </c>
      <c r="E1727" s="38">
        <v>1460</v>
      </c>
      <c r="F1727" s="99">
        <f t="shared" si="25"/>
        <v>0.16933426119229877</v>
      </c>
    </row>
    <row r="1728" spans="1:6" x14ac:dyDescent="0.25">
      <c r="A1728" s="36" t="s">
        <v>1638</v>
      </c>
      <c r="B1728" s="36" t="s">
        <v>1639</v>
      </c>
      <c r="C1728" s="41">
        <v>8426097</v>
      </c>
      <c r="D1728" s="37">
        <v>8620</v>
      </c>
      <c r="E1728" s="38">
        <v>1726</v>
      </c>
      <c r="F1728" s="99">
        <f t="shared" si="25"/>
        <v>0.20023201856148493</v>
      </c>
    </row>
    <row r="1729" spans="1:6" ht="24" x14ac:dyDescent="0.25">
      <c r="A1729" s="39" t="s">
        <v>1688</v>
      </c>
      <c r="B1729" s="39" t="s">
        <v>1689</v>
      </c>
      <c r="C1729" s="41" t="s">
        <v>1843</v>
      </c>
      <c r="D1729" s="37">
        <v>8600</v>
      </c>
      <c r="E1729" s="40">
        <v>150</v>
      </c>
      <c r="F1729" s="99">
        <f t="shared" si="25"/>
        <v>1.7441860465116279E-2</v>
      </c>
    </row>
    <row r="1730" spans="1:6" ht="24" x14ac:dyDescent="0.25">
      <c r="A1730" s="36" t="s">
        <v>3016</v>
      </c>
      <c r="B1730" s="36" t="s">
        <v>3017</v>
      </c>
      <c r="C1730" s="51">
        <v>6440003</v>
      </c>
      <c r="D1730" s="43">
        <v>8592</v>
      </c>
      <c r="E1730" s="38">
        <v>995</v>
      </c>
      <c r="F1730" s="99">
        <f t="shared" si="25"/>
        <v>0.11580540037243948</v>
      </c>
    </row>
    <row r="1731" spans="1:6" ht="24" x14ac:dyDescent="0.25">
      <c r="A1731" s="36" t="s">
        <v>2664</v>
      </c>
      <c r="B1731" s="36" t="s">
        <v>2665</v>
      </c>
      <c r="C1731" s="41" t="s">
        <v>2737</v>
      </c>
      <c r="D1731" s="37">
        <v>8574</v>
      </c>
      <c r="E1731" s="38">
        <v>970</v>
      </c>
      <c r="F1731" s="99">
        <f t="shared" si="25"/>
        <v>0.11313272684861209</v>
      </c>
    </row>
    <row r="1732" spans="1:6" ht="24" x14ac:dyDescent="0.25">
      <c r="A1732" s="36" t="s">
        <v>2843</v>
      </c>
      <c r="B1732" s="36" t="s">
        <v>2844</v>
      </c>
      <c r="C1732" s="41" t="s">
        <v>2907</v>
      </c>
      <c r="D1732" s="37">
        <v>8571</v>
      </c>
      <c r="E1732" s="38">
        <v>1276.8</v>
      </c>
      <c r="F1732" s="99">
        <f t="shared" si="25"/>
        <v>0.14896744837241863</v>
      </c>
    </row>
    <row r="1733" spans="1:6" x14ac:dyDescent="0.25">
      <c r="A1733" s="36" t="s">
        <v>1460</v>
      </c>
      <c r="B1733" s="36" t="s">
        <v>1461</v>
      </c>
      <c r="C1733" s="41">
        <v>8326052</v>
      </c>
      <c r="D1733" s="37">
        <v>8570</v>
      </c>
      <c r="E1733" s="38">
        <v>822</v>
      </c>
      <c r="F1733" s="99">
        <f t="shared" si="25"/>
        <v>9.5915985997666278E-2</v>
      </c>
    </row>
    <row r="1734" spans="1:6" x14ac:dyDescent="0.25">
      <c r="A1734" s="36" t="s">
        <v>2040</v>
      </c>
      <c r="B1734" s="36" t="s">
        <v>2041</v>
      </c>
      <c r="C1734" s="41">
        <v>3252005</v>
      </c>
      <c r="D1734" s="37">
        <v>8554</v>
      </c>
      <c r="E1734" s="38">
        <v>1468</v>
      </c>
      <c r="F1734" s="99">
        <f t="shared" si="25"/>
        <v>0.17161561842412906</v>
      </c>
    </row>
    <row r="1735" spans="1:6" ht="24" x14ac:dyDescent="0.25">
      <c r="A1735" s="39" t="s">
        <v>3436</v>
      </c>
      <c r="B1735" s="39" t="s">
        <v>3437</v>
      </c>
      <c r="C1735" s="51" t="s">
        <v>3522</v>
      </c>
      <c r="D1735" s="37">
        <v>8544</v>
      </c>
      <c r="E1735" s="38">
        <v>1255.55</v>
      </c>
      <c r="F1735" s="99">
        <f t="shared" si="25"/>
        <v>0.14695107677902622</v>
      </c>
    </row>
    <row r="1736" spans="1:6" x14ac:dyDescent="0.25">
      <c r="A1736" s="36" t="s">
        <v>3952</v>
      </c>
      <c r="B1736" s="36" t="s">
        <v>3953</v>
      </c>
      <c r="C1736" s="41">
        <v>5766012</v>
      </c>
      <c r="D1736" s="37">
        <v>8531</v>
      </c>
      <c r="E1736" s="38">
        <v>1156</v>
      </c>
      <c r="F1736" s="99">
        <f t="shared" si="25"/>
        <v>0.13550580236783497</v>
      </c>
    </row>
    <row r="1737" spans="1:6" x14ac:dyDescent="0.25">
      <c r="A1737" s="36" t="s">
        <v>112</v>
      </c>
      <c r="B1737" s="36" t="s">
        <v>113</v>
      </c>
      <c r="C1737" s="51">
        <v>6631011</v>
      </c>
      <c r="D1737" s="43">
        <v>8527</v>
      </c>
      <c r="E1737" s="38">
        <v>1030</v>
      </c>
      <c r="F1737" s="99">
        <f t="shared" si="25"/>
        <v>0.12079277588835464</v>
      </c>
    </row>
    <row r="1738" spans="1:6" x14ac:dyDescent="0.25">
      <c r="A1738" s="36" t="s">
        <v>870</v>
      </c>
      <c r="B1738" s="36" t="s">
        <v>871</v>
      </c>
      <c r="C1738" s="41">
        <v>8117015</v>
      </c>
      <c r="D1738" s="37">
        <v>8520</v>
      </c>
      <c r="E1738" s="38">
        <v>1392</v>
      </c>
      <c r="F1738" s="99">
        <f t="shared" si="25"/>
        <v>0.16338028169014085</v>
      </c>
    </row>
    <row r="1739" spans="1:6" x14ac:dyDescent="0.25">
      <c r="A1739" s="36" t="s">
        <v>2861</v>
      </c>
      <c r="B1739" s="36" t="s">
        <v>2862</v>
      </c>
      <c r="C1739" s="41">
        <v>15091060</v>
      </c>
      <c r="D1739" s="37">
        <v>8514</v>
      </c>
      <c r="E1739" s="38">
        <v>1310.2</v>
      </c>
      <c r="F1739" s="99">
        <f t="shared" si="25"/>
        <v>0.15388771435283063</v>
      </c>
    </row>
    <row r="1740" spans="1:6" ht="36" x14ac:dyDescent="0.25">
      <c r="A1740" s="36" t="s">
        <v>2982</v>
      </c>
      <c r="B1740" s="36" t="s">
        <v>2983</v>
      </c>
      <c r="C1740" s="51">
        <v>6633017</v>
      </c>
      <c r="D1740" s="43">
        <v>8514</v>
      </c>
      <c r="E1740" s="38">
        <v>1194</v>
      </c>
      <c r="F1740" s="99">
        <f t="shared" si="25"/>
        <v>0.14023960535588442</v>
      </c>
    </row>
    <row r="1741" spans="1:6" x14ac:dyDescent="0.25">
      <c r="A1741" s="36" t="s">
        <v>4160</v>
      </c>
      <c r="B1741" s="36" t="s">
        <v>4161</v>
      </c>
      <c r="C1741" s="41">
        <v>12063357</v>
      </c>
      <c r="D1741" s="37">
        <v>8502</v>
      </c>
      <c r="E1741" s="38">
        <v>947.2</v>
      </c>
      <c r="F1741" s="99">
        <f t="shared" si="25"/>
        <v>0.11140908021641967</v>
      </c>
    </row>
    <row r="1742" spans="1:6" x14ac:dyDescent="0.25">
      <c r="A1742" s="36" t="s">
        <v>5095</v>
      </c>
      <c r="B1742" s="36" t="s">
        <v>5096</v>
      </c>
      <c r="C1742" s="41">
        <v>9182125</v>
      </c>
      <c r="D1742" s="37">
        <v>8501</v>
      </c>
      <c r="E1742" s="38">
        <v>1729</v>
      </c>
      <c r="F1742" s="99">
        <f t="shared" si="25"/>
        <v>0.20338783672509117</v>
      </c>
    </row>
    <row r="1743" spans="1:6" x14ac:dyDescent="0.25">
      <c r="A1743" s="36" t="s">
        <v>5774</v>
      </c>
      <c r="B1743" s="36" t="s">
        <v>5775</v>
      </c>
      <c r="C1743" s="41">
        <v>9772207</v>
      </c>
      <c r="D1743" s="37">
        <v>8500</v>
      </c>
      <c r="E1743" s="38">
        <v>1860</v>
      </c>
      <c r="F1743" s="99">
        <f t="shared" si="25"/>
        <v>0.21882352941176469</v>
      </c>
    </row>
    <row r="1744" spans="1:6" x14ac:dyDescent="0.25">
      <c r="A1744" s="36" t="s">
        <v>1262</v>
      </c>
      <c r="B1744" s="36" t="s">
        <v>1263</v>
      </c>
      <c r="C1744" s="41" t="s">
        <v>1782</v>
      </c>
      <c r="D1744" s="37">
        <v>8500</v>
      </c>
      <c r="E1744" s="38">
        <v>1700</v>
      </c>
      <c r="F1744" s="99">
        <f t="shared" si="25"/>
        <v>0.2</v>
      </c>
    </row>
    <row r="1745" spans="1:6" x14ac:dyDescent="0.25">
      <c r="A1745" s="36" t="s">
        <v>1300</v>
      </c>
      <c r="B1745" s="36" t="s">
        <v>1301</v>
      </c>
      <c r="C1745" s="41" t="s">
        <v>1787</v>
      </c>
      <c r="D1745" s="37">
        <v>8500</v>
      </c>
      <c r="E1745" s="38">
        <v>1700</v>
      </c>
      <c r="F1745" s="99">
        <f t="shared" si="25"/>
        <v>0.2</v>
      </c>
    </row>
    <row r="1746" spans="1:6" x14ac:dyDescent="0.25">
      <c r="A1746" s="36" t="s">
        <v>1328</v>
      </c>
      <c r="B1746" s="36" t="s">
        <v>1329</v>
      </c>
      <c r="C1746" s="41">
        <v>8237028</v>
      </c>
      <c r="D1746" s="37">
        <v>8500</v>
      </c>
      <c r="E1746" s="38">
        <v>1700</v>
      </c>
      <c r="F1746" s="99">
        <f t="shared" si="25"/>
        <v>0.2</v>
      </c>
    </row>
    <row r="1747" spans="1:6" x14ac:dyDescent="0.25">
      <c r="A1747" s="36" t="s">
        <v>5780</v>
      </c>
      <c r="B1747" s="36" t="s">
        <v>5781</v>
      </c>
      <c r="C1747" s="41">
        <v>9772184</v>
      </c>
      <c r="D1747" s="37">
        <v>8500</v>
      </c>
      <c r="E1747" s="38">
        <v>1436</v>
      </c>
      <c r="F1747" s="99">
        <f t="shared" si="25"/>
        <v>0.16894117647058823</v>
      </c>
    </row>
    <row r="1748" spans="1:6" ht="24" x14ac:dyDescent="0.25">
      <c r="A1748" s="36" t="s">
        <v>5772</v>
      </c>
      <c r="B1748" s="36" t="s">
        <v>5773</v>
      </c>
      <c r="C1748" s="41">
        <v>9772185</v>
      </c>
      <c r="D1748" s="37">
        <v>8500</v>
      </c>
      <c r="E1748" s="38">
        <v>1435</v>
      </c>
      <c r="F1748" s="99">
        <f t="shared" si="25"/>
        <v>0.16882352941176471</v>
      </c>
    </row>
    <row r="1749" spans="1:6" x14ac:dyDescent="0.25">
      <c r="A1749" s="36" t="s">
        <v>4911</v>
      </c>
      <c r="B1749" s="36" t="s">
        <v>4912</v>
      </c>
      <c r="C1749" s="41">
        <v>9679170</v>
      </c>
      <c r="D1749" s="37">
        <v>8500</v>
      </c>
      <c r="E1749" s="38">
        <v>1200</v>
      </c>
      <c r="F1749" s="99">
        <f t="shared" si="25"/>
        <v>0.14117647058823529</v>
      </c>
    </row>
    <row r="1750" spans="1:6" x14ac:dyDescent="0.25">
      <c r="A1750" s="36" t="s">
        <v>5537</v>
      </c>
      <c r="B1750" s="36" t="s">
        <v>5538</v>
      </c>
      <c r="C1750" s="41" t="s">
        <v>6060</v>
      </c>
      <c r="D1750" s="37">
        <v>8500</v>
      </c>
      <c r="E1750" s="38">
        <v>1200</v>
      </c>
      <c r="F1750" s="99">
        <f t="shared" si="25"/>
        <v>0.14117647058823529</v>
      </c>
    </row>
    <row r="1751" spans="1:6" x14ac:dyDescent="0.25">
      <c r="A1751" s="36" t="s">
        <v>2074</v>
      </c>
      <c r="B1751" s="36" t="s">
        <v>2075</v>
      </c>
      <c r="C1751" s="41">
        <v>3241017</v>
      </c>
      <c r="D1751" s="37">
        <v>8500</v>
      </c>
      <c r="E1751" s="38">
        <v>1066</v>
      </c>
      <c r="F1751" s="99">
        <f t="shared" si="25"/>
        <v>0.12541176470588236</v>
      </c>
    </row>
    <row r="1752" spans="1:6" x14ac:dyDescent="0.25">
      <c r="A1752" s="36" t="s">
        <v>2542</v>
      </c>
      <c r="B1752" s="36" t="s">
        <v>2543</v>
      </c>
      <c r="C1752" s="41">
        <v>16061045</v>
      </c>
      <c r="D1752" s="37">
        <v>8500</v>
      </c>
      <c r="E1752" s="38">
        <v>1000</v>
      </c>
      <c r="F1752" s="99">
        <f t="shared" si="25"/>
        <v>0.11764705882352941</v>
      </c>
    </row>
    <row r="1753" spans="1:6" x14ac:dyDescent="0.25">
      <c r="A1753" s="36" t="s">
        <v>4587</v>
      </c>
      <c r="B1753" s="36" t="s">
        <v>4588</v>
      </c>
      <c r="C1753" s="41">
        <v>7339009</v>
      </c>
      <c r="D1753" s="37">
        <v>8500</v>
      </c>
      <c r="E1753" s="38">
        <v>900</v>
      </c>
      <c r="F1753" s="99">
        <f t="shared" si="25"/>
        <v>0.10588235294117647</v>
      </c>
    </row>
    <row r="1754" spans="1:6" x14ac:dyDescent="0.25">
      <c r="A1754" s="36" t="s">
        <v>1956</v>
      </c>
      <c r="B1754" s="36" t="s">
        <v>1957</v>
      </c>
      <c r="C1754" s="41">
        <v>3153012</v>
      </c>
      <c r="D1754" s="37">
        <v>8498</v>
      </c>
      <c r="E1754" s="38">
        <v>1941</v>
      </c>
      <c r="F1754" s="99">
        <f t="shared" si="25"/>
        <v>0.22840668392562957</v>
      </c>
    </row>
    <row r="1755" spans="1:6" ht="24" x14ac:dyDescent="0.25">
      <c r="A1755" s="36" t="s">
        <v>5343</v>
      </c>
      <c r="B1755" s="36" t="s">
        <v>5344</v>
      </c>
      <c r="C1755" s="41" t="s">
        <v>6027</v>
      </c>
      <c r="D1755" s="37">
        <v>8494</v>
      </c>
      <c r="E1755" s="38">
        <v>2391.9</v>
      </c>
      <c r="F1755" s="99">
        <f t="shared" si="25"/>
        <v>0.28159877560631036</v>
      </c>
    </row>
    <row r="1756" spans="1:6" x14ac:dyDescent="0.25">
      <c r="A1756" s="36" t="s">
        <v>5661</v>
      </c>
      <c r="B1756" s="36" t="s">
        <v>5662</v>
      </c>
      <c r="C1756" s="41">
        <v>9671124</v>
      </c>
      <c r="D1756" s="37">
        <v>8492</v>
      </c>
      <c r="E1756" s="38">
        <v>1310</v>
      </c>
      <c r="F1756" s="99">
        <f t="shared" si="25"/>
        <v>0.15426283560998588</v>
      </c>
    </row>
    <row r="1757" spans="1:6" ht="24" x14ac:dyDescent="0.25">
      <c r="A1757" s="36" t="s">
        <v>4671</v>
      </c>
      <c r="B1757" s="36" t="s">
        <v>4672</v>
      </c>
      <c r="C1757" s="41" t="s">
        <v>4837</v>
      </c>
      <c r="D1757" s="37">
        <v>8479</v>
      </c>
      <c r="E1757" s="38">
        <v>932</v>
      </c>
      <c r="F1757" s="99">
        <f t="shared" si="25"/>
        <v>0.10991862247906593</v>
      </c>
    </row>
    <row r="1758" spans="1:6" ht="36" x14ac:dyDescent="0.25">
      <c r="A1758" s="36" t="s">
        <v>2783</v>
      </c>
      <c r="B1758" s="36" t="s">
        <v>2784</v>
      </c>
      <c r="C1758" s="41" t="s">
        <v>2890</v>
      </c>
      <c r="D1758" s="37">
        <v>8476</v>
      </c>
      <c r="E1758" s="38">
        <v>1207</v>
      </c>
      <c r="F1758" s="99">
        <f t="shared" si="25"/>
        <v>0.14240207645115621</v>
      </c>
    </row>
    <row r="1759" spans="1:6" x14ac:dyDescent="0.25">
      <c r="A1759" s="36" t="s">
        <v>4537</v>
      </c>
      <c r="B1759" s="36" t="s">
        <v>4538</v>
      </c>
      <c r="C1759" s="41" t="s">
        <v>4786</v>
      </c>
      <c r="D1759" s="37">
        <v>8456</v>
      </c>
      <c r="E1759" s="38">
        <v>1624</v>
      </c>
      <c r="F1759" s="99">
        <f t="shared" si="25"/>
        <v>0.19205298013245034</v>
      </c>
    </row>
    <row r="1760" spans="1:6" x14ac:dyDescent="0.25">
      <c r="A1760" s="36" t="s">
        <v>5491</v>
      </c>
      <c r="B1760" s="36" t="s">
        <v>5492</v>
      </c>
      <c r="C1760" s="41">
        <v>9471140</v>
      </c>
      <c r="D1760" s="37">
        <v>8450</v>
      </c>
      <c r="E1760" s="38">
        <v>1306</v>
      </c>
      <c r="F1760" s="99">
        <f t="shared" si="25"/>
        <v>0.15455621301775149</v>
      </c>
    </row>
    <row r="1761" spans="1:6" x14ac:dyDescent="0.25">
      <c r="A1761" s="36" t="s">
        <v>4151</v>
      </c>
      <c r="B1761" s="36" t="s">
        <v>4152</v>
      </c>
      <c r="C1761" s="41" t="s">
        <v>4318</v>
      </c>
      <c r="D1761" s="37">
        <v>8436</v>
      </c>
      <c r="E1761" s="38">
        <v>1205</v>
      </c>
      <c r="F1761" s="99">
        <f t="shared" si="25"/>
        <v>0.1428402086296823</v>
      </c>
    </row>
    <row r="1762" spans="1:6" ht="36" x14ac:dyDescent="0.25">
      <c r="A1762" s="36" t="s">
        <v>2648</v>
      </c>
      <c r="B1762" s="36" t="s">
        <v>2649</v>
      </c>
      <c r="C1762" s="41" t="s">
        <v>2729</v>
      </c>
      <c r="D1762" s="37">
        <v>8429</v>
      </c>
      <c r="E1762" s="38">
        <v>950</v>
      </c>
      <c r="F1762" s="99">
        <f t="shared" si="25"/>
        <v>0.11270613358642781</v>
      </c>
    </row>
    <row r="1763" spans="1:6" x14ac:dyDescent="0.25">
      <c r="A1763" s="36" t="s">
        <v>2198</v>
      </c>
      <c r="B1763" s="36" t="s">
        <v>2199</v>
      </c>
      <c r="C1763" s="41">
        <v>3356008</v>
      </c>
      <c r="D1763" s="37">
        <v>8416</v>
      </c>
      <c r="E1763" s="38">
        <v>1096</v>
      </c>
      <c r="F1763" s="99">
        <f t="shared" si="25"/>
        <v>0.13022813688212928</v>
      </c>
    </row>
    <row r="1764" spans="1:6" x14ac:dyDescent="0.25">
      <c r="A1764" s="39" t="s">
        <v>3429</v>
      </c>
      <c r="B1764" s="39" t="s">
        <v>3430</v>
      </c>
      <c r="C1764" s="51">
        <v>13075131</v>
      </c>
      <c r="D1764" s="37">
        <v>8408</v>
      </c>
      <c r="E1764" s="38">
        <v>1320</v>
      </c>
      <c r="F1764" s="99">
        <f t="shared" si="25"/>
        <v>0.15699333967649856</v>
      </c>
    </row>
    <row r="1765" spans="1:6" x14ac:dyDescent="0.25">
      <c r="A1765" s="36" t="s">
        <v>5481</v>
      </c>
      <c r="B1765" s="36" t="s">
        <v>5482</v>
      </c>
      <c r="C1765" s="41">
        <v>9377154</v>
      </c>
      <c r="D1765" s="37">
        <v>8401</v>
      </c>
      <c r="E1765" s="38">
        <v>1938</v>
      </c>
      <c r="F1765" s="99">
        <f t="shared" ref="F1765:F1828" si="26">E1765/D1765</f>
        <v>0.23068682299726223</v>
      </c>
    </row>
    <row r="1766" spans="1:6" x14ac:dyDescent="0.25">
      <c r="A1766" s="36" t="s">
        <v>5093</v>
      </c>
      <c r="B1766" s="36" t="s">
        <v>5094</v>
      </c>
      <c r="C1766" s="41">
        <v>9182119</v>
      </c>
      <c r="D1766" s="37">
        <v>8400</v>
      </c>
      <c r="E1766" s="38">
        <v>1775</v>
      </c>
      <c r="F1766" s="99">
        <f t="shared" si="26"/>
        <v>0.21130952380952381</v>
      </c>
    </row>
    <row r="1767" spans="1:6" x14ac:dyDescent="0.25">
      <c r="A1767" s="36" t="s">
        <v>1632</v>
      </c>
      <c r="B1767" s="36" t="s">
        <v>1633</v>
      </c>
      <c r="C1767" s="41">
        <v>8426014</v>
      </c>
      <c r="D1767" s="37">
        <v>8400</v>
      </c>
      <c r="E1767" s="38">
        <v>1342</v>
      </c>
      <c r="F1767" s="99">
        <f t="shared" si="26"/>
        <v>0.15976190476190477</v>
      </c>
    </row>
    <row r="1768" spans="1:6" x14ac:dyDescent="0.25">
      <c r="A1768" s="36" t="s">
        <v>944</v>
      </c>
      <c r="B1768" s="36" t="s">
        <v>945</v>
      </c>
      <c r="C1768" s="41">
        <v>8118071</v>
      </c>
      <c r="D1768" s="37">
        <v>8400</v>
      </c>
      <c r="E1768" s="38">
        <v>896</v>
      </c>
      <c r="F1768" s="99">
        <f t="shared" si="26"/>
        <v>0.10666666666666667</v>
      </c>
    </row>
    <row r="1769" spans="1:6" x14ac:dyDescent="0.25">
      <c r="A1769" s="36">
        <v>2200</v>
      </c>
      <c r="B1769" s="36" t="s">
        <v>602</v>
      </c>
      <c r="C1769" s="39" t="s">
        <v>756</v>
      </c>
      <c r="D1769" s="37">
        <v>8400</v>
      </c>
      <c r="E1769" s="38">
        <v>727</v>
      </c>
      <c r="F1769" s="99">
        <f t="shared" si="26"/>
        <v>8.6547619047619054E-2</v>
      </c>
    </row>
    <row r="1770" spans="1:6" x14ac:dyDescent="0.25">
      <c r="A1770" s="39" t="s">
        <v>3024</v>
      </c>
      <c r="B1770" s="39" t="s">
        <v>3025</v>
      </c>
      <c r="C1770" s="41">
        <v>6440005</v>
      </c>
      <c r="D1770" s="37">
        <v>8389</v>
      </c>
      <c r="E1770" s="45">
        <v>958.3</v>
      </c>
      <c r="F1770" s="99">
        <f t="shared" si="26"/>
        <v>0.11423292406723089</v>
      </c>
    </row>
    <row r="1771" spans="1:6" ht="24" x14ac:dyDescent="0.25">
      <c r="A1771" s="36" t="s">
        <v>1512</v>
      </c>
      <c r="B1771" s="36" t="s">
        <v>1513</v>
      </c>
      <c r="C1771" s="41" t="s">
        <v>1812</v>
      </c>
      <c r="D1771" s="37">
        <v>8388</v>
      </c>
      <c r="E1771" s="38">
        <v>1159</v>
      </c>
      <c r="F1771" s="99">
        <f t="shared" si="26"/>
        <v>0.13817358130662852</v>
      </c>
    </row>
    <row r="1772" spans="1:6" x14ac:dyDescent="0.25">
      <c r="A1772" s="36" t="s">
        <v>5349</v>
      </c>
      <c r="B1772" s="36" t="s">
        <v>5350</v>
      </c>
      <c r="C1772" s="41">
        <v>9278192</v>
      </c>
      <c r="D1772" s="37">
        <v>8370</v>
      </c>
      <c r="E1772" s="38">
        <v>1078</v>
      </c>
      <c r="F1772" s="99">
        <f t="shared" si="26"/>
        <v>0.12879330943847073</v>
      </c>
    </row>
    <row r="1773" spans="1:6" x14ac:dyDescent="0.25">
      <c r="A1773" s="36" t="s">
        <v>4599</v>
      </c>
      <c r="B1773" s="36" t="s">
        <v>4600</v>
      </c>
      <c r="C1773" s="41" t="s">
        <v>4809</v>
      </c>
      <c r="D1773" s="37">
        <v>8359</v>
      </c>
      <c r="E1773" s="38">
        <v>1399</v>
      </c>
      <c r="F1773" s="99">
        <f t="shared" si="26"/>
        <v>0.16736451728675678</v>
      </c>
    </row>
    <row r="1774" spans="1:6" x14ac:dyDescent="0.25">
      <c r="A1774" s="36" t="s">
        <v>908</v>
      </c>
      <c r="B1774" s="36" t="s">
        <v>909</v>
      </c>
      <c r="C1774" s="41" t="s">
        <v>1746</v>
      </c>
      <c r="D1774" s="37">
        <v>8347</v>
      </c>
      <c r="E1774" s="38">
        <v>1030</v>
      </c>
      <c r="F1774" s="99">
        <f t="shared" si="26"/>
        <v>0.12339762789025997</v>
      </c>
    </row>
    <row r="1775" spans="1:6" ht="24" x14ac:dyDescent="0.25">
      <c r="A1775" s="36" t="s">
        <v>4497</v>
      </c>
      <c r="B1775" s="36" t="s">
        <v>4498</v>
      </c>
      <c r="C1775" s="41" t="s">
        <v>4767</v>
      </c>
      <c r="D1775" s="37">
        <v>8339</v>
      </c>
      <c r="E1775" s="38">
        <v>918</v>
      </c>
      <c r="F1775" s="99">
        <f t="shared" si="26"/>
        <v>0.11008514210336971</v>
      </c>
    </row>
    <row r="1776" spans="1:6" x14ac:dyDescent="0.25">
      <c r="A1776" s="39" t="s">
        <v>190</v>
      </c>
      <c r="B1776" s="39" t="s">
        <v>191</v>
      </c>
      <c r="C1776" s="41">
        <v>6533006</v>
      </c>
      <c r="D1776" s="37">
        <v>8335</v>
      </c>
      <c r="E1776" s="45">
        <v>983.6</v>
      </c>
      <c r="F1776" s="99">
        <f t="shared" si="26"/>
        <v>0.11800839832033594</v>
      </c>
    </row>
    <row r="1777" spans="1:6" x14ac:dyDescent="0.25">
      <c r="A1777" s="36" t="s">
        <v>5545</v>
      </c>
      <c r="B1777" s="36" t="s">
        <v>5546</v>
      </c>
      <c r="C1777" s="41">
        <v>9475136</v>
      </c>
      <c r="D1777" s="37">
        <v>8330</v>
      </c>
      <c r="E1777" s="38">
        <v>1242</v>
      </c>
      <c r="F1777" s="99">
        <f t="shared" si="26"/>
        <v>0.14909963985594238</v>
      </c>
    </row>
    <row r="1778" spans="1:6" x14ac:dyDescent="0.25">
      <c r="A1778" s="36" t="s">
        <v>3920</v>
      </c>
      <c r="B1778" s="36" t="s">
        <v>3921</v>
      </c>
      <c r="C1778" s="41">
        <v>5754052</v>
      </c>
      <c r="D1778" s="37">
        <v>8325</v>
      </c>
      <c r="E1778" s="38">
        <v>1665</v>
      </c>
      <c r="F1778" s="99">
        <f t="shared" si="26"/>
        <v>0.2</v>
      </c>
    </row>
    <row r="1779" spans="1:6" ht="24" x14ac:dyDescent="0.25">
      <c r="A1779" s="36" t="s">
        <v>1047</v>
      </c>
      <c r="B1779" s="36" t="s">
        <v>1048</v>
      </c>
      <c r="C1779" s="41" t="s">
        <v>1756</v>
      </c>
      <c r="D1779" s="37">
        <v>8320</v>
      </c>
      <c r="E1779" s="38">
        <v>1083</v>
      </c>
      <c r="F1779" s="99">
        <f t="shared" si="26"/>
        <v>0.13016826923076924</v>
      </c>
    </row>
    <row r="1780" spans="1:6" x14ac:dyDescent="0.25">
      <c r="A1780" s="36" t="s">
        <v>2864</v>
      </c>
      <c r="B1780" s="36" t="s">
        <v>2865</v>
      </c>
      <c r="C1780" s="41">
        <v>15091241</v>
      </c>
      <c r="D1780" s="37">
        <v>8313</v>
      </c>
      <c r="E1780" s="38">
        <v>1609.53</v>
      </c>
      <c r="F1780" s="99">
        <f t="shared" si="26"/>
        <v>0.19361602309635512</v>
      </c>
    </row>
    <row r="1781" spans="1:6" x14ac:dyDescent="0.25">
      <c r="A1781" s="36" t="s">
        <v>1976</v>
      </c>
      <c r="B1781" s="36" t="s">
        <v>1977</v>
      </c>
      <c r="C1781" s="41">
        <v>3159026</v>
      </c>
      <c r="D1781" s="37">
        <v>8300</v>
      </c>
      <c r="E1781" s="38">
        <v>1419</v>
      </c>
      <c r="F1781" s="99">
        <f t="shared" si="26"/>
        <v>0.17096385542168674</v>
      </c>
    </row>
    <row r="1782" spans="1:6" x14ac:dyDescent="0.25">
      <c r="A1782" s="39" t="s">
        <v>1692</v>
      </c>
      <c r="B1782" s="39" t="s">
        <v>1693</v>
      </c>
      <c r="C1782" s="41">
        <v>8436064</v>
      </c>
      <c r="D1782" s="37">
        <v>8300</v>
      </c>
      <c r="E1782" s="40">
        <v>1370</v>
      </c>
      <c r="F1782" s="99">
        <f t="shared" si="26"/>
        <v>0.16506024096385541</v>
      </c>
    </row>
    <row r="1783" spans="1:6" x14ac:dyDescent="0.25">
      <c r="A1783" s="39" t="s">
        <v>5854</v>
      </c>
      <c r="B1783" s="39" t="s">
        <v>5855</v>
      </c>
      <c r="C1783" s="41">
        <v>9778186</v>
      </c>
      <c r="D1783" s="37">
        <v>8300</v>
      </c>
      <c r="E1783" s="40">
        <v>1300</v>
      </c>
      <c r="F1783" s="99">
        <f t="shared" si="26"/>
        <v>0.15662650602409639</v>
      </c>
    </row>
    <row r="1784" spans="1:6" ht="36" x14ac:dyDescent="0.25">
      <c r="A1784" s="36" t="s">
        <v>1064</v>
      </c>
      <c r="B1784" s="36" t="s">
        <v>1065</v>
      </c>
      <c r="C1784" s="41"/>
      <c r="D1784" s="37">
        <v>8300</v>
      </c>
      <c r="E1784" s="38">
        <v>1046</v>
      </c>
      <c r="F1784" s="99">
        <f t="shared" si="26"/>
        <v>0.12602409638554216</v>
      </c>
    </row>
    <row r="1785" spans="1:6" x14ac:dyDescent="0.25">
      <c r="A1785" s="36" t="s">
        <v>1156</v>
      </c>
      <c r="B1785" s="36" t="s">
        <v>1157</v>
      </c>
      <c r="C1785" s="41">
        <v>8215009</v>
      </c>
      <c r="D1785" s="37">
        <v>8300</v>
      </c>
      <c r="E1785" s="38">
        <v>1000</v>
      </c>
      <c r="F1785" s="99">
        <f t="shared" si="26"/>
        <v>0.12048192771084337</v>
      </c>
    </row>
    <row r="1786" spans="1:6" x14ac:dyDescent="0.25">
      <c r="A1786" s="36" t="s">
        <v>3766</v>
      </c>
      <c r="B1786" s="36" t="s">
        <v>3767</v>
      </c>
      <c r="C1786" s="41">
        <v>5762008</v>
      </c>
      <c r="D1786" s="37">
        <v>8295</v>
      </c>
      <c r="E1786" s="38">
        <v>945</v>
      </c>
      <c r="F1786" s="99">
        <f t="shared" si="26"/>
        <v>0.11392405063291139</v>
      </c>
    </row>
    <row r="1787" spans="1:6" x14ac:dyDescent="0.25">
      <c r="A1787" s="36" t="s">
        <v>5011</v>
      </c>
      <c r="B1787" s="36" t="s">
        <v>5012</v>
      </c>
      <c r="C1787" s="41" t="s">
        <v>5971</v>
      </c>
      <c r="D1787" s="37">
        <v>8293</v>
      </c>
      <c r="E1787" s="38">
        <v>1605</v>
      </c>
      <c r="F1787" s="99">
        <f t="shared" si="26"/>
        <v>0.19353671771373449</v>
      </c>
    </row>
    <row r="1788" spans="1:6" x14ac:dyDescent="0.25">
      <c r="A1788" s="36" t="s">
        <v>4983</v>
      </c>
      <c r="B1788" s="36" t="s">
        <v>4984</v>
      </c>
      <c r="C1788" s="41" t="s">
        <v>5965</v>
      </c>
      <c r="D1788" s="37">
        <v>8290</v>
      </c>
      <c r="E1788" s="38">
        <v>1197</v>
      </c>
      <c r="F1788" s="99">
        <f t="shared" si="26"/>
        <v>0.14439083232810615</v>
      </c>
    </row>
    <row r="1789" spans="1:6" x14ac:dyDescent="0.25">
      <c r="A1789" s="36" t="s">
        <v>1524</v>
      </c>
      <c r="B1789" s="36" t="s">
        <v>1525</v>
      </c>
      <c r="C1789" s="41">
        <v>8337126</v>
      </c>
      <c r="D1789" s="37">
        <v>8287</v>
      </c>
      <c r="E1789" s="38">
        <v>1225</v>
      </c>
      <c r="F1789" s="99">
        <f t="shared" si="26"/>
        <v>0.14782188970676963</v>
      </c>
    </row>
    <row r="1790" spans="1:6" x14ac:dyDescent="0.25">
      <c r="A1790" s="36" t="s">
        <v>4641</v>
      </c>
      <c r="B1790" s="36" t="s">
        <v>4642</v>
      </c>
      <c r="C1790" s="41">
        <v>7337005</v>
      </c>
      <c r="D1790" s="37">
        <v>8249</v>
      </c>
      <c r="E1790" s="38">
        <v>1910</v>
      </c>
      <c r="F1790" s="99">
        <f t="shared" si="26"/>
        <v>0.23154321735967995</v>
      </c>
    </row>
    <row r="1791" spans="1:6" x14ac:dyDescent="0.25">
      <c r="A1791" s="36" t="s">
        <v>3982</v>
      </c>
      <c r="B1791" s="36" t="s">
        <v>3983</v>
      </c>
      <c r="C1791" s="41">
        <v>5766060</v>
      </c>
      <c r="D1791" s="37">
        <v>8241</v>
      </c>
      <c r="E1791" s="38">
        <v>1125</v>
      </c>
      <c r="F1791" s="99">
        <f t="shared" si="26"/>
        <v>0.1365125591554423</v>
      </c>
    </row>
    <row r="1792" spans="1:6" x14ac:dyDescent="0.25">
      <c r="A1792" s="36" t="s">
        <v>1422</v>
      </c>
      <c r="B1792" s="36" t="s">
        <v>1423</v>
      </c>
      <c r="C1792" s="41">
        <v>8317141</v>
      </c>
      <c r="D1792" s="37">
        <v>8240</v>
      </c>
      <c r="E1792" s="38">
        <v>1648</v>
      </c>
      <c r="F1792" s="99">
        <f t="shared" si="26"/>
        <v>0.2</v>
      </c>
    </row>
    <row r="1793" spans="1:6" x14ac:dyDescent="0.25">
      <c r="A1793" s="39" t="s">
        <v>3098</v>
      </c>
      <c r="B1793" s="39" t="s">
        <v>3099</v>
      </c>
      <c r="C1793" s="41">
        <v>6436008</v>
      </c>
      <c r="D1793" s="37">
        <v>8235</v>
      </c>
      <c r="E1793" s="45">
        <v>1198</v>
      </c>
      <c r="F1793" s="99">
        <f t="shared" si="26"/>
        <v>0.14547662416514875</v>
      </c>
    </row>
    <row r="1794" spans="1:6" ht="24" x14ac:dyDescent="0.25">
      <c r="A1794" s="36" t="s">
        <v>1340</v>
      </c>
      <c r="B1794" s="36" t="s">
        <v>1341</v>
      </c>
      <c r="C1794" s="41" t="s">
        <v>1790</v>
      </c>
      <c r="D1794" s="37">
        <v>8219</v>
      </c>
      <c r="E1794" s="38">
        <v>1644</v>
      </c>
      <c r="F1794" s="99">
        <f t="shared" si="26"/>
        <v>0.20002433386056698</v>
      </c>
    </row>
    <row r="1795" spans="1:6" x14ac:dyDescent="0.25">
      <c r="A1795" s="36" t="s">
        <v>5221</v>
      </c>
      <c r="B1795" s="36" t="s">
        <v>5222</v>
      </c>
      <c r="C1795" s="41" t="s">
        <v>6004</v>
      </c>
      <c r="D1795" s="37">
        <v>8210</v>
      </c>
      <c r="E1795" s="38">
        <v>1803</v>
      </c>
      <c r="F1795" s="99">
        <f t="shared" si="26"/>
        <v>0.21961023142509134</v>
      </c>
    </row>
    <row r="1796" spans="1:6" x14ac:dyDescent="0.25">
      <c r="A1796" s="36" t="s">
        <v>5665</v>
      </c>
      <c r="B1796" s="36" t="s">
        <v>5666</v>
      </c>
      <c r="C1796" s="41">
        <v>9671114</v>
      </c>
      <c r="D1796" s="37">
        <v>8201</v>
      </c>
      <c r="E1796" s="38">
        <v>1150</v>
      </c>
      <c r="F1796" s="99">
        <f t="shared" si="26"/>
        <v>0.1402268016095598</v>
      </c>
    </row>
    <row r="1797" spans="1:6" x14ac:dyDescent="0.25">
      <c r="A1797" s="36" t="s">
        <v>914</v>
      </c>
      <c r="B1797" s="36" t="s">
        <v>915</v>
      </c>
      <c r="C1797" s="41">
        <v>8118021</v>
      </c>
      <c r="D1797" s="37">
        <v>8200</v>
      </c>
      <c r="E1797" s="38">
        <v>1036</v>
      </c>
      <c r="F1797" s="99">
        <f t="shared" si="26"/>
        <v>0.12634146341463415</v>
      </c>
    </row>
    <row r="1798" spans="1:6" x14ac:dyDescent="0.25">
      <c r="A1798" s="36" t="s">
        <v>5131</v>
      </c>
      <c r="B1798" s="36" t="s">
        <v>5132</v>
      </c>
      <c r="C1798" s="41">
        <v>9184141</v>
      </c>
      <c r="D1798" s="37">
        <v>8194</v>
      </c>
      <c r="E1798" s="38">
        <v>1036</v>
      </c>
      <c r="F1798" s="99">
        <f t="shared" si="26"/>
        <v>0.12643397608005857</v>
      </c>
    </row>
    <row r="1799" spans="1:6" x14ac:dyDescent="0.25">
      <c r="A1799" s="36" t="s">
        <v>5527</v>
      </c>
      <c r="B1799" s="36" t="s">
        <v>5528</v>
      </c>
      <c r="C1799" s="41">
        <v>9474154</v>
      </c>
      <c r="D1799" s="37">
        <v>8184</v>
      </c>
      <c r="E1799" s="38">
        <v>1194</v>
      </c>
      <c r="F1799" s="99">
        <f t="shared" si="26"/>
        <v>0.14589442815249268</v>
      </c>
    </row>
    <row r="1800" spans="1:6" x14ac:dyDescent="0.25">
      <c r="A1800" s="39" t="s">
        <v>5842</v>
      </c>
      <c r="B1800" s="39" t="s">
        <v>5843</v>
      </c>
      <c r="C1800" s="41">
        <v>9777159</v>
      </c>
      <c r="D1800" s="37">
        <v>8179</v>
      </c>
      <c r="E1800" s="40">
        <v>2269</v>
      </c>
      <c r="F1800" s="99">
        <f t="shared" si="26"/>
        <v>0.27741777723438071</v>
      </c>
    </row>
    <row r="1801" spans="1:6" x14ac:dyDescent="0.25">
      <c r="A1801" s="36" t="s">
        <v>1008</v>
      </c>
      <c r="B1801" s="36" t="s">
        <v>1009</v>
      </c>
      <c r="C1801" s="41">
        <v>8125063</v>
      </c>
      <c r="D1801" s="37">
        <v>8173</v>
      </c>
      <c r="E1801" s="38">
        <v>1315</v>
      </c>
      <c r="F1801" s="99">
        <f t="shared" si="26"/>
        <v>0.16089563195888903</v>
      </c>
    </row>
    <row r="1802" spans="1:6" x14ac:dyDescent="0.25">
      <c r="A1802" s="36" t="s">
        <v>5667</v>
      </c>
      <c r="B1802" s="36" t="s">
        <v>5668</v>
      </c>
      <c r="C1802" s="41">
        <v>9671136</v>
      </c>
      <c r="D1802" s="37">
        <v>8164</v>
      </c>
      <c r="E1802" s="38">
        <v>1875</v>
      </c>
      <c r="F1802" s="99">
        <f t="shared" si="26"/>
        <v>0.22966682998530133</v>
      </c>
    </row>
    <row r="1803" spans="1:6" x14ac:dyDescent="0.25">
      <c r="A1803" s="36" t="s">
        <v>5663</v>
      </c>
      <c r="B1803" s="36" t="s">
        <v>5664</v>
      </c>
      <c r="C1803" s="41">
        <v>9671134</v>
      </c>
      <c r="D1803" s="37">
        <v>8141</v>
      </c>
      <c r="E1803" s="38">
        <v>1225</v>
      </c>
      <c r="F1803" s="99">
        <f t="shared" si="26"/>
        <v>0.15047291487532244</v>
      </c>
    </row>
    <row r="1804" spans="1:6" x14ac:dyDescent="0.25">
      <c r="A1804" s="36" t="s">
        <v>4607</v>
      </c>
      <c r="B1804" s="36" t="s">
        <v>4608</v>
      </c>
      <c r="C1804" s="41" t="s">
        <v>4812</v>
      </c>
      <c r="D1804" s="37">
        <v>8129</v>
      </c>
      <c r="E1804" s="38">
        <v>914</v>
      </c>
      <c r="F1804" s="99">
        <f t="shared" si="26"/>
        <v>0.11243695411489728</v>
      </c>
    </row>
    <row r="1805" spans="1:6" x14ac:dyDescent="0.25">
      <c r="A1805" s="36" t="s">
        <v>5547</v>
      </c>
      <c r="B1805" s="36" t="s">
        <v>5548</v>
      </c>
      <c r="C1805" s="41">
        <v>9475168</v>
      </c>
      <c r="D1805" s="37">
        <v>8124</v>
      </c>
      <c r="E1805" s="38">
        <v>2312</v>
      </c>
      <c r="F1805" s="99">
        <f t="shared" si="26"/>
        <v>0.28458887247661252</v>
      </c>
    </row>
    <row r="1806" spans="1:6" ht="84" x14ac:dyDescent="0.25">
      <c r="A1806" s="36" t="s">
        <v>3269</v>
      </c>
      <c r="B1806" s="36" t="s">
        <v>3270</v>
      </c>
      <c r="C1806" s="51" t="s">
        <v>3463</v>
      </c>
      <c r="D1806" s="46">
        <v>8113</v>
      </c>
      <c r="E1806" s="38">
        <v>1361</v>
      </c>
      <c r="F1806" s="99">
        <f t="shared" si="26"/>
        <v>0.16775545420929372</v>
      </c>
    </row>
    <row r="1807" spans="1:6" x14ac:dyDescent="0.25">
      <c r="A1807" s="39" t="s">
        <v>3360</v>
      </c>
      <c r="B1807" s="39" t="s">
        <v>3361</v>
      </c>
      <c r="C1807" s="51">
        <v>13073075</v>
      </c>
      <c r="D1807" s="37">
        <v>8111</v>
      </c>
      <c r="E1807" s="38">
        <v>672.79</v>
      </c>
      <c r="F1807" s="99">
        <f t="shared" si="26"/>
        <v>8.2947848600665758E-2</v>
      </c>
    </row>
    <row r="1808" spans="1:6" x14ac:dyDescent="0.25">
      <c r="A1808" s="39" t="s">
        <v>1696</v>
      </c>
      <c r="B1808" s="39" t="s">
        <v>1697</v>
      </c>
      <c r="C1808" s="41">
        <v>8436082</v>
      </c>
      <c r="D1808" s="37">
        <v>8100</v>
      </c>
      <c r="E1808" s="40">
        <v>1620</v>
      </c>
      <c r="F1808" s="99">
        <f t="shared" si="26"/>
        <v>0.2</v>
      </c>
    </row>
    <row r="1809" spans="1:6" x14ac:dyDescent="0.25">
      <c r="A1809" s="36" t="s">
        <v>1006</v>
      </c>
      <c r="B1809" s="36" t="s">
        <v>1007</v>
      </c>
      <c r="C1809" s="41">
        <v>8125065</v>
      </c>
      <c r="D1809" s="37">
        <v>8100</v>
      </c>
      <c r="E1809" s="38">
        <v>1115</v>
      </c>
      <c r="F1809" s="99">
        <f t="shared" si="26"/>
        <v>0.13765432098765432</v>
      </c>
    </row>
    <row r="1810" spans="1:6" ht="60" x14ac:dyDescent="0.25">
      <c r="A1810" s="36" t="s">
        <v>4519</v>
      </c>
      <c r="B1810" s="36" t="s">
        <v>4520</v>
      </c>
      <c r="C1810" s="41" t="s">
        <v>4778</v>
      </c>
      <c r="D1810" s="37">
        <v>8080</v>
      </c>
      <c r="E1810" s="38">
        <v>978</v>
      </c>
      <c r="F1810" s="99">
        <f t="shared" si="26"/>
        <v>0.12103960396039604</v>
      </c>
    </row>
    <row r="1811" spans="1:6" x14ac:dyDescent="0.25">
      <c r="A1811" s="36" t="s">
        <v>78</v>
      </c>
      <c r="B1811" s="36" t="s">
        <v>79</v>
      </c>
      <c r="C1811" s="51">
        <v>6435006</v>
      </c>
      <c r="D1811" s="43">
        <v>8062</v>
      </c>
      <c r="E1811" s="38">
        <v>912</v>
      </c>
      <c r="F1811" s="99">
        <f t="shared" si="26"/>
        <v>0.11312329446787397</v>
      </c>
    </row>
    <row r="1812" spans="1:6" x14ac:dyDescent="0.25">
      <c r="A1812" s="36" t="s">
        <v>2598</v>
      </c>
      <c r="B1812" s="36" t="s">
        <v>2599</v>
      </c>
      <c r="C1812" s="41" t="s">
        <v>2708</v>
      </c>
      <c r="D1812" s="37">
        <v>8057</v>
      </c>
      <c r="E1812" s="38">
        <v>889</v>
      </c>
      <c r="F1812" s="99">
        <f t="shared" si="26"/>
        <v>0.1103388357949609</v>
      </c>
    </row>
    <row r="1813" spans="1:6" ht="36" x14ac:dyDescent="0.25">
      <c r="A1813" s="36" t="s">
        <v>349</v>
      </c>
      <c r="B1813" s="36" t="s">
        <v>350</v>
      </c>
      <c r="C1813" s="51" t="s">
        <v>633</v>
      </c>
      <c r="D1813" s="46">
        <v>8050</v>
      </c>
      <c r="E1813" s="38">
        <v>1800</v>
      </c>
      <c r="F1813" s="99">
        <f t="shared" si="26"/>
        <v>0.2236024844720497</v>
      </c>
    </row>
    <row r="1814" spans="1:6" ht="24" x14ac:dyDescent="0.25">
      <c r="A1814" s="36" t="s">
        <v>818</v>
      </c>
      <c r="B1814" s="36" t="s">
        <v>819</v>
      </c>
      <c r="C1814" s="41">
        <v>8115045</v>
      </c>
      <c r="D1814" s="37">
        <v>8050</v>
      </c>
      <c r="E1814" s="38">
        <v>1610</v>
      </c>
      <c r="F1814" s="99">
        <f t="shared" si="26"/>
        <v>0.2</v>
      </c>
    </row>
    <row r="1815" spans="1:6" ht="60" x14ac:dyDescent="0.25">
      <c r="A1815" s="36" t="s">
        <v>4693</v>
      </c>
      <c r="B1815" s="36" t="s">
        <v>4694</v>
      </c>
      <c r="C1815" s="41" t="s">
        <v>4845</v>
      </c>
      <c r="D1815" s="37">
        <v>8030</v>
      </c>
      <c r="E1815" s="38">
        <v>1520</v>
      </c>
      <c r="F1815" s="99">
        <f t="shared" si="26"/>
        <v>0.18929016189290163</v>
      </c>
    </row>
    <row r="1816" spans="1:6" ht="24" x14ac:dyDescent="0.25">
      <c r="A1816" s="39" t="s">
        <v>192</v>
      </c>
      <c r="B1816" s="39" t="s">
        <v>193</v>
      </c>
      <c r="C1816" s="41">
        <v>6533007</v>
      </c>
      <c r="D1816" s="37">
        <v>8028</v>
      </c>
      <c r="E1816" s="45">
        <v>1107</v>
      </c>
      <c r="F1816" s="99">
        <f t="shared" si="26"/>
        <v>0.13789237668161436</v>
      </c>
    </row>
    <row r="1817" spans="1:6" x14ac:dyDescent="0.25">
      <c r="A1817" s="39" t="s">
        <v>3150</v>
      </c>
      <c r="B1817" s="39" t="s">
        <v>3151</v>
      </c>
      <c r="C1817" s="41">
        <v>6531007</v>
      </c>
      <c r="D1817" s="37">
        <v>8020</v>
      </c>
      <c r="E1817" s="45">
        <v>1354</v>
      </c>
      <c r="F1817" s="99">
        <f t="shared" si="26"/>
        <v>0.1688279301745636</v>
      </c>
    </row>
    <row r="1818" spans="1:6" ht="24" x14ac:dyDescent="0.25">
      <c r="A1818" s="36" t="s">
        <v>5487</v>
      </c>
      <c r="B1818" s="36" t="s">
        <v>5488</v>
      </c>
      <c r="C1818" s="41" t="s">
        <v>6052</v>
      </c>
      <c r="D1818" s="37">
        <v>8016</v>
      </c>
      <c r="E1818" s="38">
        <v>1051</v>
      </c>
      <c r="F1818" s="99">
        <f t="shared" si="26"/>
        <v>0.13111277445109781</v>
      </c>
    </row>
    <row r="1819" spans="1:6" x14ac:dyDescent="0.25">
      <c r="A1819" s="36" t="s">
        <v>5009</v>
      </c>
      <c r="B1819" s="36" t="s">
        <v>5010</v>
      </c>
      <c r="C1819" s="41">
        <v>9176139</v>
      </c>
      <c r="D1819" s="37">
        <v>8015</v>
      </c>
      <c r="E1819" s="38">
        <v>1839</v>
      </c>
      <c r="F1819" s="99">
        <f t="shared" si="26"/>
        <v>0.22944479101684342</v>
      </c>
    </row>
    <row r="1820" spans="1:6" x14ac:dyDescent="0.25">
      <c r="A1820" s="36" t="s">
        <v>4395</v>
      </c>
      <c r="B1820" s="36" t="s">
        <v>4396</v>
      </c>
      <c r="C1820" s="41">
        <v>7335003</v>
      </c>
      <c r="D1820" s="37">
        <v>8007</v>
      </c>
      <c r="E1820" s="38">
        <v>1233</v>
      </c>
      <c r="F1820" s="99">
        <f t="shared" si="26"/>
        <v>0.1539902585237917</v>
      </c>
    </row>
    <row r="1821" spans="1:6" x14ac:dyDescent="0.25">
      <c r="A1821" s="36" t="s">
        <v>860</v>
      </c>
      <c r="B1821" s="36" t="s">
        <v>861</v>
      </c>
      <c r="C1821" s="41">
        <v>8117024</v>
      </c>
      <c r="D1821" s="37">
        <v>8000</v>
      </c>
      <c r="E1821" s="38">
        <v>1600</v>
      </c>
      <c r="F1821" s="99">
        <f t="shared" si="26"/>
        <v>0.2</v>
      </c>
    </row>
    <row r="1822" spans="1:6" x14ac:dyDescent="0.25">
      <c r="A1822" s="36" t="s">
        <v>1288</v>
      </c>
      <c r="B1822" s="36" t="s">
        <v>1289</v>
      </c>
      <c r="C1822" s="41">
        <v>8235006</v>
      </c>
      <c r="D1822" s="37">
        <v>8000</v>
      </c>
      <c r="E1822" s="38">
        <v>1600</v>
      </c>
      <c r="F1822" s="99">
        <f t="shared" si="26"/>
        <v>0.2</v>
      </c>
    </row>
    <row r="1823" spans="1:6" x14ac:dyDescent="0.25">
      <c r="A1823" s="36" t="s">
        <v>1426</v>
      </c>
      <c r="B1823" s="36" t="s">
        <v>1427</v>
      </c>
      <c r="C1823" s="41">
        <v>8317151</v>
      </c>
      <c r="D1823" s="37">
        <v>8000</v>
      </c>
      <c r="E1823" s="38">
        <v>1600</v>
      </c>
      <c r="F1823" s="99">
        <f t="shared" si="26"/>
        <v>0.2</v>
      </c>
    </row>
    <row r="1824" spans="1:6" ht="24" x14ac:dyDescent="0.25">
      <c r="A1824" s="36" t="s">
        <v>1520</v>
      </c>
      <c r="B1824" s="36" t="s">
        <v>1521</v>
      </c>
      <c r="C1824" s="41">
        <v>8337116</v>
      </c>
      <c r="D1824" s="37">
        <v>8000</v>
      </c>
      <c r="E1824" s="38">
        <v>1581</v>
      </c>
      <c r="F1824" s="99">
        <f t="shared" si="26"/>
        <v>0.197625</v>
      </c>
    </row>
    <row r="1825" spans="1:6" ht="24" x14ac:dyDescent="0.25">
      <c r="A1825" s="36">
        <v>270</v>
      </c>
      <c r="B1825" s="36" t="s">
        <v>560</v>
      </c>
      <c r="C1825" s="39" t="s">
        <v>722</v>
      </c>
      <c r="D1825" s="37">
        <v>8000</v>
      </c>
      <c r="E1825" s="38">
        <v>1411</v>
      </c>
      <c r="F1825" s="99">
        <f t="shared" si="26"/>
        <v>0.176375</v>
      </c>
    </row>
    <row r="1826" spans="1:6" x14ac:dyDescent="0.25">
      <c r="A1826" s="36" t="s">
        <v>384</v>
      </c>
      <c r="B1826" s="36" t="s">
        <v>385</v>
      </c>
      <c r="C1826" s="51">
        <v>1061049</v>
      </c>
      <c r="D1826" s="46">
        <v>8000</v>
      </c>
      <c r="E1826" s="38">
        <v>1400</v>
      </c>
      <c r="F1826" s="99">
        <f t="shared" si="26"/>
        <v>0.17499999999999999</v>
      </c>
    </row>
    <row r="1827" spans="1:6" ht="24" x14ac:dyDescent="0.25">
      <c r="A1827" s="36" t="s">
        <v>1644</v>
      </c>
      <c r="B1827" s="36" t="s">
        <v>1645</v>
      </c>
      <c r="C1827" s="41" t="s">
        <v>1836</v>
      </c>
      <c r="D1827" s="37">
        <v>8000</v>
      </c>
      <c r="E1827" s="38">
        <v>1288</v>
      </c>
      <c r="F1827" s="99">
        <f t="shared" si="26"/>
        <v>0.161</v>
      </c>
    </row>
    <row r="1828" spans="1:6" x14ac:dyDescent="0.25">
      <c r="A1828" s="36" t="s">
        <v>301</v>
      </c>
      <c r="B1828" s="36" t="s">
        <v>302</v>
      </c>
      <c r="C1828" s="51" t="s">
        <v>615</v>
      </c>
      <c r="D1828" s="46">
        <v>8000</v>
      </c>
      <c r="E1828" s="38">
        <v>1190</v>
      </c>
      <c r="F1828" s="99">
        <f t="shared" si="26"/>
        <v>0.14874999999999999</v>
      </c>
    </row>
    <row r="1829" spans="1:6" ht="24" x14ac:dyDescent="0.25">
      <c r="A1829" s="36" t="s">
        <v>1654</v>
      </c>
      <c r="B1829" s="36" t="s">
        <v>1655</v>
      </c>
      <c r="C1829" s="41">
        <v>8435066</v>
      </c>
      <c r="D1829" s="37">
        <v>8000</v>
      </c>
      <c r="E1829" s="38">
        <v>1118</v>
      </c>
      <c r="F1829" s="99">
        <f t="shared" ref="F1829:F1892" si="27">E1829/D1829</f>
        <v>0.13975000000000001</v>
      </c>
    </row>
    <row r="1830" spans="1:6" x14ac:dyDescent="0.25">
      <c r="A1830" s="36">
        <v>290</v>
      </c>
      <c r="B1830" s="36" t="s">
        <v>562</v>
      </c>
      <c r="C1830" s="39" t="s">
        <v>723</v>
      </c>
      <c r="D1830" s="37">
        <v>8000</v>
      </c>
      <c r="E1830" s="38">
        <v>967</v>
      </c>
      <c r="F1830" s="99">
        <f t="shared" si="27"/>
        <v>0.120875</v>
      </c>
    </row>
    <row r="1831" spans="1:6" x14ac:dyDescent="0.25">
      <c r="A1831" s="36" t="s">
        <v>2308</v>
      </c>
      <c r="B1831" s="36" t="s">
        <v>2309</v>
      </c>
      <c r="C1831" s="41">
        <v>3459017</v>
      </c>
      <c r="D1831" s="37">
        <v>8000</v>
      </c>
      <c r="E1831" s="38">
        <v>773</v>
      </c>
      <c r="F1831" s="99">
        <f t="shared" si="27"/>
        <v>9.6625000000000003E-2</v>
      </c>
    </row>
    <row r="1832" spans="1:6" x14ac:dyDescent="0.25">
      <c r="A1832" s="36" t="s">
        <v>4505</v>
      </c>
      <c r="B1832" s="36" t="s">
        <v>4506</v>
      </c>
      <c r="C1832" s="41" t="s">
        <v>4771</v>
      </c>
      <c r="D1832" s="37">
        <v>8000</v>
      </c>
      <c r="E1832" s="38">
        <v>685</v>
      </c>
      <c r="F1832" s="99">
        <f t="shared" si="27"/>
        <v>8.5625000000000007E-2</v>
      </c>
    </row>
    <row r="1833" spans="1:6" ht="24" x14ac:dyDescent="0.25">
      <c r="A1833" s="39" t="s">
        <v>3308</v>
      </c>
      <c r="B1833" s="39" t="s">
        <v>3309</v>
      </c>
      <c r="C1833" s="51" t="s">
        <v>3481</v>
      </c>
      <c r="D1833" s="37">
        <v>7990</v>
      </c>
      <c r="E1833" s="38">
        <v>1490</v>
      </c>
      <c r="F1833" s="99">
        <f t="shared" si="27"/>
        <v>0.18648310387984982</v>
      </c>
    </row>
    <row r="1834" spans="1:6" x14ac:dyDescent="0.25">
      <c r="A1834" s="36" t="s">
        <v>5673</v>
      </c>
      <c r="B1834" s="36" t="s">
        <v>5674</v>
      </c>
      <c r="C1834" s="41">
        <v>9671155</v>
      </c>
      <c r="D1834" s="37">
        <v>7990</v>
      </c>
      <c r="E1834" s="38">
        <v>1394</v>
      </c>
      <c r="F1834" s="99">
        <f t="shared" si="27"/>
        <v>0.17446808510638298</v>
      </c>
    </row>
    <row r="1835" spans="1:6" ht="36" x14ac:dyDescent="0.25">
      <c r="A1835" s="36" t="s">
        <v>4665</v>
      </c>
      <c r="B1835" s="36" t="s">
        <v>4666</v>
      </c>
      <c r="C1835" s="41" t="s">
        <v>4835</v>
      </c>
      <c r="D1835" s="37">
        <v>7990</v>
      </c>
      <c r="E1835" s="38">
        <v>989</v>
      </c>
      <c r="F1835" s="99">
        <f t="shared" si="27"/>
        <v>0.12377972465581978</v>
      </c>
    </row>
    <row r="1836" spans="1:6" x14ac:dyDescent="0.25">
      <c r="A1836" s="36" t="s">
        <v>2296</v>
      </c>
      <c r="B1836" s="36" t="s">
        <v>2297</v>
      </c>
      <c r="C1836" s="41">
        <v>3459020</v>
      </c>
      <c r="D1836" s="37">
        <v>7975</v>
      </c>
      <c r="E1836" s="38">
        <v>560</v>
      </c>
      <c r="F1836" s="99">
        <f t="shared" si="27"/>
        <v>7.0219435736677119E-2</v>
      </c>
    </row>
    <row r="1837" spans="1:6" ht="24" x14ac:dyDescent="0.25">
      <c r="A1837" s="36" t="s">
        <v>4645</v>
      </c>
      <c r="B1837" s="36" t="s">
        <v>4646</v>
      </c>
      <c r="C1837" s="41" t="s">
        <v>4826</v>
      </c>
      <c r="D1837" s="37">
        <v>7959</v>
      </c>
      <c r="E1837" s="38">
        <v>950</v>
      </c>
      <c r="F1837" s="99">
        <f t="shared" si="27"/>
        <v>0.1193617288604096</v>
      </c>
    </row>
    <row r="1838" spans="1:6" x14ac:dyDescent="0.25">
      <c r="A1838" s="36" t="s">
        <v>804</v>
      </c>
      <c r="B1838" s="36" t="s">
        <v>805</v>
      </c>
      <c r="C1838" s="41">
        <v>8115013</v>
      </c>
      <c r="D1838" s="37">
        <v>7950</v>
      </c>
      <c r="E1838" s="38">
        <v>1058</v>
      </c>
      <c r="F1838" s="99">
        <f t="shared" si="27"/>
        <v>0.1330817610062893</v>
      </c>
    </row>
    <row r="1839" spans="1:6" ht="36" x14ac:dyDescent="0.25">
      <c r="A1839" s="36" t="s">
        <v>4611</v>
      </c>
      <c r="B1839" s="36" t="s">
        <v>4612</v>
      </c>
      <c r="C1839" s="41" t="s">
        <v>4814</v>
      </c>
      <c r="D1839" s="37">
        <v>7950</v>
      </c>
      <c r="E1839" s="38">
        <v>1020</v>
      </c>
      <c r="F1839" s="99">
        <f t="shared" si="27"/>
        <v>0.12830188679245283</v>
      </c>
    </row>
    <row r="1840" spans="1:6" x14ac:dyDescent="0.25">
      <c r="A1840" s="36" t="s">
        <v>5471</v>
      </c>
      <c r="B1840" s="36" t="s">
        <v>5472</v>
      </c>
      <c r="C1840" s="41">
        <v>9376170</v>
      </c>
      <c r="D1840" s="37">
        <v>7950</v>
      </c>
      <c r="E1840" s="38">
        <v>970</v>
      </c>
      <c r="F1840" s="99">
        <f t="shared" si="27"/>
        <v>0.1220125786163522</v>
      </c>
    </row>
    <row r="1841" spans="1:6" x14ac:dyDescent="0.25">
      <c r="A1841" s="36" t="s">
        <v>4198</v>
      </c>
      <c r="B1841" s="36" t="s">
        <v>4199</v>
      </c>
      <c r="C1841" s="41">
        <v>12061540</v>
      </c>
      <c r="D1841" s="37">
        <v>7940</v>
      </c>
      <c r="E1841" s="38">
        <v>745</v>
      </c>
      <c r="F1841" s="99">
        <f t="shared" si="27"/>
        <v>9.382871536523929E-2</v>
      </c>
    </row>
    <row r="1842" spans="1:6" x14ac:dyDescent="0.25">
      <c r="A1842" s="36" t="s">
        <v>4977</v>
      </c>
      <c r="B1842" s="36" t="s">
        <v>4978</v>
      </c>
      <c r="C1842" s="41" t="s">
        <v>5964</v>
      </c>
      <c r="D1842" s="37">
        <v>7938</v>
      </c>
      <c r="E1842" s="38">
        <v>1433.1</v>
      </c>
      <c r="F1842" s="99">
        <f t="shared" si="27"/>
        <v>0.18053665910808767</v>
      </c>
    </row>
    <row r="1843" spans="1:6" ht="36" x14ac:dyDescent="0.25">
      <c r="A1843" s="36" t="s">
        <v>1534</v>
      </c>
      <c r="B1843" s="36" t="s">
        <v>1535</v>
      </c>
      <c r="C1843" s="41" t="s">
        <v>1816</v>
      </c>
      <c r="D1843" s="37">
        <v>7919</v>
      </c>
      <c r="E1843" s="38">
        <v>247</v>
      </c>
      <c r="F1843" s="99">
        <f t="shared" si="27"/>
        <v>3.1190806920065664E-2</v>
      </c>
    </row>
    <row r="1844" spans="1:6" x14ac:dyDescent="0.25">
      <c r="A1844" s="39" t="s">
        <v>1684</v>
      </c>
      <c r="B1844" s="39" t="s">
        <v>1685</v>
      </c>
      <c r="C1844" s="41">
        <v>8436052</v>
      </c>
      <c r="D1844" s="37">
        <v>7900</v>
      </c>
      <c r="E1844" s="40">
        <v>945</v>
      </c>
      <c r="F1844" s="99">
        <f t="shared" si="27"/>
        <v>0.11962025316455696</v>
      </c>
    </row>
    <row r="1845" spans="1:6" x14ac:dyDescent="0.25">
      <c r="A1845" s="36" t="s">
        <v>5724</v>
      </c>
      <c r="B1845" s="36" t="s">
        <v>5725</v>
      </c>
      <c r="C1845" s="41">
        <v>9677114</v>
      </c>
      <c r="D1845" s="37">
        <v>7892</v>
      </c>
      <c r="E1845" s="38">
        <v>931</v>
      </c>
      <c r="F1845" s="99">
        <f t="shared" si="27"/>
        <v>0.11796756208819058</v>
      </c>
    </row>
    <row r="1846" spans="1:6" x14ac:dyDescent="0.25">
      <c r="A1846" s="36" t="s">
        <v>2290</v>
      </c>
      <c r="B1846" s="36" t="s">
        <v>2291</v>
      </c>
      <c r="C1846" s="41">
        <v>3459015</v>
      </c>
      <c r="D1846" s="37">
        <v>7888</v>
      </c>
      <c r="E1846" s="38">
        <v>1695</v>
      </c>
      <c r="F1846" s="99">
        <f t="shared" si="27"/>
        <v>0.21488336713995942</v>
      </c>
    </row>
    <row r="1847" spans="1:6" ht="36" x14ac:dyDescent="0.25">
      <c r="A1847" s="36" t="s">
        <v>4507</v>
      </c>
      <c r="B1847" s="36" t="s">
        <v>4508</v>
      </c>
      <c r="C1847" s="41" t="s">
        <v>4772</v>
      </c>
      <c r="D1847" s="37">
        <v>7880</v>
      </c>
      <c r="E1847" s="38">
        <v>1056</v>
      </c>
      <c r="F1847" s="99">
        <f t="shared" si="27"/>
        <v>0.13401015228426397</v>
      </c>
    </row>
    <row r="1848" spans="1:6" x14ac:dyDescent="0.25">
      <c r="A1848" s="39" t="s">
        <v>3126</v>
      </c>
      <c r="B1848" s="39" t="s">
        <v>3127</v>
      </c>
      <c r="C1848" s="41">
        <v>6636011</v>
      </c>
      <c r="D1848" s="37">
        <v>7859</v>
      </c>
      <c r="E1848" s="45">
        <v>1108</v>
      </c>
      <c r="F1848" s="99">
        <f t="shared" si="27"/>
        <v>0.14098485812444331</v>
      </c>
    </row>
    <row r="1849" spans="1:6" x14ac:dyDescent="0.25">
      <c r="A1849" s="36" t="s">
        <v>2042</v>
      </c>
      <c r="B1849" s="36" t="s">
        <v>2043</v>
      </c>
      <c r="C1849" s="41" t="s">
        <v>2438</v>
      </c>
      <c r="D1849" s="37">
        <v>7858</v>
      </c>
      <c r="E1849" s="38">
        <v>1024</v>
      </c>
      <c r="F1849" s="99">
        <f t="shared" si="27"/>
        <v>0.13031305675744465</v>
      </c>
    </row>
    <row r="1850" spans="1:6" x14ac:dyDescent="0.25">
      <c r="A1850" s="36" t="s">
        <v>3992</v>
      </c>
      <c r="B1850" s="36" t="s">
        <v>3993</v>
      </c>
      <c r="C1850" s="41">
        <v>5958028</v>
      </c>
      <c r="D1850" s="37">
        <v>7850</v>
      </c>
      <c r="E1850" s="38">
        <v>1177.5</v>
      </c>
      <c r="F1850" s="99">
        <f t="shared" si="27"/>
        <v>0.15</v>
      </c>
    </row>
    <row r="1851" spans="1:6" x14ac:dyDescent="0.25">
      <c r="A1851" s="36" t="s">
        <v>2774</v>
      </c>
      <c r="B1851" s="36" t="s">
        <v>2775</v>
      </c>
      <c r="C1851" s="41" t="s">
        <v>2886</v>
      </c>
      <c r="D1851" s="37">
        <v>7849</v>
      </c>
      <c r="E1851" s="38">
        <v>796.12</v>
      </c>
      <c r="F1851" s="99">
        <f t="shared" si="27"/>
        <v>0.1014294814626067</v>
      </c>
    </row>
    <row r="1852" spans="1:6" x14ac:dyDescent="0.25">
      <c r="A1852" s="39" t="s">
        <v>5890</v>
      </c>
      <c r="B1852" s="39" t="s">
        <v>5891</v>
      </c>
      <c r="C1852" s="41">
        <v>9780119</v>
      </c>
      <c r="D1852" s="37">
        <v>7825</v>
      </c>
      <c r="E1852" s="40">
        <v>1474</v>
      </c>
      <c r="F1852" s="99">
        <f t="shared" si="27"/>
        <v>0.18837060702875399</v>
      </c>
    </row>
    <row r="1853" spans="1:6" x14ac:dyDescent="0.25">
      <c r="A1853" s="36" t="s">
        <v>4951</v>
      </c>
      <c r="B1853" s="36" t="s">
        <v>4952</v>
      </c>
      <c r="C1853" s="41" t="s">
        <v>5956</v>
      </c>
      <c r="D1853" s="37">
        <v>7810</v>
      </c>
      <c r="E1853" s="38">
        <v>2016</v>
      </c>
      <c r="F1853" s="99">
        <f t="shared" si="27"/>
        <v>0.25813060179257363</v>
      </c>
    </row>
    <row r="1854" spans="1:6" x14ac:dyDescent="0.25">
      <c r="A1854" s="36" t="s">
        <v>1302</v>
      </c>
      <c r="B1854" s="36" t="s">
        <v>1303</v>
      </c>
      <c r="C1854" s="41">
        <v>8236004</v>
      </c>
      <c r="D1854" s="37">
        <v>7800</v>
      </c>
      <c r="E1854" s="38">
        <v>1560</v>
      </c>
      <c r="F1854" s="99">
        <f t="shared" si="27"/>
        <v>0.2</v>
      </c>
    </row>
    <row r="1855" spans="1:6" x14ac:dyDescent="0.25">
      <c r="A1855" s="36" t="s">
        <v>1424</v>
      </c>
      <c r="B1855" s="36" t="s">
        <v>1425</v>
      </c>
      <c r="C1855" s="41">
        <v>8317146</v>
      </c>
      <c r="D1855" s="37">
        <v>7800</v>
      </c>
      <c r="E1855" s="38">
        <v>1560</v>
      </c>
      <c r="F1855" s="99">
        <f t="shared" si="27"/>
        <v>0.2</v>
      </c>
    </row>
    <row r="1856" spans="1:6" x14ac:dyDescent="0.25">
      <c r="A1856" s="36" t="s">
        <v>522</v>
      </c>
      <c r="B1856" s="36" t="s">
        <v>523</v>
      </c>
      <c r="C1856" s="51">
        <v>10044116</v>
      </c>
      <c r="D1856" s="46">
        <v>7800</v>
      </c>
      <c r="E1856" s="38">
        <v>1173</v>
      </c>
      <c r="F1856" s="99">
        <f t="shared" si="27"/>
        <v>0.15038461538461539</v>
      </c>
    </row>
    <row r="1857" spans="1:6" ht="36" x14ac:dyDescent="0.25">
      <c r="A1857" s="36" t="s">
        <v>2082</v>
      </c>
      <c r="B1857" s="36" t="s">
        <v>2083</v>
      </c>
      <c r="C1857" s="41" t="s">
        <v>2452</v>
      </c>
      <c r="D1857" s="37">
        <v>7745</v>
      </c>
      <c r="E1857" s="38">
        <v>1389</v>
      </c>
      <c r="F1857" s="99">
        <f t="shared" si="27"/>
        <v>0.17934151065203358</v>
      </c>
    </row>
    <row r="1858" spans="1:6" ht="24" x14ac:dyDescent="0.25">
      <c r="A1858" s="36" t="s">
        <v>5515</v>
      </c>
      <c r="B1858" s="36" t="s">
        <v>5516</v>
      </c>
      <c r="C1858" s="41" t="s">
        <v>6056</v>
      </c>
      <c r="D1858" s="37">
        <v>7733</v>
      </c>
      <c r="E1858" s="38">
        <v>1093</v>
      </c>
      <c r="F1858" s="99">
        <f t="shared" si="27"/>
        <v>0.14134229923703609</v>
      </c>
    </row>
    <row r="1859" spans="1:6" x14ac:dyDescent="0.25">
      <c r="A1859" s="36" t="s">
        <v>5333</v>
      </c>
      <c r="B1859" s="36" t="s">
        <v>5334</v>
      </c>
      <c r="C1859" s="41">
        <v>9276148</v>
      </c>
      <c r="D1859" s="37">
        <v>7721</v>
      </c>
      <c r="E1859" s="38">
        <v>1214.9000000000001</v>
      </c>
      <c r="F1859" s="99">
        <f t="shared" si="27"/>
        <v>0.15735008418598628</v>
      </c>
    </row>
    <row r="1860" spans="1:6" x14ac:dyDescent="0.25">
      <c r="A1860" s="36" t="s">
        <v>5203</v>
      </c>
      <c r="B1860" s="36" t="s">
        <v>5204</v>
      </c>
      <c r="C1860" s="41">
        <v>9187128</v>
      </c>
      <c r="D1860" s="37">
        <v>7705</v>
      </c>
      <c r="E1860" s="38">
        <v>1487.7</v>
      </c>
      <c r="F1860" s="99">
        <f t="shared" si="27"/>
        <v>0.19308241401687218</v>
      </c>
    </row>
    <row r="1861" spans="1:6" x14ac:dyDescent="0.25">
      <c r="A1861" s="36" t="s">
        <v>1428</v>
      </c>
      <c r="B1861" s="36" t="s">
        <v>1429</v>
      </c>
      <c r="C1861" s="41">
        <v>8317152</v>
      </c>
      <c r="D1861" s="37">
        <v>7700</v>
      </c>
      <c r="E1861" s="38">
        <v>1540</v>
      </c>
      <c r="F1861" s="99">
        <f t="shared" si="27"/>
        <v>0.2</v>
      </c>
    </row>
    <row r="1862" spans="1:6" x14ac:dyDescent="0.25">
      <c r="A1862" s="36" t="s">
        <v>1646</v>
      </c>
      <c r="B1862" s="36" t="s">
        <v>1647</v>
      </c>
      <c r="C1862" s="41" t="s">
        <v>1837</v>
      </c>
      <c r="D1862" s="37">
        <v>7700</v>
      </c>
      <c r="E1862" s="38">
        <v>1233</v>
      </c>
      <c r="F1862" s="99">
        <f t="shared" si="27"/>
        <v>0.16012987012987012</v>
      </c>
    </row>
    <row r="1863" spans="1:6" x14ac:dyDescent="0.25">
      <c r="A1863" s="36" t="s">
        <v>4285</v>
      </c>
      <c r="B1863" s="36" t="s">
        <v>4286</v>
      </c>
      <c r="C1863" s="41">
        <v>12069017</v>
      </c>
      <c r="D1863" s="37">
        <v>7698</v>
      </c>
      <c r="E1863" s="38">
        <v>1378</v>
      </c>
      <c r="F1863" s="99">
        <f t="shared" si="27"/>
        <v>0.17900753442452585</v>
      </c>
    </row>
    <row r="1864" spans="1:6" x14ac:dyDescent="0.25">
      <c r="A1864" s="36" t="s">
        <v>3962</v>
      </c>
      <c r="B1864" s="36" t="s">
        <v>3963</v>
      </c>
      <c r="C1864" s="41">
        <v>5766024</v>
      </c>
      <c r="D1864" s="37">
        <v>7692</v>
      </c>
      <c r="E1864" s="38">
        <v>1069</v>
      </c>
      <c r="F1864" s="99">
        <f t="shared" si="27"/>
        <v>0.13897555902236089</v>
      </c>
    </row>
    <row r="1865" spans="1:6" ht="24" x14ac:dyDescent="0.25">
      <c r="A1865" s="36" t="s">
        <v>4475</v>
      </c>
      <c r="B1865" s="36" t="s">
        <v>4476</v>
      </c>
      <c r="C1865" s="41" t="s">
        <v>4759</v>
      </c>
      <c r="D1865" s="37">
        <v>7685</v>
      </c>
      <c r="E1865" s="38">
        <v>873</v>
      </c>
      <c r="F1865" s="99">
        <f t="shared" si="27"/>
        <v>0.11359791802212102</v>
      </c>
    </row>
    <row r="1866" spans="1:6" ht="24" x14ac:dyDescent="0.25">
      <c r="A1866" s="36" t="s">
        <v>4481</v>
      </c>
      <c r="B1866" s="36" t="s">
        <v>4482</v>
      </c>
      <c r="C1866" s="41" t="s">
        <v>4762</v>
      </c>
      <c r="D1866" s="37">
        <v>7675</v>
      </c>
      <c r="E1866" s="38">
        <v>1036</v>
      </c>
      <c r="F1866" s="99">
        <f t="shared" si="27"/>
        <v>0.13498371335504886</v>
      </c>
    </row>
    <row r="1867" spans="1:6" x14ac:dyDescent="0.25">
      <c r="A1867" s="36" t="s">
        <v>5804</v>
      </c>
      <c r="B1867" s="36" t="s">
        <v>5805</v>
      </c>
      <c r="C1867" s="41">
        <v>9773144</v>
      </c>
      <c r="D1867" s="37">
        <v>7674</v>
      </c>
      <c r="E1867" s="38">
        <v>1404.6</v>
      </c>
      <c r="F1867" s="99">
        <f t="shared" si="27"/>
        <v>0.18303362001563719</v>
      </c>
    </row>
    <row r="1868" spans="1:6" x14ac:dyDescent="0.25">
      <c r="A1868" s="36" t="s">
        <v>2178</v>
      </c>
      <c r="B1868" s="36" t="s">
        <v>2179</v>
      </c>
      <c r="C1868" s="41" t="s">
        <v>2483</v>
      </c>
      <c r="D1868" s="37">
        <v>7665</v>
      </c>
      <c r="E1868" s="38">
        <v>1244</v>
      </c>
      <c r="F1868" s="99">
        <f t="shared" si="27"/>
        <v>0.16229615133724723</v>
      </c>
    </row>
    <row r="1869" spans="1:6" x14ac:dyDescent="0.25">
      <c r="A1869" s="36" t="s">
        <v>984</v>
      </c>
      <c r="B1869" s="36" t="s">
        <v>985</v>
      </c>
      <c r="C1869" s="41" t="s">
        <v>1749</v>
      </c>
      <c r="D1869" s="37">
        <v>7650</v>
      </c>
      <c r="E1869" s="38">
        <v>1166</v>
      </c>
      <c r="F1869" s="99">
        <f t="shared" si="27"/>
        <v>0.15241830065359477</v>
      </c>
    </row>
    <row r="1870" spans="1:6" x14ac:dyDescent="0.25">
      <c r="A1870" s="36" t="s">
        <v>5683</v>
      </c>
      <c r="B1870" s="36" t="s">
        <v>5684</v>
      </c>
      <c r="C1870" s="41">
        <v>9672135</v>
      </c>
      <c r="D1870" s="37">
        <v>7634</v>
      </c>
      <c r="E1870" s="38">
        <v>915</v>
      </c>
      <c r="F1870" s="99">
        <f t="shared" si="27"/>
        <v>0.11985852763950747</v>
      </c>
    </row>
    <row r="1871" spans="1:6" x14ac:dyDescent="0.25">
      <c r="A1871" s="36" t="s">
        <v>4000</v>
      </c>
      <c r="B1871" s="36" t="s">
        <v>4001</v>
      </c>
      <c r="C1871" s="41">
        <v>5958044</v>
      </c>
      <c r="D1871" s="37">
        <v>7624</v>
      </c>
      <c r="E1871" s="38">
        <v>1144</v>
      </c>
      <c r="F1871" s="99">
        <f t="shared" si="27"/>
        <v>0.15005246589716684</v>
      </c>
    </row>
    <row r="1872" spans="1:6" x14ac:dyDescent="0.25">
      <c r="A1872" s="36" t="s">
        <v>48</v>
      </c>
      <c r="B1872" s="36" t="s">
        <v>49</v>
      </c>
      <c r="C1872" s="51">
        <v>6435011</v>
      </c>
      <c r="D1872" s="43">
        <v>7614</v>
      </c>
      <c r="E1872" s="38">
        <v>945</v>
      </c>
      <c r="F1872" s="99">
        <f t="shared" si="27"/>
        <v>0.12411347517730496</v>
      </c>
    </row>
    <row r="1873" spans="1:6" ht="60" x14ac:dyDescent="0.25">
      <c r="A1873" s="39" t="s">
        <v>3343</v>
      </c>
      <c r="B1873" s="39" t="s">
        <v>3344</v>
      </c>
      <c r="C1873" s="51" t="s">
        <v>3492</v>
      </c>
      <c r="D1873" s="37">
        <v>7604</v>
      </c>
      <c r="E1873" s="38">
        <v>1292.8800000000001</v>
      </c>
      <c r="F1873" s="99">
        <f t="shared" si="27"/>
        <v>0.17002630194634405</v>
      </c>
    </row>
    <row r="1874" spans="1:6" x14ac:dyDescent="0.25">
      <c r="A1874" s="36" t="s">
        <v>1016</v>
      </c>
      <c r="B1874" s="36" t="s">
        <v>1017</v>
      </c>
      <c r="C1874" s="41" t="s">
        <v>1754</v>
      </c>
      <c r="D1874" s="37">
        <v>7600</v>
      </c>
      <c r="E1874" s="38">
        <v>1523</v>
      </c>
      <c r="F1874" s="99">
        <f t="shared" si="27"/>
        <v>0.20039473684210526</v>
      </c>
    </row>
    <row r="1875" spans="1:6" x14ac:dyDescent="0.25">
      <c r="A1875" s="36">
        <v>2210</v>
      </c>
      <c r="B1875" s="36" t="s">
        <v>603</v>
      </c>
      <c r="C1875" s="39" t="s">
        <v>757</v>
      </c>
      <c r="D1875" s="37">
        <v>7600</v>
      </c>
      <c r="E1875" s="38">
        <v>510</v>
      </c>
      <c r="F1875" s="99">
        <f t="shared" si="27"/>
        <v>6.7105263157894737E-2</v>
      </c>
    </row>
    <row r="1876" spans="1:6" x14ac:dyDescent="0.25">
      <c r="A1876" s="36" t="s">
        <v>5585</v>
      </c>
      <c r="B1876" s="36" t="s">
        <v>5586</v>
      </c>
      <c r="C1876" s="41">
        <v>9571180</v>
      </c>
      <c r="D1876" s="37">
        <v>7585</v>
      </c>
      <c r="E1876" s="38">
        <v>1270</v>
      </c>
      <c r="F1876" s="99">
        <f t="shared" si="27"/>
        <v>0.16743572841133816</v>
      </c>
    </row>
    <row r="1877" spans="1:6" ht="24" x14ac:dyDescent="0.25">
      <c r="A1877" s="36" t="s">
        <v>5005</v>
      </c>
      <c r="B1877" s="36" t="s">
        <v>5006</v>
      </c>
      <c r="C1877" s="41" t="s">
        <v>5970</v>
      </c>
      <c r="D1877" s="37">
        <v>7574</v>
      </c>
      <c r="E1877" s="38">
        <v>1219</v>
      </c>
      <c r="F1877" s="99">
        <f t="shared" si="27"/>
        <v>0.16094533931872193</v>
      </c>
    </row>
    <row r="1878" spans="1:6" x14ac:dyDescent="0.25">
      <c r="A1878" s="36" t="s">
        <v>1458</v>
      </c>
      <c r="B1878" s="36" t="s">
        <v>1459</v>
      </c>
      <c r="C1878" s="41">
        <v>8326027</v>
      </c>
      <c r="D1878" s="37">
        <v>7572</v>
      </c>
      <c r="E1878" s="38">
        <v>1038</v>
      </c>
      <c r="F1878" s="99">
        <f t="shared" si="27"/>
        <v>0.13708399366085577</v>
      </c>
    </row>
    <row r="1879" spans="1:6" x14ac:dyDescent="0.25">
      <c r="A1879" s="36" t="s">
        <v>5167</v>
      </c>
      <c r="B1879" s="36" t="s">
        <v>5168</v>
      </c>
      <c r="C1879" s="41" t="s">
        <v>5998</v>
      </c>
      <c r="D1879" s="37">
        <v>7570</v>
      </c>
      <c r="E1879" s="38">
        <v>1184</v>
      </c>
      <c r="F1879" s="99">
        <f t="shared" si="27"/>
        <v>0.15640686922060767</v>
      </c>
    </row>
    <row r="1880" spans="1:6" x14ac:dyDescent="0.25">
      <c r="A1880" s="36" t="s">
        <v>1012</v>
      </c>
      <c r="B1880" s="36" t="s">
        <v>1013</v>
      </c>
      <c r="C1880" s="41">
        <v>8125069</v>
      </c>
      <c r="D1880" s="37">
        <v>7568</v>
      </c>
      <c r="E1880" s="38">
        <v>899</v>
      </c>
      <c r="F1880" s="99">
        <f t="shared" si="27"/>
        <v>0.11878964059196617</v>
      </c>
    </row>
    <row r="1881" spans="1:6" ht="24" x14ac:dyDescent="0.25">
      <c r="A1881" s="39" t="s">
        <v>3402</v>
      </c>
      <c r="B1881" s="39" t="s">
        <v>3403</v>
      </c>
      <c r="C1881" s="51" t="s">
        <v>3509</v>
      </c>
      <c r="D1881" s="37">
        <v>7560</v>
      </c>
      <c r="E1881" s="38">
        <v>1175</v>
      </c>
      <c r="F1881" s="99">
        <f t="shared" si="27"/>
        <v>0.15542328042328044</v>
      </c>
    </row>
    <row r="1882" spans="1:6" x14ac:dyDescent="0.25">
      <c r="A1882" s="36" t="s">
        <v>1474</v>
      </c>
      <c r="B1882" s="36" t="s">
        <v>1475</v>
      </c>
      <c r="C1882" s="41">
        <v>8327002</v>
      </c>
      <c r="D1882" s="37">
        <v>7553</v>
      </c>
      <c r="E1882" s="38">
        <v>1511</v>
      </c>
      <c r="F1882" s="99">
        <f t="shared" si="27"/>
        <v>0.20005295908910367</v>
      </c>
    </row>
    <row r="1883" spans="1:6" x14ac:dyDescent="0.25">
      <c r="A1883" s="36" t="s">
        <v>1370</v>
      </c>
      <c r="B1883" s="36" t="s">
        <v>1371</v>
      </c>
      <c r="C1883" s="41">
        <v>8315108</v>
      </c>
      <c r="D1883" s="37">
        <v>7551</v>
      </c>
      <c r="E1883" s="38">
        <v>1001</v>
      </c>
      <c r="F1883" s="99">
        <f t="shared" si="27"/>
        <v>0.13256522314925176</v>
      </c>
    </row>
    <row r="1884" spans="1:6" ht="24" x14ac:dyDescent="0.25">
      <c r="A1884" s="36" t="s">
        <v>1662</v>
      </c>
      <c r="B1884" s="36" t="s">
        <v>1663</v>
      </c>
      <c r="C1884" s="41">
        <v>8435030</v>
      </c>
      <c r="D1884" s="37">
        <v>7550</v>
      </c>
      <c r="E1884" s="38">
        <v>1452</v>
      </c>
      <c r="F1884" s="99">
        <f t="shared" si="27"/>
        <v>0.192317880794702</v>
      </c>
    </row>
    <row r="1885" spans="1:6" x14ac:dyDescent="0.25">
      <c r="A1885" s="36" t="s">
        <v>2318</v>
      </c>
      <c r="B1885" s="36" t="s">
        <v>2319</v>
      </c>
      <c r="C1885" s="41">
        <v>3459012</v>
      </c>
      <c r="D1885" s="37">
        <v>7544</v>
      </c>
      <c r="E1885" s="38">
        <v>1421</v>
      </c>
      <c r="F1885" s="99">
        <f t="shared" si="27"/>
        <v>0.18836161187698833</v>
      </c>
    </row>
    <row r="1886" spans="1:6" x14ac:dyDescent="0.25">
      <c r="A1886" s="36" t="s">
        <v>1298</v>
      </c>
      <c r="B1886" s="36" t="s">
        <v>1299</v>
      </c>
      <c r="C1886" s="41">
        <v>8235065</v>
      </c>
      <c r="D1886" s="37">
        <v>7540</v>
      </c>
      <c r="E1886" s="38">
        <v>1508</v>
      </c>
      <c r="F1886" s="99">
        <f t="shared" si="27"/>
        <v>0.2</v>
      </c>
    </row>
    <row r="1887" spans="1:6" x14ac:dyDescent="0.25">
      <c r="A1887" s="36" t="s">
        <v>4391</v>
      </c>
      <c r="B1887" s="36" t="s">
        <v>4392</v>
      </c>
      <c r="C1887" s="41">
        <v>7332002</v>
      </c>
      <c r="D1887" s="37">
        <v>7539</v>
      </c>
      <c r="E1887" s="38">
        <v>1090</v>
      </c>
      <c r="F1887" s="99">
        <f t="shared" si="27"/>
        <v>0.14458150948401643</v>
      </c>
    </row>
    <row r="1888" spans="1:6" x14ac:dyDescent="0.25">
      <c r="A1888" s="36" t="s">
        <v>3215</v>
      </c>
      <c r="B1888" s="36" t="s">
        <v>3216</v>
      </c>
      <c r="C1888" s="41">
        <v>8215105</v>
      </c>
      <c r="D1888" s="37">
        <v>7534</v>
      </c>
      <c r="E1888" s="38">
        <v>1507</v>
      </c>
      <c r="F1888" s="99">
        <f t="shared" si="27"/>
        <v>0.20002654632333422</v>
      </c>
    </row>
    <row r="1889" spans="1:6" x14ac:dyDescent="0.25">
      <c r="A1889" s="36" t="s">
        <v>4155</v>
      </c>
      <c r="B1889" s="36" t="s">
        <v>4156</v>
      </c>
      <c r="C1889" s="41" t="s">
        <v>4320</v>
      </c>
      <c r="D1889" s="37">
        <v>7530</v>
      </c>
      <c r="E1889" s="38">
        <v>1148</v>
      </c>
      <c r="F1889" s="99">
        <f t="shared" si="27"/>
        <v>0.15245683930942894</v>
      </c>
    </row>
    <row r="1890" spans="1:6" x14ac:dyDescent="0.25">
      <c r="A1890" s="36" t="s">
        <v>4132</v>
      </c>
      <c r="B1890" s="36" t="s">
        <v>4133</v>
      </c>
      <c r="C1890" s="41">
        <v>12068353</v>
      </c>
      <c r="D1890" s="37">
        <v>7530</v>
      </c>
      <c r="E1890" s="38">
        <v>1016.8</v>
      </c>
      <c r="F1890" s="99">
        <f t="shared" si="27"/>
        <v>0.13503320053120849</v>
      </c>
    </row>
    <row r="1891" spans="1:6" ht="24" x14ac:dyDescent="0.25">
      <c r="A1891" s="36" t="s">
        <v>4491</v>
      </c>
      <c r="B1891" s="36" t="s">
        <v>4492</v>
      </c>
      <c r="C1891" s="41" t="s">
        <v>4765</v>
      </c>
      <c r="D1891" s="37">
        <v>7526</v>
      </c>
      <c r="E1891" s="38">
        <v>1110</v>
      </c>
      <c r="F1891" s="99">
        <f t="shared" si="27"/>
        <v>0.14748870581982459</v>
      </c>
    </row>
    <row r="1892" spans="1:6" x14ac:dyDescent="0.25">
      <c r="A1892" s="36" t="s">
        <v>2122</v>
      </c>
      <c r="B1892" s="36" t="s">
        <v>2123</v>
      </c>
      <c r="C1892" s="41">
        <v>3256032</v>
      </c>
      <c r="D1892" s="37">
        <v>7525</v>
      </c>
      <c r="E1892" s="38">
        <v>1044</v>
      </c>
      <c r="F1892" s="99">
        <f t="shared" si="27"/>
        <v>0.13873754152823919</v>
      </c>
    </row>
    <row r="1893" spans="1:6" x14ac:dyDescent="0.25">
      <c r="A1893" s="36" t="s">
        <v>5569</v>
      </c>
      <c r="B1893" s="36" t="s">
        <v>5570</v>
      </c>
      <c r="C1893" s="41" t="s">
        <v>6066</v>
      </c>
      <c r="D1893" s="37">
        <v>7524</v>
      </c>
      <c r="E1893" s="38">
        <v>1656.4</v>
      </c>
      <c r="F1893" s="99">
        <f t="shared" ref="F1893:F1956" si="28">E1893/D1893</f>
        <v>0.22014885699096226</v>
      </c>
    </row>
    <row r="1894" spans="1:6" ht="48" x14ac:dyDescent="0.25">
      <c r="A1894" s="36" t="s">
        <v>2662</v>
      </c>
      <c r="B1894" s="36" t="s">
        <v>2663</v>
      </c>
      <c r="C1894" s="41" t="s">
        <v>2736</v>
      </c>
      <c r="D1894" s="37">
        <v>7519</v>
      </c>
      <c r="E1894" s="38">
        <v>668</v>
      </c>
      <c r="F1894" s="99">
        <f t="shared" si="28"/>
        <v>8.8841601276765533E-2</v>
      </c>
    </row>
    <row r="1895" spans="1:6" x14ac:dyDescent="0.25">
      <c r="A1895" s="39" t="s">
        <v>3084</v>
      </c>
      <c r="B1895" s="39" t="s">
        <v>3085</v>
      </c>
      <c r="C1895" s="41">
        <v>6436003</v>
      </c>
      <c r="D1895" s="37">
        <v>7505</v>
      </c>
      <c r="E1895" s="45">
        <v>1002</v>
      </c>
      <c r="F1895" s="99">
        <f t="shared" si="28"/>
        <v>0.13351099267155231</v>
      </c>
    </row>
    <row r="1896" spans="1:6" x14ac:dyDescent="0.25">
      <c r="A1896" s="36" t="s">
        <v>5285</v>
      </c>
      <c r="B1896" s="36" t="s">
        <v>5286</v>
      </c>
      <c r="C1896" s="41">
        <v>9273152</v>
      </c>
      <c r="D1896" s="37">
        <v>7500</v>
      </c>
      <c r="E1896" s="38">
        <v>2137</v>
      </c>
      <c r="F1896" s="99">
        <f t="shared" si="28"/>
        <v>0.28493333333333332</v>
      </c>
    </row>
    <row r="1897" spans="1:6" ht="24" x14ac:dyDescent="0.25">
      <c r="A1897" s="36" t="s">
        <v>964</v>
      </c>
      <c r="B1897" s="36" t="s">
        <v>965</v>
      </c>
      <c r="C1897" s="41">
        <v>8119044</v>
      </c>
      <c r="D1897" s="37">
        <v>7500</v>
      </c>
      <c r="E1897" s="38">
        <v>1500</v>
      </c>
      <c r="F1897" s="99">
        <f t="shared" si="28"/>
        <v>0.2</v>
      </c>
    </row>
    <row r="1898" spans="1:6" x14ac:dyDescent="0.25">
      <c r="A1898" s="36" t="s">
        <v>1252</v>
      </c>
      <c r="B1898" s="36" t="s">
        <v>1253</v>
      </c>
      <c r="C1898" s="41" t="s">
        <v>1779</v>
      </c>
      <c r="D1898" s="37">
        <v>7500</v>
      </c>
      <c r="E1898" s="38">
        <v>1500</v>
      </c>
      <c r="F1898" s="99">
        <f t="shared" si="28"/>
        <v>0.2</v>
      </c>
    </row>
    <row r="1899" spans="1:6" x14ac:dyDescent="0.25">
      <c r="A1899" s="36" t="s">
        <v>1450</v>
      </c>
      <c r="B1899" s="36" t="s">
        <v>1451</v>
      </c>
      <c r="C1899" s="41">
        <v>8325049</v>
      </c>
      <c r="D1899" s="37">
        <v>7500</v>
      </c>
      <c r="E1899" s="38">
        <v>1500</v>
      </c>
      <c r="F1899" s="99">
        <f t="shared" si="28"/>
        <v>0.2</v>
      </c>
    </row>
    <row r="1900" spans="1:6" x14ac:dyDescent="0.25">
      <c r="A1900" s="36" t="s">
        <v>1338</v>
      </c>
      <c r="B1900" s="36" t="s">
        <v>1339</v>
      </c>
      <c r="C1900" s="41"/>
      <c r="D1900" s="37">
        <v>7500</v>
      </c>
      <c r="E1900" s="38">
        <v>1370</v>
      </c>
      <c r="F1900" s="99">
        <f t="shared" si="28"/>
        <v>0.18266666666666667</v>
      </c>
    </row>
    <row r="1901" spans="1:6" x14ac:dyDescent="0.25">
      <c r="A1901" s="36" t="s">
        <v>844</v>
      </c>
      <c r="B1901" s="36" t="s">
        <v>845</v>
      </c>
      <c r="C1901" s="41">
        <v>8116072</v>
      </c>
      <c r="D1901" s="37">
        <v>7500</v>
      </c>
      <c r="E1901" s="38">
        <v>1342</v>
      </c>
      <c r="F1901" s="99">
        <f t="shared" si="28"/>
        <v>0.17893333333333333</v>
      </c>
    </row>
    <row r="1902" spans="1:6" x14ac:dyDescent="0.25">
      <c r="A1902" s="36" t="s">
        <v>5776</v>
      </c>
      <c r="B1902" s="36" t="s">
        <v>5777</v>
      </c>
      <c r="C1902" s="41">
        <v>9772171</v>
      </c>
      <c r="D1902" s="37">
        <v>7500</v>
      </c>
      <c r="E1902" s="38">
        <v>1179</v>
      </c>
      <c r="F1902" s="99">
        <f t="shared" si="28"/>
        <v>0.15720000000000001</v>
      </c>
    </row>
    <row r="1903" spans="1:6" x14ac:dyDescent="0.25">
      <c r="A1903" s="36" t="s">
        <v>1490</v>
      </c>
      <c r="B1903" s="36" t="s">
        <v>1491</v>
      </c>
      <c r="C1903" s="41">
        <v>8335028</v>
      </c>
      <c r="D1903" s="37">
        <v>7500</v>
      </c>
      <c r="E1903" s="38">
        <v>1027</v>
      </c>
      <c r="F1903" s="99">
        <f t="shared" si="28"/>
        <v>0.13693333333333332</v>
      </c>
    </row>
    <row r="1904" spans="1:6" x14ac:dyDescent="0.25">
      <c r="A1904" s="36" t="s">
        <v>2996</v>
      </c>
      <c r="B1904" s="36" t="s">
        <v>2997</v>
      </c>
      <c r="C1904" s="51">
        <v>6437004</v>
      </c>
      <c r="D1904" s="43">
        <v>7485</v>
      </c>
      <c r="E1904" s="38">
        <v>801</v>
      </c>
      <c r="F1904" s="99">
        <f t="shared" si="28"/>
        <v>0.10701402805611222</v>
      </c>
    </row>
    <row r="1905" spans="1:6" x14ac:dyDescent="0.25">
      <c r="A1905" s="36" t="s">
        <v>5397</v>
      </c>
      <c r="B1905" s="36" t="s">
        <v>5398</v>
      </c>
      <c r="C1905" s="41">
        <v>9372137</v>
      </c>
      <c r="D1905" s="37">
        <v>7478</v>
      </c>
      <c r="E1905" s="38">
        <v>1369</v>
      </c>
      <c r="F1905" s="99">
        <f t="shared" si="28"/>
        <v>0.18307033966301151</v>
      </c>
    </row>
    <row r="1906" spans="1:6" ht="24" x14ac:dyDescent="0.25">
      <c r="A1906" s="36" t="s">
        <v>5417</v>
      </c>
      <c r="B1906" s="36" t="s">
        <v>5418</v>
      </c>
      <c r="C1906" s="41">
        <v>9373159</v>
      </c>
      <c r="D1906" s="37">
        <v>7457</v>
      </c>
      <c r="E1906" s="38">
        <v>1093</v>
      </c>
      <c r="F1906" s="99">
        <f t="shared" si="28"/>
        <v>0.14657368915113317</v>
      </c>
    </row>
    <row r="1907" spans="1:6" ht="36" x14ac:dyDescent="0.25">
      <c r="A1907" s="36" t="s">
        <v>2852</v>
      </c>
      <c r="B1907" s="36" t="s">
        <v>2853</v>
      </c>
      <c r="C1907" s="41" t="s">
        <v>2910</v>
      </c>
      <c r="D1907" s="37">
        <v>7455</v>
      </c>
      <c r="E1907" s="38">
        <v>791.35</v>
      </c>
      <c r="F1907" s="99">
        <f t="shared" si="28"/>
        <v>0.10615023474178405</v>
      </c>
    </row>
    <row r="1908" spans="1:6" x14ac:dyDescent="0.25">
      <c r="A1908" s="36" t="s">
        <v>5235</v>
      </c>
      <c r="B1908" s="36" t="s">
        <v>5236</v>
      </c>
      <c r="C1908" s="41">
        <v>9188132</v>
      </c>
      <c r="D1908" s="37">
        <v>7439</v>
      </c>
      <c r="E1908" s="38">
        <v>1138</v>
      </c>
      <c r="F1908" s="99">
        <f t="shared" si="28"/>
        <v>0.15297755074606803</v>
      </c>
    </row>
    <row r="1909" spans="1:6" x14ac:dyDescent="0.25">
      <c r="A1909" s="36" t="s">
        <v>472</v>
      </c>
      <c r="B1909" s="36" t="s">
        <v>473</v>
      </c>
      <c r="C1909" s="51">
        <v>10042114</v>
      </c>
      <c r="D1909" s="46">
        <v>7425</v>
      </c>
      <c r="E1909" s="38">
        <v>1039</v>
      </c>
      <c r="F1909" s="99">
        <f t="shared" si="28"/>
        <v>0.13993265993265994</v>
      </c>
    </row>
    <row r="1910" spans="1:6" x14ac:dyDescent="0.25">
      <c r="A1910" s="36" t="s">
        <v>2828</v>
      </c>
      <c r="B1910" s="36" t="s">
        <v>2829</v>
      </c>
      <c r="C1910" s="41">
        <v>15088205</v>
      </c>
      <c r="D1910" s="37">
        <v>7410</v>
      </c>
      <c r="E1910" s="38">
        <v>1058.5999999999999</v>
      </c>
      <c r="F1910" s="99">
        <f t="shared" si="28"/>
        <v>0.14286099865047233</v>
      </c>
    </row>
    <row r="1911" spans="1:6" x14ac:dyDescent="0.25">
      <c r="A1911" s="36" t="s">
        <v>4943</v>
      </c>
      <c r="B1911" s="36" t="s">
        <v>4944</v>
      </c>
      <c r="C1911" s="41">
        <v>9172117</v>
      </c>
      <c r="D1911" s="37">
        <v>7400</v>
      </c>
      <c r="E1911" s="38">
        <v>1099</v>
      </c>
      <c r="F1911" s="99">
        <f t="shared" si="28"/>
        <v>0.14851351351351352</v>
      </c>
    </row>
    <row r="1912" spans="1:6" x14ac:dyDescent="0.25">
      <c r="A1912" s="36" t="s">
        <v>5571</v>
      </c>
      <c r="B1912" s="36" t="s">
        <v>5572</v>
      </c>
      <c r="C1912" s="41">
        <v>9479152</v>
      </c>
      <c r="D1912" s="37">
        <v>7399</v>
      </c>
      <c r="E1912" s="38">
        <v>1327.5</v>
      </c>
      <c r="F1912" s="99">
        <f t="shared" si="28"/>
        <v>0.17941613731585349</v>
      </c>
    </row>
    <row r="1913" spans="1:6" ht="24" x14ac:dyDescent="0.25">
      <c r="A1913" s="36" t="s">
        <v>4923</v>
      </c>
      <c r="B1913" s="36" t="s">
        <v>4924</v>
      </c>
      <c r="C1913" s="41" t="s">
        <v>5951</v>
      </c>
      <c r="D1913" s="37">
        <v>7399</v>
      </c>
      <c r="E1913" s="38">
        <v>1272</v>
      </c>
      <c r="F1913" s="99">
        <f t="shared" si="28"/>
        <v>0.17191512366536019</v>
      </c>
    </row>
    <row r="1914" spans="1:6" ht="24" x14ac:dyDescent="0.25">
      <c r="A1914" s="36" t="s">
        <v>808</v>
      </c>
      <c r="B1914" s="36" t="s">
        <v>809</v>
      </c>
      <c r="C1914" s="41">
        <v>8115028</v>
      </c>
      <c r="D1914" s="37">
        <v>7397</v>
      </c>
      <c r="E1914" s="38">
        <v>1479</v>
      </c>
      <c r="F1914" s="99">
        <f t="shared" si="28"/>
        <v>0.19994592402325267</v>
      </c>
    </row>
    <row r="1915" spans="1:6" x14ac:dyDescent="0.25">
      <c r="A1915" s="36" t="s">
        <v>3183</v>
      </c>
      <c r="B1915" s="36" t="s">
        <v>3184</v>
      </c>
      <c r="C1915" s="41">
        <v>8116076</v>
      </c>
      <c r="D1915" s="37">
        <v>7395</v>
      </c>
      <c r="E1915" s="38">
        <v>967</v>
      </c>
      <c r="F1915" s="99">
        <f t="shared" si="28"/>
        <v>0.13076402974983098</v>
      </c>
    </row>
    <row r="1916" spans="1:6" x14ac:dyDescent="0.25">
      <c r="A1916" s="36" t="s">
        <v>4433</v>
      </c>
      <c r="B1916" s="36" t="s">
        <v>4434</v>
      </c>
      <c r="C1916" s="41">
        <v>7338001</v>
      </c>
      <c r="D1916" s="37">
        <v>7395</v>
      </c>
      <c r="E1916" s="38">
        <v>950</v>
      </c>
      <c r="F1916" s="99">
        <f t="shared" si="28"/>
        <v>0.12846517917511832</v>
      </c>
    </row>
    <row r="1917" spans="1:6" x14ac:dyDescent="0.25">
      <c r="A1917" s="36" t="s">
        <v>1228</v>
      </c>
      <c r="B1917" s="36" t="s">
        <v>1229</v>
      </c>
      <c r="C1917" s="41">
        <v>8225058</v>
      </c>
      <c r="D1917" s="37">
        <v>7350</v>
      </c>
      <c r="E1917" s="38">
        <v>1470</v>
      </c>
      <c r="F1917" s="99">
        <f t="shared" si="28"/>
        <v>0.2</v>
      </c>
    </row>
    <row r="1918" spans="1:6" ht="24" x14ac:dyDescent="0.25">
      <c r="A1918" s="36" t="s">
        <v>4689</v>
      </c>
      <c r="B1918" s="36" t="s">
        <v>4690</v>
      </c>
      <c r="C1918" s="41" t="s">
        <v>4844</v>
      </c>
      <c r="D1918" s="37">
        <v>7341</v>
      </c>
      <c r="E1918" s="38">
        <v>1130</v>
      </c>
      <c r="F1918" s="99">
        <f t="shared" si="28"/>
        <v>0.15392998229124097</v>
      </c>
    </row>
    <row r="1919" spans="1:6" x14ac:dyDescent="0.25">
      <c r="A1919" s="39" t="s">
        <v>5888</v>
      </c>
      <c r="B1919" s="39" t="s">
        <v>5889</v>
      </c>
      <c r="C1919" s="41">
        <v>9780132</v>
      </c>
      <c r="D1919" s="37">
        <v>7339</v>
      </c>
      <c r="E1919" s="40">
        <v>1741</v>
      </c>
      <c r="F1919" s="99">
        <f t="shared" si="28"/>
        <v>0.23722578007902984</v>
      </c>
    </row>
    <row r="1920" spans="1:6" x14ac:dyDescent="0.25">
      <c r="A1920" s="36" t="s">
        <v>2094</v>
      </c>
      <c r="B1920" s="36" t="s">
        <v>2095</v>
      </c>
      <c r="C1920" s="41" t="s">
        <v>2457</v>
      </c>
      <c r="D1920" s="37">
        <v>7339</v>
      </c>
      <c r="E1920" s="38">
        <v>678</v>
      </c>
      <c r="F1920" s="99">
        <f t="shared" si="28"/>
        <v>9.2383158468456197E-2</v>
      </c>
    </row>
    <row r="1921" spans="1:6" x14ac:dyDescent="0.25">
      <c r="A1921" s="39" t="s">
        <v>5856</v>
      </c>
      <c r="B1921" s="39" t="s">
        <v>5857</v>
      </c>
      <c r="C1921" s="41">
        <v>9778203</v>
      </c>
      <c r="D1921" s="37">
        <v>7329</v>
      </c>
      <c r="E1921" s="40">
        <v>1100</v>
      </c>
      <c r="F1921" s="99">
        <f t="shared" si="28"/>
        <v>0.15008868877063719</v>
      </c>
    </row>
    <row r="1922" spans="1:6" x14ac:dyDescent="0.25">
      <c r="A1922" s="36" t="s">
        <v>5065</v>
      </c>
      <c r="B1922" s="36" t="s">
        <v>5066</v>
      </c>
      <c r="C1922" s="41">
        <v>9180123</v>
      </c>
      <c r="D1922" s="37">
        <v>7327</v>
      </c>
      <c r="E1922" s="38">
        <v>1274</v>
      </c>
      <c r="F1922" s="99">
        <f t="shared" si="28"/>
        <v>0.17387743960693325</v>
      </c>
    </row>
    <row r="1923" spans="1:6" ht="72" x14ac:dyDescent="0.25">
      <c r="A1923" s="36" t="s">
        <v>4523</v>
      </c>
      <c r="B1923" s="36" t="s">
        <v>4524</v>
      </c>
      <c r="C1923" s="41" t="s">
        <v>4780</v>
      </c>
      <c r="D1923" s="37">
        <v>7317</v>
      </c>
      <c r="E1923" s="38">
        <v>779</v>
      </c>
      <c r="F1923" s="99">
        <f t="shared" si="28"/>
        <v>0.10646439797731311</v>
      </c>
    </row>
    <row r="1924" spans="1:6" ht="24" x14ac:dyDescent="0.25">
      <c r="A1924" s="36" t="s">
        <v>2572</v>
      </c>
      <c r="B1924" s="36" t="s">
        <v>2573</v>
      </c>
      <c r="C1924" s="41" t="s">
        <v>2698</v>
      </c>
      <c r="D1924" s="37">
        <v>7314</v>
      </c>
      <c r="E1924" s="38">
        <v>1389</v>
      </c>
      <c r="F1924" s="99">
        <f t="shared" si="28"/>
        <v>0.18990976210008204</v>
      </c>
    </row>
    <row r="1925" spans="1:6" x14ac:dyDescent="0.25">
      <c r="A1925" s="36" t="s">
        <v>5165</v>
      </c>
      <c r="B1925" s="36" t="s">
        <v>5166</v>
      </c>
      <c r="C1925" s="41">
        <v>9186162</v>
      </c>
      <c r="D1925" s="37">
        <v>7313</v>
      </c>
      <c r="E1925" s="38">
        <v>946.7</v>
      </c>
      <c r="F1925" s="99">
        <f t="shared" si="28"/>
        <v>0.12945439628059621</v>
      </c>
    </row>
    <row r="1926" spans="1:6" ht="24" x14ac:dyDescent="0.25">
      <c r="A1926" s="36" t="s">
        <v>5689</v>
      </c>
      <c r="B1926" s="36" t="s">
        <v>5690</v>
      </c>
      <c r="C1926" s="41" t="s">
        <v>6080</v>
      </c>
      <c r="D1926" s="37">
        <v>7311</v>
      </c>
      <c r="E1926" s="38">
        <v>1856</v>
      </c>
      <c r="F1926" s="99">
        <f t="shared" si="28"/>
        <v>0.2538640404869375</v>
      </c>
    </row>
    <row r="1927" spans="1:6" ht="24" x14ac:dyDescent="0.25">
      <c r="A1927" s="36" t="s">
        <v>4653</v>
      </c>
      <c r="B1927" s="36" t="s">
        <v>4654</v>
      </c>
      <c r="C1927" s="41" t="s">
        <v>4830</v>
      </c>
      <c r="D1927" s="37">
        <v>7310</v>
      </c>
      <c r="E1927" s="38">
        <v>796</v>
      </c>
      <c r="F1927" s="99">
        <f t="shared" si="28"/>
        <v>0.10889192886456908</v>
      </c>
    </row>
    <row r="1928" spans="1:6" x14ac:dyDescent="0.25">
      <c r="A1928" s="39" t="s">
        <v>5926</v>
      </c>
      <c r="B1928" s="39" t="s">
        <v>5927</v>
      </c>
      <c r="C1928" s="41">
        <v>9774155</v>
      </c>
      <c r="D1928" s="37">
        <v>7307</v>
      </c>
      <c r="E1928" s="40">
        <v>1804</v>
      </c>
      <c r="F1928" s="99">
        <f t="shared" si="28"/>
        <v>0.24688654714657179</v>
      </c>
    </row>
    <row r="1929" spans="1:6" x14ac:dyDescent="0.25">
      <c r="A1929" s="36" t="s">
        <v>5499</v>
      </c>
      <c r="B1929" s="36" t="s">
        <v>5500</v>
      </c>
      <c r="C1929" s="41">
        <v>9471185</v>
      </c>
      <c r="D1929" s="37">
        <v>7306</v>
      </c>
      <c r="E1929" s="38">
        <v>1308</v>
      </c>
      <c r="F1929" s="99">
        <f t="shared" si="28"/>
        <v>0.17903093347933205</v>
      </c>
    </row>
    <row r="1930" spans="1:6" x14ac:dyDescent="0.25">
      <c r="A1930" s="36" t="s">
        <v>5323</v>
      </c>
      <c r="B1930" s="36" t="s">
        <v>5324</v>
      </c>
      <c r="C1930" s="41">
        <v>9275126</v>
      </c>
      <c r="D1930" s="37">
        <v>7300</v>
      </c>
      <c r="E1930" s="38">
        <v>2206</v>
      </c>
      <c r="F1930" s="99">
        <f t="shared" si="28"/>
        <v>0.30219178082191783</v>
      </c>
    </row>
    <row r="1931" spans="1:6" x14ac:dyDescent="0.25">
      <c r="A1931" s="36" t="s">
        <v>2272</v>
      </c>
      <c r="B1931" s="36" t="s">
        <v>2273</v>
      </c>
      <c r="C1931" s="41" t="s">
        <v>2510</v>
      </c>
      <c r="D1931" s="37">
        <v>7300</v>
      </c>
      <c r="E1931" s="38">
        <v>1438</v>
      </c>
      <c r="F1931" s="99">
        <f t="shared" si="28"/>
        <v>0.196986301369863</v>
      </c>
    </row>
    <row r="1932" spans="1:6" ht="24" x14ac:dyDescent="0.25">
      <c r="A1932" s="39" t="s">
        <v>1676</v>
      </c>
      <c r="B1932" s="39" t="s">
        <v>1677</v>
      </c>
      <c r="C1932" s="41">
        <v>8436010</v>
      </c>
      <c r="D1932" s="37">
        <v>7300</v>
      </c>
      <c r="E1932" s="40">
        <v>1082</v>
      </c>
      <c r="F1932" s="99">
        <f t="shared" si="28"/>
        <v>0.14821917808219179</v>
      </c>
    </row>
    <row r="1933" spans="1:6" x14ac:dyDescent="0.25">
      <c r="A1933" s="36" t="s">
        <v>4681</v>
      </c>
      <c r="B1933" s="36" t="s">
        <v>4682</v>
      </c>
      <c r="C1933" s="41">
        <v>7339027</v>
      </c>
      <c r="D1933" s="37">
        <v>7300</v>
      </c>
      <c r="E1933" s="38">
        <v>900</v>
      </c>
      <c r="F1933" s="99">
        <f t="shared" si="28"/>
        <v>0.12328767123287671</v>
      </c>
    </row>
    <row r="1934" spans="1:6" x14ac:dyDescent="0.25">
      <c r="A1934" s="36" t="s">
        <v>22</v>
      </c>
      <c r="B1934" s="36" t="s">
        <v>23</v>
      </c>
      <c r="C1934" s="51">
        <v>6532012</v>
      </c>
      <c r="D1934" s="43">
        <v>7296</v>
      </c>
      <c r="E1934" s="38">
        <v>984</v>
      </c>
      <c r="F1934" s="99">
        <f t="shared" si="28"/>
        <v>0.13486842105263158</v>
      </c>
    </row>
    <row r="1935" spans="1:6" ht="24" x14ac:dyDescent="0.25">
      <c r="A1935" s="36" t="s">
        <v>2751</v>
      </c>
      <c r="B1935" s="36" t="s">
        <v>2752</v>
      </c>
      <c r="C1935" s="41" t="s">
        <v>2878</v>
      </c>
      <c r="D1935" s="37">
        <v>7295</v>
      </c>
      <c r="E1935" s="38">
        <v>926</v>
      </c>
      <c r="F1935" s="99">
        <f t="shared" si="28"/>
        <v>0.12693625771076081</v>
      </c>
    </row>
    <row r="1936" spans="1:6" x14ac:dyDescent="0.25">
      <c r="A1936" s="36" t="s">
        <v>4232</v>
      </c>
      <c r="B1936" s="36" t="s">
        <v>4233</v>
      </c>
      <c r="C1936" s="41" t="s">
        <v>4336</v>
      </c>
      <c r="D1936" s="37">
        <v>7295</v>
      </c>
      <c r="E1936" s="38">
        <v>774.6</v>
      </c>
      <c r="F1936" s="99">
        <f t="shared" si="28"/>
        <v>0.10618231665524332</v>
      </c>
    </row>
    <row r="1937" spans="1:6" x14ac:dyDescent="0.25">
      <c r="A1937" s="36" t="s">
        <v>5691</v>
      </c>
      <c r="B1937" s="36" t="s">
        <v>5692</v>
      </c>
      <c r="C1937" s="41">
        <v>9674130</v>
      </c>
      <c r="D1937" s="37">
        <v>7292</v>
      </c>
      <c r="E1937" s="38">
        <v>883</v>
      </c>
      <c r="F1937" s="99">
        <f t="shared" si="28"/>
        <v>0.12109160724081185</v>
      </c>
    </row>
    <row r="1938" spans="1:6" x14ac:dyDescent="0.25">
      <c r="A1938" s="36" t="s">
        <v>1522</v>
      </c>
      <c r="B1938" s="36" t="s">
        <v>1523</v>
      </c>
      <c r="C1938" s="41">
        <v>8337126</v>
      </c>
      <c r="D1938" s="37">
        <v>7288</v>
      </c>
      <c r="E1938" s="38">
        <v>1318</v>
      </c>
      <c r="F1938" s="99">
        <f t="shared" si="28"/>
        <v>0.18084522502744238</v>
      </c>
    </row>
    <row r="1939" spans="1:6" x14ac:dyDescent="0.25">
      <c r="A1939" s="36" t="s">
        <v>50</v>
      </c>
      <c r="B1939" s="36" t="s">
        <v>51</v>
      </c>
      <c r="C1939" s="51">
        <v>6435025</v>
      </c>
      <c r="D1939" s="43">
        <v>7254</v>
      </c>
      <c r="E1939" s="38">
        <v>739</v>
      </c>
      <c r="F1939" s="99">
        <f t="shared" si="28"/>
        <v>0.1018748276812793</v>
      </c>
    </row>
    <row r="1940" spans="1:6" ht="36" x14ac:dyDescent="0.25">
      <c r="A1940" s="36" t="s">
        <v>5643</v>
      </c>
      <c r="B1940" s="36" t="s">
        <v>5644</v>
      </c>
      <c r="C1940" s="41" t="s">
        <v>6073</v>
      </c>
      <c r="D1940" s="37">
        <v>7245</v>
      </c>
      <c r="E1940" s="38">
        <v>1360</v>
      </c>
      <c r="F1940" s="99">
        <f t="shared" si="28"/>
        <v>0.18771566597653555</v>
      </c>
    </row>
    <row r="1941" spans="1:6" ht="24" x14ac:dyDescent="0.25">
      <c r="A1941" s="36" t="s">
        <v>4715</v>
      </c>
      <c r="B1941" s="36" t="s">
        <v>4716</v>
      </c>
      <c r="C1941" s="41" t="s">
        <v>4854</v>
      </c>
      <c r="D1941" s="37">
        <v>7244</v>
      </c>
      <c r="E1941" s="38">
        <v>895</v>
      </c>
      <c r="F1941" s="99">
        <f t="shared" si="28"/>
        <v>0.12355052457205963</v>
      </c>
    </row>
    <row r="1942" spans="1:6" ht="24" x14ac:dyDescent="0.25">
      <c r="A1942" s="36" t="s">
        <v>5311</v>
      </c>
      <c r="B1942" s="36" t="s">
        <v>5312</v>
      </c>
      <c r="C1942" s="41" t="s">
        <v>6021</v>
      </c>
      <c r="D1942" s="37">
        <v>7243</v>
      </c>
      <c r="E1942" s="38">
        <v>1194</v>
      </c>
      <c r="F1942" s="99">
        <f t="shared" si="28"/>
        <v>0.16484881954991026</v>
      </c>
    </row>
    <row r="1943" spans="1:6" ht="24" x14ac:dyDescent="0.25">
      <c r="A1943" s="39" t="s">
        <v>3040</v>
      </c>
      <c r="B1943" s="39" t="s">
        <v>3041</v>
      </c>
      <c r="C1943" s="41">
        <v>6440024</v>
      </c>
      <c r="D1943" s="37">
        <v>7240</v>
      </c>
      <c r="E1943" s="45">
        <v>855.9</v>
      </c>
      <c r="F1943" s="99">
        <f t="shared" si="28"/>
        <v>0.11821823204419889</v>
      </c>
    </row>
    <row r="1944" spans="1:6" ht="24" x14ac:dyDescent="0.25">
      <c r="A1944" s="36" t="s">
        <v>1942</v>
      </c>
      <c r="B1944" s="36" t="s">
        <v>1943</v>
      </c>
      <c r="C1944" s="41" t="s">
        <v>2404</v>
      </c>
      <c r="D1944" s="37">
        <v>7240</v>
      </c>
      <c r="E1944" s="38">
        <v>853</v>
      </c>
      <c r="F1944" s="99">
        <f t="shared" si="28"/>
        <v>0.11781767955801105</v>
      </c>
    </row>
    <row r="1945" spans="1:6" x14ac:dyDescent="0.25">
      <c r="A1945" s="36" t="s">
        <v>2942</v>
      </c>
      <c r="B1945" s="36" t="s">
        <v>2943</v>
      </c>
      <c r="C1945" s="51">
        <v>6634007</v>
      </c>
      <c r="D1945" s="43">
        <v>7234</v>
      </c>
      <c r="E1945" s="38">
        <v>998</v>
      </c>
      <c r="F1945" s="99">
        <f t="shared" si="28"/>
        <v>0.1379596350566768</v>
      </c>
    </row>
    <row r="1946" spans="1:6" x14ac:dyDescent="0.25">
      <c r="A1946" s="36" t="s">
        <v>3108</v>
      </c>
      <c r="B1946" s="36" t="s">
        <v>5721</v>
      </c>
      <c r="C1946" s="41">
        <v>9676160</v>
      </c>
      <c r="D1946" s="37">
        <v>7230</v>
      </c>
      <c r="E1946" s="38">
        <v>877</v>
      </c>
      <c r="F1946" s="99">
        <f t="shared" si="28"/>
        <v>0.12130013831258644</v>
      </c>
    </row>
    <row r="1947" spans="1:6" x14ac:dyDescent="0.25">
      <c r="A1947" s="36" t="s">
        <v>1382</v>
      </c>
      <c r="B1947" s="36" t="s">
        <v>1383</v>
      </c>
      <c r="C1947" s="41">
        <v>8316017</v>
      </c>
      <c r="D1947" s="37">
        <v>7227</v>
      </c>
      <c r="E1947" s="38">
        <v>1294</v>
      </c>
      <c r="F1947" s="99">
        <f t="shared" si="28"/>
        <v>0.17905078179050782</v>
      </c>
    </row>
    <row r="1948" spans="1:6" x14ac:dyDescent="0.25">
      <c r="A1948" s="36" t="s">
        <v>2554</v>
      </c>
      <c r="B1948" s="36" t="s">
        <v>2555</v>
      </c>
      <c r="C1948" s="41">
        <v>16061115</v>
      </c>
      <c r="D1948" s="37">
        <v>7224</v>
      </c>
      <c r="E1948" s="38">
        <v>1577</v>
      </c>
      <c r="F1948" s="99">
        <f t="shared" si="28"/>
        <v>0.2183001107419712</v>
      </c>
    </row>
    <row r="1949" spans="1:6" x14ac:dyDescent="0.25">
      <c r="A1949" s="36" t="s">
        <v>3002</v>
      </c>
      <c r="B1949" s="36" t="s">
        <v>3003</v>
      </c>
      <c r="C1949" s="51">
        <v>6437010</v>
      </c>
      <c r="D1949" s="43">
        <v>7221</v>
      </c>
      <c r="E1949" s="38">
        <v>880</v>
      </c>
      <c r="F1949" s="99">
        <f t="shared" si="28"/>
        <v>0.12186677745464618</v>
      </c>
    </row>
    <row r="1950" spans="1:6" x14ac:dyDescent="0.25">
      <c r="A1950" s="36" t="s">
        <v>1642</v>
      </c>
      <c r="B1950" s="36" t="s">
        <v>1643</v>
      </c>
      <c r="C1950" s="41">
        <v>8426134</v>
      </c>
      <c r="D1950" s="37">
        <v>7200</v>
      </c>
      <c r="E1950" s="38">
        <v>1211</v>
      </c>
      <c r="F1950" s="99">
        <f t="shared" si="28"/>
        <v>0.16819444444444445</v>
      </c>
    </row>
    <row r="1951" spans="1:6" x14ac:dyDescent="0.25">
      <c r="A1951" s="36" t="s">
        <v>4985</v>
      </c>
      <c r="B1951" s="36" t="s">
        <v>4986</v>
      </c>
      <c r="C1951" s="41">
        <v>9175132</v>
      </c>
      <c r="D1951" s="37">
        <v>7200</v>
      </c>
      <c r="E1951" s="38">
        <v>1143.0999999999999</v>
      </c>
      <c r="F1951" s="99">
        <f t="shared" si="28"/>
        <v>0.15876388888888887</v>
      </c>
    </row>
    <row r="1952" spans="1:6" x14ac:dyDescent="0.25">
      <c r="A1952" s="36" t="s">
        <v>5653</v>
      </c>
      <c r="B1952" s="36" t="s">
        <v>5654</v>
      </c>
      <c r="C1952" s="41">
        <v>9576137</v>
      </c>
      <c r="D1952" s="37">
        <v>7200</v>
      </c>
      <c r="E1952" s="38">
        <v>1030</v>
      </c>
      <c r="F1952" s="99">
        <f t="shared" si="28"/>
        <v>0.14305555555555555</v>
      </c>
    </row>
    <row r="1953" spans="1:6" x14ac:dyDescent="0.25">
      <c r="A1953" s="36" t="s">
        <v>1592</v>
      </c>
      <c r="B1953" s="36" t="s">
        <v>1593</v>
      </c>
      <c r="C1953" s="41">
        <v>8417008</v>
      </c>
      <c r="D1953" s="37">
        <v>7200</v>
      </c>
      <c r="E1953" s="38">
        <v>932</v>
      </c>
      <c r="F1953" s="99">
        <f t="shared" si="28"/>
        <v>0.12944444444444445</v>
      </c>
    </row>
    <row r="1954" spans="1:6" x14ac:dyDescent="0.25">
      <c r="A1954" s="39" t="s">
        <v>3100</v>
      </c>
      <c r="B1954" s="39" t="s">
        <v>3101</v>
      </c>
      <c r="C1954" s="41">
        <v>6436008</v>
      </c>
      <c r="D1954" s="37">
        <v>7195</v>
      </c>
      <c r="E1954" s="45">
        <v>722</v>
      </c>
      <c r="F1954" s="99">
        <f t="shared" si="28"/>
        <v>0.10034746351633078</v>
      </c>
    </row>
    <row r="1955" spans="1:6" x14ac:dyDescent="0.25">
      <c r="A1955" s="36" t="s">
        <v>5187</v>
      </c>
      <c r="B1955" s="36" t="s">
        <v>5188</v>
      </c>
      <c r="C1955" s="41">
        <v>9187179</v>
      </c>
      <c r="D1955" s="37">
        <v>7185</v>
      </c>
      <c r="E1955" s="38">
        <v>884.8</v>
      </c>
      <c r="F1955" s="99">
        <f t="shared" si="28"/>
        <v>0.12314544189283229</v>
      </c>
    </row>
    <row r="1956" spans="1:6" x14ac:dyDescent="0.25">
      <c r="A1956" s="36" t="s">
        <v>972</v>
      </c>
      <c r="B1956" s="36" t="s">
        <v>973</v>
      </c>
      <c r="C1956" s="41">
        <v>8119055</v>
      </c>
      <c r="D1956" s="37">
        <v>7184</v>
      </c>
      <c r="E1956" s="38">
        <v>1437</v>
      </c>
      <c r="F1956" s="99">
        <f t="shared" si="28"/>
        <v>0.20002783964365256</v>
      </c>
    </row>
    <row r="1957" spans="1:6" x14ac:dyDescent="0.25">
      <c r="A1957" s="36" t="s">
        <v>5089</v>
      </c>
      <c r="B1957" s="36" t="s">
        <v>5090</v>
      </c>
      <c r="C1957" s="41">
        <v>9182131</v>
      </c>
      <c r="D1957" s="37">
        <v>7170</v>
      </c>
      <c r="E1957" s="38">
        <v>2405</v>
      </c>
      <c r="F1957" s="99">
        <f t="shared" ref="F1957:F2020" si="29">E1957/D1957</f>
        <v>0.33542538354253837</v>
      </c>
    </row>
    <row r="1958" spans="1:6" x14ac:dyDescent="0.25">
      <c r="A1958" s="39" t="s">
        <v>3092</v>
      </c>
      <c r="B1958" s="39" t="s">
        <v>3093</v>
      </c>
      <c r="C1958" s="41">
        <v>6436007</v>
      </c>
      <c r="D1958" s="37">
        <v>7158</v>
      </c>
      <c r="E1958" s="45">
        <v>1257</v>
      </c>
      <c r="F1958" s="99">
        <f t="shared" si="29"/>
        <v>0.17560771165129924</v>
      </c>
    </row>
    <row r="1959" spans="1:6" ht="24" x14ac:dyDescent="0.25">
      <c r="A1959" s="36" t="s">
        <v>1432</v>
      </c>
      <c r="B1959" s="36" t="s">
        <v>1433</v>
      </c>
      <c r="C1959" s="41">
        <v>8317153</v>
      </c>
      <c r="D1959" s="37">
        <v>7157</v>
      </c>
      <c r="E1959" s="38">
        <v>1431</v>
      </c>
      <c r="F1959" s="99">
        <f t="shared" si="29"/>
        <v>0.19994411066089143</v>
      </c>
    </row>
    <row r="1960" spans="1:6" x14ac:dyDescent="0.25">
      <c r="A1960" s="36" t="s">
        <v>359</v>
      </c>
      <c r="B1960" s="36" t="s">
        <v>360</v>
      </c>
      <c r="C1960" s="51" t="s">
        <v>638</v>
      </c>
      <c r="D1960" s="46">
        <v>7145</v>
      </c>
      <c r="E1960" s="38">
        <v>1429</v>
      </c>
      <c r="F1960" s="99">
        <f t="shared" si="29"/>
        <v>0.2</v>
      </c>
    </row>
    <row r="1961" spans="1:6" ht="24" x14ac:dyDescent="0.25">
      <c r="A1961" s="36" t="s">
        <v>2638</v>
      </c>
      <c r="B1961" s="36" t="s">
        <v>2639</v>
      </c>
      <c r="C1961" s="41" t="s">
        <v>2724</v>
      </c>
      <c r="D1961" s="37">
        <v>7145</v>
      </c>
      <c r="E1961" s="38">
        <v>369</v>
      </c>
      <c r="F1961" s="99">
        <f t="shared" si="29"/>
        <v>5.16445066480056E-2</v>
      </c>
    </row>
    <row r="1962" spans="1:6" ht="24" x14ac:dyDescent="0.25">
      <c r="A1962" s="39" t="s">
        <v>5922</v>
      </c>
      <c r="B1962" s="39" t="s">
        <v>5923</v>
      </c>
      <c r="C1962" s="41">
        <v>9774144</v>
      </c>
      <c r="D1962" s="37">
        <v>7131</v>
      </c>
      <c r="E1962" s="40">
        <v>1129</v>
      </c>
      <c r="F1962" s="99">
        <f t="shared" si="29"/>
        <v>0.15832281587435143</v>
      </c>
    </row>
    <row r="1963" spans="1:6" ht="36" x14ac:dyDescent="0.25">
      <c r="A1963" s="39" t="s">
        <v>3034</v>
      </c>
      <c r="B1963" s="39" t="s">
        <v>3035</v>
      </c>
      <c r="C1963" s="41">
        <v>6440019</v>
      </c>
      <c r="D1963" s="37">
        <v>7130</v>
      </c>
      <c r="E1963" s="45">
        <v>938.9</v>
      </c>
      <c r="F1963" s="99">
        <f t="shared" si="29"/>
        <v>0.13168302945301544</v>
      </c>
    </row>
    <row r="1964" spans="1:6" x14ac:dyDescent="0.25">
      <c r="A1964" s="36" t="s">
        <v>5103</v>
      </c>
      <c r="B1964" s="36" t="s">
        <v>5104</v>
      </c>
      <c r="C1964" s="41">
        <v>9183112</v>
      </c>
      <c r="D1964" s="37">
        <v>7126</v>
      </c>
      <c r="E1964" s="38">
        <v>1769.2</v>
      </c>
      <c r="F1964" s="99">
        <f t="shared" si="29"/>
        <v>0.24827392646646085</v>
      </c>
    </row>
    <row r="1965" spans="1:6" x14ac:dyDescent="0.25">
      <c r="A1965" s="36" t="s">
        <v>4947</v>
      </c>
      <c r="B1965" s="36" t="s">
        <v>4948</v>
      </c>
      <c r="C1965" s="41" t="s">
        <v>5954</v>
      </c>
      <c r="D1965" s="37">
        <v>7126</v>
      </c>
      <c r="E1965" s="38">
        <v>1164</v>
      </c>
      <c r="F1965" s="99">
        <f t="shared" si="29"/>
        <v>0.163345495369071</v>
      </c>
    </row>
    <row r="1966" spans="1:6" x14ac:dyDescent="0.25">
      <c r="A1966" s="36" t="s">
        <v>2930</v>
      </c>
      <c r="B1966" s="36" t="s">
        <v>2931</v>
      </c>
      <c r="C1966" s="51">
        <v>6439013</v>
      </c>
      <c r="D1966" s="43">
        <v>7125</v>
      </c>
      <c r="E1966" s="38">
        <v>1408.8</v>
      </c>
      <c r="F1966" s="99">
        <f t="shared" si="29"/>
        <v>0.19772631578947367</v>
      </c>
    </row>
    <row r="1967" spans="1:6" x14ac:dyDescent="0.25">
      <c r="A1967" s="36" t="s">
        <v>874</v>
      </c>
      <c r="B1967" s="36" t="s">
        <v>875</v>
      </c>
      <c r="C1967" s="41"/>
      <c r="D1967" s="37">
        <v>7121</v>
      </c>
      <c r="E1967" s="38">
        <v>1424</v>
      </c>
      <c r="F1967" s="99">
        <f t="shared" si="29"/>
        <v>0.19997191405701448</v>
      </c>
    </row>
    <row r="1968" spans="1:6" x14ac:dyDescent="0.25">
      <c r="A1968" s="36" t="s">
        <v>5738</v>
      </c>
      <c r="B1968" s="36" t="s">
        <v>5739</v>
      </c>
      <c r="C1968" s="41">
        <v>9677157</v>
      </c>
      <c r="D1968" s="37">
        <v>7112</v>
      </c>
      <c r="E1968" s="38">
        <v>840</v>
      </c>
      <c r="F1968" s="99">
        <f t="shared" si="29"/>
        <v>0.11811023622047244</v>
      </c>
    </row>
    <row r="1969" spans="1:6" x14ac:dyDescent="0.25">
      <c r="A1969" s="36" t="s">
        <v>1652</v>
      </c>
      <c r="B1969" s="36" t="s">
        <v>1653</v>
      </c>
      <c r="C1969" s="41">
        <v>8435035</v>
      </c>
      <c r="D1969" s="37">
        <v>7108</v>
      </c>
      <c r="E1969" s="38">
        <v>821</v>
      </c>
      <c r="F1969" s="99">
        <f t="shared" si="29"/>
        <v>0.11550365785030951</v>
      </c>
    </row>
    <row r="1970" spans="1:6" ht="24" x14ac:dyDescent="0.25">
      <c r="A1970" s="36" t="s">
        <v>5722</v>
      </c>
      <c r="B1970" s="36" t="s">
        <v>5723</v>
      </c>
      <c r="C1970" s="41" t="s">
        <v>6088</v>
      </c>
      <c r="D1970" s="37">
        <v>7105</v>
      </c>
      <c r="E1970" s="38">
        <v>812</v>
      </c>
      <c r="F1970" s="99">
        <f t="shared" si="29"/>
        <v>0.11428571428571428</v>
      </c>
    </row>
    <row r="1971" spans="1:6" ht="36" x14ac:dyDescent="0.25">
      <c r="A1971" s="36" t="s">
        <v>120</v>
      </c>
      <c r="B1971" s="36" t="s">
        <v>121</v>
      </c>
      <c r="C1971" s="51" t="s">
        <v>3176</v>
      </c>
      <c r="D1971" s="43">
        <v>7100</v>
      </c>
      <c r="E1971" s="38">
        <v>970</v>
      </c>
      <c r="F1971" s="99">
        <f t="shared" si="29"/>
        <v>0.13661971830985917</v>
      </c>
    </row>
    <row r="1972" spans="1:6" x14ac:dyDescent="0.25">
      <c r="A1972" s="36" t="s">
        <v>788</v>
      </c>
      <c r="B1972" s="36" t="s">
        <v>789</v>
      </c>
      <c r="C1972" s="41" t="s">
        <v>1731</v>
      </c>
      <c r="D1972" s="37">
        <v>7100</v>
      </c>
      <c r="E1972" s="38">
        <v>841</v>
      </c>
      <c r="F1972" s="99">
        <f t="shared" si="29"/>
        <v>0.11845070422535212</v>
      </c>
    </row>
    <row r="1973" spans="1:6" ht="24" x14ac:dyDescent="0.25">
      <c r="A1973" s="36" t="s">
        <v>1108</v>
      </c>
      <c r="B1973" s="36" t="s">
        <v>1109</v>
      </c>
      <c r="C1973" s="41">
        <v>8136065</v>
      </c>
      <c r="D1973" s="37">
        <v>7100</v>
      </c>
      <c r="E1973" s="38">
        <v>795</v>
      </c>
      <c r="F1973" s="99">
        <f t="shared" si="29"/>
        <v>0.1119718309859155</v>
      </c>
    </row>
    <row r="1974" spans="1:6" x14ac:dyDescent="0.25">
      <c r="A1974" s="36" t="s">
        <v>4581</v>
      </c>
      <c r="B1974" s="36" t="s">
        <v>4582</v>
      </c>
      <c r="C1974" s="41" t="s">
        <v>4803</v>
      </c>
      <c r="D1974" s="37">
        <v>7098</v>
      </c>
      <c r="E1974" s="38">
        <v>1126</v>
      </c>
      <c r="F1974" s="99">
        <f t="shared" si="29"/>
        <v>0.15863623555931247</v>
      </c>
    </row>
    <row r="1975" spans="1:6" x14ac:dyDescent="0.25">
      <c r="A1975" s="36" t="s">
        <v>2938</v>
      </c>
      <c r="B1975" s="36" t="s">
        <v>2939</v>
      </c>
      <c r="C1975" s="51">
        <v>6439015</v>
      </c>
      <c r="D1975" s="43">
        <v>7082</v>
      </c>
      <c r="E1975" s="38">
        <v>860.4</v>
      </c>
      <c r="F1975" s="99">
        <f t="shared" si="29"/>
        <v>0.12149110420785089</v>
      </c>
    </row>
    <row r="1976" spans="1:6" ht="48" x14ac:dyDescent="0.25">
      <c r="A1976" s="36" t="s">
        <v>4361</v>
      </c>
      <c r="B1976" s="36" t="s">
        <v>4362</v>
      </c>
      <c r="C1976" s="41" t="s">
        <v>4718</v>
      </c>
      <c r="D1976" s="37">
        <v>7080</v>
      </c>
      <c r="E1976" s="38">
        <v>734.7</v>
      </c>
      <c r="F1976" s="99">
        <f t="shared" si="29"/>
        <v>0.10377118644067797</v>
      </c>
    </row>
    <row r="1977" spans="1:6" ht="24" x14ac:dyDescent="0.25">
      <c r="A1977" s="39" t="s">
        <v>3417</v>
      </c>
      <c r="B1977" s="39" t="s">
        <v>3418</v>
      </c>
      <c r="C1977" s="51" t="s">
        <v>3515</v>
      </c>
      <c r="D1977" s="37">
        <v>7058</v>
      </c>
      <c r="E1977" s="38">
        <v>1824</v>
      </c>
      <c r="F1977" s="99">
        <f t="shared" si="29"/>
        <v>0.25843015018418813</v>
      </c>
    </row>
    <row r="1978" spans="1:6" ht="36" x14ac:dyDescent="0.25">
      <c r="A1978" s="36" t="s">
        <v>1294</v>
      </c>
      <c r="B1978" s="36" t="s">
        <v>1295</v>
      </c>
      <c r="C1978" s="41" t="s">
        <v>1786</v>
      </c>
      <c r="D1978" s="37">
        <v>7040</v>
      </c>
      <c r="E1978" s="38">
        <v>1408</v>
      </c>
      <c r="F1978" s="99">
        <f t="shared" si="29"/>
        <v>0.2</v>
      </c>
    </row>
    <row r="1979" spans="1:6" x14ac:dyDescent="0.25">
      <c r="A1979" s="36" t="s">
        <v>1528</v>
      </c>
      <c r="B1979" s="36" t="s">
        <v>1529</v>
      </c>
      <c r="C1979" s="41" t="s">
        <v>1814</v>
      </c>
      <c r="D1979" s="37">
        <v>7034</v>
      </c>
      <c r="E1979" s="38">
        <v>1033</v>
      </c>
      <c r="F1979" s="99">
        <f t="shared" si="29"/>
        <v>0.14685811771396076</v>
      </c>
    </row>
    <row r="1980" spans="1:6" ht="36" x14ac:dyDescent="0.25">
      <c r="A1980" s="39" t="s">
        <v>3319</v>
      </c>
      <c r="B1980" s="39" t="s">
        <v>3320</v>
      </c>
      <c r="C1980" s="51" t="s">
        <v>3485</v>
      </c>
      <c r="D1980" s="37">
        <v>7016</v>
      </c>
      <c r="E1980" s="38">
        <v>962.88</v>
      </c>
      <c r="F1980" s="99">
        <f t="shared" si="29"/>
        <v>0.13724059293044469</v>
      </c>
    </row>
    <row r="1981" spans="1:6" x14ac:dyDescent="0.25">
      <c r="A1981" s="36" t="s">
        <v>4211</v>
      </c>
      <c r="B1981" s="36" t="s">
        <v>4212</v>
      </c>
      <c r="C1981" s="41">
        <v>12060280</v>
      </c>
      <c r="D1981" s="37">
        <v>7010</v>
      </c>
      <c r="E1981" s="38">
        <v>987</v>
      </c>
      <c r="F1981" s="99">
        <f t="shared" si="29"/>
        <v>0.14079885877318116</v>
      </c>
    </row>
    <row r="1982" spans="1:6" x14ac:dyDescent="0.25">
      <c r="A1982" s="36" t="s">
        <v>4447</v>
      </c>
      <c r="B1982" s="36" t="s">
        <v>4448</v>
      </c>
      <c r="C1982" s="41" t="s">
        <v>4751</v>
      </c>
      <c r="D1982" s="37">
        <v>7010</v>
      </c>
      <c r="E1982" s="38">
        <v>780</v>
      </c>
      <c r="F1982" s="99">
        <f t="shared" si="29"/>
        <v>0.11126961483594865</v>
      </c>
    </row>
    <row r="1983" spans="1:6" x14ac:dyDescent="0.25">
      <c r="A1983" s="36" t="s">
        <v>2869</v>
      </c>
      <c r="B1983" s="36" t="s">
        <v>2870</v>
      </c>
      <c r="C1983" s="41" t="s">
        <v>2913</v>
      </c>
      <c r="D1983" s="37">
        <v>7008</v>
      </c>
      <c r="E1983" s="38">
        <v>881.3</v>
      </c>
      <c r="F1983" s="99">
        <f t="shared" si="29"/>
        <v>0.12575627853881277</v>
      </c>
    </row>
    <row r="1984" spans="1:6" x14ac:dyDescent="0.25">
      <c r="A1984" s="36" t="s">
        <v>1484</v>
      </c>
      <c r="B1984" s="36" t="s">
        <v>1485</v>
      </c>
      <c r="C1984" s="41">
        <v>8335079</v>
      </c>
      <c r="D1984" s="37">
        <v>7000</v>
      </c>
      <c r="E1984" s="38">
        <v>1753</v>
      </c>
      <c r="F1984" s="99">
        <f t="shared" si="29"/>
        <v>0.25042857142857144</v>
      </c>
    </row>
    <row r="1985" spans="1:6" ht="24" x14ac:dyDescent="0.25">
      <c r="A1985" s="36" t="s">
        <v>1059</v>
      </c>
      <c r="B1985" s="36" t="s">
        <v>1060</v>
      </c>
      <c r="C1985" s="41">
        <v>8127076</v>
      </c>
      <c r="D1985" s="37">
        <v>7000</v>
      </c>
      <c r="E1985" s="38">
        <v>1618</v>
      </c>
      <c r="F1985" s="99">
        <f t="shared" si="29"/>
        <v>0.23114285714285715</v>
      </c>
    </row>
    <row r="1986" spans="1:6" x14ac:dyDescent="0.25">
      <c r="A1986" s="39" t="s">
        <v>5872</v>
      </c>
      <c r="B1986" s="39" t="s">
        <v>5873</v>
      </c>
      <c r="C1986" s="41">
        <v>9780112</v>
      </c>
      <c r="D1986" s="37">
        <v>7000</v>
      </c>
      <c r="E1986" s="40">
        <v>1534</v>
      </c>
      <c r="F1986" s="99">
        <f t="shared" si="29"/>
        <v>0.21914285714285714</v>
      </c>
    </row>
    <row r="1987" spans="1:6" x14ac:dyDescent="0.25">
      <c r="A1987" s="36" t="s">
        <v>956</v>
      </c>
      <c r="B1987" s="36" t="s">
        <v>957</v>
      </c>
      <c r="C1987" s="41" t="s">
        <v>1748</v>
      </c>
      <c r="D1987" s="37">
        <v>7000</v>
      </c>
      <c r="E1987" s="38">
        <v>1400</v>
      </c>
      <c r="F1987" s="99">
        <f t="shared" si="29"/>
        <v>0.2</v>
      </c>
    </row>
    <row r="1988" spans="1:6" x14ac:dyDescent="0.25">
      <c r="A1988" s="36" t="s">
        <v>1182</v>
      </c>
      <c r="B1988" s="36" t="s">
        <v>1183</v>
      </c>
      <c r="C1988" s="41">
        <v>8215097</v>
      </c>
      <c r="D1988" s="37">
        <v>7000</v>
      </c>
      <c r="E1988" s="38">
        <v>1400</v>
      </c>
      <c r="F1988" s="99">
        <f t="shared" si="29"/>
        <v>0.2</v>
      </c>
    </row>
    <row r="1989" spans="1:6" x14ac:dyDescent="0.25">
      <c r="A1989" s="36" t="s">
        <v>1304</v>
      </c>
      <c r="B1989" s="36" t="s">
        <v>1305</v>
      </c>
      <c r="C1989" s="41" t="s">
        <v>1788</v>
      </c>
      <c r="D1989" s="37">
        <v>7000</v>
      </c>
      <c r="E1989" s="38">
        <v>1400</v>
      </c>
      <c r="F1989" s="99">
        <f t="shared" si="29"/>
        <v>0.2</v>
      </c>
    </row>
    <row r="1990" spans="1:6" ht="24" x14ac:dyDescent="0.25">
      <c r="A1990" s="36" t="s">
        <v>1416</v>
      </c>
      <c r="B1990" s="36" t="s">
        <v>1417</v>
      </c>
      <c r="C1990" s="41">
        <v>8317114</v>
      </c>
      <c r="D1990" s="37">
        <v>7000</v>
      </c>
      <c r="E1990" s="38">
        <v>1400</v>
      </c>
      <c r="F1990" s="99">
        <f t="shared" si="29"/>
        <v>0.2</v>
      </c>
    </row>
    <row r="1991" spans="1:6" ht="24" x14ac:dyDescent="0.25">
      <c r="A1991" s="36" t="s">
        <v>1544</v>
      </c>
      <c r="B1991" s="36" t="s">
        <v>1545</v>
      </c>
      <c r="C1991" s="41">
        <v>8415014</v>
      </c>
      <c r="D1991" s="37">
        <v>7000</v>
      </c>
      <c r="E1991" s="38">
        <v>1325</v>
      </c>
      <c r="F1991" s="99">
        <f t="shared" si="29"/>
        <v>0.18928571428571428</v>
      </c>
    </row>
    <row r="1992" spans="1:6" ht="24" x14ac:dyDescent="0.25">
      <c r="A1992" s="36" t="s">
        <v>1640</v>
      </c>
      <c r="B1992" s="36" t="s">
        <v>1641</v>
      </c>
      <c r="C1992" s="41" t="s">
        <v>1835</v>
      </c>
      <c r="D1992" s="37">
        <v>7000</v>
      </c>
      <c r="E1992" s="38">
        <v>1205</v>
      </c>
      <c r="F1992" s="99">
        <f t="shared" si="29"/>
        <v>0.17214285714285715</v>
      </c>
    </row>
    <row r="1993" spans="1:6" x14ac:dyDescent="0.25">
      <c r="A1993" s="36" t="s">
        <v>4431</v>
      </c>
      <c r="B1993" s="36" t="s">
        <v>4432</v>
      </c>
      <c r="C1993" s="41" t="s">
        <v>4745</v>
      </c>
      <c r="D1993" s="37">
        <v>7000</v>
      </c>
      <c r="E1993" s="38">
        <v>1200</v>
      </c>
      <c r="F1993" s="99">
        <f t="shared" si="29"/>
        <v>0.17142857142857143</v>
      </c>
    </row>
    <row r="1994" spans="1:6" x14ac:dyDescent="0.25">
      <c r="A1994" s="36" t="s">
        <v>4667</v>
      </c>
      <c r="B1994" s="36" t="s">
        <v>4668</v>
      </c>
      <c r="C1994" s="41" t="s">
        <v>4836</v>
      </c>
      <c r="D1994" s="37">
        <v>7000</v>
      </c>
      <c r="E1994" s="38">
        <v>1100</v>
      </c>
      <c r="F1994" s="99">
        <f t="shared" si="29"/>
        <v>0.15714285714285714</v>
      </c>
    </row>
    <row r="1995" spans="1:6" x14ac:dyDescent="0.25">
      <c r="A1995" s="39" t="s">
        <v>1664</v>
      </c>
      <c r="B1995" s="39" t="s">
        <v>1665</v>
      </c>
      <c r="C1995" s="41"/>
      <c r="D1995" s="37">
        <v>7000</v>
      </c>
      <c r="E1995" s="40">
        <v>1014</v>
      </c>
      <c r="F1995" s="99">
        <f t="shared" si="29"/>
        <v>0.14485714285714285</v>
      </c>
    </row>
    <row r="1996" spans="1:6" ht="24" x14ac:dyDescent="0.25">
      <c r="A1996" s="39" t="s">
        <v>1670</v>
      </c>
      <c r="B1996" s="39" t="s">
        <v>1671</v>
      </c>
      <c r="C1996" s="41">
        <v>8435057</v>
      </c>
      <c r="D1996" s="37">
        <v>7000</v>
      </c>
      <c r="E1996" s="40">
        <v>959</v>
      </c>
      <c r="F1996" s="99">
        <f t="shared" si="29"/>
        <v>0.13700000000000001</v>
      </c>
    </row>
    <row r="1997" spans="1:6" x14ac:dyDescent="0.25">
      <c r="A1997" s="36" t="s">
        <v>1364</v>
      </c>
      <c r="B1997" s="36" t="s">
        <v>1365</v>
      </c>
      <c r="C1997" s="41">
        <v>8315064</v>
      </c>
      <c r="D1997" s="37">
        <v>7000</v>
      </c>
      <c r="E1997" s="38">
        <v>926</v>
      </c>
      <c r="F1997" s="99">
        <f t="shared" si="29"/>
        <v>0.13228571428571428</v>
      </c>
    </row>
    <row r="1998" spans="1:6" ht="24" x14ac:dyDescent="0.25">
      <c r="A1998" s="36" t="s">
        <v>1492</v>
      </c>
      <c r="B1998" s="36" t="s">
        <v>1493</v>
      </c>
      <c r="C1998" s="41">
        <v>8335002</v>
      </c>
      <c r="D1998" s="37">
        <v>7000</v>
      </c>
      <c r="E1998" s="38">
        <v>877</v>
      </c>
      <c r="F1998" s="99">
        <f t="shared" si="29"/>
        <v>0.12528571428571428</v>
      </c>
    </row>
    <row r="1999" spans="1:6" x14ac:dyDescent="0.25">
      <c r="A1999" s="36" t="s">
        <v>878</v>
      </c>
      <c r="B1999" s="36" t="s">
        <v>879</v>
      </c>
      <c r="C1999" s="41">
        <v>8118011</v>
      </c>
      <c r="D1999" s="37">
        <v>7000</v>
      </c>
      <c r="E1999" s="38">
        <v>833</v>
      </c>
      <c r="F1999" s="99">
        <f t="shared" si="29"/>
        <v>0.11899999999999999</v>
      </c>
    </row>
    <row r="2000" spans="1:6" x14ac:dyDescent="0.25">
      <c r="A2000" s="36" t="s">
        <v>876</v>
      </c>
      <c r="B2000" s="36" t="s">
        <v>877</v>
      </c>
      <c r="C2000" s="41">
        <v>8118011</v>
      </c>
      <c r="D2000" s="37">
        <v>7000</v>
      </c>
      <c r="E2000" s="38">
        <v>825</v>
      </c>
      <c r="F2000" s="99">
        <f t="shared" si="29"/>
        <v>0.11785714285714285</v>
      </c>
    </row>
    <row r="2001" spans="1:6" ht="24" x14ac:dyDescent="0.25">
      <c r="A2001" s="36" t="s">
        <v>4399</v>
      </c>
      <c r="B2001" s="36" t="s">
        <v>4400</v>
      </c>
      <c r="C2001" s="41" t="s">
        <v>4733</v>
      </c>
      <c r="D2001" s="37">
        <v>7000</v>
      </c>
      <c r="E2001" s="38">
        <v>811</v>
      </c>
      <c r="F2001" s="99">
        <f t="shared" si="29"/>
        <v>0.11585714285714285</v>
      </c>
    </row>
    <row r="2002" spans="1:6" x14ac:dyDescent="0.25">
      <c r="A2002" s="36" t="s">
        <v>2540</v>
      </c>
      <c r="B2002" s="36" t="s">
        <v>2541</v>
      </c>
      <c r="C2002" s="41">
        <v>16061045</v>
      </c>
      <c r="D2002" s="37">
        <v>7000</v>
      </c>
      <c r="E2002" s="38">
        <v>710</v>
      </c>
      <c r="F2002" s="99">
        <f t="shared" si="29"/>
        <v>0.10142857142857142</v>
      </c>
    </row>
    <row r="2003" spans="1:6" x14ac:dyDescent="0.25">
      <c r="A2003" s="36" t="s">
        <v>2668</v>
      </c>
      <c r="B2003" s="36" t="s">
        <v>2669</v>
      </c>
      <c r="C2003" s="41">
        <v>16076022</v>
      </c>
      <c r="D2003" s="37">
        <v>7000</v>
      </c>
      <c r="E2003" s="38">
        <v>650</v>
      </c>
      <c r="F2003" s="99">
        <f t="shared" si="29"/>
        <v>9.285714285714286E-2</v>
      </c>
    </row>
    <row r="2004" spans="1:6" ht="36" x14ac:dyDescent="0.25">
      <c r="A2004" s="36" t="s">
        <v>2546</v>
      </c>
      <c r="B2004" s="36" t="s">
        <v>2547</v>
      </c>
      <c r="C2004" s="41" t="s">
        <v>2687</v>
      </c>
      <c r="D2004" s="37">
        <v>6996</v>
      </c>
      <c r="E2004" s="38">
        <v>960</v>
      </c>
      <c r="F2004" s="99">
        <f t="shared" si="29"/>
        <v>0.137221269296741</v>
      </c>
    </row>
    <row r="2005" spans="1:6" ht="24" x14ac:dyDescent="0.25">
      <c r="A2005" s="36" t="s">
        <v>790</v>
      </c>
      <c r="B2005" s="36" t="s">
        <v>791</v>
      </c>
      <c r="C2005" s="41" t="s">
        <v>1732</v>
      </c>
      <c r="D2005" s="37">
        <v>6986</v>
      </c>
      <c r="E2005" s="38">
        <v>855</v>
      </c>
      <c r="F2005" s="99">
        <f t="shared" si="29"/>
        <v>0.12238763240767249</v>
      </c>
    </row>
    <row r="2006" spans="1:6" x14ac:dyDescent="0.25">
      <c r="A2006" s="36" t="s">
        <v>5509</v>
      </c>
      <c r="B2006" s="36" t="s">
        <v>5510</v>
      </c>
      <c r="C2006" s="41">
        <v>9471195</v>
      </c>
      <c r="D2006" s="37">
        <v>6981</v>
      </c>
      <c r="E2006" s="38">
        <v>1067</v>
      </c>
      <c r="F2006" s="99">
        <f t="shared" si="29"/>
        <v>0.15284343217304111</v>
      </c>
    </row>
    <row r="2007" spans="1:6" ht="24" x14ac:dyDescent="0.25">
      <c r="A2007" s="36" t="s">
        <v>5209</v>
      </c>
      <c r="B2007" s="36" t="s">
        <v>5210</v>
      </c>
      <c r="C2007" s="41">
        <v>9187148</v>
      </c>
      <c r="D2007" s="37">
        <v>6976</v>
      </c>
      <c r="E2007" s="38">
        <v>1057.5</v>
      </c>
      <c r="F2007" s="99">
        <f t="shared" si="29"/>
        <v>0.15159116972477063</v>
      </c>
    </row>
    <row r="2008" spans="1:6" x14ac:dyDescent="0.25">
      <c r="A2008" s="36" t="s">
        <v>2940</v>
      </c>
      <c r="B2008" s="36" t="s">
        <v>2941</v>
      </c>
      <c r="C2008" s="51">
        <v>6634001</v>
      </c>
      <c r="D2008" s="43">
        <v>6975</v>
      </c>
      <c r="E2008" s="38">
        <v>990</v>
      </c>
      <c r="F2008" s="99">
        <f t="shared" si="29"/>
        <v>0.14193548387096774</v>
      </c>
    </row>
    <row r="2009" spans="1:6" ht="48" x14ac:dyDescent="0.25">
      <c r="A2009" s="39" t="s">
        <v>3349</v>
      </c>
      <c r="B2009" s="39" t="s">
        <v>3350</v>
      </c>
      <c r="C2009" s="51" t="s">
        <v>3494</v>
      </c>
      <c r="D2009" s="37">
        <v>6957</v>
      </c>
      <c r="E2009" s="38">
        <v>3847.3</v>
      </c>
      <c r="F2009" s="99">
        <f t="shared" si="29"/>
        <v>0.55301135546931146</v>
      </c>
    </row>
    <row r="2010" spans="1:6" x14ac:dyDescent="0.25">
      <c r="A2010" s="36" t="s">
        <v>5740</v>
      </c>
      <c r="B2010" s="36" t="s">
        <v>5741</v>
      </c>
      <c r="C2010" s="41">
        <v>9678134</v>
      </c>
      <c r="D2010" s="37">
        <v>6925</v>
      </c>
      <c r="E2010" s="38">
        <v>1036</v>
      </c>
      <c r="F2010" s="99">
        <f t="shared" si="29"/>
        <v>0.1496028880866426</v>
      </c>
    </row>
    <row r="2011" spans="1:6" ht="12" customHeight="1" x14ac:dyDescent="0.25">
      <c r="A2011" s="36" t="s">
        <v>3652</v>
      </c>
      <c r="B2011" s="36" t="s">
        <v>3653</v>
      </c>
      <c r="C2011" s="41">
        <v>5358056</v>
      </c>
      <c r="D2011" s="37">
        <v>6920</v>
      </c>
      <c r="E2011" s="38">
        <v>915</v>
      </c>
      <c r="F2011" s="99">
        <f t="shared" si="29"/>
        <v>0.13222543352601157</v>
      </c>
    </row>
    <row r="2012" spans="1:6" ht="24" x14ac:dyDescent="0.25">
      <c r="A2012" s="39" t="s">
        <v>3374</v>
      </c>
      <c r="B2012" s="39" t="s">
        <v>3375</v>
      </c>
      <c r="C2012" s="51" t="s">
        <v>3500</v>
      </c>
      <c r="D2012" s="37">
        <v>6909</v>
      </c>
      <c r="E2012" s="38">
        <v>809</v>
      </c>
      <c r="F2012" s="99">
        <f t="shared" si="29"/>
        <v>0.11709364596902591</v>
      </c>
    </row>
    <row r="2013" spans="1:6" x14ac:dyDescent="0.25">
      <c r="A2013" s="36" t="s">
        <v>5123</v>
      </c>
      <c r="B2013" s="36" t="s">
        <v>5124</v>
      </c>
      <c r="C2013" s="41">
        <v>9184121</v>
      </c>
      <c r="D2013" s="37">
        <v>6904</v>
      </c>
      <c r="E2013" s="38">
        <v>1238</v>
      </c>
      <c r="F2013" s="99">
        <f t="shared" si="29"/>
        <v>0.17931633835457705</v>
      </c>
    </row>
    <row r="2014" spans="1:6" x14ac:dyDescent="0.25">
      <c r="A2014" s="39" t="s">
        <v>3078</v>
      </c>
      <c r="B2014" s="39" t="s">
        <v>3079</v>
      </c>
      <c r="C2014" s="41">
        <v>6436001</v>
      </c>
      <c r="D2014" s="37">
        <v>6901</v>
      </c>
      <c r="E2014" s="45">
        <v>992</v>
      </c>
      <c r="F2014" s="99">
        <f t="shared" si="29"/>
        <v>0.14374728300246342</v>
      </c>
    </row>
    <row r="2015" spans="1:6" ht="24" x14ac:dyDescent="0.25">
      <c r="A2015" s="36" t="s">
        <v>1420</v>
      </c>
      <c r="B2015" s="36" t="s">
        <v>1421</v>
      </c>
      <c r="C2015" s="41">
        <v>8317122</v>
      </c>
      <c r="D2015" s="37">
        <v>6900</v>
      </c>
      <c r="E2015" s="38">
        <v>1380</v>
      </c>
      <c r="F2015" s="99">
        <f t="shared" si="29"/>
        <v>0.2</v>
      </c>
    </row>
    <row r="2016" spans="1:6" x14ac:dyDescent="0.25">
      <c r="A2016" s="39" t="s">
        <v>3076</v>
      </c>
      <c r="B2016" s="39" t="s">
        <v>3077</v>
      </c>
      <c r="C2016" s="41">
        <v>6436001</v>
      </c>
      <c r="D2016" s="37">
        <v>6899</v>
      </c>
      <c r="E2016" s="45">
        <v>1250</v>
      </c>
      <c r="F2016" s="99">
        <f t="shared" si="29"/>
        <v>0.18118567908392522</v>
      </c>
    </row>
    <row r="2017" spans="1:6" ht="36" x14ac:dyDescent="0.25">
      <c r="A2017" s="39" t="s">
        <v>3431</v>
      </c>
      <c r="B2017" s="39" t="s">
        <v>3432</v>
      </c>
      <c r="C2017" s="51" t="s">
        <v>3520</v>
      </c>
      <c r="D2017" s="37">
        <v>6884</v>
      </c>
      <c r="E2017" s="38">
        <v>697</v>
      </c>
      <c r="F2017" s="99">
        <f t="shared" si="29"/>
        <v>0.10124927367809414</v>
      </c>
    </row>
    <row r="2018" spans="1:6" x14ac:dyDescent="0.25">
      <c r="A2018" s="36" t="s">
        <v>1614</v>
      </c>
      <c r="B2018" s="36" t="s">
        <v>1615</v>
      </c>
      <c r="C2018" s="41">
        <v>8425108</v>
      </c>
      <c r="D2018" s="37">
        <v>6871</v>
      </c>
      <c r="E2018" s="38">
        <v>545</v>
      </c>
      <c r="F2018" s="99">
        <f t="shared" si="29"/>
        <v>7.9318876437199828E-2</v>
      </c>
    </row>
    <row r="2019" spans="1:6" x14ac:dyDescent="0.25">
      <c r="A2019" s="36" t="s">
        <v>5155</v>
      </c>
      <c r="B2019" s="36" t="s">
        <v>5156</v>
      </c>
      <c r="C2019" s="41">
        <v>9185153</v>
      </c>
      <c r="D2019" s="37">
        <v>6863</v>
      </c>
      <c r="E2019" s="38">
        <v>1054</v>
      </c>
      <c r="F2019" s="99">
        <f t="shared" si="29"/>
        <v>0.15357715284860848</v>
      </c>
    </row>
    <row r="2020" spans="1:6" ht="24" x14ac:dyDescent="0.25">
      <c r="A2020" s="36" t="s">
        <v>5449</v>
      </c>
      <c r="B2020" s="36" t="s">
        <v>5450</v>
      </c>
      <c r="C2020" s="41" t="s">
        <v>6047</v>
      </c>
      <c r="D2020" s="37">
        <v>6861</v>
      </c>
      <c r="E2020" s="38">
        <v>908</v>
      </c>
      <c r="F2020" s="99">
        <f t="shared" si="29"/>
        <v>0.13234222416557354</v>
      </c>
    </row>
    <row r="2021" spans="1:6" ht="24" x14ac:dyDescent="0.25">
      <c r="A2021" s="39" t="s">
        <v>3382</v>
      </c>
      <c r="B2021" s="39" t="s">
        <v>3383</v>
      </c>
      <c r="C2021" s="51" t="s">
        <v>3501</v>
      </c>
      <c r="D2021" s="37">
        <v>6842</v>
      </c>
      <c r="E2021" s="38">
        <v>873</v>
      </c>
      <c r="F2021" s="99">
        <f t="shared" ref="F2021:F2084" si="30">E2021/D2021</f>
        <v>0.12759427068108739</v>
      </c>
    </row>
    <row r="2022" spans="1:6" x14ac:dyDescent="0.25">
      <c r="A2022" s="36" t="s">
        <v>2781</v>
      </c>
      <c r="B2022" s="36" t="s">
        <v>2782</v>
      </c>
      <c r="C2022" s="41" t="s">
        <v>2889</v>
      </c>
      <c r="D2022" s="37">
        <v>6840</v>
      </c>
      <c r="E2022" s="38">
        <v>845</v>
      </c>
      <c r="F2022" s="99">
        <f t="shared" si="30"/>
        <v>0.12353801169590643</v>
      </c>
    </row>
    <row r="2023" spans="1:6" ht="36" x14ac:dyDescent="0.25">
      <c r="A2023" s="39" t="s">
        <v>3022</v>
      </c>
      <c r="B2023" s="39" t="s">
        <v>3023</v>
      </c>
      <c r="C2023" s="41">
        <v>6440005</v>
      </c>
      <c r="D2023" s="37">
        <v>6837</v>
      </c>
      <c r="E2023" s="45">
        <v>770.2</v>
      </c>
      <c r="F2023" s="99">
        <f t="shared" si="30"/>
        <v>0.11265174784262104</v>
      </c>
    </row>
    <row r="2024" spans="1:6" x14ac:dyDescent="0.25">
      <c r="A2024" s="36" t="s">
        <v>2966</v>
      </c>
      <c r="B2024" s="36" t="s">
        <v>2967</v>
      </c>
      <c r="C2024" s="51">
        <v>6633005</v>
      </c>
      <c r="D2024" s="43">
        <v>6832</v>
      </c>
      <c r="E2024" s="38">
        <v>1232</v>
      </c>
      <c r="F2024" s="99">
        <f t="shared" si="30"/>
        <v>0.18032786885245902</v>
      </c>
    </row>
    <row r="2025" spans="1:6" ht="24" x14ac:dyDescent="0.25">
      <c r="A2025" s="36" t="s">
        <v>36</v>
      </c>
      <c r="B2025" s="36" t="s">
        <v>37</v>
      </c>
      <c r="C2025" s="51">
        <v>6532001</v>
      </c>
      <c r="D2025" s="43">
        <v>6827</v>
      </c>
      <c r="E2025" s="38">
        <v>901</v>
      </c>
      <c r="F2025" s="99">
        <f t="shared" si="30"/>
        <v>0.13197597773546213</v>
      </c>
    </row>
    <row r="2026" spans="1:6" x14ac:dyDescent="0.25">
      <c r="A2026" s="36" t="s">
        <v>2236</v>
      </c>
      <c r="B2026" s="36" t="s">
        <v>2237</v>
      </c>
      <c r="C2026" s="41" t="s">
        <v>2503</v>
      </c>
      <c r="D2026" s="37">
        <v>6817</v>
      </c>
      <c r="E2026" s="38">
        <v>1151</v>
      </c>
      <c r="F2026" s="99">
        <f t="shared" si="30"/>
        <v>0.1688425993838932</v>
      </c>
    </row>
    <row r="2027" spans="1:6" x14ac:dyDescent="0.25">
      <c r="A2027" s="36" t="s">
        <v>3185</v>
      </c>
      <c r="B2027" s="36" t="s">
        <v>3186</v>
      </c>
      <c r="C2027" s="41">
        <v>8116015</v>
      </c>
      <c r="D2027" s="37">
        <v>6810</v>
      </c>
      <c r="E2027" s="38">
        <v>919</v>
      </c>
      <c r="F2027" s="99">
        <f t="shared" si="30"/>
        <v>0.13494860499265784</v>
      </c>
    </row>
    <row r="2028" spans="1:6" x14ac:dyDescent="0.25">
      <c r="A2028" s="36" t="s">
        <v>343</v>
      </c>
      <c r="B2028" s="36" t="s">
        <v>344</v>
      </c>
      <c r="C2028" s="51" t="s">
        <v>630</v>
      </c>
      <c r="D2028" s="46">
        <v>6805</v>
      </c>
      <c r="E2028" s="38">
        <v>1100</v>
      </c>
      <c r="F2028" s="99">
        <f t="shared" si="30"/>
        <v>0.16164584864070536</v>
      </c>
    </row>
    <row r="2029" spans="1:6" ht="24" x14ac:dyDescent="0.25">
      <c r="A2029" s="36" t="s">
        <v>1154</v>
      </c>
      <c r="B2029" s="36" t="s">
        <v>1155</v>
      </c>
      <c r="C2029" s="41">
        <v>8215009</v>
      </c>
      <c r="D2029" s="37">
        <v>6800</v>
      </c>
      <c r="E2029" s="38">
        <v>1360</v>
      </c>
      <c r="F2029" s="99">
        <f t="shared" si="30"/>
        <v>0.2</v>
      </c>
    </row>
    <row r="2030" spans="1:6" x14ac:dyDescent="0.25">
      <c r="A2030" s="36" t="s">
        <v>1314</v>
      </c>
      <c r="B2030" s="36" t="s">
        <v>1315</v>
      </c>
      <c r="C2030" s="41">
        <v>8236038</v>
      </c>
      <c r="D2030" s="37">
        <v>6800</v>
      </c>
      <c r="E2030" s="38">
        <v>1360</v>
      </c>
      <c r="F2030" s="99">
        <f t="shared" si="30"/>
        <v>0.2</v>
      </c>
    </row>
    <row r="2031" spans="1:6" ht="36" x14ac:dyDescent="0.25">
      <c r="A2031" s="36" t="s">
        <v>4631</v>
      </c>
      <c r="B2031" s="36" t="s">
        <v>4632</v>
      </c>
      <c r="C2031" s="41" t="s">
        <v>4820</v>
      </c>
      <c r="D2031" s="37">
        <v>6800</v>
      </c>
      <c r="E2031" s="38">
        <v>1350</v>
      </c>
      <c r="F2031" s="99">
        <f t="shared" si="30"/>
        <v>0.19852941176470587</v>
      </c>
    </row>
    <row r="2032" spans="1:6" x14ac:dyDescent="0.25">
      <c r="A2032" s="36" t="s">
        <v>1590</v>
      </c>
      <c r="B2032" s="36" t="s">
        <v>1591</v>
      </c>
      <c r="C2032" s="41">
        <v>8417031</v>
      </c>
      <c r="D2032" s="37">
        <v>6800</v>
      </c>
      <c r="E2032" s="38">
        <v>822</v>
      </c>
      <c r="F2032" s="99">
        <f t="shared" si="30"/>
        <v>0.12088235294117647</v>
      </c>
    </row>
    <row r="2033" spans="1:6" ht="24" x14ac:dyDescent="0.25">
      <c r="A2033" s="36" t="s">
        <v>928</v>
      </c>
      <c r="B2033" s="36" t="s">
        <v>929</v>
      </c>
      <c r="C2033" s="41">
        <v>8118051</v>
      </c>
      <c r="D2033" s="37">
        <v>6800</v>
      </c>
      <c r="E2033" s="38">
        <v>726</v>
      </c>
      <c r="F2033" s="99">
        <f t="shared" si="30"/>
        <v>0.10676470588235294</v>
      </c>
    </row>
    <row r="2034" spans="1:6" x14ac:dyDescent="0.25">
      <c r="A2034" s="36" t="s">
        <v>992</v>
      </c>
      <c r="B2034" s="36" t="s">
        <v>993</v>
      </c>
      <c r="C2034" s="41">
        <v>8125007</v>
      </c>
      <c r="D2034" s="37">
        <v>6790</v>
      </c>
      <c r="E2034" s="38">
        <v>1493</v>
      </c>
      <c r="F2034" s="99">
        <f t="shared" si="30"/>
        <v>0.2198821796759941</v>
      </c>
    </row>
    <row r="2035" spans="1:6" ht="24" x14ac:dyDescent="0.25">
      <c r="A2035" s="39" t="s">
        <v>3334</v>
      </c>
      <c r="B2035" s="39" t="s">
        <v>3335</v>
      </c>
      <c r="C2035" s="51" t="s">
        <v>3490</v>
      </c>
      <c r="D2035" s="37">
        <v>6785</v>
      </c>
      <c r="E2035" s="38">
        <v>1951.44</v>
      </c>
      <c r="F2035" s="99">
        <f t="shared" si="30"/>
        <v>0.28761090641120118</v>
      </c>
    </row>
    <row r="2036" spans="1:6" ht="36" x14ac:dyDescent="0.25">
      <c r="A2036" s="36" t="s">
        <v>4503</v>
      </c>
      <c r="B2036" s="36" t="s">
        <v>4504</v>
      </c>
      <c r="C2036" s="41" t="s">
        <v>4770</v>
      </c>
      <c r="D2036" s="37">
        <v>6785</v>
      </c>
      <c r="E2036" s="38">
        <v>1180</v>
      </c>
      <c r="F2036" s="99">
        <f t="shared" si="30"/>
        <v>0.17391304347826086</v>
      </c>
    </row>
    <row r="2037" spans="1:6" x14ac:dyDescent="0.25">
      <c r="A2037" s="36" t="s">
        <v>1600</v>
      </c>
      <c r="B2037" s="36" t="s">
        <v>1601</v>
      </c>
      <c r="C2037" s="41">
        <v>8425028</v>
      </c>
      <c r="D2037" s="37">
        <v>6785</v>
      </c>
      <c r="E2037" s="38">
        <v>520</v>
      </c>
      <c r="F2037" s="99">
        <f t="shared" si="30"/>
        <v>7.6639646278555643E-2</v>
      </c>
    </row>
    <row r="2038" spans="1:6" ht="24" x14ac:dyDescent="0.25">
      <c r="A2038" s="36" t="s">
        <v>2570</v>
      </c>
      <c r="B2038" s="36" t="s">
        <v>2571</v>
      </c>
      <c r="C2038" s="41" t="s">
        <v>2697</v>
      </c>
      <c r="D2038" s="37">
        <v>6784</v>
      </c>
      <c r="E2038" s="38">
        <v>657</v>
      </c>
      <c r="F2038" s="99">
        <f t="shared" si="30"/>
        <v>9.6845518867924529E-2</v>
      </c>
    </row>
    <row r="2039" spans="1:6" x14ac:dyDescent="0.25">
      <c r="A2039" s="36" t="s">
        <v>5025</v>
      </c>
      <c r="B2039" s="36" t="s">
        <v>5026</v>
      </c>
      <c r="C2039" s="41" t="s">
        <v>5975</v>
      </c>
      <c r="D2039" s="37">
        <v>6777</v>
      </c>
      <c r="E2039" s="38">
        <v>1522</v>
      </c>
      <c r="F2039" s="99">
        <f t="shared" si="30"/>
        <v>0.22458314888593772</v>
      </c>
    </row>
    <row r="2040" spans="1:6" x14ac:dyDescent="0.25">
      <c r="A2040" s="36" t="s">
        <v>5732</v>
      </c>
      <c r="B2040" s="36" t="s">
        <v>5733</v>
      </c>
      <c r="C2040" s="41">
        <v>9677166</v>
      </c>
      <c r="D2040" s="37">
        <v>6773</v>
      </c>
      <c r="E2040" s="38">
        <v>655</v>
      </c>
      <c r="F2040" s="99">
        <f t="shared" si="30"/>
        <v>9.6707515133618777E-2</v>
      </c>
    </row>
    <row r="2041" spans="1:6" x14ac:dyDescent="0.25">
      <c r="A2041" s="39" t="s">
        <v>226</v>
      </c>
      <c r="B2041" s="39" t="s">
        <v>227</v>
      </c>
      <c r="C2041" s="41">
        <v>6431019</v>
      </c>
      <c r="D2041" s="37">
        <v>6751</v>
      </c>
      <c r="E2041" s="45">
        <v>758</v>
      </c>
      <c r="F2041" s="99">
        <f t="shared" si="30"/>
        <v>0.11227966227225596</v>
      </c>
    </row>
    <row r="2042" spans="1:6" ht="24" x14ac:dyDescent="0.25">
      <c r="A2042" s="36" t="s">
        <v>1114</v>
      </c>
      <c r="B2042" s="36" t="s">
        <v>1115</v>
      </c>
      <c r="C2042" s="41">
        <v>8136044</v>
      </c>
      <c r="D2042" s="37">
        <v>6750</v>
      </c>
      <c r="E2042" s="38">
        <v>932</v>
      </c>
      <c r="F2042" s="99">
        <f t="shared" si="30"/>
        <v>0.13807407407407407</v>
      </c>
    </row>
    <row r="2043" spans="1:6" x14ac:dyDescent="0.25">
      <c r="A2043" s="36" t="s">
        <v>5756</v>
      </c>
      <c r="B2043" s="36" t="s">
        <v>5757</v>
      </c>
      <c r="C2043" s="41">
        <v>9771156</v>
      </c>
      <c r="D2043" s="37">
        <v>6746</v>
      </c>
      <c r="E2043" s="38">
        <v>520</v>
      </c>
      <c r="F2043" s="99">
        <f t="shared" si="30"/>
        <v>7.7082715683367928E-2</v>
      </c>
    </row>
    <row r="2044" spans="1:6" ht="36" x14ac:dyDescent="0.25">
      <c r="A2044" s="36" t="s">
        <v>4403</v>
      </c>
      <c r="B2044" s="36" t="s">
        <v>4404</v>
      </c>
      <c r="C2044" s="41" t="s">
        <v>4734</v>
      </c>
      <c r="D2044" s="37">
        <v>6738</v>
      </c>
      <c r="E2044" s="38">
        <v>851</v>
      </c>
      <c r="F2044" s="99">
        <f t="shared" si="30"/>
        <v>0.12629860492727812</v>
      </c>
    </row>
    <row r="2045" spans="1:6" ht="36" x14ac:dyDescent="0.25">
      <c r="A2045" s="36" t="s">
        <v>4371</v>
      </c>
      <c r="B2045" s="36" t="s">
        <v>4372</v>
      </c>
      <c r="C2045" s="41" t="s">
        <v>4723</v>
      </c>
      <c r="D2045" s="37">
        <v>6731</v>
      </c>
      <c r="E2045" s="38">
        <v>1009</v>
      </c>
      <c r="F2045" s="99">
        <f t="shared" si="30"/>
        <v>0.14990343188233546</v>
      </c>
    </row>
    <row r="2046" spans="1:6" x14ac:dyDescent="0.25">
      <c r="A2046" s="36" t="s">
        <v>3193</v>
      </c>
      <c r="B2046" s="36" t="s">
        <v>3194</v>
      </c>
      <c r="C2046" s="41">
        <v>8116014</v>
      </c>
      <c r="D2046" s="37">
        <v>6730</v>
      </c>
      <c r="E2046" s="38">
        <v>1488</v>
      </c>
      <c r="F2046" s="99">
        <f t="shared" si="30"/>
        <v>0.22109955423476968</v>
      </c>
    </row>
    <row r="2047" spans="1:6" x14ac:dyDescent="0.25">
      <c r="A2047" s="36" t="s">
        <v>5049</v>
      </c>
      <c r="B2047" s="36" t="s">
        <v>5050</v>
      </c>
      <c r="C2047" s="41">
        <v>9179119</v>
      </c>
      <c r="D2047" s="37">
        <v>6729</v>
      </c>
      <c r="E2047" s="38">
        <v>974</v>
      </c>
      <c r="F2047" s="99">
        <f t="shared" si="30"/>
        <v>0.14474661911130926</v>
      </c>
    </row>
    <row r="2048" spans="1:6" x14ac:dyDescent="0.25">
      <c r="A2048" s="36" t="s">
        <v>4252</v>
      </c>
      <c r="B2048" s="36" t="s">
        <v>4253</v>
      </c>
      <c r="C2048" s="41">
        <v>12072426</v>
      </c>
      <c r="D2048" s="37">
        <v>6729</v>
      </c>
      <c r="E2048" s="38">
        <v>767</v>
      </c>
      <c r="F2048" s="99">
        <f t="shared" si="30"/>
        <v>0.11398424728785853</v>
      </c>
    </row>
    <row r="2049" spans="1:6" ht="48" x14ac:dyDescent="0.25">
      <c r="A2049" s="36" t="s">
        <v>4527</v>
      </c>
      <c r="B2049" s="36" t="s">
        <v>4528</v>
      </c>
      <c r="C2049" s="41" t="s">
        <v>4782</v>
      </c>
      <c r="D2049" s="37">
        <v>6725</v>
      </c>
      <c r="E2049" s="38">
        <v>959</v>
      </c>
      <c r="F2049" s="99">
        <f t="shared" si="30"/>
        <v>0.14260223048327136</v>
      </c>
    </row>
    <row r="2050" spans="1:6" x14ac:dyDescent="0.25">
      <c r="A2050" s="36">
        <v>1120</v>
      </c>
      <c r="B2050" s="36" t="s">
        <v>578</v>
      </c>
      <c r="C2050" s="51">
        <v>14521460</v>
      </c>
      <c r="D2050" s="37">
        <v>6720</v>
      </c>
      <c r="E2050" s="38">
        <v>1060</v>
      </c>
      <c r="F2050" s="99">
        <f t="shared" si="30"/>
        <v>0.15773809523809523</v>
      </c>
    </row>
    <row r="2051" spans="1:6" x14ac:dyDescent="0.25">
      <c r="A2051" s="36" t="s">
        <v>5393</v>
      </c>
      <c r="B2051" s="36" t="s">
        <v>5394</v>
      </c>
      <c r="C2051" s="41">
        <v>9372171</v>
      </c>
      <c r="D2051" s="37">
        <v>6716</v>
      </c>
      <c r="E2051" s="38">
        <v>1441</v>
      </c>
      <c r="F2051" s="99">
        <f t="shared" si="30"/>
        <v>0.21456223942823108</v>
      </c>
    </row>
    <row r="2052" spans="1:6" x14ac:dyDescent="0.25">
      <c r="A2052" s="39" t="s">
        <v>3144</v>
      </c>
      <c r="B2052" s="39" t="s">
        <v>3145</v>
      </c>
      <c r="C2052" s="41">
        <v>6534016</v>
      </c>
      <c r="D2052" s="37">
        <v>6716</v>
      </c>
      <c r="E2052" s="45">
        <v>708.1</v>
      </c>
      <c r="F2052" s="99">
        <f t="shared" si="30"/>
        <v>0.10543478260869565</v>
      </c>
    </row>
    <row r="2053" spans="1:6" ht="24" x14ac:dyDescent="0.25">
      <c r="A2053" s="36" t="s">
        <v>4577</v>
      </c>
      <c r="B2053" s="36" t="s">
        <v>4578</v>
      </c>
      <c r="C2053" s="41" t="s">
        <v>4802</v>
      </c>
      <c r="D2053" s="37">
        <v>6702</v>
      </c>
      <c r="E2053" s="38">
        <v>1051</v>
      </c>
      <c r="F2053" s="99">
        <f t="shared" si="30"/>
        <v>0.15681886004177858</v>
      </c>
    </row>
    <row r="2054" spans="1:6" ht="24" x14ac:dyDescent="0.25">
      <c r="A2054" s="36" t="s">
        <v>1051</v>
      </c>
      <c r="B2054" s="36" t="s">
        <v>1052</v>
      </c>
      <c r="C2054" s="41" t="s">
        <v>1757</v>
      </c>
      <c r="D2054" s="37">
        <v>6700</v>
      </c>
      <c r="E2054" s="38">
        <v>3399</v>
      </c>
      <c r="F2054" s="99">
        <f t="shared" si="30"/>
        <v>0.50731343283582087</v>
      </c>
    </row>
    <row r="2055" spans="1:6" x14ac:dyDescent="0.25">
      <c r="A2055" s="36" t="s">
        <v>5367</v>
      </c>
      <c r="B2055" s="36" t="s">
        <v>5368</v>
      </c>
      <c r="C2055" s="41">
        <v>9279113</v>
      </c>
      <c r="D2055" s="37">
        <v>6700</v>
      </c>
      <c r="E2055" s="38">
        <v>962</v>
      </c>
      <c r="F2055" s="99">
        <f t="shared" si="30"/>
        <v>0.14358208955223881</v>
      </c>
    </row>
    <row r="2056" spans="1:6" x14ac:dyDescent="0.25">
      <c r="A2056" s="36" t="s">
        <v>894</v>
      </c>
      <c r="B2056" s="36" t="s">
        <v>895</v>
      </c>
      <c r="C2056" s="41">
        <v>8118073</v>
      </c>
      <c r="D2056" s="37">
        <v>6700</v>
      </c>
      <c r="E2056" s="38">
        <v>918</v>
      </c>
      <c r="F2056" s="99">
        <f t="shared" si="30"/>
        <v>0.13701492537313434</v>
      </c>
    </row>
    <row r="2057" spans="1:6" x14ac:dyDescent="0.25">
      <c r="A2057" s="36" t="s">
        <v>5129</v>
      </c>
      <c r="B2057" s="36" t="s">
        <v>5130</v>
      </c>
      <c r="C2057" s="41">
        <v>9184140</v>
      </c>
      <c r="D2057" s="37">
        <v>6687</v>
      </c>
      <c r="E2057" s="38">
        <v>1138</v>
      </c>
      <c r="F2057" s="99">
        <f t="shared" si="30"/>
        <v>0.17018094810826978</v>
      </c>
    </row>
    <row r="2058" spans="1:6" x14ac:dyDescent="0.25">
      <c r="A2058" s="36" t="s">
        <v>5814</v>
      </c>
      <c r="B2058" s="36" t="s">
        <v>5815</v>
      </c>
      <c r="C2058" s="41" t="s">
        <v>6101</v>
      </c>
      <c r="D2058" s="37">
        <v>6687</v>
      </c>
      <c r="E2058" s="38">
        <v>1027.4000000000001</v>
      </c>
      <c r="F2058" s="99">
        <f t="shared" si="30"/>
        <v>0.15364139374906535</v>
      </c>
    </row>
    <row r="2059" spans="1:6" x14ac:dyDescent="0.25">
      <c r="A2059" s="39" t="s">
        <v>3048</v>
      </c>
      <c r="B2059" s="39" t="s">
        <v>3049</v>
      </c>
      <c r="C2059" s="41">
        <v>6531009</v>
      </c>
      <c r="D2059" s="37">
        <v>6674</v>
      </c>
      <c r="E2059" s="45">
        <v>803</v>
      </c>
      <c r="F2059" s="99">
        <f t="shared" si="30"/>
        <v>0.12031765058435721</v>
      </c>
    </row>
    <row r="2060" spans="1:6" x14ac:dyDescent="0.25">
      <c r="A2060" s="36" t="s">
        <v>1384</v>
      </c>
      <c r="B2060" s="36" t="s">
        <v>1385</v>
      </c>
      <c r="C2060" s="41">
        <v>8316020</v>
      </c>
      <c r="D2060" s="37">
        <v>6672</v>
      </c>
      <c r="E2060" s="38">
        <v>1130</v>
      </c>
      <c r="F2060" s="99">
        <f t="shared" si="30"/>
        <v>0.16936450839328537</v>
      </c>
    </row>
    <row r="2061" spans="1:6" ht="36" x14ac:dyDescent="0.25">
      <c r="A2061" s="36" t="s">
        <v>4501</v>
      </c>
      <c r="B2061" s="36" t="s">
        <v>4502</v>
      </c>
      <c r="C2061" s="41" t="s">
        <v>4769</v>
      </c>
      <c r="D2061" s="37">
        <v>6659</v>
      </c>
      <c r="E2061" s="38">
        <v>1050</v>
      </c>
      <c r="F2061" s="99">
        <f t="shared" si="30"/>
        <v>0.15768133353356359</v>
      </c>
    </row>
    <row r="2062" spans="1:6" ht="36" x14ac:dyDescent="0.25">
      <c r="A2062" s="36" t="s">
        <v>3010</v>
      </c>
      <c r="B2062" s="36" t="s">
        <v>3011</v>
      </c>
      <c r="C2062" s="51">
        <v>6440002</v>
      </c>
      <c r="D2062" s="43">
        <v>6610</v>
      </c>
      <c r="E2062" s="38">
        <v>1327</v>
      </c>
      <c r="F2062" s="99">
        <f t="shared" si="30"/>
        <v>0.20075642965204235</v>
      </c>
    </row>
    <row r="2063" spans="1:6" x14ac:dyDescent="0.25">
      <c r="A2063" s="36" t="s">
        <v>5195</v>
      </c>
      <c r="B2063" s="36" t="s">
        <v>5196</v>
      </c>
      <c r="C2063" s="41">
        <v>9187118</v>
      </c>
      <c r="D2063" s="37">
        <v>6610</v>
      </c>
      <c r="E2063" s="38">
        <v>1228.4000000000001</v>
      </c>
      <c r="F2063" s="99">
        <f t="shared" si="30"/>
        <v>0.18583963691376704</v>
      </c>
    </row>
    <row r="2064" spans="1:6" x14ac:dyDescent="0.25">
      <c r="A2064" s="36" t="s">
        <v>2172</v>
      </c>
      <c r="B2064" s="36" t="s">
        <v>2173</v>
      </c>
      <c r="C2064" s="41">
        <v>3353032</v>
      </c>
      <c r="D2064" s="37">
        <v>6610</v>
      </c>
      <c r="E2064" s="38">
        <v>997</v>
      </c>
      <c r="F2064" s="99">
        <f t="shared" si="30"/>
        <v>0.1508320726172466</v>
      </c>
    </row>
    <row r="2065" spans="1:6" ht="24" x14ac:dyDescent="0.25">
      <c r="A2065" s="36" t="s">
        <v>1040</v>
      </c>
      <c r="B2065" s="36" t="s">
        <v>1041</v>
      </c>
      <c r="C2065" s="41">
        <v>8126011</v>
      </c>
      <c r="D2065" s="37">
        <v>6600</v>
      </c>
      <c r="E2065" s="38">
        <v>1320</v>
      </c>
      <c r="F2065" s="99">
        <f t="shared" si="30"/>
        <v>0.2</v>
      </c>
    </row>
    <row r="2066" spans="1:6" x14ac:dyDescent="0.25">
      <c r="A2066" s="36" t="s">
        <v>1326</v>
      </c>
      <c r="B2066" s="36" t="s">
        <v>1327</v>
      </c>
      <c r="C2066" s="41"/>
      <c r="D2066" s="37">
        <v>6600</v>
      </c>
      <c r="E2066" s="38">
        <v>1320</v>
      </c>
      <c r="F2066" s="99">
        <f t="shared" si="30"/>
        <v>0.2</v>
      </c>
    </row>
    <row r="2067" spans="1:6" ht="24" x14ac:dyDescent="0.25">
      <c r="A2067" s="39" t="s">
        <v>5840</v>
      </c>
      <c r="B2067" s="39" t="s">
        <v>5841</v>
      </c>
      <c r="C2067" s="41" t="s">
        <v>6109</v>
      </c>
      <c r="D2067" s="37">
        <v>6600</v>
      </c>
      <c r="E2067" s="40">
        <v>1111</v>
      </c>
      <c r="F2067" s="99">
        <f t="shared" si="30"/>
        <v>0.16833333333333333</v>
      </c>
    </row>
    <row r="2068" spans="1:6" x14ac:dyDescent="0.25">
      <c r="A2068" s="36" t="s">
        <v>3201</v>
      </c>
      <c r="B2068" s="36" t="s">
        <v>3202</v>
      </c>
      <c r="C2068" s="41"/>
      <c r="D2068" s="37">
        <v>6600</v>
      </c>
      <c r="E2068" s="38">
        <v>1022</v>
      </c>
      <c r="F2068" s="99">
        <f t="shared" si="30"/>
        <v>0.15484848484848485</v>
      </c>
    </row>
    <row r="2069" spans="1:6" x14ac:dyDescent="0.25">
      <c r="A2069" s="36">
        <v>240</v>
      </c>
      <c r="B2069" s="36" t="s">
        <v>557</v>
      </c>
      <c r="C2069" s="39" t="s">
        <v>719</v>
      </c>
      <c r="D2069" s="37">
        <v>6600</v>
      </c>
      <c r="E2069" s="38">
        <v>890</v>
      </c>
      <c r="F2069" s="99">
        <f t="shared" si="30"/>
        <v>0.13484848484848486</v>
      </c>
    </row>
    <row r="2070" spans="1:6" ht="36" x14ac:dyDescent="0.25">
      <c r="A2070" s="36" t="s">
        <v>1061</v>
      </c>
      <c r="B2070" s="36" t="s">
        <v>1062</v>
      </c>
      <c r="C2070" s="41"/>
      <c r="D2070" s="37">
        <v>6600</v>
      </c>
      <c r="E2070" s="38">
        <v>658</v>
      </c>
      <c r="F2070" s="99">
        <f t="shared" si="30"/>
        <v>9.9696969696969701E-2</v>
      </c>
    </row>
    <row r="2071" spans="1:6" x14ac:dyDescent="0.25">
      <c r="A2071" s="36" t="s">
        <v>5479</v>
      </c>
      <c r="B2071" s="36" t="s">
        <v>5480</v>
      </c>
      <c r="C2071" s="41">
        <v>9377141</v>
      </c>
      <c r="D2071" s="37">
        <v>6596</v>
      </c>
      <c r="E2071" s="38">
        <v>1163</v>
      </c>
      <c r="F2071" s="99">
        <f t="shared" si="30"/>
        <v>0.17631898120072773</v>
      </c>
    </row>
    <row r="2072" spans="1:6" x14ac:dyDescent="0.25">
      <c r="A2072" s="39" t="s">
        <v>3042</v>
      </c>
      <c r="B2072" s="39" t="s">
        <v>3043</v>
      </c>
      <c r="C2072" s="41">
        <v>6440025</v>
      </c>
      <c r="D2072" s="37">
        <v>6580</v>
      </c>
      <c r="E2072" s="45">
        <v>796</v>
      </c>
      <c r="F2072" s="99">
        <f t="shared" si="30"/>
        <v>0.1209726443768997</v>
      </c>
    </row>
    <row r="2073" spans="1:6" ht="24" x14ac:dyDescent="0.25">
      <c r="A2073" s="36" t="s">
        <v>2012</v>
      </c>
      <c r="B2073" s="36" t="s">
        <v>2013</v>
      </c>
      <c r="C2073" s="41" t="s">
        <v>2424</v>
      </c>
      <c r="D2073" s="37">
        <v>6577</v>
      </c>
      <c r="E2073" s="38">
        <v>981</v>
      </c>
      <c r="F2073" s="99">
        <f t="shared" si="30"/>
        <v>0.14915615022046524</v>
      </c>
    </row>
    <row r="2074" spans="1:6" x14ac:dyDescent="0.25">
      <c r="A2074" s="36" t="s">
        <v>4206</v>
      </c>
      <c r="B2074" s="36" t="s">
        <v>4207</v>
      </c>
      <c r="C2074" s="41">
        <v>12069632</v>
      </c>
      <c r="D2074" s="37">
        <v>6576</v>
      </c>
      <c r="E2074" s="38">
        <v>796</v>
      </c>
      <c r="F2074" s="99">
        <f t="shared" si="30"/>
        <v>0.12104622871046229</v>
      </c>
    </row>
    <row r="2075" spans="1:6" ht="24" x14ac:dyDescent="0.25">
      <c r="A2075" s="36" t="s">
        <v>2566</v>
      </c>
      <c r="B2075" s="36" t="s">
        <v>2567</v>
      </c>
      <c r="C2075" s="41">
        <v>16063099</v>
      </c>
      <c r="D2075" s="37">
        <v>6566</v>
      </c>
      <c r="E2075" s="38">
        <v>1327</v>
      </c>
      <c r="F2075" s="99">
        <f t="shared" si="30"/>
        <v>0.2021017362168748</v>
      </c>
    </row>
    <row r="2076" spans="1:6" ht="24" x14ac:dyDescent="0.25">
      <c r="A2076" s="36" t="s">
        <v>2846</v>
      </c>
      <c r="B2076" s="36" t="s">
        <v>2847</v>
      </c>
      <c r="C2076" s="41" t="s">
        <v>2908</v>
      </c>
      <c r="D2076" s="37">
        <v>6562</v>
      </c>
      <c r="E2076" s="38">
        <v>889.23</v>
      </c>
      <c r="F2076" s="99">
        <f t="shared" si="30"/>
        <v>0.1355120390124962</v>
      </c>
    </row>
    <row r="2077" spans="1:6" x14ac:dyDescent="0.25">
      <c r="A2077" s="39" t="s">
        <v>3132</v>
      </c>
      <c r="B2077" s="39" t="s">
        <v>3133</v>
      </c>
      <c r="C2077" s="41">
        <v>6440012</v>
      </c>
      <c r="D2077" s="37">
        <v>6561</v>
      </c>
      <c r="E2077" s="45">
        <v>840.1</v>
      </c>
      <c r="F2077" s="99">
        <f t="shared" si="30"/>
        <v>0.12804450541076057</v>
      </c>
    </row>
    <row r="2078" spans="1:6" x14ac:dyDescent="0.25">
      <c r="A2078" s="36" t="s">
        <v>2972</v>
      </c>
      <c r="B2078" s="36" t="s">
        <v>2973</v>
      </c>
      <c r="C2078" s="51">
        <v>6633029</v>
      </c>
      <c r="D2078" s="43">
        <v>6560</v>
      </c>
      <c r="E2078" s="38">
        <v>768</v>
      </c>
      <c r="F2078" s="99">
        <f t="shared" si="30"/>
        <v>0.11707317073170732</v>
      </c>
    </row>
    <row r="2079" spans="1:6" x14ac:dyDescent="0.25">
      <c r="A2079" s="36" t="s">
        <v>4705</v>
      </c>
      <c r="B2079" s="36" t="s">
        <v>4706</v>
      </c>
      <c r="C2079" s="41" t="s">
        <v>4850</v>
      </c>
      <c r="D2079" s="37">
        <v>6558</v>
      </c>
      <c r="E2079" s="38">
        <v>1354.9</v>
      </c>
      <c r="F2079" s="99">
        <f t="shared" si="30"/>
        <v>0.20660262275083868</v>
      </c>
    </row>
    <row r="2080" spans="1:6" x14ac:dyDescent="0.25">
      <c r="A2080" s="36" t="s">
        <v>5433</v>
      </c>
      <c r="B2080" s="36" t="s">
        <v>5434</v>
      </c>
      <c r="C2080" s="41">
        <v>9375179</v>
      </c>
      <c r="D2080" s="37">
        <v>6558</v>
      </c>
      <c r="E2080" s="38">
        <v>1007</v>
      </c>
      <c r="F2080" s="99">
        <f t="shared" si="30"/>
        <v>0.15355291247331504</v>
      </c>
    </row>
    <row r="2081" spans="1:6" x14ac:dyDescent="0.25">
      <c r="A2081" s="36" t="s">
        <v>5423</v>
      </c>
      <c r="B2081" s="36" t="s">
        <v>5424</v>
      </c>
      <c r="C2081" s="41">
        <v>9374134</v>
      </c>
      <c r="D2081" s="37">
        <v>6558</v>
      </c>
      <c r="E2081" s="38">
        <v>850</v>
      </c>
      <c r="F2081" s="99">
        <f t="shared" si="30"/>
        <v>0.12961268679475449</v>
      </c>
    </row>
    <row r="2082" spans="1:6" x14ac:dyDescent="0.25">
      <c r="A2082" s="36" t="s">
        <v>5415</v>
      </c>
      <c r="B2082" s="36" t="s">
        <v>5416</v>
      </c>
      <c r="C2082" s="41">
        <v>9373155</v>
      </c>
      <c r="D2082" s="37">
        <v>6548</v>
      </c>
      <c r="E2082" s="38">
        <v>1032</v>
      </c>
      <c r="F2082" s="99">
        <f t="shared" si="30"/>
        <v>0.15760537568723273</v>
      </c>
    </row>
    <row r="2083" spans="1:6" ht="36" x14ac:dyDescent="0.25">
      <c r="A2083" s="36" t="s">
        <v>76</v>
      </c>
      <c r="B2083" s="36" t="s">
        <v>77</v>
      </c>
      <c r="C2083" s="51">
        <v>6435021</v>
      </c>
      <c r="D2083" s="43">
        <v>6546</v>
      </c>
      <c r="E2083" s="38">
        <v>716</v>
      </c>
      <c r="F2083" s="99">
        <f t="shared" si="30"/>
        <v>0.1093797739077299</v>
      </c>
    </row>
    <row r="2084" spans="1:6" x14ac:dyDescent="0.25">
      <c r="A2084" s="39" t="s">
        <v>3146</v>
      </c>
      <c r="B2084" s="39" t="s">
        <v>3147</v>
      </c>
      <c r="C2084" s="41">
        <v>6534020</v>
      </c>
      <c r="D2084" s="37">
        <v>6537</v>
      </c>
      <c r="E2084" s="45">
        <v>725.7</v>
      </c>
      <c r="F2084" s="99">
        <f t="shared" si="30"/>
        <v>0.11101422670949977</v>
      </c>
    </row>
    <row r="2085" spans="1:6" ht="36" x14ac:dyDescent="0.25">
      <c r="A2085" s="36" t="s">
        <v>2960</v>
      </c>
      <c r="B2085" s="36" t="s">
        <v>2961</v>
      </c>
      <c r="C2085" s="51" t="s">
        <v>3177</v>
      </c>
      <c r="D2085" s="43">
        <v>6532</v>
      </c>
      <c r="E2085" s="38">
        <v>836</v>
      </c>
      <c r="F2085" s="99">
        <f t="shared" ref="F2085:F2148" si="31">E2085/D2085</f>
        <v>0.12798530312308634</v>
      </c>
    </row>
    <row r="2086" spans="1:6" x14ac:dyDescent="0.25">
      <c r="A2086" s="36" t="s">
        <v>2992</v>
      </c>
      <c r="B2086" s="36" t="s">
        <v>2993</v>
      </c>
      <c r="C2086" s="51">
        <v>6437002</v>
      </c>
      <c r="D2086" s="43">
        <v>6520</v>
      </c>
      <c r="E2086" s="38">
        <v>803</v>
      </c>
      <c r="F2086" s="99">
        <f t="shared" si="31"/>
        <v>0.12315950920245398</v>
      </c>
    </row>
    <row r="2087" spans="1:6" ht="36" x14ac:dyDescent="0.25">
      <c r="A2087" s="36" t="s">
        <v>4713</v>
      </c>
      <c r="B2087" s="36" t="s">
        <v>4714</v>
      </c>
      <c r="C2087" s="41" t="s">
        <v>4853</v>
      </c>
      <c r="D2087" s="37">
        <v>6513</v>
      </c>
      <c r="E2087" s="38">
        <v>824</v>
      </c>
      <c r="F2087" s="99">
        <f t="shared" si="31"/>
        <v>0.12651619837248579</v>
      </c>
    </row>
    <row r="2088" spans="1:6" x14ac:dyDescent="0.25">
      <c r="A2088" s="36" t="s">
        <v>40</v>
      </c>
      <c r="B2088" s="36" t="s">
        <v>41</v>
      </c>
      <c r="C2088" s="51">
        <v>6532020</v>
      </c>
      <c r="D2088" s="43">
        <v>6505</v>
      </c>
      <c r="E2088" s="38">
        <v>759</v>
      </c>
      <c r="F2088" s="99">
        <f t="shared" si="31"/>
        <v>0.11667947732513451</v>
      </c>
    </row>
    <row r="2089" spans="1:6" ht="24" x14ac:dyDescent="0.25">
      <c r="A2089" s="36" t="s">
        <v>4633</v>
      </c>
      <c r="B2089" s="36" t="s">
        <v>4634</v>
      </c>
      <c r="C2089" s="41" t="s">
        <v>4821</v>
      </c>
      <c r="D2089" s="37">
        <v>6501</v>
      </c>
      <c r="E2089" s="38">
        <v>951</v>
      </c>
      <c r="F2089" s="99">
        <f t="shared" si="31"/>
        <v>0.14628518689432396</v>
      </c>
    </row>
    <row r="2090" spans="1:6" x14ac:dyDescent="0.25">
      <c r="A2090" s="36" t="s">
        <v>5782</v>
      </c>
      <c r="B2090" s="36" t="s">
        <v>5783</v>
      </c>
      <c r="C2090" s="41">
        <v>9772131</v>
      </c>
      <c r="D2090" s="37">
        <v>6500</v>
      </c>
      <c r="E2090" s="38">
        <v>1572</v>
      </c>
      <c r="F2090" s="99">
        <f t="shared" si="31"/>
        <v>0.24184615384615385</v>
      </c>
    </row>
    <row r="2091" spans="1:6" x14ac:dyDescent="0.25">
      <c r="A2091" s="36" t="s">
        <v>5784</v>
      </c>
      <c r="B2091" s="36" t="s">
        <v>5785</v>
      </c>
      <c r="C2091" s="41">
        <v>9772223</v>
      </c>
      <c r="D2091" s="37">
        <v>6500</v>
      </c>
      <c r="E2091" s="38">
        <v>1338</v>
      </c>
      <c r="F2091" s="99">
        <f t="shared" si="31"/>
        <v>0.20584615384615385</v>
      </c>
    </row>
    <row r="2092" spans="1:6" x14ac:dyDescent="0.25">
      <c r="A2092" s="36" t="s">
        <v>950</v>
      </c>
      <c r="B2092" s="36" t="s">
        <v>951</v>
      </c>
      <c r="C2092" s="41">
        <v>8119093</v>
      </c>
      <c r="D2092" s="37">
        <v>6500</v>
      </c>
      <c r="E2092" s="38">
        <v>1300</v>
      </c>
      <c r="F2092" s="99">
        <f t="shared" si="31"/>
        <v>0.2</v>
      </c>
    </row>
    <row r="2093" spans="1:6" x14ac:dyDescent="0.25">
      <c r="A2093" s="36" t="s">
        <v>1158</v>
      </c>
      <c r="B2093" s="36" t="s">
        <v>1159</v>
      </c>
      <c r="C2093" s="41">
        <v>8215111</v>
      </c>
      <c r="D2093" s="37">
        <v>6500</v>
      </c>
      <c r="E2093" s="38">
        <v>1300</v>
      </c>
      <c r="F2093" s="99">
        <f t="shared" si="31"/>
        <v>0.2</v>
      </c>
    </row>
    <row r="2094" spans="1:6" x14ac:dyDescent="0.25">
      <c r="A2094" s="36" t="s">
        <v>1318</v>
      </c>
      <c r="B2094" s="36" t="s">
        <v>1319</v>
      </c>
      <c r="C2094" s="41">
        <v>8236065</v>
      </c>
      <c r="D2094" s="37">
        <v>6500</v>
      </c>
      <c r="E2094" s="38">
        <v>1300</v>
      </c>
      <c r="F2094" s="99">
        <f t="shared" si="31"/>
        <v>0.2</v>
      </c>
    </row>
    <row r="2095" spans="1:6" ht="24" x14ac:dyDescent="0.25">
      <c r="A2095" s="36" t="s">
        <v>1398</v>
      </c>
      <c r="B2095" s="36" t="s">
        <v>1399</v>
      </c>
      <c r="C2095" s="41">
        <v>8317040</v>
      </c>
      <c r="D2095" s="37">
        <v>6500</v>
      </c>
      <c r="E2095" s="38">
        <v>1300</v>
      </c>
      <c r="F2095" s="99">
        <f t="shared" si="31"/>
        <v>0.2</v>
      </c>
    </row>
    <row r="2096" spans="1:6" x14ac:dyDescent="0.25">
      <c r="A2096" s="36" t="s">
        <v>1466</v>
      </c>
      <c r="B2096" s="36" t="s">
        <v>1467</v>
      </c>
      <c r="C2096" s="41">
        <v>8326005</v>
      </c>
      <c r="D2096" s="37">
        <v>6500</v>
      </c>
      <c r="E2096" s="38">
        <v>1300</v>
      </c>
      <c r="F2096" s="99">
        <f t="shared" si="31"/>
        <v>0.2</v>
      </c>
    </row>
    <row r="2097" spans="1:6" ht="24" x14ac:dyDescent="0.25">
      <c r="A2097" s="36" t="s">
        <v>5293</v>
      </c>
      <c r="B2097" s="36" t="s">
        <v>5294</v>
      </c>
      <c r="C2097" s="41" t="s">
        <v>6015</v>
      </c>
      <c r="D2097" s="37">
        <v>6500</v>
      </c>
      <c r="E2097" s="38">
        <v>1300</v>
      </c>
      <c r="F2097" s="99">
        <f t="shared" si="31"/>
        <v>0.2</v>
      </c>
    </row>
    <row r="2098" spans="1:6" x14ac:dyDescent="0.25">
      <c r="A2098" s="36" t="s">
        <v>5575</v>
      </c>
      <c r="B2098" s="36" t="s">
        <v>5576</v>
      </c>
      <c r="C2098" s="41">
        <v>9479169</v>
      </c>
      <c r="D2098" s="37">
        <v>6500</v>
      </c>
      <c r="E2098" s="38">
        <v>1041</v>
      </c>
      <c r="F2098" s="99">
        <f t="shared" si="31"/>
        <v>0.16015384615384615</v>
      </c>
    </row>
    <row r="2099" spans="1:6" x14ac:dyDescent="0.25">
      <c r="A2099" s="36" t="s">
        <v>1010</v>
      </c>
      <c r="B2099" s="36" t="s">
        <v>1011</v>
      </c>
      <c r="C2099" s="41" t="s">
        <v>1752</v>
      </c>
      <c r="D2099" s="37">
        <v>6500</v>
      </c>
      <c r="E2099" s="38">
        <v>890</v>
      </c>
      <c r="F2099" s="99">
        <f t="shared" si="31"/>
        <v>0.13692307692307693</v>
      </c>
    </row>
    <row r="2100" spans="1:6" x14ac:dyDescent="0.25">
      <c r="A2100" s="36" t="s">
        <v>1456</v>
      </c>
      <c r="B2100" s="36" t="s">
        <v>1457</v>
      </c>
      <c r="C2100" s="41">
        <v>8326017</v>
      </c>
      <c r="D2100" s="37">
        <v>6500</v>
      </c>
      <c r="E2100" s="38">
        <v>855</v>
      </c>
      <c r="F2100" s="99">
        <f t="shared" si="31"/>
        <v>0.13153846153846155</v>
      </c>
    </row>
    <row r="2101" spans="1:6" x14ac:dyDescent="0.25">
      <c r="A2101" s="36" t="s">
        <v>2292</v>
      </c>
      <c r="B2101" s="36" t="s">
        <v>2293</v>
      </c>
      <c r="C2101" s="41">
        <v>3459022</v>
      </c>
      <c r="D2101" s="37">
        <v>6500</v>
      </c>
      <c r="E2101" s="38">
        <v>824</v>
      </c>
      <c r="F2101" s="99">
        <f t="shared" si="31"/>
        <v>0.12676923076923077</v>
      </c>
    </row>
    <row r="2102" spans="1:6" x14ac:dyDescent="0.25">
      <c r="A2102" s="36" t="s">
        <v>1034</v>
      </c>
      <c r="B2102" s="36" t="s">
        <v>1035</v>
      </c>
      <c r="C2102" s="41">
        <v>8126045</v>
      </c>
      <c r="D2102" s="37">
        <v>6500</v>
      </c>
      <c r="E2102" s="38">
        <v>685</v>
      </c>
      <c r="F2102" s="99">
        <f t="shared" si="31"/>
        <v>0.10538461538461538</v>
      </c>
    </row>
    <row r="2103" spans="1:6" x14ac:dyDescent="0.25">
      <c r="A2103" s="36" t="s">
        <v>938</v>
      </c>
      <c r="B2103" s="36" t="s">
        <v>939</v>
      </c>
      <c r="C2103" s="41">
        <v>8118048</v>
      </c>
      <c r="D2103" s="37">
        <v>6500</v>
      </c>
      <c r="E2103" s="38">
        <v>422</v>
      </c>
      <c r="F2103" s="99">
        <f t="shared" si="31"/>
        <v>6.4923076923076917E-2</v>
      </c>
    </row>
    <row r="2104" spans="1:6" x14ac:dyDescent="0.25">
      <c r="A2104" s="36" t="s">
        <v>3626</v>
      </c>
      <c r="B2104" s="36" t="s">
        <v>3627</v>
      </c>
      <c r="C2104" s="41">
        <v>5154060</v>
      </c>
      <c r="D2104" s="37">
        <v>6500</v>
      </c>
      <c r="E2104" s="38">
        <v>380</v>
      </c>
      <c r="F2104" s="99">
        <f t="shared" si="31"/>
        <v>5.8461538461538461E-2</v>
      </c>
    </row>
    <row r="2105" spans="1:6" x14ac:dyDescent="0.25">
      <c r="A2105" s="39" t="s">
        <v>5914</v>
      </c>
      <c r="B2105" s="39" t="s">
        <v>5915</v>
      </c>
      <c r="C2105" s="41">
        <v>9477136</v>
      </c>
      <c r="D2105" s="37">
        <v>6489</v>
      </c>
      <c r="E2105" s="40">
        <v>924</v>
      </c>
      <c r="F2105" s="99">
        <f t="shared" si="31"/>
        <v>0.14239482200647249</v>
      </c>
    </row>
    <row r="2106" spans="1:6" x14ac:dyDescent="0.25">
      <c r="A2106" s="39" t="s">
        <v>168</v>
      </c>
      <c r="B2106" s="39" t="s">
        <v>169</v>
      </c>
      <c r="C2106" s="41">
        <v>6434013</v>
      </c>
      <c r="D2106" s="37">
        <v>6483</v>
      </c>
      <c r="E2106" s="45">
        <v>703</v>
      </c>
      <c r="F2106" s="99">
        <f t="shared" si="31"/>
        <v>0.10843745179700756</v>
      </c>
    </row>
    <row r="2107" spans="1:6" x14ac:dyDescent="0.25">
      <c r="A2107" s="36" t="s">
        <v>1072</v>
      </c>
      <c r="B2107" s="36" t="s">
        <v>1073</v>
      </c>
      <c r="C2107" s="41"/>
      <c r="D2107" s="37">
        <v>6482</v>
      </c>
      <c r="E2107" s="38">
        <v>796</v>
      </c>
      <c r="F2107" s="99">
        <f t="shared" si="31"/>
        <v>0.12280160444307313</v>
      </c>
    </row>
    <row r="2108" spans="1:6" ht="24" x14ac:dyDescent="0.25">
      <c r="A2108" s="36" t="s">
        <v>2624</v>
      </c>
      <c r="B2108" s="36" t="s">
        <v>2625</v>
      </c>
      <c r="C2108" s="41" t="s">
        <v>2718</v>
      </c>
      <c r="D2108" s="37">
        <v>6472</v>
      </c>
      <c r="E2108" s="38">
        <v>633</v>
      </c>
      <c r="F2108" s="99">
        <f t="shared" si="31"/>
        <v>9.7805933250927068E-2</v>
      </c>
    </row>
    <row r="2109" spans="1:6" x14ac:dyDescent="0.25">
      <c r="A2109" s="39" t="s">
        <v>1708</v>
      </c>
      <c r="B2109" s="39" t="s">
        <v>1709</v>
      </c>
      <c r="C2109" s="41">
        <v>8437088</v>
      </c>
      <c r="D2109" s="37">
        <v>6464</v>
      </c>
      <c r="E2109" s="40">
        <v>2543</v>
      </c>
      <c r="F2109" s="99">
        <f t="shared" si="31"/>
        <v>0.39340965346534651</v>
      </c>
    </row>
    <row r="2110" spans="1:6" x14ac:dyDescent="0.25">
      <c r="A2110" s="36" t="s">
        <v>5615</v>
      </c>
      <c r="B2110" s="36" t="s">
        <v>5616</v>
      </c>
      <c r="C2110" s="41">
        <v>9572164</v>
      </c>
      <c r="D2110" s="37">
        <v>6461</v>
      </c>
      <c r="E2110" s="38">
        <v>701.3</v>
      </c>
      <c r="F2110" s="99">
        <f t="shared" si="31"/>
        <v>0.10854356910694939</v>
      </c>
    </row>
    <row r="2111" spans="1:6" ht="24" x14ac:dyDescent="0.25">
      <c r="A2111" s="36" t="s">
        <v>1380</v>
      </c>
      <c r="B2111" s="36" t="s">
        <v>1381</v>
      </c>
      <c r="C2111" s="41" t="s">
        <v>1801</v>
      </c>
      <c r="D2111" s="37">
        <v>6458</v>
      </c>
      <c r="E2111" s="38">
        <v>951</v>
      </c>
      <c r="F2111" s="99">
        <f t="shared" si="31"/>
        <v>0.14725921337875503</v>
      </c>
    </row>
    <row r="2112" spans="1:6" x14ac:dyDescent="0.25">
      <c r="A2112" s="36" t="s">
        <v>5483</v>
      </c>
      <c r="B2112" s="36" t="s">
        <v>5484</v>
      </c>
      <c r="C2112" s="41">
        <v>9377158</v>
      </c>
      <c r="D2112" s="37">
        <v>6452</v>
      </c>
      <c r="E2112" s="38">
        <v>873</v>
      </c>
      <c r="F2112" s="99">
        <f t="shared" si="31"/>
        <v>0.13530688158710477</v>
      </c>
    </row>
    <row r="2113" spans="1:6" x14ac:dyDescent="0.25">
      <c r="A2113" s="36" t="s">
        <v>5107</v>
      </c>
      <c r="B2113" s="36" t="s">
        <v>5108</v>
      </c>
      <c r="C2113" s="41">
        <v>9183119</v>
      </c>
      <c r="D2113" s="37">
        <v>6450</v>
      </c>
      <c r="E2113" s="38">
        <v>991.8</v>
      </c>
      <c r="F2113" s="99">
        <f t="shared" si="31"/>
        <v>0.15376744186046512</v>
      </c>
    </row>
    <row r="2114" spans="1:6" x14ac:dyDescent="0.25">
      <c r="A2114" s="36" t="s">
        <v>1932</v>
      </c>
      <c r="B2114" s="36" t="s">
        <v>1933</v>
      </c>
      <c r="C2114" s="41">
        <v>3159001</v>
      </c>
      <c r="D2114" s="37">
        <v>6448</v>
      </c>
      <c r="E2114" s="38">
        <v>782</v>
      </c>
      <c r="F2114" s="99">
        <f t="shared" si="31"/>
        <v>0.12127791563275435</v>
      </c>
    </row>
    <row r="2115" spans="1:6" ht="24" x14ac:dyDescent="0.25">
      <c r="A2115" s="36" t="s">
        <v>5405</v>
      </c>
      <c r="B2115" s="36" t="s">
        <v>5406</v>
      </c>
      <c r="C2115" s="41">
        <v>9373112</v>
      </c>
      <c r="D2115" s="37">
        <v>6433</v>
      </c>
      <c r="E2115" s="38">
        <v>1279</v>
      </c>
      <c r="F2115" s="99">
        <f t="shared" si="31"/>
        <v>0.19881859163687238</v>
      </c>
    </row>
    <row r="2116" spans="1:6" ht="24" x14ac:dyDescent="0.25">
      <c r="A2116" s="39" t="s">
        <v>3112</v>
      </c>
      <c r="B2116" s="39" t="s">
        <v>3113</v>
      </c>
      <c r="C2116" s="41">
        <v>6535009</v>
      </c>
      <c r="D2116" s="37">
        <v>6429</v>
      </c>
      <c r="E2116" s="45">
        <v>990</v>
      </c>
      <c r="F2116" s="99">
        <f t="shared" si="31"/>
        <v>0.15398973401773214</v>
      </c>
    </row>
    <row r="2117" spans="1:6" x14ac:dyDescent="0.25">
      <c r="A2117" s="36" t="s">
        <v>4969</v>
      </c>
      <c r="B2117" s="36" t="s">
        <v>4970</v>
      </c>
      <c r="C2117" s="41">
        <v>9174136</v>
      </c>
      <c r="D2117" s="37">
        <v>6429</v>
      </c>
      <c r="E2117" s="38">
        <v>865.8</v>
      </c>
      <c r="F2117" s="99">
        <f t="shared" si="31"/>
        <v>0.13467102193187119</v>
      </c>
    </row>
    <row r="2118" spans="1:6" x14ac:dyDescent="0.25">
      <c r="A2118" s="36" t="s">
        <v>5407</v>
      </c>
      <c r="B2118" s="36" t="s">
        <v>5408</v>
      </c>
      <c r="C2118" s="41">
        <v>9373126</v>
      </c>
      <c r="D2118" s="37">
        <v>6427</v>
      </c>
      <c r="E2118" s="38">
        <v>907</v>
      </c>
      <c r="F2118" s="99">
        <f t="shared" si="31"/>
        <v>0.14112338571650848</v>
      </c>
    </row>
    <row r="2119" spans="1:6" x14ac:dyDescent="0.25">
      <c r="A2119" s="36" t="s">
        <v>1026</v>
      </c>
      <c r="B2119" s="36" t="s">
        <v>1027</v>
      </c>
      <c r="C2119" s="41">
        <v>8125030</v>
      </c>
      <c r="D2119" s="37">
        <v>6420</v>
      </c>
      <c r="E2119" s="38">
        <v>1280</v>
      </c>
      <c r="F2119" s="99">
        <f t="shared" si="31"/>
        <v>0.19937694704049844</v>
      </c>
    </row>
    <row r="2120" spans="1:6" x14ac:dyDescent="0.25">
      <c r="A2120" s="39" t="s">
        <v>3412</v>
      </c>
      <c r="B2120" s="39" t="s">
        <v>3413</v>
      </c>
      <c r="C2120" s="51" t="s">
        <v>3513</v>
      </c>
      <c r="D2120" s="37">
        <v>6419</v>
      </c>
      <c r="E2120" s="38">
        <v>1003.7</v>
      </c>
      <c r="F2120" s="99">
        <f t="shared" si="31"/>
        <v>0.15636391961364698</v>
      </c>
    </row>
    <row r="2121" spans="1:6" x14ac:dyDescent="0.25">
      <c r="A2121" s="36" t="s">
        <v>5677</v>
      </c>
      <c r="B2121" s="36" t="s">
        <v>5678</v>
      </c>
      <c r="C2121" s="41">
        <v>9672113</v>
      </c>
      <c r="D2121" s="37">
        <v>6415</v>
      </c>
      <c r="E2121" s="38">
        <v>1135</v>
      </c>
      <c r="F2121" s="99">
        <f t="shared" si="31"/>
        <v>0.17692907248636008</v>
      </c>
    </row>
    <row r="2122" spans="1:6" x14ac:dyDescent="0.25">
      <c r="A2122" s="36">
        <v>2135</v>
      </c>
      <c r="B2122" s="36" t="s">
        <v>596</v>
      </c>
      <c r="C2122" s="51">
        <v>14729050</v>
      </c>
      <c r="D2122" s="37">
        <v>6407</v>
      </c>
      <c r="E2122" s="38">
        <v>1784</v>
      </c>
      <c r="F2122" s="99">
        <f t="shared" si="31"/>
        <v>0.27844545028874668</v>
      </c>
    </row>
    <row r="2123" spans="1:6" x14ac:dyDescent="0.25">
      <c r="A2123" s="36" t="s">
        <v>2928</v>
      </c>
      <c r="B2123" s="36" t="s">
        <v>2929</v>
      </c>
      <c r="C2123" s="51">
        <v>6439004</v>
      </c>
      <c r="D2123" s="43">
        <v>6407</v>
      </c>
      <c r="E2123" s="38">
        <v>892</v>
      </c>
      <c r="F2123" s="99">
        <f t="shared" si="31"/>
        <v>0.13922272514437334</v>
      </c>
    </row>
    <row r="2124" spans="1:6" x14ac:dyDescent="0.25">
      <c r="A2124" s="36" t="s">
        <v>114</v>
      </c>
      <c r="B2124" s="36" t="s">
        <v>115</v>
      </c>
      <c r="C2124" s="51">
        <v>6631016</v>
      </c>
      <c r="D2124" s="43">
        <v>6405</v>
      </c>
      <c r="E2124" s="38">
        <v>963</v>
      </c>
      <c r="F2124" s="99">
        <f t="shared" si="31"/>
        <v>0.15035128805620609</v>
      </c>
    </row>
    <row r="2125" spans="1:6" x14ac:dyDescent="0.25">
      <c r="A2125" s="36" t="s">
        <v>912</v>
      </c>
      <c r="B2125" s="36" t="s">
        <v>913</v>
      </c>
      <c r="C2125" s="41">
        <v>8118054</v>
      </c>
      <c r="D2125" s="37">
        <v>6400</v>
      </c>
      <c r="E2125" s="38">
        <v>885</v>
      </c>
      <c r="F2125" s="99">
        <f t="shared" si="31"/>
        <v>0.13828124999999999</v>
      </c>
    </row>
    <row r="2126" spans="1:6" ht="24" x14ac:dyDescent="0.25">
      <c r="A2126" s="36" t="s">
        <v>30</v>
      </c>
      <c r="B2126" s="36" t="s">
        <v>31</v>
      </c>
      <c r="C2126" s="51">
        <v>6431006</v>
      </c>
      <c r="D2126" s="43">
        <v>6396</v>
      </c>
      <c r="E2126" s="38">
        <v>855</v>
      </c>
      <c r="F2126" s="99">
        <f t="shared" si="31"/>
        <v>0.13367729831144465</v>
      </c>
    </row>
    <row r="2127" spans="1:6" x14ac:dyDescent="0.25">
      <c r="A2127" s="36" t="s">
        <v>5377</v>
      </c>
      <c r="B2127" s="36" t="s">
        <v>5378</v>
      </c>
      <c r="C2127" s="41">
        <v>9473158</v>
      </c>
      <c r="D2127" s="37">
        <v>6394</v>
      </c>
      <c r="E2127" s="38">
        <v>854</v>
      </c>
      <c r="F2127" s="99">
        <f t="shared" si="31"/>
        <v>0.13356271504535502</v>
      </c>
    </row>
    <row r="2128" spans="1:6" ht="24" x14ac:dyDescent="0.25">
      <c r="A2128" s="39" t="s">
        <v>3122</v>
      </c>
      <c r="B2128" s="39" t="s">
        <v>3123</v>
      </c>
      <c r="C2128" s="41">
        <v>6636004</v>
      </c>
      <c r="D2128" s="37">
        <v>6394</v>
      </c>
      <c r="E2128" s="45">
        <v>685</v>
      </c>
      <c r="F2128" s="99">
        <f t="shared" si="31"/>
        <v>0.10713168595558335</v>
      </c>
    </row>
    <row r="2129" spans="1:6" ht="24" x14ac:dyDescent="0.25">
      <c r="A2129" s="36" t="s">
        <v>854</v>
      </c>
      <c r="B2129" s="36" t="s">
        <v>855</v>
      </c>
      <c r="C2129" s="41" t="s">
        <v>1740</v>
      </c>
      <c r="D2129" s="37">
        <v>6382</v>
      </c>
      <c r="E2129" s="38">
        <v>1277</v>
      </c>
      <c r="F2129" s="99">
        <f t="shared" si="31"/>
        <v>0.20009401441554373</v>
      </c>
    </row>
    <row r="2130" spans="1:6" x14ac:dyDescent="0.25">
      <c r="A2130" s="36" t="s">
        <v>5629</v>
      </c>
      <c r="B2130" s="36" t="s">
        <v>5630</v>
      </c>
      <c r="C2130" s="41" t="s">
        <v>6070</v>
      </c>
      <c r="D2130" s="37">
        <v>6382</v>
      </c>
      <c r="E2130" s="38">
        <v>1257</v>
      </c>
      <c r="F2130" s="99">
        <f t="shared" si="31"/>
        <v>0.1969602005640865</v>
      </c>
    </row>
    <row r="2131" spans="1:6" ht="24" x14ac:dyDescent="0.25">
      <c r="A2131" s="36" t="s">
        <v>4477</v>
      </c>
      <c r="B2131" s="36" t="s">
        <v>4478</v>
      </c>
      <c r="C2131" s="41" t="s">
        <v>4760</v>
      </c>
      <c r="D2131" s="37">
        <v>6380</v>
      </c>
      <c r="E2131" s="38">
        <v>1250</v>
      </c>
      <c r="F2131" s="99">
        <f t="shared" si="31"/>
        <v>0.19592476489028213</v>
      </c>
    </row>
    <row r="2132" spans="1:6" ht="24" x14ac:dyDescent="0.25">
      <c r="A2132" s="36" t="s">
        <v>781</v>
      </c>
      <c r="B2132" s="36" t="s">
        <v>782</v>
      </c>
      <c r="C2132" s="41" t="s">
        <v>1728</v>
      </c>
      <c r="D2132" s="37">
        <v>6380</v>
      </c>
      <c r="E2132" s="38">
        <v>1099</v>
      </c>
      <c r="F2132" s="99">
        <f t="shared" si="31"/>
        <v>0.17225705329153604</v>
      </c>
    </row>
    <row r="2133" spans="1:6" ht="48" x14ac:dyDescent="0.25">
      <c r="A2133" s="36" t="s">
        <v>3279</v>
      </c>
      <c r="B2133" s="36" t="s">
        <v>3280</v>
      </c>
      <c r="C2133" s="51" t="s">
        <v>3468</v>
      </c>
      <c r="D2133" s="46">
        <v>6377</v>
      </c>
      <c r="E2133" s="38">
        <v>1014</v>
      </c>
      <c r="F2133" s="99">
        <f t="shared" si="31"/>
        <v>0.15900893837227537</v>
      </c>
    </row>
    <row r="2134" spans="1:6" ht="12" customHeight="1" x14ac:dyDescent="0.25">
      <c r="A2134" s="36" t="s">
        <v>1962</v>
      </c>
      <c r="B2134" s="36" t="s">
        <v>1963</v>
      </c>
      <c r="C2134" s="41">
        <v>3155010</v>
      </c>
      <c r="D2134" s="37">
        <v>6361</v>
      </c>
      <c r="E2134" s="38">
        <v>1279</v>
      </c>
      <c r="F2134" s="99">
        <f t="shared" si="31"/>
        <v>0.20106901430592675</v>
      </c>
    </row>
    <row r="2135" spans="1:6" ht="72" x14ac:dyDescent="0.25">
      <c r="A2135" s="36" t="s">
        <v>4409</v>
      </c>
      <c r="B2135" s="36" t="s">
        <v>4410</v>
      </c>
      <c r="C2135" s="41" t="s">
        <v>4737</v>
      </c>
      <c r="D2135" s="37">
        <v>6360</v>
      </c>
      <c r="E2135" s="38">
        <v>728</v>
      </c>
      <c r="F2135" s="99">
        <f t="shared" si="31"/>
        <v>0.11446540880503145</v>
      </c>
    </row>
    <row r="2136" spans="1:6" x14ac:dyDescent="0.25">
      <c r="A2136" s="36" t="s">
        <v>2130</v>
      </c>
      <c r="B2136" s="36" t="s">
        <v>2131</v>
      </c>
      <c r="C2136" s="41" t="s">
        <v>2466</v>
      </c>
      <c r="D2136" s="37">
        <v>6320</v>
      </c>
      <c r="E2136" s="38">
        <v>1016</v>
      </c>
      <c r="F2136" s="99">
        <f t="shared" si="31"/>
        <v>0.16075949367088607</v>
      </c>
    </row>
    <row r="2137" spans="1:6" x14ac:dyDescent="0.25">
      <c r="A2137" s="36" t="s">
        <v>2286</v>
      </c>
      <c r="B2137" s="36" t="s">
        <v>2287</v>
      </c>
      <c r="C2137" s="41">
        <v>3459006</v>
      </c>
      <c r="D2137" s="37">
        <v>6319</v>
      </c>
      <c r="E2137" s="38">
        <v>1594</v>
      </c>
      <c r="F2137" s="99">
        <f t="shared" si="31"/>
        <v>0.25225510365564169</v>
      </c>
    </row>
    <row r="2138" spans="1:6" x14ac:dyDescent="0.25">
      <c r="A2138" s="36" t="s">
        <v>2932</v>
      </c>
      <c r="B2138" s="36" t="s">
        <v>2933</v>
      </c>
      <c r="C2138" s="51">
        <v>6439008</v>
      </c>
      <c r="D2138" s="43">
        <v>6317</v>
      </c>
      <c r="E2138" s="38">
        <v>770</v>
      </c>
      <c r="F2138" s="99">
        <f t="shared" si="31"/>
        <v>0.1218933037834415</v>
      </c>
    </row>
    <row r="2139" spans="1:6" ht="12" customHeight="1" x14ac:dyDescent="0.25">
      <c r="A2139" s="36" t="s">
        <v>5339</v>
      </c>
      <c r="B2139" s="36" t="s">
        <v>5340</v>
      </c>
      <c r="C2139" s="41">
        <v>9277121</v>
      </c>
      <c r="D2139" s="37">
        <v>6311</v>
      </c>
      <c r="E2139" s="38">
        <v>884</v>
      </c>
      <c r="F2139" s="99">
        <f t="shared" si="31"/>
        <v>0.1400728886071938</v>
      </c>
    </row>
    <row r="2140" spans="1:6" x14ac:dyDescent="0.25">
      <c r="A2140" s="36" t="s">
        <v>1196</v>
      </c>
      <c r="B2140" s="36" t="s">
        <v>1197</v>
      </c>
      <c r="C2140" s="41">
        <v>8216033</v>
      </c>
      <c r="D2140" s="37">
        <v>6300</v>
      </c>
      <c r="E2140" s="38">
        <v>1260</v>
      </c>
      <c r="F2140" s="99">
        <f t="shared" si="31"/>
        <v>0.2</v>
      </c>
    </row>
    <row r="2141" spans="1:6" x14ac:dyDescent="0.25">
      <c r="A2141" s="36" t="s">
        <v>1292</v>
      </c>
      <c r="B2141" s="36" t="s">
        <v>1293</v>
      </c>
      <c r="C2141" s="41" t="s">
        <v>1785</v>
      </c>
      <c r="D2141" s="37">
        <v>6300</v>
      </c>
      <c r="E2141" s="38">
        <v>1260</v>
      </c>
      <c r="F2141" s="99">
        <f t="shared" si="31"/>
        <v>0.2</v>
      </c>
    </row>
    <row r="2142" spans="1:6" x14ac:dyDescent="0.25">
      <c r="A2142" s="36" t="s">
        <v>5287</v>
      </c>
      <c r="B2142" s="36" t="s">
        <v>5288</v>
      </c>
      <c r="C2142" s="41" t="s">
        <v>6014</v>
      </c>
      <c r="D2142" s="37">
        <v>6300</v>
      </c>
      <c r="E2142" s="38">
        <v>754</v>
      </c>
      <c r="F2142" s="99">
        <f t="shared" si="31"/>
        <v>0.11968253968253968</v>
      </c>
    </row>
    <row r="2143" spans="1:6" ht="24" x14ac:dyDescent="0.25">
      <c r="A2143" s="36" t="s">
        <v>916</v>
      </c>
      <c r="B2143" s="36" t="s">
        <v>917</v>
      </c>
      <c r="C2143" s="41">
        <v>8118003</v>
      </c>
      <c r="D2143" s="37">
        <v>6300</v>
      </c>
      <c r="E2143" s="38">
        <v>740</v>
      </c>
      <c r="F2143" s="99">
        <f t="shared" si="31"/>
        <v>0.11746031746031746</v>
      </c>
    </row>
    <row r="2144" spans="1:6" x14ac:dyDescent="0.25">
      <c r="A2144" s="36" t="s">
        <v>5111</v>
      </c>
      <c r="B2144" s="36" t="s">
        <v>5112</v>
      </c>
      <c r="C2144" s="41">
        <v>9183129</v>
      </c>
      <c r="D2144" s="37">
        <v>6287</v>
      </c>
      <c r="E2144" s="38">
        <v>876.7</v>
      </c>
      <c r="F2144" s="99">
        <f t="shared" si="31"/>
        <v>0.13944647685700653</v>
      </c>
    </row>
    <row r="2145" spans="1:6" x14ac:dyDescent="0.25">
      <c r="A2145" s="36" t="s">
        <v>4913</v>
      </c>
      <c r="B2145" s="36" t="s">
        <v>4914</v>
      </c>
      <c r="C2145" s="41">
        <v>9679180</v>
      </c>
      <c r="D2145" s="37">
        <v>6286</v>
      </c>
      <c r="E2145" s="38">
        <v>830</v>
      </c>
      <c r="F2145" s="99">
        <f t="shared" si="31"/>
        <v>0.13203945275214762</v>
      </c>
    </row>
    <row r="2146" spans="1:6" ht="24" x14ac:dyDescent="0.25">
      <c r="A2146" s="36" t="s">
        <v>44</v>
      </c>
      <c r="B2146" s="36" t="s">
        <v>45</v>
      </c>
      <c r="C2146" s="51">
        <v>6435002</v>
      </c>
      <c r="D2146" s="43">
        <v>6284</v>
      </c>
      <c r="E2146" s="38">
        <v>1236</v>
      </c>
      <c r="F2146" s="99">
        <f t="shared" si="31"/>
        <v>0.19669000636537237</v>
      </c>
    </row>
    <row r="2147" spans="1:6" x14ac:dyDescent="0.25">
      <c r="A2147" s="36" t="s">
        <v>2802</v>
      </c>
      <c r="B2147" s="36" t="s">
        <v>2803</v>
      </c>
      <c r="C2147" s="41">
        <v>15084315</v>
      </c>
      <c r="D2147" s="37">
        <v>6282</v>
      </c>
      <c r="E2147" s="38">
        <v>621.6</v>
      </c>
      <c r="F2147" s="99">
        <f t="shared" si="31"/>
        <v>9.8949379178605537E-2</v>
      </c>
    </row>
    <row r="2148" spans="1:6" ht="24" x14ac:dyDescent="0.25">
      <c r="A2148" s="36" t="s">
        <v>34</v>
      </c>
      <c r="B2148" s="36" t="s">
        <v>35</v>
      </c>
      <c r="C2148" s="51">
        <v>6431022</v>
      </c>
      <c r="D2148" s="43">
        <v>6274</v>
      </c>
      <c r="E2148" s="38">
        <v>1083</v>
      </c>
      <c r="F2148" s="99">
        <f t="shared" si="31"/>
        <v>0.17261715014344917</v>
      </c>
    </row>
    <row r="2149" spans="1:6" x14ac:dyDescent="0.25">
      <c r="A2149" s="36" t="s">
        <v>920</v>
      </c>
      <c r="B2149" s="36" t="s">
        <v>921</v>
      </c>
      <c r="C2149" s="41">
        <v>8118067</v>
      </c>
      <c r="D2149" s="37">
        <v>6270</v>
      </c>
      <c r="E2149" s="38">
        <v>666</v>
      </c>
      <c r="F2149" s="99">
        <f t="shared" ref="F2149:F2212" si="32">E2149/D2149</f>
        <v>0.10622009569377991</v>
      </c>
    </row>
    <row r="2150" spans="1:6" x14ac:dyDescent="0.25">
      <c r="A2150" s="36" t="s">
        <v>2612</v>
      </c>
      <c r="B2150" s="36" t="s">
        <v>2613</v>
      </c>
      <c r="C2150" s="41" t="s">
        <v>2714</v>
      </c>
      <c r="D2150" s="37">
        <v>6254</v>
      </c>
      <c r="E2150" s="38">
        <v>850</v>
      </c>
      <c r="F2150" s="99">
        <f t="shared" si="32"/>
        <v>0.13591301566997122</v>
      </c>
    </row>
    <row r="2151" spans="1:6" x14ac:dyDescent="0.25">
      <c r="A2151" s="36" t="s">
        <v>2562</v>
      </c>
      <c r="B2151" s="36" t="s">
        <v>2563</v>
      </c>
      <c r="C2151" s="41" t="s">
        <v>2694</v>
      </c>
      <c r="D2151" s="37">
        <v>6252</v>
      </c>
      <c r="E2151" s="38">
        <v>1000</v>
      </c>
      <c r="F2151" s="99">
        <f t="shared" si="32"/>
        <v>0.1599488163787588</v>
      </c>
    </row>
    <row r="2152" spans="1:6" ht="72" x14ac:dyDescent="0.25">
      <c r="A2152" s="36" t="s">
        <v>4367</v>
      </c>
      <c r="B2152" s="36" t="s">
        <v>4368</v>
      </c>
      <c r="C2152" s="41" t="s">
        <v>4721</v>
      </c>
      <c r="D2152" s="37">
        <v>6251</v>
      </c>
      <c r="E2152" s="38">
        <v>934.5</v>
      </c>
      <c r="F2152" s="99">
        <f t="shared" si="32"/>
        <v>0.14949608062709965</v>
      </c>
    </row>
    <row r="2153" spans="1:6" x14ac:dyDescent="0.25">
      <c r="A2153" s="36" t="s">
        <v>2168</v>
      </c>
      <c r="B2153" s="36" t="s">
        <v>2169</v>
      </c>
      <c r="C2153" s="41" t="s">
        <v>2481</v>
      </c>
      <c r="D2153" s="37">
        <v>6250</v>
      </c>
      <c r="E2153" s="38">
        <v>1109</v>
      </c>
      <c r="F2153" s="99">
        <f t="shared" si="32"/>
        <v>0.17743999999999999</v>
      </c>
    </row>
    <row r="2154" spans="1:6" x14ac:dyDescent="0.25">
      <c r="A2154" s="39" t="s">
        <v>5928</v>
      </c>
      <c r="B2154" s="39" t="s">
        <v>5929</v>
      </c>
      <c r="C2154" s="41">
        <v>9774185</v>
      </c>
      <c r="D2154" s="37">
        <v>6250</v>
      </c>
      <c r="E2154" s="40">
        <v>1059</v>
      </c>
      <c r="F2154" s="99">
        <f t="shared" si="32"/>
        <v>0.16944000000000001</v>
      </c>
    </row>
    <row r="2155" spans="1:6" ht="12" customHeight="1" x14ac:dyDescent="0.25">
      <c r="A2155" s="36" t="s">
        <v>5465</v>
      </c>
      <c r="B2155" s="36" t="s">
        <v>5466</v>
      </c>
      <c r="C2155" s="41" t="s">
        <v>6051</v>
      </c>
      <c r="D2155" s="37">
        <v>6250</v>
      </c>
      <c r="E2155" s="38">
        <v>980</v>
      </c>
      <c r="F2155" s="99">
        <f t="shared" si="32"/>
        <v>0.15679999999999999</v>
      </c>
    </row>
    <row r="2156" spans="1:6" x14ac:dyDescent="0.25">
      <c r="A2156" s="36" t="s">
        <v>910</v>
      </c>
      <c r="B2156" s="36" t="s">
        <v>911</v>
      </c>
      <c r="C2156" s="41">
        <v>8118063</v>
      </c>
      <c r="D2156" s="37">
        <v>6250</v>
      </c>
      <c r="E2156" s="38">
        <v>931</v>
      </c>
      <c r="F2156" s="99">
        <f t="shared" si="32"/>
        <v>0.14896000000000001</v>
      </c>
    </row>
    <row r="2157" spans="1:6" x14ac:dyDescent="0.25">
      <c r="A2157" s="36" t="s">
        <v>4260</v>
      </c>
      <c r="B2157" s="36" t="s">
        <v>4261</v>
      </c>
      <c r="C2157" s="41">
        <v>12073430</v>
      </c>
      <c r="D2157" s="37">
        <v>6243</v>
      </c>
      <c r="E2157" s="38">
        <v>440</v>
      </c>
      <c r="F2157" s="99">
        <f t="shared" si="32"/>
        <v>7.0478936408777837E-2</v>
      </c>
    </row>
    <row r="2158" spans="1:6" x14ac:dyDescent="0.25">
      <c r="A2158" s="36" t="s">
        <v>4279</v>
      </c>
      <c r="B2158" s="36" t="s">
        <v>4280</v>
      </c>
      <c r="C2158" s="41">
        <v>12068117</v>
      </c>
      <c r="D2158" s="37">
        <v>6241</v>
      </c>
      <c r="E2158" s="38">
        <v>1005.8</v>
      </c>
      <c r="F2158" s="99">
        <f t="shared" si="32"/>
        <v>0.16116007050152217</v>
      </c>
    </row>
    <row r="2159" spans="1:6" x14ac:dyDescent="0.25">
      <c r="A2159" s="36" t="s">
        <v>2608</v>
      </c>
      <c r="B2159" s="36" t="s">
        <v>2609</v>
      </c>
      <c r="C2159" s="41" t="s">
        <v>2712</v>
      </c>
      <c r="D2159" s="37">
        <v>6237</v>
      </c>
      <c r="E2159" s="38">
        <v>974</v>
      </c>
      <c r="F2159" s="99">
        <f t="shared" si="32"/>
        <v>0.1561648228314895</v>
      </c>
    </row>
    <row r="2160" spans="1:6" ht="48" x14ac:dyDescent="0.25">
      <c r="A2160" s="36" t="s">
        <v>4517</v>
      </c>
      <c r="B2160" s="36" t="s">
        <v>4518</v>
      </c>
      <c r="C2160" s="41" t="s">
        <v>4777</v>
      </c>
      <c r="D2160" s="37">
        <v>6233</v>
      </c>
      <c r="E2160" s="38">
        <v>782</v>
      </c>
      <c r="F2160" s="99">
        <f t="shared" si="32"/>
        <v>0.12546125461254612</v>
      </c>
    </row>
    <row r="2161" spans="1:6" ht="48" x14ac:dyDescent="0.25">
      <c r="A2161" s="39" t="s">
        <v>3328</v>
      </c>
      <c r="B2161" s="39" t="s">
        <v>3329</v>
      </c>
      <c r="C2161" s="51" t="s">
        <v>3488</v>
      </c>
      <c r="D2161" s="37">
        <v>6229</v>
      </c>
      <c r="E2161" s="38">
        <v>2464.89</v>
      </c>
      <c r="F2161" s="99">
        <f t="shared" si="32"/>
        <v>0.39571199229410819</v>
      </c>
    </row>
    <row r="2162" spans="1:6" x14ac:dyDescent="0.25">
      <c r="A2162" s="36" t="s">
        <v>5746</v>
      </c>
      <c r="B2162" s="36" t="s">
        <v>5747</v>
      </c>
      <c r="C2162" s="41">
        <v>9678181</v>
      </c>
      <c r="D2162" s="37">
        <v>6224</v>
      </c>
      <c r="E2162" s="38">
        <v>655</v>
      </c>
      <c r="F2162" s="99">
        <f t="shared" si="32"/>
        <v>0.10523778920308484</v>
      </c>
    </row>
    <row r="2163" spans="1:6" ht="36" x14ac:dyDescent="0.25">
      <c r="A2163" s="36" t="s">
        <v>1486</v>
      </c>
      <c r="B2163" s="36" t="s">
        <v>1487</v>
      </c>
      <c r="C2163" s="41" t="s">
        <v>1808</v>
      </c>
      <c r="D2163" s="37">
        <v>6220</v>
      </c>
      <c r="E2163" s="38">
        <v>1244</v>
      </c>
      <c r="F2163" s="99">
        <f t="shared" si="32"/>
        <v>0.2</v>
      </c>
    </row>
    <row r="2164" spans="1:6" x14ac:dyDescent="0.25">
      <c r="A2164" s="36" t="s">
        <v>5179</v>
      </c>
      <c r="B2164" s="36" t="s">
        <v>5180</v>
      </c>
      <c r="C2164" s="41">
        <v>9187137</v>
      </c>
      <c r="D2164" s="37">
        <v>6217</v>
      </c>
      <c r="E2164" s="38">
        <v>895</v>
      </c>
      <c r="F2164" s="99">
        <f t="shared" si="32"/>
        <v>0.14396010937751327</v>
      </c>
    </row>
    <row r="2165" spans="1:6" ht="24" x14ac:dyDescent="0.25">
      <c r="A2165" s="36" t="s">
        <v>5495</v>
      </c>
      <c r="B2165" s="36" t="s">
        <v>5496</v>
      </c>
      <c r="C2165" s="41">
        <v>9471145</v>
      </c>
      <c r="D2165" s="37">
        <v>6210</v>
      </c>
      <c r="E2165" s="38">
        <v>986</v>
      </c>
      <c r="F2165" s="99">
        <f t="shared" si="32"/>
        <v>0.15877616747181963</v>
      </c>
    </row>
    <row r="2166" spans="1:6" x14ac:dyDescent="0.25">
      <c r="A2166" s="36" t="s">
        <v>5818</v>
      </c>
      <c r="B2166" s="36" t="s">
        <v>5819</v>
      </c>
      <c r="C2166" s="41" t="s">
        <v>6102</v>
      </c>
      <c r="D2166" s="37">
        <v>6205</v>
      </c>
      <c r="E2166" s="38">
        <v>2006.9</v>
      </c>
      <c r="F2166" s="99">
        <f t="shared" si="32"/>
        <v>0.32343271555197423</v>
      </c>
    </row>
    <row r="2167" spans="1:6" x14ac:dyDescent="0.25">
      <c r="A2167" s="36" t="s">
        <v>1280</v>
      </c>
      <c r="B2167" s="36" t="s">
        <v>1281</v>
      </c>
      <c r="C2167" s="41">
        <v>8231000</v>
      </c>
      <c r="D2167" s="37">
        <v>6200</v>
      </c>
      <c r="E2167" s="38">
        <v>1240</v>
      </c>
      <c r="F2167" s="99">
        <f t="shared" si="32"/>
        <v>0.2</v>
      </c>
    </row>
    <row r="2168" spans="1:6" x14ac:dyDescent="0.25">
      <c r="A2168" s="36" t="s">
        <v>1414</v>
      </c>
      <c r="B2168" s="36" t="s">
        <v>1415</v>
      </c>
      <c r="C2168" s="41" t="s">
        <v>1805</v>
      </c>
      <c r="D2168" s="37">
        <v>6200</v>
      </c>
      <c r="E2168" s="38">
        <v>1240</v>
      </c>
      <c r="F2168" s="99">
        <f t="shared" si="32"/>
        <v>0.2</v>
      </c>
    </row>
    <row r="2169" spans="1:6" x14ac:dyDescent="0.25">
      <c r="A2169" s="36" t="s">
        <v>1656</v>
      </c>
      <c r="B2169" s="36" t="s">
        <v>1657</v>
      </c>
      <c r="C2169" s="41">
        <v>8435024</v>
      </c>
      <c r="D2169" s="37">
        <v>6200</v>
      </c>
      <c r="E2169" s="38">
        <v>1068</v>
      </c>
      <c r="F2169" s="99">
        <f t="shared" si="32"/>
        <v>0.17225806451612904</v>
      </c>
    </row>
    <row r="2170" spans="1:6" x14ac:dyDescent="0.25">
      <c r="A2170" s="36" t="s">
        <v>4933</v>
      </c>
      <c r="B2170" s="36" t="s">
        <v>4934</v>
      </c>
      <c r="C2170" s="41" t="s">
        <v>5952</v>
      </c>
      <c r="D2170" s="37">
        <v>6200</v>
      </c>
      <c r="E2170" s="38">
        <v>873.1</v>
      </c>
      <c r="F2170" s="99">
        <f t="shared" si="32"/>
        <v>0.14082258064516129</v>
      </c>
    </row>
    <row r="2171" spans="1:6" x14ac:dyDescent="0.25">
      <c r="A2171" s="36" t="s">
        <v>1080</v>
      </c>
      <c r="B2171" s="36" t="s">
        <v>1081</v>
      </c>
      <c r="C2171" s="41">
        <v>8135026</v>
      </c>
      <c r="D2171" s="37">
        <v>6200</v>
      </c>
      <c r="E2171" s="38">
        <v>840</v>
      </c>
      <c r="F2171" s="99">
        <f t="shared" si="32"/>
        <v>0.13548387096774195</v>
      </c>
    </row>
    <row r="2172" spans="1:6" x14ac:dyDescent="0.25">
      <c r="A2172" s="36" t="s">
        <v>70</v>
      </c>
      <c r="B2172" s="36" t="s">
        <v>71</v>
      </c>
      <c r="C2172" s="51">
        <v>6435009</v>
      </c>
      <c r="D2172" s="43">
        <v>6200</v>
      </c>
      <c r="E2172" s="38">
        <v>770</v>
      </c>
      <c r="F2172" s="99">
        <f t="shared" si="32"/>
        <v>0.12419354838709677</v>
      </c>
    </row>
    <row r="2173" spans="1:6" x14ac:dyDescent="0.25">
      <c r="A2173" s="36" t="s">
        <v>2674</v>
      </c>
      <c r="B2173" s="36" t="s">
        <v>2675</v>
      </c>
      <c r="C2173" s="41" t="s">
        <v>2741</v>
      </c>
      <c r="D2173" s="37">
        <v>6199</v>
      </c>
      <c r="E2173" s="38">
        <v>481</v>
      </c>
      <c r="F2173" s="99">
        <f t="shared" si="32"/>
        <v>7.7593160187126961E-2</v>
      </c>
    </row>
    <row r="2174" spans="1:6" x14ac:dyDescent="0.25">
      <c r="A2174" s="36" t="s">
        <v>3774</v>
      </c>
      <c r="B2174" s="36" t="s">
        <v>3775</v>
      </c>
      <c r="C2174" s="41">
        <v>5762028</v>
      </c>
      <c r="D2174" s="37">
        <v>6195</v>
      </c>
      <c r="E2174" s="38">
        <v>759</v>
      </c>
      <c r="F2174" s="99">
        <f t="shared" si="32"/>
        <v>0.12251815980629539</v>
      </c>
    </row>
    <row r="2175" spans="1:6" ht="36" x14ac:dyDescent="0.25">
      <c r="A2175" s="39" t="s">
        <v>3447</v>
      </c>
      <c r="B2175" s="39" t="s">
        <v>3448</v>
      </c>
      <c r="C2175" s="51" t="s">
        <v>3525</v>
      </c>
      <c r="D2175" s="37">
        <v>6180</v>
      </c>
      <c r="E2175" s="38">
        <v>269.3</v>
      </c>
      <c r="F2175" s="99">
        <f t="shared" si="32"/>
        <v>4.3576051779935274E-2</v>
      </c>
    </row>
    <row r="2176" spans="1:6" x14ac:dyDescent="0.25">
      <c r="A2176" s="36" t="s">
        <v>118</v>
      </c>
      <c r="B2176" s="36" t="s">
        <v>119</v>
      </c>
      <c r="C2176" s="51" t="s">
        <v>3170</v>
      </c>
      <c r="D2176" s="43">
        <v>6173</v>
      </c>
      <c r="E2176" s="38">
        <v>754</v>
      </c>
      <c r="F2176" s="99">
        <f t="shared" si="32"/>
        <v>0.1221448242345699</v>
      </c>
    </row>
    <row r="2177" spans="1:6" x14ac:dyDescent="0.25">
      <c r="A2177" s="36" t="s">
        <v>1960</v>
      </c>
      <c r="B2177" s="36" t="s">
        <v>1961</v>
      </c>
      <c r="C2177" s="41">
        <v>3155009</v>
      </c>
      <c r="D2177" s="37">
        <v>6171</v>
      </c>
      <c r="E2177" s="38">
        <v>979</v>
      </c>
      <c r="F2177" s="99">
        <f t="shared" si="32"/>
        <v>0.1586452762923351</v>
      </c>
    </row>
    <row r="2178" spans="1:6" x14ac:dyDescent="0.25">
      <c r="A2178" s="36" t="s">
        <v>998</v>
      </c>
      <c r="B2178" s="36" t="s">
        <v>999</v>
      </c>
      <c r="C2178" s="41">
        <v>8125038</v>
      </c>
      <c r="D2178" s="37">
        <v>6167</v>
      </c>
      <c r="E2178" s="38">
        <v>1515</v>
      </c>
      <c r="F2178" s="99">
        <f t="shared" si="32"/>
        <v>0.24566239662720935</v>
      </c>
    </row>
    <row r="2179" spans="1:6" x14ac:dyDescent="0.25">
      <c r="A2179" s="39" t="s">
        <v>3410</v>
      </c>
      <c r="B2179" s="39" t="s">
        <v>3411</v>
      </c>
      <c r="C2179" s="51">
        <v>13071124</v>
      </c>
      <c r="D2179" s="37">
        <v>6164</v>
      </c>
      <c r="E2179" s="38">
        <v>1164</v>
      </c>
      <c r="F2179" s="99">
        <f t="shared" si="32"/>
        <v>0.18883841661258924</v>
      </c>
    </row>
    <row r="2180" spans="1:6" x14ac:dyDescent="0.25">
      <c r="A2180" s="36" t="s">
        <v>5003</v>
      </c>
      <c r="B2180" s="36" t="s">
        <v>5004</v>
      </c>
      <c r="C2180" s="41" t="s">
        <v>5969</v>
      </c>
      <c r="D2180" s="37">
        <v>6163</v>
      </c>
      <c r="E2180" s="38">
        <v>780.6</v>
      </c>
      <c r="F2180" s="99">
        <f t="shared" si="32"/>
        <v>0.12665909459678729</v>
      </c>
    </row>
    <row r="2181" spans="1:6" x14ac:dyDescent="0.25">
      <c r="A2181" s="36" t="s">
        <v>5715</v>
      </c>
      <c r="B2181" s="36" t="s">
        <v>5716</v>
      </c>
      <c r="C2181" s="41">
        <v>9676134</v>
      </c>
      <c r="D2181" s="37">
        <v>6160</v>
      </c>
      <c r="E2181" s="38">
        <v>1233</v>
      </c>
      <c r="F2181" s="99">
        <f t="shared" si="32"/>
        <v>0.20016233766233765</v>
      </c>
    </row>
    <row r="2182" spans="1:6" x14ac:dyDescent="0.25">
      <c r="A2182" s="36" t="s">
        <v>3203</v>
      </c>
      <c r="B2182" s="36" t="s">
        <v>3204</v>
      </c>
      <c r="C2182" s="41"/>
      <c r="D2182" s="37">
        <v>6160</v>
      </c>
      <c r="E2182" s="38">
        <v>693</v>
      </c>
      <c r="F2182" s="99">
        <f t="shared" si="32"/>
        <v>0.1125</v>
      </c>
    </row>
    <row r="2183" spans="1:6" ht="24" x14ac:dyDescent="0.25">
      <c r="A2183" s="39" t="s">
        <v>3388</v>
      </c>
      <c r="B2183" s="39" t="s">
        <v>3389</v>
      </c>
      <c r="C2183" s="51" t="s">
        <v>3503</v>
      </c>
      <c r="D2183" s="37">
        <v>6153</v>
      </c>
      <c r="E2183" s="38">
        <v>1022</v>
      </c>
      <c r="F2183" s="99">
        <f t="shared" si="32"/>
        <v>0.16609783845278725</v>
      </c>
    </row>
    <row r="2184" spans="1:6" x14ac:dyDescent="0.25">
      <c r="A2184" s="36" t="s">
        <v>5589</v>
      </c>
      <c r="B2184" s="36" t="s">
        <v>5590</v>
      </c>
      <c r="C2184" s="41">
        <v>9572115</v>
      </c>
      <c r="D2184" s="37">
        <v>6150</v>
      </c>
      <c r="E2184" s="38">
        <v>842</v>
      </c>
      <c r="F2184" s="99">
        <f t="shared" si="32"/>
        <v>0.13691056910569105</v>
      </c>
    </row>
    <row r="2185" spans="1:6" ht="12" customHeight="1" x14ac:dyDescent="0.25">
      <c r="A2185" s="36" t="s">
        <v>3720</v>
      </c>
      <c r="B2185" s="36" t="s">
        <v>3721</v>
      </c>
      <c r="C2185" s="41">
        <v>5774032</v>
      </c>
      <c r="D2185" s="37">
        <v>6150</v>
      </c>
      <c r="E2185" s="38">
        <v>840</v>
      </c>
      <c r="F2185" s="99">
        <f t="shared" si="32"/>
        <v>0.13658536585365855</v>
      </c>
    </row>
    <row r="2186" spans="1:6" ht="36" x14ac:dyDescent="0.25">
      <c r="A2186" s="36" t="s">
        <v>848</v>
      </c>
      <c r="B2186" s="36" t="s">
        <v>849</v>
      </c>
      <c r="C2186" s="41">
        <v>8116020</v>
      </c>
      <c r="D2186" s="37">
        <v>6150</v>
      </c>
      <c r="E2186" s="38">
        <v>718</v>
      </c>
      <c r="F2186" s="99">
        <f t="shared" si="32"/>
        <v>0.11674796747967479</v>
      </c>
    </row>
    <row r="2187" spans="1:6" ht="12" customHeight="1" x14ac:dyDescent="0.25">
      <c r="A2187" s="39" t="s">
        <v>1712</v>
      </c>
      <c r="B2187" s="39" t="s">
        <v>1713</v>
      </c>
      <c r="C2187" s="41">
        <v>8437059</v>
      </c>
      <c r="D2187" s="37">
        <v>6148</v>
      </c>
      <c r="E2187" s="40">
        <v>2081</v>
      </c>
      <c r="F2187" s="99">
        <f t="shared" si="32"/>
        <v>0.33848405985686403</v>
      </c>
    </row>
    <row r="2188" spans="1:6" x14ac:dyDescent="0.25">
      <c r="A2188" s="36" t="s">
        <v>1650</v>
      </c>
      <c r="B2188" s="36" t="s">
        <v>1651</v>
      </c>
      <c r="C2188" s="41" t="s">
        <v>1838</v>
      </c>
      <c r="D2188" s="37">
        <v>6135</v>
      </c>
      <c r="E2188" s="38">
        <v>1178</v>
      </c>
      <c r="F2188" s="99">
        <f t="shared" si="32"/>
        <v>0.19201303993480032</v>
      </c>
    </row>
    <row r="2189" spans="1:6" x14ac:dyDescent="0.25">
      <c r="A2189" s="39" t="s">
        <v>3046</v>
      </c>
      <c r="B2189" s="39" t="s">
        <v>3047</v>
      </c>
      <c r="C2189" s="41">
        <v>6531006</v>
      </c>
      <c r="D2189" s="37">
        <v>6130</v>
      </c>
      <c r="E2189" s="45">
        <v>881</v>
      </c>
      <c r="F2189" s="99">
        <f t="shared" si="32"/>
        <v>0.14371941272430669</v>
      </c>
    </row>
    <row r="2190" spans="1:6" x14ac:dyDescent="0.25">
      <c r="A2190" s="36" t="s">
        <v>2254</v>
      </c>
      <c r="B2190" s="36" t="s">
        <v>2255</v>
      </c>
      <c r="C2190" s="41">
        <v>3452020</v>
      </c>
      <c r="D2190" s="37">
        <v>6113</v>
      </c>
      <c r="E2190" s="38">
        <v>2466</v>
      </c>
      <c r="F2190" s="99">
        <f t="shared" si="32"/>
        <v>0.40340258465565187</v>
      </c>
    </row>
    <row r="2191" spans="1:6" x14ac:dyDescent="0.25">
      <c r="A2191" s="39" t="s">
        <v>3044</v>
      </c>
      <c r="B2191" s="39" t="s">
        <v>3045</v>
      </c>
      <c r="C2191" s="41">
        <v>6531002</v>
      </c>
      <c r="D2191" s="37">
        <v>6111</v>
      </c>
      <c r="E2191" s="45">
        <v>702</v>
      </c>
      <c r="F2191" s="99">
        <f t="shared" si="32"/>
        <v>0.11487481590574374</v>
      </c>
    </row>
    <row r="2192" spans="1:6" ht="24" x14ac:dyDescent="0.25">
      <c r="A2192" s="39" t="s">
        <v>3291</v>
      </c>
      <c r="B2192" s="39" t="s">
        <v>3292</v>
      </c>
      <c r="C2192" s="51" t="s">
        <v>3474</v>
      </c>
      <c r="D2192" s="37">
        <v>6110</v>
      </c>
      <c r="E2192" s="38">
        <v>777</v>
      </c>
      <c r="F2192" s="99">
        <f t="shared" si="32"/>
        <v>0.12716857610474633</v>
      </c>
    </row>
    <row r="2193" spans="1:6" x14ac:dyDescent="0.25">
      <c r="A2193" s="36" t="s">
        <v>2980</v>
      </c>
      <c r="B2193" s="36" t="s">
        <v>2981</v>
      </c>
      <c r="C2193" s="51">
        <v>6633020</v>
      </c>
      <c r="D2193" s="43">
        <v>6110</v>
      </c>
      <c r="E2193" s="38">
        <v>756</v>
      </c>
      <c r="F2193" s="99">
        <f t="shared" si="32"/>
        <v>0.1237315875613748</v>
      </c>
    </row>
    <row r="2194" spans="1:6" x14ac:dyDescent="0.25">
      <c r="A2194" s="36" t="s">
        <v>1043</v>
      </c>
      <c r="B2194" s="36" t="s">
        <v>1044</v>
      </c>
      <c r="C2194" s="41">
        <v>8126058</v>
      </c>
      <c r="D2194" s="37">
        <v>6107</v>
      </c>
      <c r="E2194" s="38">
        <v>822</v>
      </c>
      <c r="F2194" s="99">
        <f t="shared" si="32"/>
        <v>0.13459963975765515</v>
      </c>
    </row>
    <row r="2195" spans="1:6" x14ac:dyDescent="0.25">
      <c r="A2195" s="36" t="s">
        <v>5501</v>
      </c>
      <c r="B2195" s="36" t="s">
        <v>5502</v>
      </c>
      <c r="C2195" s="41">
        <v>9471220</v>
      </c>
      <c r="D2195" s="37">
        <v>6102</v>
      </c>
      <c r="E2195" s="38">
        <v>765</v>
      </c>
      <c r="F2195" s="99">
        <f t="shared" si="32"/>
        <v>0.12536873156342182</v>
      </c>
    </row>
    <row r="2196" spans="1:6" x14ac:dyDescent="0.25">
      <c r="A2196" s="36" t="s">
        <v>378</v>
      </c>
      <c r="B2196" s="36" t="s">
        <v>379</v>
      </c>
      <c r="C2196" s="51" t="s">
        <v>645</v>
      </c>
      <c r="D2196" s="46">
        <v>6100</v>
      </c>
      <c r="E2196" s="38">
        <v>932</v>
      </c>
      <c r="F2196" s="99">
        <f t="shared" si="32"/>
        <v>0.15278688524590164</v>
      </c>
    </row>
    <row r="2197" spans="1:6" x14ac:dyDescent="0.25">
      <c r="A2197" s="36">
        <v>155</v>
      </c>
      <c r="B2197" s="36" t="s">
        <v>548</v>
      </c>
      <c r="C2197" s="51">
        <v>14626110</v>
      </c>
      <c r="D2197" s="37">
        <v>6100</v>
      </c>
      <c r="E2197" s="38">
        <v>671</v>
      </c>
      <c r="F2197" s="99">
        <f t="shared" si="32"/>
        <v>0.11</v>
      </c>
    </row>
    <row r="2198" spans="1:6" x14ac:dyDescent="0.25">
      <c r="A2198" s="36" t="s">
        <v>5742</v>
      </c>
      <c r="B2198" s="36" t="s">
        <v>5743</v>
      </c>
      <c r="C2198" s="41" t="s">
        <v>6089</v>
      </c>
      <c r="D2198" s="37">
        <v>6084</v>
      </c>
      <c r="E2198" s="38">
        <v>336</v>
      </c>
      <c r="F2198" s="99">
        <f t="shared" si="32"/>
        <v>5.5226824457593686E-2</v>
      </c>
    </row>
    <row r="2199" spans="1:6" x14ac:dyDescent="0.25">
      <c r="A2199" s="36" t="s">
        <v>5075</v>
      </c>
      <c r="B2199" s="36" t="s">
        <v>5076</v>
      </c>
      <c r="C2199" s="41" t="s">
        <v>5985</v>
      </c>
      <c r="D2199" s="37">
        <v>6072</v>
      </c>
      <c r="E2199" s="38">
        <v>1123</v>
      </c>
      <c r="F2199" s="99">
        <f t="shared" si="32"/>
        <v>0.18494729907773386</v>
      </c>
    </row>
    <row r="2200" spans="1:6" x14ac:dyDescent="0.25">
      <c r="A2200" s="36" t="s">
        <v>1658</v>
      </c>
      <c r="B2200" s="36" t="s">
        <v>1659</v>
      </c>
      <c r="C2200" s="41" t="s">
        <v>1839</v>
      </c>
      <c r="D2200" s="37">
        <v>6067</v>
      </c>
      <c r="E2200" s="38">
        <v>1107</v>
      </c>
      <c r="F2200" s="99">
        <f t="shared" si="32"/>
        <v>0.18246250206032635</v>
      </c>
    </row>
    <row r="2201" spans="1:6" ht="24" x14ac:dyDescent="0.25">
      <c r="A2201" s="39" t="s">
        <v>3032</v>
      </c>
      <c r="B2201" s="39" t="s">
        <v>3033</v>
      </c>
      <c r="C2201" s="41">
        <v>6440014</v>
      </c>
      <c r="D2201" s="37">
        <v>6061</v>
      </c>
      <c r="E2201" s="45">
        <v>718.6</v>
      </c>
      <c r="F2201" s="99">
        <f t="shared" si="32"/>
        <v>0.11856129351592147</v>
      </c>
    </row>
    <row r="2202" spans="1:6" x14ac:dyDescent="0.25">
      <c r="A2202" s="36" t="s">
        <v>3728</v>
      </c>
      <c r="B2202" s="36" t="s">
        <v>3729</v>
      </c>
      <c r="C2202" s="41">
        <v>5774016</v>
      </c>
      <c r="D2202" s="37">
        <v>6050</v>
      </c>
      <c r="E2202" s="38">
        <v>855</v>
      </c>
      <c r="F2202" s="99">
        <f t="shared" si="32"/>
        <v>0.14132231404958678</v>
      </c>
    </row>
    <row r="2203" spans="1:6" ht="24" x14ac:dyDescent="0.25">
      <c r="A2203" s="36" t="s">
        <v>400</v>
      </c>
      <c r="B2203" s="36" t="s">
        <v>401</v>
      </c>
      <c r="C2203" s="51" t="s">
        <v>653</v>
      </c>
      <c r="D2203" s="46">
        <v>6050</v>
      </c>
      <c r="E2203" s="38">
        <v>850</v>
      </c>
      <c r="F2203" s="99">
        <f t="shared" si="32"/>
        <v>0.14049586776859505</v>
      </c>
    </row>
    <row r="2204" spans="1:6" x14ac:dyDescent="0.25">
      <c r="A2204" s="36" t="s">
        <v>5373</v>
      </c>
      <c r="B2204" s="36" t="s">
        <v>5374</v>
      </c>
      <c r="C2204" s="41">
        <v>9473121</v>
      </c>
      <c r="D2204" s="37">
        <v>6050</v>
      </c>
      <c r="E2204" s="38">
        <v>818</v>
      </c>
      <c r="F2204" s="99">
        <f t="shared" si="32"/>
        <v>0.13520661157024794</v>
      </c>
    </row>
    <row r="2205" spans="1:6" x14ac:dyDescent="0.25">
      <c r="A2205" s="36" t="s">
        <v>2825</v>
      </c>
      <c r="B2205" s="36" t="s">
        <v>2826</v>
      </c>
      <c r="C2205" s="41" t="s">
        <v>2902</v>
      </c>
      <c r="D2205" s="37">
        <v>6044</v>
      </c>
      <c r="E2205" s="38">
        <v>1023.6</v>
      </c>
      <c r="F2205" s="99">
        <f t="shared" si="32"/>
        <v>0.16935804103242885</v>
      </c>
    </row>
    <row r="2206" spans="1:6" x14ac:dyDescent="0.25">
      <c r="A2206" s="36" t="s">
        <v>5307</v>
      </c>
      <c r="B2206" s="36" t="s">
        <v>5308</v>
      </c>
      <c r="C2206" s="41">
        <v>9274183</v>
      </c>
      <c r="D2206" s="37">
        <v>6040</v>
      </c>
      <c r="E2206" s="38">
        <v>795</v>
      </c>
      <c r="F2206" s="99">
        <f t="shared" si="32"/>
        <v>0.1316225165562914</v>
      </c>
    </row>
    <row r="2207" spans="1:6" x14ac:dyDescent="0.25">
      <c r="A2207" s="36" t="s">
        <v>5297</v>
      </c>
      <c r="B2207" s="36" t="s">
        <v>5298</v>
      </c>
      <c r="C2207" s="41">
        <v>9274134</v>
      </c>
      <c r="D2207" s="37">
        <v>6020</v>
      </c>
      <c r="E2207" s="38">
        <v>910</v>
      </c>
      <c r="F2207" s="99">
        <f t="shared" si="32"/>
        <v>0.15116279069767441</v>
      </c>
    </row>
    <row r="2208" spans="1:6" ht="12" customHeight="1" x14ac:dyDescent="0.25">
      <c r="A2208" s="36" t="s">
        <v>5567</v>
      </c>
      <c r="B2208" s="36" t="s">
        <v>5568</v>
      </c>
      <c r="C2208" s="41">
        <v>9478145</v>
      </c>
      <c r="D2208" s="37">
        <v>6020</v>
      </c>
      <c r="E2208" s="38">
        <v>760</v>
      </c>
      <c r="F2208" s="99">
        <f t="shared" si="32"/>
        <v>0.12624584717607973</v>
      </c>
    </row>
    <row r="2209" spans="1:6" ht="12" customHeight="1" x14ac:dyDescent="0.25">
      <c r="A2209" s="36" t="s">
        <v>2658</v>
      </c>
      <c r="B2209" s="36" t="s">
        <v>2659</v>
      </c>
      <c r="C2209" s="41" t="s">
        <v>2734</v>
      </c>
      <c r="D2209" s="37">
        <v>6015</v>
      </c>
      <c r="E2209" s="38">
        <v>1247</v>
      </c>
      <c r="F2209" s="99">
        <f t="shared" si="32"/>
        <v>0.20731504571903575</v>
      </c>
    </row>
    <row r="2210" spans="1:6" ht="12" customHeight="1" x14ac:dyDescent="0.25">
      <c r="A2210" s="36" t="s">
        <v>3648</v>
      </c>
      <c r="B2210" s="36" t="s">
        <v>3649</v>
      </c>
      <c r="C2210" s="41">
        <v>5366008</v>
      </c>
      <c r="D2210" s="37">
        <v>6013</v>
      </c>
      <c r="E2210" s="38">
        <v>1260</v>
      </c>
      <c r="F2210" s="99">
        <f t="shared" si="32"/>
        <v>0.20954598370197905</v>
      </c>
    </row>
    <row r="2211" spans="1:6" ht="24" x14ac:dyDescent="0.25">
      <c r="A2211" s="36" t="s">
        <v>1372</v>
      </c>
      <c r="B2211" s="36" t="s">
        <v>1373</v>
      </c>
      <c r="C2211" s="41">
        <v>8316011</v>
      </c>
      <c r="D2211" s="37">
        <v>6007</v>
      </c>
      <c r="E2211" s="38">
        <v>716</v>
      </c>
      <c r="F2211" s="99">
        <f t="shared" si="32"/>
        <v>0.11919427334776095</v>
      </c>
    </row>
    <row r="2212" spans="1:6" x14ac:dyDescent="0.25">
      <c r="A2212" s="39" t="s">
        <v>3310</v>
      </c>
      <c r="B2212" s="39" t="s">
        <v>3311</v>
      </c>
      <c r="C2212" s="51">
        <v>13076159</v>
      </c>
      <c r="D2212" s="37">
        <v>6005</v>
      </c>
      <c r="E2212" s="38">
        <v>922</v>
      </c>
      <c r="F2212" s="99">
        <f t="shared" si="32"/>
        <v>0.15353871773522065</v>
      </c>
    </row>
    <row r="2213" spans="1:6" x14ac:dyDescent="0.25">
      <c r="A2213" s="36" t="s">
        <v>4875</v>
      </c>
      <c r="B2213" s="36" t="s">
        <v>4876</v>
      </c>
      <c r="C2213" s="41">
        <v>9277111</v>
      </c>
      <c r="D2213" s="37">
        <v>6002</v>
      </c>
      <c r="E2213" s="38">
        <v>1068.5</v>
      </c>
      <c r="F2213" s="99">
        <f t="shared" ref="F2213:F2276" si="33">E2213/D2213</f>
        <v>0.17802399200266578</v>
      </c>
    </row>
    <row r="2214" spans="1:6" x14ac:dyDescent="0.25">
      <c r="A2214" s="36" t="s">
        <v>962</v>
      </c>
      <c r="B2214" s="36" t="s">
        <v>963</v>
      </c>
      <c r="C2214" s="41">
        <v>8119079</v>
      </c>
      <c r="D2214" s="37">
        <v>6000</v>
      </c>
      <c r="E2214" s="38">
        <v>1200</v>
      </c>
      <c r="F2214" s="99">
        <f t="shared" si="33"/>
        <v>0.2</v>
      </c>
    </row>
    <row r="2215" spans="1:6" x14ac:dyDescent="0.25">
      <c r="A2215" s="36" t="s">
        <v>1226</v>
      </c>
      <c r="B2215" s="36" t="s">
        <v>1227</v>
      </c>
      <c r="C2215" s="41">
        <v>8225117</v>
      </c>
      <c r="D2215" s="37">
        <v>6000</v>
      </c>
      <c r="E2215" s="38">
        <v>1200</v>
      </c>
      <c r="F2215" s="99">
        <f t="shared" si="33"/>
        <v>0.2</v>
      </c>
    </row>
    <row r="2216" spans="1:6" x14ac:dyDescent="0.25">
      <c r="A2216" s="36" t="s">
        <v>1306</v>
      </c>
      <c r="B2216" s="36" t="s">
        <v>1307</v>
      </c>
      <c r="C2216" s="41"/>
      <c r="D2216" s="37">
        <v>6000</v>
      </c>
      <c r="E2216" s="38">
        <v>1200</v>
      </c>
      <c r="F2216" s="99">
        <f t="shared" si="33"/>
        <v>0.2</v>
      </c>
    </row>
    <row r="2217" spans="1:6" ht="12" customHeight="1" x14ac:dyDescent="0.25">
      <c r="A2217" s="36" t="s">
        <v>446</v>
      </c>
      <c r="B2217" s="36" t="s">
        <v>447</v>
      </c>
      <c r="C2217" s="51">
        <v>1059113</v>
      </c>
      <c r="D2217" s="46">
        <v>6000</v>
      </c>
      <c r="E2217" s="38">
        <v>1188</v>
      </c>
      <c r="F2217" s="99">
        <f t="shared" si="33"/>
        <v>0.19800000000000001</v>
      </c>
    </row>
    <row r="2218" spans="1:6" ht="36" x14ac:dyDescent="0.25">
      <c r="A2218" s="36" t="s">
        <v>5559</v>
      </c>
      <c r="B2218" s="36" t="s">
        <v>5560</v>
      </c>
      <c r="C2218" s="41" t="s">
        <v>6064</v>
      </c>
      <c r="D2218" s="37">
        <v>6000</v>
      </c>
      <c r="E2218" s="38">
        <v>1100</v>
      </c>
      <c r="F2218" s="99">
        <f t="shared" si="33"/>
        <v>0.18333333333333332</v>
      </c>
    </row>
    <row r="2219" spans="1:6" x14ac:dyDescent="0.25">
      <c r="A2219" s="36" t="s">
        <v>884</v>
      </c>
      <c r="B2219" s="36" t="s">
        <v>885</v>
      </c>
      <c r="C2219" s="41">
        <v>8118077</v>
      </c>
      <c r="D2219" s="37">
        <v>6000</v>
      </c>
      <c r="E2219" s="38">
        <v>890</v>
      </c>
      <c r="F2219" s="99">
        <f t="shared" si="33"/>
        <v>0.14833333333333334</v>
      </c>
    </row>
    <row r="2220" spans="1:6" ht="24" x14ac:dyDescent="0.25">
      <c r="A2220" s="36" t="s">
        <v>5553</v>
      </c>
      <c r="B2220" s="36" t="s">
        <v>5554</v>
      </c>
      <c r="C2220" s="41" t="s">
        <v>6062</v>
      </c>
      <c r="D2220" s="37">
        <v>6000</v>
      </c>
      <c r="E2220" s="38">
        <v>827</v>
      </c>
      <c r="F2220" s="99">
        <f t="shared" si="33"/>
        <v>0.13783333333333334</v>
      </c>
    </row>
    <row r="2221" spans="1:6" x14ac:dyDescent="0.25">
      <c r="A2221" s="36" t="s">
        <v>842</v>
      </c>
      <c r="B2221" s="36" t="s">
        <v>843</v>
      </c>
      <c r="C2221" s="41">
        <v>8116047</v>
      </c>
      <c r="D2221" s="37">
        <v>6000</v>
      </c>
      <c r="E2221" s="38">
        <v>685</v>
      </c>
      <c r="F2221" s="99">
        <f t="shared" si="33"/>
        <v>0.11416666666666667</v>
      </c>
    </row>
    <row r="2222" spans="1:6" ht="24" x14ac:dyDescent="0.25">
      <c r="A2222" s="36">
        <v>220</v>
      </c>
      <c r="B2222" s="36" t="s">
        <v>555</v>
      </c>
      <c r="C2222" s="39" t="s">
        <v>717</v>
      </c>
      <c r="D2222" s="37">
        <v>6000</v>
      </c>
      <c r="E2222" s="38">
        <v>666</v>
      </c>
      <c r="F2222" s="99">
        <f t="shared" si="33"/>
        <v>0.111</v>
      </c>
    </row>
    <row r="2223" spans="1:6" x14ac:dyDescent="0.25">
      <c r="A2223" s="36" t="s">
        <v>2320</v>
      </c>
      <c r="B2223" s="36" t="s">
        <v>2321</v>
      </c>
      <c r="C2223" s="41">
        <v>3459012</v>
      </c>
      <c r="D2223" s="37">
        <v>6000</v>
      </c>
      <c r="E2223" s="38">
        <v>663</v>
      </c>
      <c r="F2223" s="99">
        <f t="shared" si="33"/>
        <v>0.1105</v>
      </c>
    </row>
    <row r="2224" spans="1:6" x14ac:dyDescent="0.25">
      <c r="A2224" s="36" t="s">
        <v>1930</v>
      </c>
      <c r="B2224" s="36" t="s">
        <v>1931</v>
      </c>
      <c r="C2224" s="41" t="s">
        <v>2402</v>
      </c>
      <c r="D2224" s="37">
        <v>6000</v>
      </c>
      <c r="E2224" s="38">
        <v>580</v>
      </c>
      <c r="F2224" s="99">
        <f t="shared" si="33"/>
        <v>9.6666666666666665E-2</v>
      </c>
    </row>
    <row r="2225" spans="1:6" x14ac:dyDescent="0.25">
      <c r="A2225" s="36" t="s">
        <v>4549</v>
      </c>
      <c r="B2225" s="36" t="s">
        <v>4550</v>
      </c>
      <c r="C2225" s="41" t="s">
        <v>4792</v>
      </c>
      <c r="D2225" s="37">
        <v>6000</v>
      </c>
      <c r="E2225" s="38">
        <v>530</v>
      </c>
      <c r="F2225" s="99">
        <f t="shared" si="33"/>
        <v>8.8333333333333333E-2</v>
      </c>
    </row>
    <row r="2226" spans="1:6" ht="12" customHeight="1" x14ac:dyDescent="0.25">
      <c r="A2226" s="36" t="s">
        <v>948</v>
      </c>
      <c r="B2226" s="36" t="s">
        <v>949</v>
      </c>
      <c r="C2226" s="41">
        <v>8118067</v>
      </c>
      <c r="D2226" s="37">
        <v>6000</v>
      </c>
      <c r="E2226" s="38">
        <v>247</v>
      </c>
      <c r="F2226" s="99">
        <f t="shared" si="33"/>
        <v>4.1166666666666664E-2</v>
      </c>
    </row>
    <row r="2227" spans="1:6" x14ac:dyDescent="0.25">
      <c r="A2227" s="36" t="s">
        <v>38</v>
      </c>
      <c r="B2227" s="36" t="s">
        <v>39</v>
      </c>
      <c r="C2227" s="51">
        <v>6532016</v>
      </c>
      <c r="D2227" s="43">
        <v>5987</v>
      </c>
      <c r="E2227" s="38">
        <v>631</v>
      </c>
      <c r="F2227" s="99">
        <f t="shared" si="33"/>
        <v>0.10539502254885585</v>
      </c>
    </row>
    <row r="2228" spans="1:6" x14ac:dyDescent="0.25">
      <c r="A2228" s="36" t="s">
        <v>20</v>
      </c>
      <c r="B2228" s="36" t="s">
        <v>21</v>
      </c>
      <c r="C2228" s="51">
        <v>6532006</v>
      </c>
      <c r="D2228" s="43">
        <v>5986</v>
      </c>
      <c r="E2228" s="38">
        <v>877</v>
      </c>
      <c r="F2228" s="99">
        <f t="shared" si="33"/>
        <v>0.14650851987971936</v>
      </c>
    </row>
    <row r="2229" spans="1:6" ht="36" x14ac:dyDescent="0.25">
      <c r="A2229" s="36" t="s">
        <v>2582</v>
      </c>
      <c r="B2229" s="36" t="s">
        <v>2583</v>
      </c>
      <c r="C2229" s="41" t="s">
        <v>2702</v>
      </c>
      <c r="D2229" s="37">
        <v>5984</v>
      </c>
      <c r="E2229" s="38">
        <v>487</v>
      </c>
      <c r="F2229" s="99">
        <f t="shared" si="33"/>
        <v>8.1383689839572199E-2</v>
      </c>
    </row>
    <row r="2230" spans="1:6" ht="24" x14ac:dyDescent="0.25">
      <c r="A2230" s="36" t="s">
        <v>4298</v>
      </c>
      <c r="B2230" s="36" t="s">
        <v>4299</v>
      </c>
      <c r="C2230" s="41" t="s">
        <v>4355</v>
      </c>
      <c r="D2230" s="37">
        <v>5980</v>
      </c>
      <c r="E2230" s="38">
        <v>804</v>
      </c>
      <c r="F2230" s="99">
        <f t="shared" si="33"/>
        <v>0.13444816053511705</v>
      </c>
    </row>
    <row r="2231" spans="1:6" ht="48" x14ac:dyDescent="0.25">
      <c r="A2231" s="36" t="s">
        <v>4383</v>
      </c>
      <c r="B2231" s="36" t="s">
        <v>4384</v>
      </c>
      <c r="C2231" s="41" t="s">
        <v>4729</v>
      </c>
      <c r="D2231" s="37">
        <v>5971</v>
      </c>
      <c r="E2231" s="38">
        <v>921</v>
      </c>
      <c r="F2231" s="99">
        <f t="shared" si="33"/>
        <v>0.15424552001339809</v>
      </c>
    </row>
    <row r="2232" spans="1:6" x14ac:dyDescent="0.25">
      <c r="A2232" s="36" t="s">
        <v>2836</v>
      </c>
      <c r="B2232" s="36" t="s">
        <v>2837</v>
      </c>
      <c r="C2232" s="41" t="s">
        <v>2904</v>
      </c>
      <c r="D2232" s="37">
        <v>5969</v>
      </c>
      <c r="E2232" s="38">
        <v>1303</v>
      </c>
      <c r="F2232" s="99">
        <f t="shared" si="33"/>
        <v>0.21829452169542637</v>
      </c>
    </row>
    <row r="2233" spans="1:6" x14ac:dyDescent="0.25">
      <c r="A2233" s="39" t="s">
        <v>3096</v>
      </c>
      <c r="B2233" s="39" t="s">
        <v>3097</v>
      </c>
      <c r="C2233" s="41">
        <v>6436008</v>
      </c>
      <c r="D2233" s="37">
        <v>5957</v>
      </c>
      <c r="E2233" s="45">
        <v>595</v>
      </c>
      <c r="F2233" s="99">
        <f t="shared" si="33"/>
        <v>9.9882491186839006E-2</v>
      </c>
    </row>
    <row r="2234" spans="1:6" ht="24" x14ac:dyDescent="0.25">
      <c r="A2234" s="36" t="s">
        <v>1030</v>
      </c>
      <c r="B2234" s="36" t="s">
        <v>1031</v>
      </c>
      <c r="C2234" s="41">
        <v>8126072</v>
      </c>
      <c r="D2234" s="37">
        <v>5950</v>
      </c>
      <c r="E2234" s="38">
        <v>575</v>
      </c>
      <c r="F2234" s="99">
        <f t="shared" si="33"/>
        <v>9.6638655462184878E-2</v>
      </c>
    </row>
    <row r="2235" spans="1:6" ht="60" x14ac:dyDescent="0.25">
      <c r="A2235" s="36" t="s">
        <v>4375</v>
      </c>
      <c r="B2235" s="36" t="s">
        <v>4376</v>
      </c>
      <c r="C2235" s="41" t="s">
        <v>4725</v>
      </c>
      <c r="D2235" s="37">
        <v>5947</v>
      </c>
      <c r="E2235" s="38">
        <v>1154</v>
      </c>
      <c r="F2235" s="99">
        <f t="shared" si="33"/>
        <v>0.19404741886665547</v>
      </c>
    </row>
    <row r="2236" spans="1:6" ht="24" x14ac:dyDescent="0.25">
      <c r="A2236" s="36" t="s">
        <v>4883</v>
      </c>
      <c r="B2236" s="36" t="s">
        <v>4884</v>
      </c>
      <c r="C2236" s="41" t="s">
        <v>5936</v>
      </c>
      <c r="D2236" s="37">
        <v>5936</v>
      </c>
      <c r="E2236" s="38">
        <v>1548</v>
      </c>
      <c r="F2236" s="99">
        <f t="shared" si="33"/>
        <v>0.26078167115902967</v>
      </c>
    </row>
    <row r="2237" spans="1:6" ht="12" customHeight="1" x14ac:dyDescent="0.25">
      <c r="A2237" s="36" t="s">
        <v>5529</v>
      </c>
      <c r="B2237" s="36" t="s">
        <v>5530</v>
      </c>
      <c r="C2237" s="41">
        <v>9474121</v>
      </c>
      <c r="D2237" s="37">
        <v>5929</v>
      </c>
      <c r="E2237" s="38">
        <v>1360</v>
      </c>
      <c r="F2237" s="99">
        <f t="shared" si="33"/>
        <v>0.22938100860178781</v>
      </c>
    </row>
    <row r="2238" spans="1:6" ht="36" x14ac:dyDescent="0.25">
      <c r="A2238" s="39" t="s">
        <v>196</v>
      </c>
      <c r="B2238" s="39" t="s">
        <v>197</v>
      </c>
      <c r="C2238" s="41">
        <v>6533013</v>
      </c>
      <c r="D2238" s="37">
        <v>5927</v>
      </c>
      <c r="E2238" s="45">
        <v>639</v>
      </c>
      <c r="F2238" s="99">
        <f t="shared" si="33"/>
        <v>0.1078117091277206</v>
      </c>
    </row>
    <row r="2239" spans="1:6" x14ac:dyDescent="0.25">
      <c r="A2239" s="36" t="s">
        <v>5519</v>
      </c>
      <c r="B2239" s="36" t="s">
        <v>5520</v>
      </c>
      <c r="C2239" s="41" t="s">
        <v>6057</v>
      </c>
      <c r="D2239" s="37">
        <v>5924</v>
      </c>
      <c r="E2239" s="38">
        <v>795</v>
      </c>
      <c r="F2239" s="99">
        <f t="shared" si="33"/>
        <v>0.13419986495611075</v>
      </c>
    </row>
    <row r="2240" spans="1:6" ht="36" x14ac:dyDescent="0.25">
      <c r="A2240" s="36" t="s">
        <v>4571</v>
      </c>
      <c r="B2240" s="36" t="s">
        <v>4572</v>
      </c>
      <c r="C2240" s="41" t="s">
        <v>4800</v>
      </c>
      <c r="D2240" s="37">
        <v>5921</v>
      </c>
      <c r="E2240" s="38">
        <v>693</v>
      </c>
      <c r="F2240" s="99">
        <f t="shared" si="33"/>
        <v>0.11704104036480324</v>
      </c>
    </row>
    <row r="2241" spans="1:6" x14ac:dyDescent="0.25">
      <c r="A2241" s="36" t="s">
        <v>2934</v>
      </c>
      <c r="B2241" s="36" t="s">
        <v>2935</v>
      </c>
      <c r="C2241" s="51">
        <v>6439015</v>
      </c>
      <c r="D2241" s="43">
        <v>5920</v>
      </c>
      <c r="E2241" s="38">
        <v>646</v>
      </c>
      <c r="F2241" s="99">
        <f t="shared" si="33"/>
        <v>0.10912162162162162</v>
      </c>
    </row>
    <row r="2242" spans="1:6" x14ac:dyDescent="0.25">
      <c r="A2242" s="39" t="s">
        <v>3080</v>
      </c>
      <c r="B2242" s="39" t="s">
        <v>3081</v>
      </c>
      <c r="C2242" s="41">
        <v>6436001</v>
      </c>
      <c r="D2242" s="37">
        <v>5918</v>
      </c>
      <c r="E2242" s="45">
        <v>999</v>
      </c>
      <c r="F2242" s="99">
        <f t="shared" si="33"/>
        <v>0.16880702940182493</v>
      </c>
    </row>
    <row r="2243" spans="1:6" ht="12" customHeight="1" x14ac:dyDescent="0.25">
      <c r="A2243" s="36" t="s">
        <v>5435</v>
      </c>
      <c r="B2243" s="36" t="s">
        <v>5436</v>
      </c>
      <c r="C2243" s="41">
        <v>9375148</v>
      </c>
      <c r="D2243" s="37">
        <v>5911</v>
      </c>
      <c r="E2243" s="38">
        <v>782</v>
      </c>
      <c r="F2243" s="99">
        <f t="shared" si="33"/>
        <v>0.13229571984435798</v>
      </c>
    </row>
    <row r="2244" spans="1:6" x14ac:dyDescent="0.25">
      <c r="A2244" s="36" t="s">
        <v>4213</v>
      </c>
      <c r="B2244" s="36" t="s">
        <v>4214</v>
      </c>
      <c r="C2244" s="41">
        <v>12065100</v>
      </c>
      <c r="D2244" s="37">
        <v>5910</v>
      </c>
      <c r="E2244" s="38">
        <v>913.3</v>
      </c>
      <c r="F2244" s="99">
        <f t="shared" si="33"/>
        <v>0.15453468697123518</v>
      </c>
    </row>
    <row r="2245" spans="1:6" x14ac:dyDescent="0.25">
      <c r="A2245" s="36" t="s">
        <v>484</v>
      </c>
      <c r="B2245" s="36" t="s">
        <v>485</v>
      </c>
      <c r="C2245" s="51">
        <v>10042116</v>
      </c>
      <c r="D2245" s="46">
        <v>5909</v>
      </c>
      <c r="E2245" s="38">
        <v>937</v>
      </c>
      <c r="F2245" s="99">
        <f t="shared" si="33"/>
        <v>0.15857167033338976</v>
      </c>
    </row>
    <row r="2246" spans="1:6" x14ac:dyDescent="0.25">
      <c r="A2246" s="36" t="s">
        <v>5525</v>
      </c>
      <c r="B2246" s="36" t="s">
        <v>5526</v>
      </c>
      <c r="C2246" s="41">
        <v>9472199</v>
      </c>
      <c r="D2246" s="37">
        <v>5901</v>
      </c>
      <c r="E2246" s="38">
        <v>417</v>
      </c>
      <c r="F2246" s="99">
        <f t="shared" si="33"/>
        <v>7.0665988815455008E-2</v>
      </c>
    </row>
    <row r="2247" spans="1:6" ht="24" x14ac:dyDescent="0.25">
      <c r="A2247" s="36" t="s">
        <v>5389</v>
      </c>
      <c r="B2247" s="36" t="s">
        <v>5390</v>
      </c>
      <c r="C2247" s="41">
        <v>9371156</v>
      </c>
      <c r="D2247" s="37">
        <v>5900</v>
      </c>
      <c r="E2247" s="38">
        <v>2400</v>
      </c>
      <c r="F2247" s="99">
        <f t="shared" si="33"/>
        <v>0.40677966101694918</v>
      </c>
    </row>
    <row r="2248" spans="1:6" x14ac:dyDescent="0.25">
      <c r="A2248" s="36" t="s">
        <v>1580</v>
      </c>
      <c r="B2248" s="36" t="s">
        <v>1581</v>
      </c>
      <c r="C2248" s="41" t="s">
        <v>1826</v>
      </c>
      <c r="D2248" s="37">
        <v>5900</v>
      </c>
      <c r="E2248" s="38">
        <v>1589</v>
      </c>
      <c r="F2248" s="99">
        <f t="shared" si="33"/>
        <v>0.26932203389830506</v>
      </c>
    </row>
    <row r="2249" spans="1:6" x14ac:dyDescent="0.25">
      <c r="A2249" s="39" t="s">
        <v>1682</v>
      </c>
      <c r="B2249" s="39" t="s">
        <v>1683</v>
      </c>
      <c r="C2249" s="41">
        <v>8436094</v>
      </c>
      <c r="D2249" s="37">
        <v>5900</v>
      </c>
      <c r="E2249" s="40">
        <v>1020</v>
      </c>
      <c r="F2249" s="99">
        <f t="shared" si="33"/>
        <v>0.17288135593220338</v>
      </c>
    </row>
    <row r="2250" spans="1:6" x14ac:dyDescent="0.25">
      <c r="A2250" s="39" t="s">
        <v>1694</v>
      </c>
      <c r="B2250" s="39" t="s">
        <v>1695</v>
      </c>
      <c r="C2250" s="41">
        <v>8436081</v>
      </c>
      <c r="D2250" s="37">
        <v>5900</v>
      </c>
      <c r="E2250" s="40">
        <v>973</v>
      </c>
      <c r="F2250" s="99">
        <f t="shared" si="33"/>
        <v>0.16491525423728814</v>
      </c>
    </row>
    <row r="2251" spans="1:6" x14ac:dyDescent="0.25">
      <c r="A2251" s="36" t="s">
        <v>888</v>
      </c>
      <c r="B2251" s="36" t="s">
        <v>889</v>
      </c>
      <c r="C2251" s="41">
        <v>8118010</v>
      </c>
      <c r="D2251" s="37">
        <v>5900</v>
      </c>
      <c r="E2251" s="38">
        <v>849</v>
      </c>
      <c r="F2251" s="99">
        <f t="shared" si="33"/>
        <v>0.14389830508474577</v>
      </c>
    </row>
    <row r="2252" spans="1:6" ht="24" x14ac:dyDescent="0.25">
      <c r="A2252" s="36" t="s">
        <v>4703</v>
      </c>
      <c r="B2252" s="36" t="s">
        <v>4704</v>
      </c>
      <c r="C2252" s="41">
        <v>7138004</v>
      </c>
      <c r="D2252" s="37">
        <v>5900</v>
      </c>
      <c r="E2252" s="38">
        <v>813</v>
      </c>
      <c r="F2252" s="99">
        <f t="shared" si="33"/>
        <v>0.13779661016949152</v>
      </c>
    </row>
    <row r="2253" spans="1:6" x14ac:dyDescent="0.25">
      <c r="A2253" s="36" t="s">
        <v>1102</v>
      </c>
      <c r="B2253" s="36" t="s">
        <v>1103</v>
      </c>
      <c r="C2253" s="41">
        <v>8136088</v>
      </c>
      <c r="D2253" s="37">
        <v>5900</v>
      </c>
      <c r="E2253" s="38">
        <v>734</v>
      </c>
      <c r="F2253" s="99">
        <f t="shared" si="33"/>
        <v>0.12440677966101694</v>
      </c>
    </row>
    <row r="2254" spans="1:6" x14ac:dyDescent="0.25">
      <c r="A2254" s="36" t="s">
        <v>1436</v>
      </c>
      <c r="B2254" s="36" t="s">
        <v>1437</v>
      </c>
      <c r="C2254" s="41">
        <v>8317145</v>
      </c>
      <c r="D2254" s="37">
        <v>5900</v>
      </c>
      <c r="E2254" s="38">
        <v>499</v>
      </c>
      <c r="F2254" s="99">
        <f t="shared" si="33"/>
        <v>8.4576271186440677E-2</v>
      </c>
    </row>
    <row r="2255" spans="1:6" ht="24" x14ac:dyDescent="0.25">
      <c r="A2255" s="39" t="s">
        <v>230</v>
      </c>
      <c r="B2255" s="39" t="s">
        <v>231</v>
      </c>
      <c r="C2255" s="41">
        <v>6435022</v>
      </c>
      <c r="D2255" s="37">
        <v>5895</v>
      </c>
      <c r="E2255" s="45">
        <v>706</v>
      </c>
      <c r="F2255" s="99">
        <f t="shared" si="33"/>
        <v>0.11976251060220526</v>
      </c>
    </row>
    <row r="2256" spans="1:6" ht="24" x14ac:dyDescent="0.25">
      <c r="A2256" s="36" t="s">
        <v>4663</v>
      </c>
      <c r="B2256" s="36" t="s">
        <v>4664</v>
      </c>
      <c r="C2256" s="41" t="s">
        <v>4834</v>
      </c>
      <c r="D2256" s="37">
        <v>5889</v>
      </c>
      <c r="E2256" s="38">
        <v>1039.5</v>
      </c>
      <c r="F2256" s="99">
        <f t="shared" si="33"/>
        <v>0.17651553744268977</v>
      </c>
    </row>
    <row r="2257" spans="1:6" x14ac:dyDescent="0.25">
      <c r="A2257" s="36" t="s">
        <v>4004</v>
      </c>
      <c r="B2257" s="36" t="s">
        <v>4005</v>
      </c>
      <c r="C2257" s="41">
        <v>5958044</v>
      </c>
      <c r="D2257" s="37">
        <v>5882</v>
      </c>
      <c r="E2257" s="38">
        <v>882.3</v>
      </c>
      <c r="F2257" s="99">
        <f t="shared" si="33"/>
        <v>0.15</v>
      </c>
    </row>
    <row r="2258" spans="1:6" x14ac:dyDescent="0.25">
      <c r="A2258" s="36" t="s">
        <v>5145</v>
      </c>
      <c r="B2258" s="36" t="s">
        <v>5146</v>
      </c>
      <c r="C2258" s="41">
        <v>9184142</v>
      </c>
      <c r="D2258" s="37">
        <v>5853</v>
      </c>
      <c r="E2258" s="38">
        <v>1019</v>
      </c>
      <c r="F2258" s="99">
        <f t="shared" si="33"/>
        <v>0.174098752776354</v>
      </c>
    </row>
    <row r="2259" spans="1:6" x14ac:dyDescent="0.25">
      <c r="A2259" s="36" t="s">
        <v>3209</v>
      </c>
      <c r="B2259" s="36" t="s">
        <v>3210</v>
      </c>
      <c r="C2259" s="41"/>
      <c r="D2259" s="37">
        <v>5850</v>
      </c>
      <c r="E2259" s="38">
        <v>767</v>
      </c>
      <c r="F2259" s="99">
        <f t="shared" si="33"/>
        <v>0.13111111111111112</v>
      </c>
    </row>
    <row r="2260" spans="1:6" ht="36" x14ac:dyDescent="0.25">
      <c r="A2260" s="36" t="s">
        <v>4509</v>
      </c>
      <c r="B2260" s="36" t="s">
        <v>4510</v>
      </c>
      <c r="C2260" s="41" t="s">
        <v>4773</v>
      </c>
      <c r="D2260" s="37">
        <v>5850</v>
      </c>
      <c r="E2260" s="38">
        <v>686</v>
      </c>
      <c r="F2260" s="99">
        <f t="shared" si="33"/>
        <v>0.11726495726495727</v>
      </c>
    </row>
    <row r="2261" spans="1:6" x14ac:dyDescent="0.25">
      <c r="A2261" s="36" t="s">
        <v>5035</v>
      </c>
      <c r="B2261" s="36" t="s">
        <v>5036</v>
      </c>
      <c r="C2261" s="41">
        <v>9178113</v>
      </c>
      <c r="D2261" s="37">
        <v>5847</v>
      </c>
      <c r="E2261" s="38">
        <v>941.1</v>
      </c>
      <c r="F2261" s="99">
        <f t="shared" si="33"/>
        <v>0.16095433555669575</v>
      </c>
    </row>
    <row r="2262" spans="1:6" x14ac:dyDescent="0.25">
      <c r="A2262" s="36" t="s">
        <v>1516</v>
      </c>
      <c r="B2262" s="36" t="s">
        <v>1517</v>
      </c>
      <c r="C2262" s="41">
        <v>8337066</v>
      </c>
      <c r="D2262" s="37">
        <v>5832</v>
      </c>
      <c r="E2262" s="38">
        <v>756</v>
      </c>
      <c r="F2262" s="99">
        <f t="shared" si="33"/>
        <v>0.12962962962962962</v>
      </c>
    </row>
    <row r="2263" spans="1:6" ht="36" x14ac:dyDescent="0.25">
      <c r="A2263" s="36" t="s">
        <v>5810</v>
      </c>
      <c r="B2263" s="36" t="s">
        <v>5811</v>
      </c>
      <c r="C2263" s="41" t="s">
        <v>6099</v>
      </c>
      <c r="D2263" s="37">
        <v>5827</v>
      </c>
      <c r="E2263" s="38">
        <v>849.4</v>
      </c>
      <c r="F2263" s="99">
        <f t="shared" si="33"/>
        <v>0.14576969280933585</v>
      </c>
    </row>
    <row r="2264" spans="1:6" x14ac:dyDescent="0.25">
      <c r="A2264" s="36" t="s">
        <v>364</v>
      </c>
      <c r="B2264" s="36" t="s">
        <v>365</v>
      </c>
      <c r="C2264" s="51">
        <v>1059171</v>
      </c>
      <c r="D2264" s="46">
        <v>5820</v>
      </c>
      <c r="E2264" s="38">
        <v>940</v>
      </c>
      <c r="F2264" s="99">
        <f t="shared" si="33"/>
        <v>0.16151202749140894</v>
      </c>
    </row>
    <row r="2265" spans="1:6" x14ac:dyDescent="0.25">
      <c r="A2265" s="36" t="s">
        <v>1138</v>
      </c>
      <c r="B2265" s="36" t="s">
        <v>1139</v>
      </c>
      <c r="C2265" s="41">
        <v>8136033</v>
      </c>
      <c r="D2265" s="37">
        <v>5810</v>
      </c>
      <c r="E2265" s="38">
        <v>699</v>
      </c>
      <c r="F2265" s="99">
        <f t="shared" si="33"/>
        <v>0.12030981067125646</v>
      </c>
    </row>
    <row r="2266" spans="1:6" ht="36" x14ac:dyDescent="0.25">
      <c r="A2266" s="39" t="s">
        <v>3346</v>
      </c>
      <c r="B2266" s="39" t="s">
        <v>3347</v>
      </c>
      <c r="C2266" s="51" t="s">
        <v>3493</v>
      </c>
      <c r="D2266" s="37">
        <v>5802</v>
      </c>
      <c r="E2266" s="38">
        <v>904.61</v>
      </c>
      <c r="F2266" s="99">
        <f t="shared" si="33"/>
        <v>0.15591347811099621</v>
      </c>
    </row>
    <row r="2267" spans="1:6" x14ac:dyDescent="0.25">
      <c r="A2267" s="39" t="s">
        <v>5896</v>
      </c>
      <c r="B2267" s="39" t="s">
        <v>5897</v>
      </c>
      <c r="C2267" s="41">
        <v>9775139</v>
      </c>
      <c r="D2267" s="37">
        <v>5802</v>
      </c>
      <c r="E2267" s="40">
        <v>685</v>
      </c>
      <c r="F2267" s="99">
        <f t="shared" si="33"/>
        <v>0.11806273698724577</v>
      </c>
    </row>
    <row r="2268" spans="1:6" x14ac:dyDescent="0.25">
      <c r="A2268" s="36" t="s">
        <v>5097</v>
      </c>
      <c r="B2268" s="36" t="s">
        <v>5098</v>
      </c>
      <c r="C2268" s="41">
        <v>9182129</v>
      </c>
      <c r="D2268" s="37">
        <v>5800</v>
      </c>
      <c r="E2268" s="38">
        <v>1576</v>
      </c>
      <c r="F2268" s="99">
        <f t="shared" si="33"/>
        <v>0.2717241379310345</v>
      </c>
    </row>
    <row r="2269" spans="1:6" x14ac:dyDescent="0.25">
      <c r="A2269" s="36" t="s">
        <v>5459</v>
      </c>
      <c r="B2269" s="36" t="s">
        <v>5460</v>
      </c>
      <c r="C2269" s="41" t="s">
        <v>6049</v>
      </c>
      <c r="D2269" s="37">
        <v>5800</v>
      </c>
      <c r="E2269" s="38">
        <v>1364</v>
      </c>
      <c r="F2269" s="99">
        <f t="shared" si="33"/>
        <v>0.23517241379310344</v>
      </c>
    </row>
    <row r="2270" spans="1:6" x14ac:dyDescent="0.25">
      <c r="A2270" s="36" t="s">
        <v>1400</v>
      </c>
      <c r="B2270" s="36" t="s">
        <v>1401</v>
      </c>
      <c r="C2270" s="41">
        <v>8317047</v>
      </c>
      <c r="D2270" s="37">
        <v>5800</v>
      </c>
      <c r="E2270" s="38">
        <v>1160</v>
      </c>
      <c r="F2270" s="99">
        <f t="shared" si="33"/>
        <v>0.2</v>
      </c>
    </row>
    <row r="2271" spans="1:6" x14ac:dyDescent="0.25">
      <c r="A2271" s="36" t="s">
        <v>5383</v>
      </c>
      <c r="B2271" s="36" t="s">
        <v>5384</v>
      </c>
      <c r="C2271" s="41">
        <v>9371127</v>
      </c>
      <c r="D2271" s="37">
        <v>5800</v>
      </c>
      <c r="E2271" s="38">
        <v>950</v>
      </c>
      <c r="F2271" s="99">
        <f t="shared" si="33"/>
        <v>0.16379310344827586</v>
      </c>
    </row>
    <row r="2272" spans="1:6" x14ac:dyDescent="0.25">
      <c r="A2272" s="36" t="s">
        <v>1124</v>
      </c>
      <c r="B2272" s="36" t="s">
        <v>1125</v>
      </c>
      <c r="C2272" s="41">
        <v>8136028</v>
      </c>
      <c r="D2272" s="37">
        <v>5800</v>
      </c>
      <c r="E2272" s="38">
        <v>945</v>
      </c>
      <c r="F2272" s="99">
        <f t="shared" si="33"/>
        <v>0.16293103448275861</v>
      </c>
    </row>
    <row r="2273" spans="1:6" x14ac:dyDescent="0.25">
      <c r="A2273" s="36" t="s">
        <v>1572</v>
      </c>
      <c r="B2273" s="36" t="s">
        <v>1573</v>
      </c>
      <c r="C2273" s="41">
        <v>8416006</v>
      </c>
      <c r="D2273" s="37">
        <v>5800</v>
      </c>
      <c r="E2273" s="38">
        <v>822</v>
      </c>
      <c r="F2273" s="99">
        <f t="shared" si="33"/>
        <v>0.14172413793103447</v>
      </c>
    </row>
    <row r="2274" spans="1:6" x14ac:dyDescent="0.25">
      <c r="A2274" s="36" t="s">
        <v>5091</v>
      </c>
      <c r="B2274" s="36" t="s">
        <v>5092</v>
      </c>
      <c r="C2274" s="41">
        <v>9182134</v>
      </c>
      <c r="D2274" s="37">
        <v>5800</v>
      </c>
      <c r="E2274" s="38">
        <v>800</v>
      </c>
      <c r="F2274" s="99">
        <f t="shared" si="33"/>
        <v>0.13793103448275862</v>
      </c>
    </row>
    <row r="2275" spans="1:6" x14ac:dyDescent="0.25">
      <c r="A2275" s="36" t="s">
        <v>2618</v>
      </c>
      <c r="B2275" s="36" t="s">
        <v>2619</v>
      </c>
      <c r="C2275" s="41">
        <v>16069012</v>
      </c>
      <c r="D2275" s="37">
        <v>5797</v>
      </c>
      <c r="E2275" s="38">
        <v>560</v>
      </c>
      <c r="F2275" s="99">
        <f t="shared" si="33"/>
        <v>9.6601690529584269E-2</v>
      </c>
    </row>
    <row r="2276" spans="1:6" ht="24" x14ac:dyDescent="0.25">
      <c r="A2276" s="36" t="s">
        <v>3020</v>
      </c>
      <c r="B2276" s="36" t="s">
        <v>3021</v>
      </c>
      <c r="C2276" s="51">
        <v>6440006</v>
      </c>
      <c r="D2276" s="43">
        <v>5796</v>
      </c>
      <c r="E2276" s="38">
        <v>784.1</v>
      </c>
      <c r="F2276" s="99">
        <f t="shared" si="33"/>
        <v>0.13528295376121463</v>
      </c>
    </row>
    <row r="2277" spans="1:6" ht="24" x14ac:dyDescent="0.25">
      <c r="A2277" s="36" t="s">
        <v>1032</v>
      </c>
      <c r="B2277" s="36" t="s">
        <v>1033</v>
      </c>
      <c r="C2277" s="41">
        <v>8126039</v>
      </c>
      <c r="D2277" s="37">
        <v>5791</v>
      </c>
      <c r="E2277" s="38">
        <v>712</v>
      </c>
      <c r="F2277" s="99">
        <f t="shared" ref="F2277:F2340" si="34">E2277/D2277</f>
        <v>0.12294940424797099</v>
      </c>
    </row>
    <row r="2278" spans="1:6" ht="24" x14ac:dyDescent="0.25">
      <c r="A2278" s="36" t="s">
        <v>4623</v>
      </c>
      <c r="B2278" s="36" t="s">
        <v>4624</v>
      </c>
      <c r="C2278" s="41">
        <v>7138012</v>
      </c>
      <c r="D2278" s="37">
        <v>5782</v>
      </c>
      <c r="E2278" s="38">
        <v>877</v>
      </c>
      <c r="F2278" s="99">
        <f t="shared" si="34"/>
        <v>0.15167762020062261</v>
      </c>
    </row>
    <row r="2279" spans="1:6" x14ac:dyDescent="0.25">
      <c r="A2279" s="36" t="s">
        <v>5319</v>
      </c>
      <c r="B2279" s="36" t="s">
        <v>5320</v>
      </c>
      <c r="C2279" s="41">
        <v>9275138</v>
      </c>
      <c r="D2279" s="37">
        <v>5781</v>
      </c>
      <c r="E2279" s="38">
        <v>1056.0999999999999</v>
      </c>
      <c r="F2279" s="99">
        <f t="shared" si="34"/>
        <v>0.18268465663380037</v>
      </c>
    </row>
    <row r="2280" spans="1:6" x14ac:dyDescent="0.25">
      <c r="A2280" s="36" t="s">
        <v>2032</v>
      </c>
      <c r="B2280" s="36" t="s">
        <v>2033</v>
      </c>
      <c r="C2280" s="41" t="s">
        <v>2434</v>
      </c>
      <c r="D2280" s="37">
        <v>5780</v>
      </c>
      <c r="E2280" s="38">
        <v>876</v>
      </c>
      <c r="F2280" s="99">
        <f t="shared" si="34"/>
        <v>0.15155709342560553</v>
      </c>
    </row>
    <row r="2281" spans="1:6" x14ac:dyDescent="0.25">
      <c r="A2281" s="36" t="s">
        <v>5713</v>
      </c>
      <c r="B2281" s="36" t="s">
        <v>5714</v>
      </c>
      <c r="C2281" s="41">
        <v>9676133</v>
      </c>
      <c r="D2281" s="37">
        <v>5778</v>
      </c>
      <c r="E2281" s="38">
        <v>767</v>
      </c>
      <c r="F2281" s="99">
        <f t="shared" si="34"/>
        <v>0.13274489442713741</v>
      </c>
    </row>
    <row r="2282" spans="1:6" x14ac:dyDescent="0.25">
      <c r="A2282" s="36" t="s">
        <v>5453</v>
      </c>
      <c r="B2282" s="36" t="s">
        <v>5454</v>
      </c>
      <c r="C2282" s="41">
        <v>9375196</v>
      </c>
      <c r="D2282" s="37">
        <v>5768</v>
      </c>
      <c r="E2282" s="38">
        <v>760</v>
      </c>
      <c r="F2282" s="99">
        <f t="shared" si="34"/>
        <v>0.13176144244105409</v>
      </c>
    </row>
    <row r="2283" spans="1:6" x14ac:dyDescent="0.25">
      <c r="A2283" s="39" t="s">
        <v>3415</v>
      </c>
      <c r="B2283" s="39" t="s">
        <v>3416</v>
      </c>
      <c r="C2283" s="51" t="s">
        <v>3514</v>
      </c>
      <c r="D2283" s="37">
        <v>5766</v>
      </c>
      <c r="E2283" s="38">
        <v>735</v>
      </c>
      <c r="F2283" s="99">
        <f t="shared" si="34"/>
        <v>0.12747138397502603</v>
      </c>
    </row>
    <row r="2284" spans="1:6" x14ac:dyDescent="0.25">
      <c r="A2284" s="36" t="s">
        <v>1334</v>
      </c>
      <c r="B2284" s="36" t="s">
        <v>1335</v>
      </c>
      <c r="C2284" s="41">
        <v>8237045</v>
      </c>
      <c r="D2284" s="37">
        <v>5750</v>
      </c>
      <c r="E2284" s="38">
        <v>877</v>
      </c>
      <c r="F2284" s="99">
        <f t="shared" si="34"/>
        <v>0.15252173913043479</v>
      </c>
    </row>
    <row r="2285" spans="1:6" x14ac:dyDescent="0.25">
      <c r="A2285" s="36" t="s">
        <v>4457</v>
      </c>
      <c r="B2285" s="36" t="s">
        <v>4458</v>
      </c>
      <c r="C2285" s="41">
        <v>7338007</v>
      </c>
      <c r="D2285" s="37">
        <v>5738</v>
      </c>
      <c r="E2285" s="38">
        <v>808</v>
      </c>
      <c r="F2285" s="99">
        <f t="shared" si="34"/>
        <v>0.14081561519693273</v>
      </c>
    </row>
    <row r="2286" spans="1:6" ht="24" x14ac:dyDescent="0.25">
      <c r="A2286" s="39" t="s">
        <v>3114</v>
      </c>
      <c r="B2286" s="39" t="s">
        <v>3115</v>
      </c>
      <c r="C2286" s="41">
        <v>6535011</v>
      </c>
      <c r="D2286" s="37">
        <v>5737</v>
      </c>
      <c r="E2286" s="45">
        <v>829</v>
      </c>
      <c r="F2286" s="99">
        <f t="shared" si="34"/>
        <v>0.14450061007495207</v>
      </c>
    </row>
    <row r="2287" spans="1:6" x14ac:dyDescent="0.25">
      <c r="A2287" s="39" t="s">
        <v>3419</v>
      </c>
      <c r="B2287" s="39" t="s">
        <v>3420</v>
      </c>
      <c r="C2287" s="51" t="s">
        <v>3516</v>
      </c>
      <c r="D2287" s="37">
        <v>5736</v>
      </c>
      <c r="E2287" s="38">
        <v>962</v>
      </c>
      <c r="F2287" s="99">
        <f t="shared" si="34"/>
        <v>0.16771269177126918</v>
      </c>
    </row>
    <row r="2288" spans="1:6" ht="24" x14ac:dyDescent="0.25">
      <c r="A2288" s="36" t="s">
        <v>4687</v>
      </c>
      <c r="B2288" s="36" t="s">
        <v>4688</v>
      </c>
      <c r="C2288" s="41" t="s">
        <v>4843</v>
      </c>
      <c r="D2288" s="37">
        <v>5736</v>
      </c>
      <c r="E2288" s="38">
        <v>867</v>
      </c>
      <c r="F2288" s="99">
        <f t="shared" si="34"/>
        <v>0.15115062761506276</v>
      </c>
    </row>
    <row r="2289" spans="1:6" x14ac:dyDescent="0.25">
      <c r="A2289" s="36" t="s">
        <v>4006</v>
      </c>
      <c r="B2289" s="36" t="s">
        <v>4007</v>
      </c>
      <c r="C2289" s="41" t="s">
        <v>4124</v>
      </c>
      <c r="D2289" s="37">
        <v>5731</v>
      </c>
      <c r="E2289" s="38">
        <v>860</v>
      </c>
      <c r="F2289" s="99">
        <f t="shared" si="34"/>
        <v>0.15006107136625371</v>
      </c>
    </row>
    <row r="2290" spans="1:6" ht="24" x14ac:dyDescent="0.25">
      <c r="A2290" s="36" t="s">
        <v>5295</v>
      </c>
      <c r="B2290" s="36" t="s">
        <v>5296</v>
      </c>
      <c r="C2290" s="41">
        <v>9274194</v>
      </c>
      <c r="D2290" s="37">
        <v>5730</v>
      </c>
      <c r="E2290" s="38">
        <v>1063</v>
      </c>
      <c r="F2290" s="99">
        <f t="shared" si="34"/>
        <v>0.18551483420593368</v>
      </c>
    </row>
    <row r="2291" spans="1:6" ht="60" x14ac:dyDescent="0.25">
      <c r="A2291" s="36" t="s">
        <v>4699</v>
      </c>
      <c r="B2291" s="36" t="s">
        <v>4700</v>
      </c>
      <c r="C2291" s="41" t="s">
        <v>4848</v>
      </c>
      <c r="D2291" s="37">
        <v>5712</v>
      </c>
      <c r="E2291" s="38">
        <v>2000</v>
      </c>
      <c r="F2291" s="99">
        <f t="shared" si="34"/>
        <v>0.35014005602240894</v>
      </c>
    </row>
    <row r="2292" spans="1:6" x14ac:dyDescent="0.25">
      <c r="A2292" s="36" t="s">
        <v>5215</v>
      </c>
      <c r="B2292" s="36" t="s">
        <v>5216</v>
      </c>
      <c r="C2292" s="41" t="s">
        <v>6003</v>
      </c>
      <c r="D2292" s="37">
        <v>5712</v>
      </c>
      <c r="E2292" s="38">
        <v>631.6</v>
      </c>
      <c r="F2292" s="99">
        <f t="shared" si="34"/>
        <v>0.11057422969187676</v>
      </c>
    </row>
    <row r="2293" spans="1:6" ht="24" x14ac:dyDescent="0.25">
      <c r="A2293" s="36" t="s">
        <v>4605</v>
      </c>
      <c r="B2293" s="36" t="s">
        <v>4606</v>
      </c>
      <c r="C2293" s="41" t="s">
        <v>4811</v>
      </c>
      <c r="D2293" s="37">
        <v>5710</v>
      </c>
      <c r="E2293" s="38">
        <v>674</v>
      </c>
      <c r="F2293" s="99">
        <f t="shared" si="34"/>
        <v>0.1180385288966725</v>
      </c>
    </row>
    <row r="2294" spans="1:6" ht="24" x14ac:dyDescent="0.25">
      <c r="A2294" s="36" t="s">
        <v>2666</v>
      </c>
      <c r="B2294" s="36" t="s">
        <v>2667</v>
      </c>
      <c r="C2294" s="41" t="s">
        <v>2738</v>
      </c>
      <c r="D2294" s="37">
        <v>5709</v>
      </c>
      <c r="E2294" s="38">
        <v>555</v>
      </c>
      <c r="F2294" s="99">
        <f t="shared" si="34"/>
        <v>9.7214923804519182E-2</v>
      </c>
    </row>
    <row r="2295" spans="1:6" x14ac:dyDescent="0.25">
      <c r="A2295" s="36" t="s">
        <v>5421</v>
      </c>
      <c r="B2295" s="36" t="s">
        <v>5422</v>
      </c>
      <c r="C2295" s="41">
        <v>9374139</v>
      </c>
      <c r="D2295" s="37">
        <v>5705</v>
      </c>
      <c r="E2295" s="38">
        <v>1218</v>
      </c>
      <c r="F2295" s="99">
        <f t="shared" si="34"/>
        <v>0.21349693251533741</v>
      </c>
    </row>
    <row r="2296" spans="1:6" x14ac:dyDescent="0.25">
      <c r="A2296" s="36" t="s">
        <v>1308</v>
      </c>
      <c r="B2296" s="36" t="s">
        <v>1309</v>
      </c>
      <c r="C2296" s="41">
        <v>8236028</v>
      </c>
      <c r="D2296" s="37">
        <v>5700</v>
      </c>
      <c r="E2296" s="38">
        <v>1140</v>
      </c>
      <c r="F2296" s="99">
        <f t="shared" si="34"/>
        <v>0.2</v>
      </c>
    </row>
    <row r="2297" spans="1:6" x14ac:dyDescent="0.25">
      <c r="A2297" s="36" t="s">
        <v>1316</v>
      </c>
      <c r="B2297" s="36" t="s">
        <v>1317</v>
      </c>
      <c r="C2297" s="41">
        <v>8236033</v>
      </c>
      <c r="D2297" s="37">
        <v>5700</v>
      </c>
      <c r="E2297" s="38">
        <v>1140</v>
      </c>
      <c r="F2297" s="99">
        <f t="shared" si="34"/>
        <v>0.2</v>
      </c>
    </row>
    <row r="2298" spans="1:6" x14ac:dyDescent="0.25">
      <c r="A2298" s="36" t="s">
        <v>1332</v>
      </c>
      <c r="B2298" s="36" t="s">
        <v>1333</v>
      </c>
      <c r="C2298" s="41">
        <v>8237040</v>
      </c>
      <c r="D2298" s="37">
        <v>5700</v>
      </c>
      <c r="E2298" s="38">
        <v>1140</v>
      </c>
      <c r="F2298" s="99">
        <f t="shared" si="34"/>
        <v>0.2</v>
      </c>
    </row>
    <row r="2299" spans="1:6" x14ac:dyDescent="0.25">
      <c r="A2299" s="36" t="s">
        <v>4557</v>
      </c>
      <c r="B2299" s="36" t="s">
        <v>4558</v>
      </c>
      <c r="C2299" s="41">
        <v>7334008</v>
      </c>
      <c r="D2299" s="37">
        <v>5700</v>
      </c>
      <c r="E2299" s="38">
        <v>685</v>
      </c>
      <c r="F2299" s="99">
        <f t="shared" si="34"/>
        <v>0.12017543859649123</v>
      </c>
    </row>
    <row r="2300" spans="1:6" x14ac:dyDescent="0.25">
      <c r="A2300" s="36" t="s">
        <v>1568</v>
      </c>
      <c r="B2300" s="36" t="s">
        <v>1569</v>
      </c>
      <c r="C2300" s="41">
        <v>8416022</v>
      </c>
      <c r="D2300" s="37">
        <v>5700</v>
      </c>
      <c r="E2300" s="38">
        <v>652</v>
      </c>
      <c r="F2300" s="99">
        <f t="shared" si="34"/>
        <v>0.1143859649122807</v>
      </c>
    </row>
    <row r="2301" spans="1:6" x14ac:dyDescent="0.25">
      <c r="A2301" s="36" t="s">
        <v>2962</v>
      </c>
      <c r="B2301" s="36" t="s">
        <v>2963</v>
      </c>
      <c r="C2301" s="51">
        <v>6633002</v>
      </c>
      <c r="D2301" s="43">
        <v>5697</v>
      </c>
      <c r="E2301" s="38">
        <v>772</v>
      </c>
      <c r="F2301" s="99">
        <f t="shared" si="34"/>
        <v>0.13550991750043884</v>
      </c>
    </row>
    <row r="2302" spans="1:6" x14ac:dyDescent="0.25">
      <c r="A2302" s="36" t="s">
        <v>1128</v>
      </c>
      <c r="B2302" s="36" t="s">
        <v>1129</v>
      </c>
      <c r="C2302" s="41">
        <v>8136021</v>
      </c>
      <c r="D2302" s="37">
        <v>5695</v>
      </c>
      <c r="E2302" s="38">
        <v>816</v>
      </c>
      <c r="F2302" s="99">
        <f t="shared" si="34"/>
        <v>0.14328358208955225</v>
      </c>
    </row>
    <row r="2303" spans="1:6" ht="24" x14ac:dyDescent="0.25">
      <c r="A2303" s="36" t="s">
        <v>4639</v>
      </c>
      <c r="B2303" s="36" t="s">
        <v>4640</v>
      </c>
      <c r="C2303" s="41" t="s">
        <v>4824</v>
      </c>
      <c r="D2303" s="37">
        <v>5695</v>
      </c>
      <c r="E2303" s="38">
        <v>707</v>
      </c>
      <c r="F2303" s="99">
        <f t="shared" si="34"/>
        <v>0.12414398595258999</v>
      </c>
    </row>
    <row r="2304" spans="1:6" ht="24" x14ac:dyDescent="0.25">
      <c r="A2304" s="36" t="s">
        <v>4515</v>
      </c>
      <c r="B2304" s="36" t="s">
        <v>4516</v>
      </c>
      <c r="C2304" s="41" t="s">
        <v>4776</v>
      </c>
      <c r="D2304" s="37">
        <v>5694</v>
      </c>
      <c r="E2304" s="38">
        <v>900.9</v>
      </c>
      <c r="F2304" s="99">
        <f t="shared" si="34"/>
        <v>0.15821917808219177</v>
      </c>
    </row>
    <row r="2305" spans="1:6" x14ac:dyDescent="0.25">
      <c r="A2305" s="36" t="s">
        <v>1938</v>
      </c>
      <c r="B2305" s="36" t="s">
        <v>1939</v>
      </c>
      <c r="C2305" s="41">
        <v>3159034</v>
      </c>
      <c r="D2305" s="37">
        <v>5690</v>
      </c>
      <c r="E2305" s="38">
        <v>575</v>
      </c>
      <c r="F2305" s="99">
        <f t="shared" si="34"/>
        <v>0.10105448154657294</v>
      </c>
    </row>
    <row r="2306" spans="1:6" x14ac:dyDescent="0.25">
      <c r="A2306" s="36" t="s">
        <v>5213</v>
      </c>
      <c r="B2306" s="36" t="s">
        <v>5214</v>
      </c>
      <c r="C2306" s="41">
        <v>9187120</v>
      </c>
      <c r="D2306" s="37">
        <v>5689</v>
      </c>
      <c r="E2306" s="38">
        <v>302</v>
      </c>
      <c r="F2306" s="99">
        <f t="shared" si="34"/>
        <v>5.3084900685533488E-2</v>
      </c>
    </row>
    <row r="2307" spans="1:6" x14ac:dyDescent="0.25">
      <c r="A2307" s="39" t="s">
        <v>5849</v>
      </c>
      <c r="B2307" s="39" t="s">
        <v>5850</v>
      </c>
      <c r="C2307" s="41">
        <v>9778144</v>
      </c>
      <c r="D2307" s="37">
        <v>5683</v>
      </c>
      <c r="E2307" s="40">
        <v>1000</v>
      </c>
      <c r="F2307" s="99">
        <f t="shared" si="34"/>
        <v>0.17596339961288052</v>
      </c>
    </row>
    <row r="2308" spans="1:6" x14ac:dyDescent="0.25">
      <c r="A2308" s="36" t="s">
        <v>3882</v>
      </c>
      <c r="B2308" s="36" t="s">
        <v>3883</v>
      </c>
      <c r="C2308" s="41">
        <v>5770036</v>
      </c>
      <c r="D2308" s="37">
        <v>5675</v>
      </c>
      <c r="E2308" s="38">
        <v>1135</v>
      </c>
      <c r="F2308" s="99">
        <f t="shared" si="34"/>
        <v>0.2</v>
      </c>
    </row>
    <row r="2309" spans="1:6" x14ac:dyDescent="0.25">
      <c r="A2309" s="36" t="s">
        <v>5001</v>
      </c>
      <c r="B2309" s="36" t="s">
        <v>5002</v>
      </c>
      <c r="C2309" s="41">
        <v>9176114</v>
      </c>
      <c r="D2309" s="37">
        <v>5673</v>
      </c>
      <c r="E2309" s="38">
        <v>756</v>
      </c>
      <c r="F2309" s="99">
        <f t="shared" si="34"/>
        <v>0.13326282390269698</v>
      </c>
    </row>
    <row r="2310" spans="1:6" x14ac:dyDescent="0.25">
      <c r="A2310" s="36" t="s">
        <v>1092</v>
      </c>
      <c r="B2310" s="36" t="s">
        <v>1093</v>
      </c>
      <c r="C2310" s="41">
        <v>8135031</v>
      </c>
      <c r="D2310" s="37">
        <v>5671</v>
      </c>
      <c r="E2310" s="38">
        <v>666</v>
      </c>
      <c r="F2310" s="99">
        <f t="shared" si="34"/>
        <v>0.11743960500793511</v>
      </c>
    </row>
    <row r="2311" spans="1:6" x14ac:dyDescent="0.25">
      <c r="A2311" s="36" t="s">
        <v>3912</v>
      </c>
      <c r="B2311" s="36" t="s">
        <v>3913</v>
      </c>
      <c r="C2311" s="41">
        <v>5754004</v>
      </c>
      <c r="D2311" s="37">
        <v>5670</v>
      </c>
      <c r="E2311" s="38">
        <v>1000</v>
      </c>
      <c r="F2311" s="99">
        <f t="shared" si="34"/>
        <v>0.17636684303350969</v>
      </c>
    </row>
    <row r="2312" spans="1:6" x14ac:dyDescent="0.25">
      <c r="A2312" s="36" t="s">
        <v>5185</v>
      </c>
      <c r="B2312" s="36" t="s">
        <v>5186</v>
      </c>
      <c r="C2312" s="41">
        <v>9187159</v>
      </c>
      <c r="D2312" s="37">
        <v>5658</v>
      </c>
      <c r="E2312" s="38">
        <v>904.1</v>
      </c>
      <c r="F2312" s="99">
        <f t="shared" si="34"/>
        <v>0.15979144574054435</v>
      </c>
    </row>
    <row r="2313" spans="1:6" x14ac:dyDescent="0.25">
      <c r="A2313" s="36" t="s">
        <v>5259</v>
      </c>
      <c r="B2313" s="36" t="s">
        <v>5260</v>
      </c>
      <c r="C2313" s="41">
        <v>9190159</v>
      </c>
      <c r="D2313" s="37">
        <v>5654</v>
      </c>
      <c r="E2313" s="38">
        <v>1153</v>
      </c>
      <c r="F2313" s="99">
        <f t="shared" si="34"/>
        <v>0.20392642377078174</v>
      </c>
    </row>
    <row r="2314" spans="1:6" ht="24" x14ac:dyDescent="0.25">
      <c r="A2314" s="36" t="s">
        <v>116</v>
      </c>
      <c r="B2314" s="36" t="s">
        <v>117</v>
      </c>
      <c r="C2314" s="51">
        <v>6631010</v>
      </c>
      <c r="D2314" s="43">
        <v>5652</v>
      </c>
      <c r="E2314" s="38">
        <v>862</v>
      </c>
      <c r="F2314" s="99">
        <f t="shared" si="34"/>
        <v>0.15251238499646144</v>
      </c>
    </row>
    <row r="2315" spans="1:6" x14ac:dyDescent="0.25">
      <c r="A2315" s="39" t="s">
        <v>5886</v>
      </c>
      <c r="B2315" s="39" t="s">
        <v>5887</v>
      </c>
      <c r="C2315" s="41">
        <v>9780115</v>
      </c>
      <c r="D2315" s="37">
        <v>5651</v>
      </c>
      <c r="E2315" s="40">
        <v>1763</v>
      </c>
      <c r="F2315" s="99">
        <f t="shared" si="34"/>
        <v>0.3119801804990267</v>
      </c>
    </row>
    <row r="2316" spans="1:6" x14ac:dyDescent="0.25">
      <c r="A2316" s="36" t="s">
        <v>2088</v>
      </c>
      <c r="B2316" s="36" t="s">
        <v>2089</v>
      </c>
      <c r="C2316" s="41" t="s">
        <v>2455</v>
      </c>
      <c r="D2316" s="37">
        <v>5648</v>
      </c>
      <c r="E2316" s="38">
        <v>846</v>
      </c>
      <c r="F2316" s="99">
        <f t="shared" si="34"/>
        <v>0.14978753541076487</v>
      </c>
    </row>
    <row r="2317" spans="1:6" x14ac:dyDescent="0.25">
      <c r="A2317" s="36" t="s">
        <v>5517</v>
      </c>
      <c r="B2317" s="36" t="s">
        <v>5518</v>
      </c>
      <c r="C2317" s="41">
        <v>9472119</v>
      </c>
      <c r="D2317" s="37">
        <v>5645</v>
      </c>
      <c r="E2317" s="38">
        <v>771</v>
      </c>
      <c r="F2317" s="99">
        <f t="shared" si="34"/>
        <v>0.13658104517271921</v>
      </c>
    </row>
    <row r="2318" spans="1:6" ht="24" x14ac:dyDescent="0.25">
      <c r="A2318" s="36" t="s">
        <v>1430</v>
      </c>
      <c r="B2318" s="36" t="s">
        <v>1431</v>
      </c>
      <c r="C2318" s="41">
        <v>8317153</v>
      </c>
      <c r="D2318" s="37">
        <v>5638</v>
      </c>
      <c r="E2318" s="38">
        <v>1128</v>
      </c>
      <c r="F2318" s="99">
        <f t="shared" si="34"/>
        <v>0.20007094714437743</v>
      </c>
    </row>
    <row r="2319" spans="1:6" x14ac:dyDescent="0.25">
      <c r="A2319" s="36" t="s">
        <v>3191</v>
      </c>
      <c r="B2319" s="36" t="s">
        <v>3192</v>
      </c>
      <c r="C2319" s="41">
        <v>8116007</v>
      </c>
      <c r="D2319" s="37">
        <v>5636</v>
      </c>
      <c r="E2319" s="38">
        <v>623</v>
      </c>
      <c r="F2319" s="99">
        <f t="shared" si="34"/>
        <v>0.11053938963804116</v>
      </c>
    </row>
    <row r="2320" spans="1:6" ht="36" x14ac:dyDescent="0.25">
      <c r="A2320" s="36" t="s">
        <v>3273</v>
      </c>
      <c r="B2320" s="36" t="s">
        <v>3274</v>
      </c>
      <c r="C2320" s="51" t="s">
        <v>3465</v>
      </c>
      <c r="D2320" s="46">
        <v>5635</v>
      </c>
      <c r="E2320" s="38">
        <v>798</v>
      </c>
      <c r="F2320" s="99">
        <f t="shared" si="34"/>
        <v>0.14161490683229813</v>
      </c>
    </row>
    <row r="2321" spans="1:6" x14ac:dyDescent="0.25">
      <c r="A2321" s="39" t="s">
        <v>5844</v>
      </c>
      <c r="B2321" s="39" t="s">
        <v>5845</v>
      </c>
      <c r="C2321" s="41" t="s">
        <v>6110</v>
      </c>
      <c r="D2321" s="37">
        <v>5633</v>
      </c>
      <c r="E2321" s="40">
        <v>1400</v>
      </c>
      <c r="F2321" s="99">
        <f t="shared" si="34"/>
        <v>0.2485354162968223</v>
      </c>
    </row>
    <row r="2322" spans="1:6" ht="24" x14ac:dyDescent="0.25">
      <c r="A2322" s="36" t="s">
        <v>2138</v>
      </c>
      <c r="B2322" s="36" t="s">
        <v>2139</v>
      </c>
      <c r="C2322" s="41" t="s">
        <v>2468</v>
      </c>
      <c r="D2322" s="37">
        <v>5623</v>
      </c>
      <c r="E2322" s="38">
        <v>959</v>
      </c>
      <c r="F2322" s="99">
        <f t="shared" si="34"/>
        <v>0.17054952872132315</v>
      </c>
    </row>
    <row r="2323" spans="1:6" x14ac:dyDescent="0.25">
      <c r="A2323" s="36" t="s">
        <v>4183</v>
      </c>
      <c r="B2323" s="36" t="s">
        <v>4184</v>
      </c>
      <c r="C2323" s="41">
        <v>12063260</v>
      </c>
      <c r="D2323" s="37">
        <v>5620</v>
      </c>
      <c r="E2323" s="38">
        <v>644</v>
      </c>
      <c r="F2323" s="99">
        <f t="shared" si="34"/>
        <v>0.11459074733096085</v>
      </c>
    </row>
    <row r="2324" spans="1:6" ht="48" x14ac:dyDescent="0.25">
      <c r="A2324" s="36" t="s">
        <v>2556</v>
      </c>
      <c r="B2324" s="36" t="s">
        <v>2557</v>
      </c>
      <c r="C2324" s="41" t="s">
        <v>2691</v>
      </c>
      <c r="D2324" s="37">
        <v>5618</v>
      </c>
      <c r="E2324" s="38">
        <v>1487</v>
      </c>
      <c r="F2324" s="99">
        <f t="shared" si="34"/>
        <v>0.26468494126023495</v>
      </c>
    </row>
    <row r="2325" spans="1:6" x14ac:dyDescent="0.25">
      <c r="A2325" s="36" t="s">
        <v>5077</v>
      </c>
      <c r="B2325" s="36" t="s">
        <v>5078</v>
      </c>
      <c r="C2325" s="41">
        <v>9181122</v>
      </c>
      <c r="D2325" s="37">
        <v>5617</v>
      </c>
      <c r="E2325" s="38">
        <v>729</v>
      </c>
      <c r="F2325" s="99">
        <f t="shared" si="34"/>
        <v>0.12978458251735803</v>
      </c>
    </row>
    <row r="2326" spans="1:6" x14ac:dyDescent="0.25">
      <c r="A2326" s="36" t="s">
        <v>2536</v>
      </c>
      <c r="B2326" s="36" t="s">
        <v>2537</v>
      </c>
      <c r="C2326" s="41">
        <v>16055000</v>
      </c>
      <c r="D2326" s="37">
        <v>5609</v>
      </c>
      <c r="E2326" s="38">
        <v>860</v>
      </c>
      <c r="F2326" s="99">
        <f t="shared" si="34"/>
        <v>0.15332501337136745</v>
      </c>
    </row>
    <row r="2327" spans="1:6" x14ac:dyDescent="0.25">
      <c r="A2327" s="36" t="s">
        <v>840</v>
      </c>
      <c r="B2327" s="36" t="s">
        <v>841</v>
      </c>
      <c r="C2327" s="41">
        <v>8116050</v>
      </c>
      <c r="D2327" s="37">
        <v>5601</v>
      </c>
      <c r="E2327" s="38">
        <v>765</v>
      </c>
      <c r="F2327" s="99">
        <f t="shared" si="34"/>
        <v>0.13658275307980719</v>
      </c>
    </row>
    <row r="2328" spans="1:6" x14ac:dyDescent="0.25">
      <c r="A2328" s="36" t="s">
        <v>3223</v>
      </c>
      <c r="B2328" s="36" t="s">
        <v>3224</v>
      </c>
      <c r="C2328" s="41">
        <v>8215101</v>
      </c>
      <c r="D2328" s="37">
        <v>5600</v>
      </c>
      <c r="E2328" s="38">
        <v>685</v>
      </c>
      <c r="F2328" s="99">
        <f t="shared" si="34"/>
        <v>0.12232142857142857</v>
      </c>
    </row>
    <row r="2329" spans="1:6" ht="24" x14ac:dyDescent="0.25">
      <c r="A2329" s="36" t="s">
        <v>4691</v>
      </c>
      <c r="B2329" s="36" t="s">
        <v>4692</v>
      </c>
      <c r="C2329" s="41">
        <v>7231134</v>
      </c>
      <c r="D2329" s="37">
        <v>5591</v>
      </c>
      <c r="E2329" s="38">
        <v>622</v>
      </c>
      <c r="F2329" s="99">
        <f t="shared" si="34"/>
        <v>0.11125022357360043</v>
      </c>
    </row>
    <row r="2330" spans="1:6" x14ac:dyDescent="0.25">
      <c r="A2330" s="36" t="s">
        <v>4953</v>
      </c>
      <c r="B2330" s="36" t="s">
        <v>4954</v>
      </c>
      <c r="C2330" s="41" t="s">
        <v>5957</v>
      </c>
      <c r="D2330" s="37">
        <v>5588</v>
      </c>
      <c r="E2330" s="38">
        <v>1814</v>
      </c>
      <c r="F2330" s="99">
        <f t="shared" si="34"/>
        <v>0.32462419470293485</v>
      </c>
    </row>
    <row r="2331" spans="1:6" ht="48" x14ac:dyDescent="0.25">
      <c r="A2331" s="36" t="s">
        <v>366</v>
      </c>
      <c r="B2331" s="36" t="s">
        <v>367</v>
      </c>
      <c r="C2331" s="51" t="s">
        <v>640</v>
      </c>
      <c r="D2331" s="46">
        <v>5588</v>
      </c>
      <c r="E2331" s="38">
        <v>1100</v>
      </c>
      <c r="F2331" s="99">
        <f t="shared" si="34"/>
        <v>0.19685039370078741</v>
      </c>
    </row>
    <row r="2332" spans="1:6" x14ac:dyDescent="0.25">
      <c r="A2332" s="36" t="s">
        <v>1608</v>
      </c>
      <c r="B2332" s="36" t="s">
        <v>1609</v>
      </c>
      <c r="C2332" s="41" t="s">
        <v>1829</v>
      </c>
      <c r="D2332" s="37">
        <v>5574</v>
      </c>
      <c r="E2332" s="38">
        <v>712</v>
      </c>
      <c r="F2332" s="99">
        <f t="shared" si="34"/>
        <v>0.12773591675636886</v>
      </c>
    </row>
    <row r="2333" spans="1:6" ht="24" x14ac:dyDescent="0.25">
      <c r="A2333" s="36" t="s">
        <v>4413</v>
      </c>
      <c r="B2333" s="36" t="s">
        <v>4414</v>
      </c>
      <c r="C2333" s="41" t="s">
        <v>4739</v>
      </c>
      <c r="D2333" s="37">
        <v>5567</v>
      </c>
      <c r="E2333" s="38">
        <v>652</v>
      </c>
      <c r="F2333" s="99">
        <f t="shared" si="34"/>
        <v>0.11711873540506557</v>
      </c>
    </row>
    <row r="2334" spans="1:6" ht="24" x14ac:dyDescent="0.25">
      <c r="A2334" s="36" t="s">
        <v>2676</v>
      </c>
      <c r="B2334" s="36" t="s">
        <v>2677</v>
      </c>
      <c r="C2334" s="41" t="s">
        <v>2742</v>
      </c>
      <c r="D2334" s="37">
        <v>5567</v>
      </c>
      <c r="E2334" s="38">
        <v>538</v>
      </c>
      <c r="F2334" s="99">
        <f t="shared" si="34"/>
        <v>9.6640919705406864E-2</v>
      </c>
    </row>
    <row r="2335" spans="1:6" x14ac:dyDescent="0.25">
      <c r="A2335" s="36" t="s">
        <v>4467</v>
      </c>
      <c r="B2335" s="36" t="s">
        <v>4468</v>
      </c>
      <c r="C2335" s="41">
        <v>7133501</v>
      </c>
      <c r="D2335" s="37">
        <v>5561</v>
      </c>
      <c r="E2335" s="38">
        <v>990</v>
      </c>
      <c r="F2335" s="99">
        <f t="shared" si="34"/>
        <v>0.17802553497572379</v>
      </c>
    </row>
    <row r="2336" spans="1:6" ht="24" x14ac:dyDescent="0.25">
      <c r="A2336" s="36" t="s">
        <v>4569</v>
      </c>
      <c r="B2336" s="36" t="s">
        <v>4570</v>
      </c>
      <c r="C2336" s="41" t="s">
        <v>4799</v>
      </c>
      <c r="D2336" s="37">
        <v>5560</v>
      </c>
      <c r="E2336" s="38">
        <v>740</v>
      </c>
      <c r="F2336" s="99">
        <f t="shared" si="34"/>
        <v>0.13309352517985612</v>
      </c>
    </row>
    <row r="2337" spans="1:6" x14ac:dyDescent="0.25">
      <c r="A2337" s="36" t="s">
        <v>5563</v>
      </c>
      <c r="B2337" s="36" t="s">
        <v>5564</v>
      </c>
      <c r="C2337" s="41">
        <v>9478165</v>
      </c>
      <c r="D2337" s="37">
        <v>5555</v>
      </c>
      <c r="E2337" s="38">
        <v>1082.2</v>
      </c>
      <c r="F2337" s="99">
        <f t="shared" si="34"/>
        <v>0.19481548154815481</v>
      </c>
    </row>
    <row r="2338" spans="1:6" x14ac:dyDescent="0.25">
      <c r="A2338" s="36" t="s">
        <v>5551</v>
      </c>
      <c r="B2338" s="36" t="s">
        <v>5552</v>
      </c>
      <c r="C2338" s="41">
        <v>9475158</v>
      </c>
      <c r="D2338" s="37">
        <v>5551</v>
      </c>
      <c r="E2338" s="38">
        <v>632</v>
      </c>
      <c r="F2338" s="99">
        <f t="shared" si="34"/>
        <v>0.11385335975499911</v>
      </c>
    </row>
    <row r="2339" spans="1:6" x14ac:dyDescent="0.25">
      <c r="A2339" s="36" t="s">
        <v>1574</v>
      </c>
      <c r="B2339" s="36" t="s">
        <v>1575</v>
      </c>
      <c r="C2339" s="41">
        <v>8416036</v>
      </c>
      <c r="D2339" s="37">
        <v>5550</v>
      </c>
      <c r="E2339" s="38">
        <v>945</v>
      </c>
      <c r="F2339" s="99">
        <f t="shared" si="34"/>
        <v>0.17027027027027028</v>
      </c>
    </row>
    <row r="2340" spans="1:6" x14ac:dyDescent="0.25">
      <c r="A2340" s="39" t="s">
        <v>3130</v>
      </c>
      <c r="B2340" s="39" t="s">
        <v>3131</v>
      </c>
      <c r="C2340" s="41">
        <v>6531010</v>
      </c>
      <c r="D2340" s="37">
        <v>5547</v>
      </c>
      <c r="E2340" s="45">
        <v>932</v>
      </c>
      <c r="F2340" s="99">
        <f t="shared" si="34"/>
        <v>0.16801874887326482</v>
      </c>
    </row>
    <row r="2341" spans="1:6" x14ac:dyDescent="0.25">
      <c r="A2341" s="36" t="s">
        <v>5121</v>
      </c>
      <c r="B2341" s="36" t="s">
        <v>5122</v>
      </c>
      <c r="C2341" s="41">
        <v>9184114</v>
      </c>
      <c r="D2341" s="37">
        <v>5546</v>
      </c>
      <c r="E2341" s="38">
        <v>1025</v>
      </c>
      <c r="F2341" s="99">
        <f t="shared" ref="F2341:F2404" si="35">E2341/D2341</f>
        <v>0.18481788676523619</v>
      </c>
    </row>
    <row r="2342" spans="1:6" x14ac:dyDescent="0.25">
      <c r="A2342" s="36" t="s">
        <v>3890</v>
      </c>
      <c r="B2342" s="36" t="s">
        <v>3891</v>
      </c>
      <c r="C2342" s="41" t="s">
        <v>4109</v>
      </c>
      <c r="D2342" s="37">
        <v>5546</v>
      </c>
      <c r="E2342" s="38">
        <v>929</v>
      </c>
      <c r="F2342" s="99">
        <f t="shared" si="35"/>
        <v>0.16750811395600432</v>
      </c>
    </row>
    <row r="2343" spans="1:6" x14ac:dyDescent="0.25">
      <c r="A2343" s="36" t="s">
        <v>88</v>
      </c>
      <c r="B2343" s="36" t="s">
        <v>89</v>
      </c>
      <c r="C2343" s="51">
        <v>6432014</v>
      </c>
      <c r="D2343" s="43">
        <v>5546</v>
      </c>
      <c r="E2343" s="38">
        <v>739</v>
      </c>
      <c r="F2343" s="99">
        <f t="shared" si="35"/>
        <v>0.13324918860439958</v>
      </c>
    </row>
    <row r="2344" spans="1:6" ht="24" x14ac:dyDescent="0.25">
      <c r="A2344" s="39" t="s">
        <v>3116</v>
      </c>
      <c r="B2344" s="39" t="s">
        <v>3117</v>
      </c>
      <c r="C2344" s="41">
        <v>6535013</v>
      </c>
      <c r="D2344" s="37">
        <v>5543</v>
      </c>
      <c r="E2344" s="45">
        <v>625</v>
      </c>
      <c r="F2344" s="99">
        <f t="shared" si="35"/>
        <v>0.1127548259065488</v>
      </c>
    </row>
    <row r="2345" spans="1:6" ht="12" customHeight="1" x14ac:dyDescent="0.25">
      <c r="A2345" s="39" t="s">
        <v>3244</v>
      </c>
      <c r="B2345" s="41" t="s">
        <v>3250</v>
      </c>
      <c r="C2345" s="41">
        <v>6635020</v>
      </c>
      <c r="D2345" s="44">
        <v>5540</v>
      </c>
      <c r="E2345" s="40">
        <v>668</v>
      </c>
      <c r="F2345" s="99">
        <f t="shared" si="35"/>
        <v>0.12057761732851986</v>
      </c>
    </row>
    <row r="2346" spans="1:6" ht="12" customHeight="1" x14ac:dyDescent="0.25">
      <c r="A2346" s="36" t="s">
        <v>4401</v>
      </c>
      <c r="B2346" s="36" t="s">
        <v>4402</v>
      </c>
      <c r="C2346" s="41">
        <v>7333019</v>
      </c>
      <c r="D2346" s="37">
        <v>5532</v>
      </c>
      <c r="E2346" s="38">
        <v>711</v>
      </c>
      <c r="F2346" s="99">
        <f t="shared" si="35"/>
        <v>0.12852494577006507</v>
      </c>
    </row>
    <row r="2347" spans="1:6" ht="12" customHeight="1" x14ac:dyDescent="0.25">
      <c r="A2347" s="36" t="s">
        <v>794</v>
      </c>
      <c r="B2347" s="36" t="s">
        <v>1042</v>
      </c>
      <c r="C2347" s="41">
        <v>8126047</v>
      </c>
      <c r="D2347" s="37">
        <v>5526</v>
      </c>
      <c r="E2347" s="38">
        <v>1075</v>
      </c>
      <c r="F2347" s="99">
        <f t="shared" si="35"/>
        <v>0.19453492580528411</v>
      </c>
    </row>
    <row r="2348" spans="1:6" ht="12" customHeight="1" x14ac:dyDescent="0.25">
      <c r="A2348" s="36" t="s">
        <v>3287</v>
      </c>
      <c r="B2348" s="36" t="s">
        <v>3288</v>
      </c>
      <c r="C2348" s="51" t="s">
        <v>3472</v>
      </c>
      <c r="D2348" s="46">
        <v>5526</v>
      </c>
      <c r="E2348" s="38">
        <v>749</v>
      </c>
      <c r="F2348" s="99">
        <f t="shared" si="35"/>
        <v>0.13554107853782121</v>
      </c>
    </row>
    <row r="2349" spans="1:6" x14ac:dyDescent="0.25">
      <c r="A2349" s="36" t="s">
        <v>5193</v>
      </c>
      <c r="B2349" s="36" t="s">
        <v>5194</v>
      </c>
      <c r="C2349" s="41">
        <v>9187169</v>
      </c>
      <c r="D2349" s="37">
        <v>5521</v>
      </c>
      <c r="E2349" s="38">
        <v>997.3</v>
      </c>
      <c r="F2349" s="99">
        <f t="shared" si="35"/>
        <v>0.1806375656583952</v>
      </c>
    </row>
    <row r="2350" spans="1:6" x14ac:dyDescent="0.25">
      <c r="A2350" s="36" t="s">
        <v>5635</v>
      </c>
      <c r="B2350" s="36" t="s">
        <v>5636</v>
      </c>
      <c r="C2350" s="41" t="s">
        <v>6071</v>
      </c>
      <c r="D2350" s="37">
        <v>5519</v>
      </c>
      <c r="E2350" s="38">
        <v>753</v>
      </c>
      <c r="F2350" s="99">
        <f t="shared" si="35"/>
        <v>0.13643776046385214</v>
      </c>
    </row>
    <row r="2351" spans="1:6" x14ac:dyDescent="0.25">
      <c r="A2351" s="36" t="s">
        <v>5069</v>
      </c>
      <c r="B2351" s="36" t="s">
        <v>5070</v>
      </c>
      <c r="C2351" s="41">
        <v>9180125</v>
      </c>
      <c r="D2351" s="37">
        <v>5514</v>
      </c>
      <c r="E2351" s="38">
        <v>1013</v>
      </c>
      <c r="F2351" s="99">
        <f t="shared" si="35"/>
        <v>0.18371418208197315</v>
      </c>
    </row>
    <row r="2352" spans="1:6" x14ac:dyDescent="0.25">
      <c r="A2352" s="39" t="s">
        <v>232</v>
      </c>
      <c r="B2352" s="39" t="s">
        <v>233</v>
      </c>
      <c r="C2352" s="41">
        <v>6435026</v>
      </c>
      <c r="D2352" s="37">
        <v>5513</v>
      </c>
      <c r="E2352" s="45">
        <v>648</v>
      </c>
      <c r="F2352" s="99">
        <f t="shared" si="35"/>
        <v>0.11754035915109741</v>
      </c>
    </row>
    <row r="2353" spans="1:6" x14ac:dyDescent="0.25">
      <c r="A2353" s="36" t="s">
        <v>5477</v>
      </c>
      <c r="B2353" s="36" t="s">
        <v>5478</v>
      </c>
      <c r="C2353" s="41">
        <v>9377129</v>
      </c>
      <c r="D2353" s="37">
        <v>5508</v>
      </c>
      <c r="E2353" s="38">
        <v>1611</v>
      </c>
      <c r="F2353" s="99">
        <f t="shared" si="35"/>
        <v>0.29248366013071897</v>
      </c>
    </row>
    <row r="2354" spans="1:6" x14ac:dyDescent="0.25">
      <c r="A2354" s="36" t="s">
        <v>2284</v>
      </c>
      <c r="B2354" s="36" t="s">
        <v>2285</v>
      </c>
      <c r="C2354" s="41">
        <v>3457002</v>
      </c>
      <c r="D2354" s="37">
        <v>5500</v>
      </c>
      <c r="E2354" s="38">
        <v>2240</v>
      </c>
      <c r="F2354" s="99">
        <f t="shared" si="35"/>
        <v>0.40727272727272729</v>
      </c>
    </row>
    <row r="2355" spans="1:6" ht="24" x14ac:dyDescent="0.25">
      <c r="A2355" s="36" t="s">
        <v>862</v>
      </c>
      <c r="B2355" s="36" t="s">
        <v>863</v>
      </c>
      <c r="C2355" s="41">
        <v>8117024</v>
      </c>
      <c r="D2355" s="37">
        <v>5500</v>
      </c>
      <c r="E2355" s="38">
        <v>1100</v>
      </c>
      <c r="F2355" s="99">
        <f t="shared" si="35"/>
        <v>0.2</v>
      </c>
    </row>
    <row r="2356" spans="1:6" x14ac:dyDescent="0.25">
      <c r="A2356" s="36" t="s">
        <v>1408</v>
      </c>
      <c r="B2356" s="36" t="s">
        <v>1409</v>
      </c>
      <c r="C2356" s="41" t="s">
        <v>1803</v>
      </c>
      <c r="D2356" s="37">
        <v>5500</v>
      </c>
      <c r="E2356" s="38">
        <v>1100</v>
      </c>
      <c r="F2356" s="99">
        <f t="shared" si="35"/>
        <v>0.2</v>
      </c>
    </row>
    <row r="2357" spans="1:6" x14ac:dyDescent="0.25">
      <c r="A2357" s="36" t="s">
        <v>4673</v>
      </c>
      <c r="B2357" s="36" t="s">
        <v>4674</v>
      </c>
      <c r="C2357" s="41">
        <v>7231008</v>
      </c>
      <c r="D2357" s="37">
        <v>5500</v>
      </c>
      <c r="E2357" s="38">
        <v>1100</v>
      </c>
      <c r="F2357" s="99">
        <f t="shared" si="35"/>
        <v>0.2</v>
      </c>
    </row>
    <row r="2358" spans="1:6" ht="24" x14ac:dyDescent="0.25">
      <c r="A2358" s="36" t="s">
        <v>1122</v>
      </c>
      <c r="B2358" s="36" t="s">
        <v>1123</v>
      </c>
      <c r="C2358" s="41">
        <v>8136065</v>
      </c>
      <c r="D2358" s="37">
        <v>5500</v>
      </c>
      <c r="E2358" s="38">
        <v>822</v>
      </c>
      <c r="F2358" s="99">
        <f t="shared" si="35"/>
        <v>0.14945454545454545</v>
      </c>
    </row>
    <row r="2359" spans="1:6" ht="24" x14ac:dyDescent="0.25">
      <c r="A2359" s="36" t="s">
        <v>1444</v>
      </c>
      <c r="B2359" s="36" t="s">
        <v>1445</v>
      </c>
      <c r="C2359" s="41">
        <v>8325053</v>
      </c>
      <c r="D2359" s="37">
        <v>5500</v>
      </c>
      <c r="E2359" s="38">
        <v>786</v>
      </c>
      <c r="F2359" s="99">
        <f t="shared" si="35"/>
        <v>0.1429090909090909</v>
      </c>
    </row>
    <row r="2360" spans="1:6" x14ac:dyDescent="0.25">
      <c r="A2360" s="36" t="s">
        <v>918</v>
      </c>
      <c r="B2360" s="36" t="s">
        <v>919</v>
      </c>
      <c r="C2360" s="41">
        <v>8118011</v>
      </c>
      <c r="D2360" s="37">
        <v>5500</v>
      </c>
      <c r="E2360" s="38">
        <v>742</v>
      </c>
      <c r="F2360" s="99">
        <f t="shared" si="35"/>
        <v>0.13490909090909092</v>
      </c>
    </row>
    <row r="2361" spans="1:6" ht="24" x14ac:dyDescent="0.25">
      <c r="A2361" s="36" t="s">
        <v>1546</v>
      </c>
      <c r="B2361" s="36" t="s">
        <v>1547</v>
      </c>
      <c r="C2361" s="41" t="s">
        <v>1820</v>
      </c>
      <c r="D2361" s="37">
        <v>5500</v>
      </c>
      <c r="E2361" s="38">
        <v>690</v>
      </c>
      <c r="F2361" s="99">
        <f t="shared" si="35"/>
        <v>0.12545454545454546</v>
      </c>
    </row>
    <row r="2362" spans="1:6" x14ac:dyDescent="0.25">
      <c r="A2362" s="36" t="s">
        <v>3948</v>
      </c>
      <c r="B2362" s="36" t="s">
        <v>3949</v>
      </c>
      <c r="C2362" s="41">
        <v>5962016</v>
      </c>
      <c r="D2362" s="37">
        <v>5500</v>
      </c>
      <c r="E2362" s="38">
        <v>479</v>
      </c>
      <c r="F2362" s="99">
        <f t="shared" si="35"/>
        <v>8.7090909090909094E-2</v>
      </c>
    </row>
    <row r="2363" spans="1:6" ht="24" x14ac:dyDescent="0.25">
      <c r="A2363" s="36" t="s">
        <v>2600</v>
      </c>
      <c r="B2363" s="36" t="s">
        <v>2601</v>
      </c>
      <c r="C2363" s="41" t="s">
        <v>2709</v>
      </c>
      <c r="D2363" s="37">
        <v>5495</v>
      </c>
      <c r="E2363" s="38">
        <v>560</v>
      </c>
      <c r="F2363" s="99">
        <f t="shared" si="35"/>
        <v>0.10191082802547771</v>
      </c>
    </row>
    <row r="2364" spans="1:6" x14ac:dyDescent="0.25">
      <c r="A2364" s="36" t="s">
        <v>4949</v>
      </c>
      <c r="B2364" s="36" t="s">
        <v>4950</v>
      </c>
      <c r="C2364" s="41" t="s">
        <v>5955</v>
      </c>
      <c r="D2364" s="37">
        <v>5491</v>
      </c>
      <c r="E2364" s="38">
        <v>1892</v>
      </c>
      <c r="F2364" s="99">
        <f t="shared" si="35"/>
        <v>0.34456383172464033</v>
      </c>
    </row>
    <row r="2365" spans="1:6" ht="24" x14ac:dyDescent="0.25">
      <c r="A2365" s="36" t="s">
        <v>1494</v>
      </c>
      <c r="B2365" s="36" t="s">
        <v>1495</v>
      </c>
      <c r="C2365" s="41" t="s">
        <v>1809</v>
      </c>
      <c r="D2365" s="37">
        <v>5490</v>
      </c>
      <c r="E2365" s="38">
        <v>1098</v>
      </c>
      <c r="F2365" s="99">
        <f t="shared" si="35"/>
        <v>0.2</v>
      </c>
    </row>
    <row r="2366" spans="1:6" x14ac:dyDescent="0.25">
      <c r="A2366" s="36" t="s">
        <v>2948</v>
      </c>
      <c r="B2366" s="36" t="s">
        <v>2949</v>
      </c>
      <c r="C2366" s="51">
        <v>6634017</v>
      </c>
      <c r="D2366" s="43">
        <v>5480</v>
      </c>
      <c r="E2366" s="38">
        <v>990</v>
      </c>
      <c r="F2366" s="99">
        <f t="shared" si="35"/>
        <v>0.18065693430656934</v>
      </c>
    </row>
    <row r="2367" spans="1:6" ht="24" x14ac:dyDescent="0.25">
      <c r="A2367" s="36" t="s">
        <v>2764</v>
      </c>
      <c r="B2367" s="36" t="s">
        <v>2765</v>
      </c>
      <c r="C2367" s="41" t="s">
        <v>2882</v>
      </c>
      <c r="D2367" s="37">
        <v>5479</v>
      </c>
      <c r="E2367" s="38">
        <v>977.2</v>
      </c>
      <c r="F2367" s="99">
        <f t="shared" si="35"/>
        <v>0.17835371418141999</v>
      </c>
    </row>
    <row r="2368" spans="1:6" x14ac:dyDescent="0.25">
      <c r="A2368" s="36" t="s">
        <v>5227</v>
      </c>
      <c r="B2368" s="36" t="s">
        <v>5228</v>
      </c>
      <c r="C2368" s="41">
        <v>9188144</v>
      </c>
      <c r="D2368" s="37">
        <v>5476</v>
      </c>
      <c r="E2368" s="38">
        <v>1125</v>
      </c>
      <c r="F2368" s="99">
        <f t="shared" si="35"/>
        <v>0.20544192841490139</v>
      </c>
    </row>
    <row r="2369" spans="1:6" x14ac:dyDescent="0.25">
      <c r="A2369" s="36" t="s">
        <v>5015</v>
      </c>
      <c r="B2369" s="36" t="s">
        <v>5016</v>
      </c>
      <c r="C2369" s="41">
        <v>9176129</v>
      </c>
      <c r="D2369" s="37">
        <v>5476</v>
      </c>
      <c r="E2369" s="38">
        <v>650</v>
      </c>
      <c r="F2369" s="99">
        <f t="shared" si="35"/>
        <v>0.11869978086194302</v>
      </c>
    </row>
    <row r="2370" spans="1:6" x14ac:dyDescent="0.25">
      <c r="A2370" s="36" t="s">
        <v>5175</v>
      </c>
      <c r="B2370" s="36" t="s">
        <v>5176</v>
      </c>
      <c r="C2370" s="41">
        <v>9186113</v>
      </c>
      <c r="D2370" s="37">
        <v>5475</v>
      </c>
      <c r="E2370" s="38">
        <v>724.1</v>
      </c>
      <c r="F2370" s="99">
        <f t="shared" si="35"/>
        <v>0.13225570776255707</v>
      </c>
    </row>
    <row r="2371" spans="1:6" x14ac:dyDescent="0.25">
      <c r="A2371" s="36" t="s">
        <v>2190</v>
      </c>
      <c r="B2371" s="36" t="s">
        <v>2191</v>
      </c>
      <c r="C2371" s="41">
        <v>3355049</v>
      </c>
      <c r="D2371" s="37">
        <v>5474</v>
      </c>
      <c r="E2371" s="38">
        <v>736</v>
      </c>
      <c r="F2371" s="99">
        <f t="shared" si="35"/>
        <v>0.13445378151260504</v>
      </c>
    </row>
    <row r="2372" spans="1:6" x14ac:dyDescent="0.25">
      <c r="A2372" s="36" t="s">
        <v>1564</v>
      </c>
      <c r="B2372" s="36" t="s">
        <v>1565</v>
      </c>
      <c r="C2372" s="41">
        <v>8416009</v>
      </c>
      <c r="D2372" s="37">
        <v>5467</v>
      </c>
      <c r="E2372" s="38">
        <v>641</v>
      </c>
      <c r="F2372" s="99">
        <f t="shared" si="35"/>
        <v>0.11724894823486373</v>
      </c>
    </row>
    <row r="2373" spans="1:6" ht="36" x14ac:dyDescent="0.25">
      <c r="A2373" s="39" t="s">
        <v>3064</v>
      </c>
      <c r="B2373" s="39" t="s">
        <v>3065</v>
      </c>
      <c r="C2373" s="41">
        <v>6534005</v>
      </c>
      <c r="D2373" s="37">
        <v>5460</v>
      </c>
      <c r="E2373" s="45">
        <v>826.9</v>
      </c>
      <c r="F2373" s="99">
        <f t="shared" si="35"/>
        <v>0.15144688644688645</v>
      </c>
    </row>
    <row r="2374" spans="1:6" ht="24" x14ac:dyDescent="0.25">
      <c r="A2374" s="36" t="s">
        <v>4697</v>
      </c>
      <c r="B2374" s="36" t="s">
        <v>4698</v>
      </c>
      <c r="C2374" s="41" t="s">
        <v>4847</v>
      </c>
      <c r="D2374" s="37">
        <v>5460</v>
      </c>
      <c r="E2374" s="38">
        <v>806</v>
      </c>
      <c r="F2374" s="99">
        <f t="shared" si="35"/>
        <v>0.14761904761904762</v>
      </c>
    </row>
    <row r="2375" spans="1:6" x14ac:dyDescent="0.25">
      <c r="A2375" s="36" t="s">
        <v>1172</v>
      </c>
      <c r="B2375" s="36" t="s">
        <v>1173</v>
      </c>
      <c r="C2375" s="41">
        <v>8215089</v>
      </c>
      <c r="D2375" s="37">
        <v>5460</v>
      </c>
      <c r="E2375" s="38">
        <v>630</v>
      </c>
      <c r="F2375" s="99">
        <f t="shared" si="35"/>
        <v>0.11538461538461539</v>
      </c>
    </row>
    <row r="2376" spans="1:6" x14ac:dyDescent="0.25">
      <c r="A2376" s="36" t="s">
        <v>1974</v>
      </c>
      <c r="B2376" s="36" t="s">
        <v>1975</v>
      </c>
      <c r="C2376" s="41">
        <v>3159002</v>
      </c>
      <c r="D2376" s="37">
        <v>5456</v>
      </c>
      <c r="E2376" s="38">
        <v>800</v>
      </c>
      <c r="F2376" s="99">
        <f t="shared" si="35"/>
        <v>0.1466275659824047</v>
      </c>
    </row>
    <row r="2377" spans="1:6" x14ac:dyDescent="0.25">
      <c r="A2377" s="36" t="s">
        <v>2148</v>
      </c>
      <c r="B2377" s="36" t="s">
        <v>2149</v>
      </c>
      <c r="C2377" s="41" t="s">
        <v>2473</v>
      </c>
      <c r="D2377" s="37">
        <v>5456</v>
      </c>
      <c r="E2377" s="38">
        <v>330</v>
      </c>
      <c r="F2377" s="99">
        <f t="shared" si="35"/>
        <v>6.0483870967741937E-2</v>
      </c>
    </row>
    <row r="2378" spans="1:6" x14ac:dyDescent="0.25">
      <c r="A2378" s="36" t="s">
        <v>5335</v>
      </c>
      <c r="B2378" s="36" t="s">
        <v>5336</v>
      </c>
      <c r="C2378" s="41" t="s">
        <v>6024</v>
      </c>
      <c r="D2378" s="37">
        <v>5455</v>
      </c>
      <c r="E2378" s="38">
        <v>648.1</v>
      </c>
      <c r="F2378" s="99">
        <f t="shared" si="35"/>
        <v>0.11880843263061412</v>
      </c>
    </row>
    <row r="2379" spans="1:6" ht="24" x14ac:dyDescent="0.25">
      <c r="A2379" s="36" t="s">
        <v>1514</v>
      </c>
      <c r="B2379" s="36" t="s">
        <v>1515</v>
      </c>
      <c r="C2379" s="41">
        <v>8337065</v>
      </c>
      <c r="D2379" s="37">
        <v>5450</v>
      </c>
      <c r="E2379" s="38">
        <v>696</v>
      </c>
      <c r="F2379" s="99">
        <f t="shared" si="35"/>
        <v>0.12770642201834861</v>
      </c>
    </row>
    <row r="2380" spans="1:6" ht="24" x14ac:dyDescent="0.25">
      <c r="A2380" s="36" t="s">
        <v>5513</v>
      </c>
      <c r="B2380" s="36" t="s">
        <v>5514</v>
      </c>
      <c r="C2380" s="41" t="s">
        <v>6055</v>
      </c>
      <c r="D2380" s="37">
        <v>5449</v>
      </c>
      <c r="E2380" s="38">
        <v>785</v>
      </c>
      <c r="F2380" s="99">
        <f t="shared" si="35"/>
        <v>0.14406313084969719</v>
      </c>
    </row>
    <row r="2381" spans="1:6" ht="24" x14ac:dyDescent="0.25">
      <c r="A2381" s="39" t="s">
        <v>3380</v>
      </c>
      <c r="B2381" s="39" t="s">
        <v>3381</v>
      </c>
      <c r="C2381" s="51">
        <v>13072022</v>
      </c>
      <c r="D2381" s="37">
        <v>5443</v>
      </c>
      <c r="E2381" s="38">
        <v>1049</v>
      </c>
      <c r="F2381" s="99">
        <f t="shared" si="35"/>
        <v>0.19272460040418887</v>
      </c>
    </row>
    <row r="2382" spans="1:6" x14ac:dyDescent="0.25">
      <c r="A2382" s="36" t="s">
        <v>5768</v>
      </c>
      <c r="B2382" s="36" t="s">
        <v>5769</v>
      </c>
      <c r="C2382" s="41">
        <v>9771112</v>
      </c>
      <c r="D2382" s="37">
        <v>5436</v>
      </c>
      <c r="E2382" s="38">
        <v>967</v>
      </c>
      <c r="F2382" s="99">
        <f t="shared" si="35"/>
        <v>0.17788815305371597</v>
      </c>
    </row>
    <row r="2383" spans="1:6" x14ac:dyDescent="0.25">
      <c r="A2383" s="36" t="s">
        <v>3686</v>
      </c>
      <c r="B2383" s="36" t="s">
        <v>3687</v>
      </c>
      <c r="C2383" s="41" t="s">
        <v>4067</v>
      </c>
      <c r="D2383" s="37">
        <v>5436</v>
      </c>
      <c r="E2383" s="38">
        <v>892</v>
      </c>
      <c r="F2383" s="99">
        <f t="shared" si="35"/>
        <v>0.16409124356144222</v>
      </c>
    </row>
    <row r="2384" spans="1:6" x14ac:dyDescent="0.25">
      <c r="A2384" s="36" t="s">
        <v>3640</v>
      </c>
      <c r="B2384" s="36" t="s">
        <v>3641</v>
      </c>
      <c r="C2384" s="41">
        <v>5970040</v>
      </c>
      <c r="D2384" s="37">
        <v>5418</v>
      </c>
      <c r="E2384" s="38">
        <v>1100</v>
      </c>
      <c r="F2384" s="99">
        <f t="shared" si="35"/>
        <v>0.20302694721299372</v>
      </c>
    </row>
    <row r="2385" spans="1:6" ht="48" customHeight="1" x14ac:dyDescent="0.25">
      <c r="A2385" s="36" t="s">
        <v>1222</v>
      </c>
      <c r="B2385" s="36" t="s">
        <v>1223</v>
      </c>
      <c r="C2385" s="41">
        <v>8225075</v>
      </c>
      <c r="D2385" s="37">
        <v>5400</v>
      </c>
      <c r="E2385" s="38">
        <v>1080</v>
      </c>
      <c r="F2385" s="99">
        <f t="shared" si="35"/>
        <v>0.2</v>
      </c>
    </row>
    <row r="2386" spans="1:6" x14ac:dyDescent="0.25">
      <c r="A2386" s="39" t="s">
        <v>1702</v>
      </c>
      <c r="B2386" s="39" t="s">
        <v>1703</v>
      </c>
      <c r="C2386" s="41">
        <v>8436081</v>
      </c>
      <c r="D2386" s="37">
        <v>5400</v>
      </c>
      <c r="E2386" s="40">
        <v>890</v>
      </c>
      <c r="F2386" s="99">
        <f t="shared" si="35"/>
        <v>0.1648148148148148</v>
      </c>
    </row>
    <row r="2387" spans="1:6" x14ac:dyDescent="0.25">
      <c r="A2387" s="36" t="s">
        <v>3207</v>
      </c>
      <c r="B2387" s="36" t="s">
        <v>3208</v>
      </c>
      <c r="C2387" s="41"/>
      <c r="D2387" s="37">
        <v>5400</v>
      </c>
      <c r="E2387" s="38">
        <v>849</v>
      </c>
      <c r="F2387" s="99">
        <f t="shared" si="35"/>
        <v>0.15722222222222224</v>
      </c>
    </row>
    <row r="2388" spans="1:6" ht="36" customHeight="1" x14ac:dyDescent="0.25">
      <c r="A2388" s="36" t="s">
        <v>5345</v>
      </c>
      <c r="B2388" s="36" t="s">
        <v>5346</v>
      </c>
      <c r="C2388" s="41" t="s">
        <v>6028</v>
      </c>
      <c r="D2388" s="37">
        <v>5400</v>
      </c>
      <c r="E2388" s="38">
        <v>843.9</v>
      </c>
      <c r="F2388" s="99">
        <f t="shared" si="35"/>
        <v>0.15627777777777777</v>
      </c>
    </row>
    <row r="2389" spans="1:6" x14ac:dyDescent="0.25">
      <c r="A2389" s="36" t="s">
        <v>5289</v>
      </c>
      <c r="B2389" s="36" t="s">
        <v>5290</v>
      </c>
      <c r="C2389" s="41">
        <v>9273172</v>
      </c>
      <c r="D2389" s="37">
        <v>5400</v>
      </c>
      <c r="E2389" s="38">
        <v>745</v>
      </c>
      <c r="F2389" s="99">
        <f t="shared" si="35"/>
        <v>0.13796296296296295</v>
      </c>
    </row>
    <row r="2390" spans="1:6" x14ac:dyDescent="0.25">
      <c r="A2390" s="36" t="s">
        <v>1610</v>
      </c>
      <c r="B2390" s="36" t="s">
        <v>1611</v>
      </c>
      <c r="C2390" s="41">
        <v>8425066</v>
      </c>
      <c r="D2390" s="37">
        <v>5400</v>
      </c>
      <c r="E2390" s="38">
        <v>685</v>
      </c>
      <c r="F2390" s="99">
        <f t="shared" si="35"/>
        <v>0.12685185185185185</v>
      </c>
    </row>
    <row r="2391" spans="1:6" ht="60" customHeight="1" x14ac:dyDescent="0.25">
      <c r="A2391" s="36" t="s">
        <v>2140</v>
      </c>
      <c r="B2391" s="36" t="s">
        <v>2141</v>
      </c>
      <c r="C2391" s="41" t="s">
        <v>2469</v>
      </c>
      <c r="D2391" s="37">
        <v>5397</v>
      </c>
      <c r="E2391" s="38">
        <v>580</v>
      </c>
      <c r="F2391" s="99">
        <f t="shared" si="35"/>
        <v>0.10746711135816195</v>
      </c>
    </row>
    <row r="2392" spans="1:6" x14ac:dyDescent="0.25">
      <c r="A2392" s="36" t="s">
        <v>1234</v>
      </c>
      <c r="B2392" s="36" t="s">
        <v>1235</v>
      </c>
      <c r="C2392" s="41"/>
      <c r="D2392" s="37">
        <v>5396</v>
      </c>
      <c r="E2392" s="38">
        <v>1079</v>
      </c>
      <c r="F2392" s="99">
        <f t="shared" si="35"/>
        <v>0.19996293550778355</v>
      </c>
    </row>
    <row r="2393" spans="1:6" x14ac:dyDescent="0.25">
      <c r="A2393" s="36" t="s">
        <v>900</v>
      </c>
      <c r="B2393" s="36" t="s">
        <v>901</v>
      </c>
      <c r="C2393" s="41">
        <v>8118040</v>
      </c>
      <c r="D2393" s="37">
        <v>5389</v>
      </c>
      <c r="E2393" s="38">
        <v>721</v>
      </c>
      <c r="F2393" s="99">
        <f t="shared" si="35"/>
        <v>0.13379105585451848</v>
      </c>
    </row>
    <row r="2394" spans="1:6" x14ac:dyDescent="0.25">
      <c r="A2394" s="36" t="s">
        <v>4417</v>
      </c>
      <c r="B2394" s="36" t="s">
        <v>4418</v>
      </c>
      <c r="C2394" s="41">
        <v>7143071</v>
      </c>
      <c r="D2394" s="37">
        <v>5386</v>
      </c>
      <c r="E2394" s="38">
        <v>972</v>
      </c>
      <c r="F2394" s="99">
        <f t="shared" si="35"/>
        <v>0.1804678796880802</v>
      </c>
    </row>
    <row r="2395" spans="1:6" x14ac:dyDescent="0.25">
      <c r="A2395" s="36" t="s">
        <v>2642</v>
      </c>
      <c r="B2395" s="36" t="s">
        <v>2643</v>
      </c>
      <c r="C2395" s="41" t="s">
        <v>2726</v>
      </c>
      <c r="D2395" s="37">
        <v>5381</v>
      </c>
      <c r="E2395" s="38">
        <v>275</v>
      </c>
      <c r="F2395" s="99">
        <f t="shared" si="35"/>
        <v>5.1105742427058169E-2</v>
      </c>
    </row>
    <row r="2396" spans="1:6" x14ac:dyDescent="0.25">
      <c r="A2396" s="36" t="s">
        <v>5497</v>
      </c>
      <c r="B2396" s="36" t="s">
        <v>5498</v>
      </c>
      <c r="C2396" s="41">
        <v>9471155</v>
      </c>
      <c r="D2396" s="37">
        <v>5377</v>
      </c>
      <c r="E2396" s="38">
        <v>631</v>
      </c>
      <c r="F2396" s="99">
        <f t="shared" si="35"/>
        <v>0.11735168309466246</v>
      </c>
    </row>
    <row r="2397" spans="1:6" ht="24" customHeight="1" x14ac:dyDescent="0.25">
      <c r="A2397" s="36" t="s">
        <v>797</v>
      </c>
      <c r="B2397" s="36" t="s">
        <v>1063</v>
      </c>
      <c r="C2397" s="41">
        <v>8127073</v>
      </c>
      <c r="D2397" s="37">
        <v>5365</v>
      </c>
      <c r="E2397" s="38">
        <v>1073</v>
      </c>
      <c r="F2397" s="99">
        <f t="shared" si="35"/>
        <v>0.2</v>
      </c>
    </row>
    <row r="2398" spans="1:6" ht="72" customHeight="1" x14ac:dyDescent="0.25">
      <c r="A2398" s="36" t="s">
        <v>1448</v>
      </c>
      <c r="B2398" s="36" t="s">
        <v>1449</v>
      </c>
      <c r="C2398" s="41">
        <v>8325057</v>
      </c>
      <c r="D2398" s="37">
        <v>5365</v>
      </c>
      <c r="E2398" s="38">
        <v>533</v>
      </c>
      <c r="F2398" s="99">
        <f t="shared" si="35"/>
        <v>9.9347623485554523E-2</v>
      </c>
    </row>
    <row r="2399" spans="1:6" x14ac:dyDescent="0.25">
      <c r="A2399" s="39" t="s">
        <v>3134</v>
      </c>
      <c r="B2399" s="39" t="s">
        <v>3135</v>
      </c>
      <c r="C2399" s="41">
        <v>6440016</v>
      </c>
      <c r="D2399" s="37">
        <v>5364</v>
      </c>
      <c r="E2399" s="45">
        <v>845.2</v>
      </c>
      <c r="F2399" s="99">
        <f t="shared" si="35"/>
        <v>0.15756897837434752</v>
      </c>
    </row>
    <row r="2400" spans="1:6" ht="48" customHeight="1" x14ac:dyDescent="0.25">
      <c r="A2400" s="36" t="s">
        <v>1402</v>
      </c>
      <c r="B2400" s="36" t="s">
        <v>1403</v>
      </c>
      <c r="C2400" s="41">
        <v>8317056</v>
      </c>
      <c r="D2400" s="37">
        <v>5360</v>
      </c>
      <c r="E2400" s="38">
        <v>1072</v>
      </c>
      <c r="F2400" s="99">
        <f t="shared" si="35"/>
        <v>0.2</v>
      </c>
    </row>
    <row r="2401" spans="1:6" ht="36" customHeight="1" x14ac:dyDescent="0.25">
      <c r="A2401" s="36" t="s">
        <v>1224</v>
      </c>
      <c r="B2401" s="36" t="s">
        <v>1225</v>
      </c>
      <c r="C2401" s="41">
        <v>8225001</v>
      </c>
      <c r="D2401" s="37">
        <v>5350</v>
      </c>
      <c r="E2401" s="38">
        <v>1070</v>
      </c>
      <c r="F2401" s="99">
        <f t="shared" si="35"/>
        <v>0.2</v>
      </c>
    </row>
    <row r="2402" spans="1:6" ht="36" customHeight="1" x14ac:dyDescent="0.25">
      <c r="A2402" s="36" t="s">
        <v>5197</v>
      </c>
      <c r="B2402" s="36" t="s">
        <v>5198</v>
      </c>
      <c r="C2402" s="41">
        <v>9187114</v>
      </c>
      <c r="D2402" s="37">
        <v>5350</v>
      </c>
      <c r="E2402" s="38">
        <v>865.8</v>
      </c>
      <c r="F2402" s="99">
        <f t="shared" si="35"/>
        <v>0.16183177570093457</v>
      </c>
    </row>
    <row r="2403" spans="1:6" x14ac:dyDescent="0.25">
      <c r="A2403" s="39" t="s">
        <v>164</v>
      </c>
      <c r="B2403" s="39" t="s">
        <v>165</v>
      </c>
      <c r="C2403" s="41">
        <v>6434003</v>
      </c>
      <c r="D2403" s="37">
        <v>5350</v>
      </c>
      <c r="E2403" s="45">
        <v>695</v>
      </c>
      <c r="F2403" s="99">
        <f t="shared" si="35"/>
        <v>0.12990654205607477</v>
      </c>
    </row>
    <row r="2404" spans="1:6" ht="24" customHeight="1" x14ac:dyDescent="0.25">
      <c r="A2404" s="36" t="s">
        <v>5521</v>
      </c>
      <c r="B2404" s="36" t="s">
        <v>5522</v>
      </c>
      <c r="C2404" s="41" t="s">
        <v>6058</v>
      </c>
      <c r="D2404" s="37">
        <v>5345</v>
      </c>
      <c r="E2404" s="38">
        <v>798</v>
      </c>
      <c r="F2404" s="99">
        <f t="shared" si="35"/>
        <v>0.14929840972871844</v>
      </c>
    </row>
    <row r="2405" spans="1:6" ht="24" customHeight="1" x14ac:dyDescent="0.25">
      <c r="A2405" s="39" t="s">
        <v>5864</v>
      </c>
      <c r="B2405" s="39" t="s">
        <v>5865</v>
      </c>
      <c r="C2405" s="41">
        <v>9779197</v>
      </c>
      <c r="D2405" s="37">
        <v>5338</v>
      </c>
      <c r="E2405" s="40">
        <v>1406</v>
      </c>
      <c r="F2405" s="99">
        <f t="shared" ref="F2405:F2468" si="36">E2405/D2405</f>
        <v>0.26339452978643685</v>
      </c>
    </row>
    <row r="2406" spans="1:6" ht="24" x14ac:dyDescent="0.25">
      <c r="A2406" s="36" t="s">
        <v>24</v>
      </c>
      <c r="B2406" s="36" t="s">
        <v>25</v>
      </c>
      <c r="C2406" s="51">
        <v>6431007</v>
      </c>
      <c r="D2406" s="43">
        <v>5331</v>
      </c>
      <c r="E2406" s="38">
        <v>561</v>
      </c>
      <c r="F2406" s="99">
        <f t="shared" si="36"/>
        <v>0.1052335396736072</v>
      </c>
    </row>
    <row r="2407" spans="1:6" x14ac:dyDescent="0.25">
      <c r="A2407" s="36" t="s">
        <v>1434</v>
      </c>
      <c r="B2407" s="36" t="s">
        <v>1435</v>
      </c>
      <c r="C2407" s="41">
        <v>8317041</v>
      </c>
      <c r="D2407" s="37">
        <v>5330</v>
      </c>
      <c r="E2407" s="38">
        <v>695</v>
      </c>
      <c r="F2407" s="99">
        <f t="shared" si="36"/>
        <v>0.1303939962476548</v>
      </c>
    </row>
    <row r="2408" spans="1:6" x14ac:dyDescent="0.25">
      <c r="A2408" s="36" t="s">
        <v>5693</v>
      </c>
      <c r="B2408" s="36" t="s">
        <v>5694</v>
      </c>
      <c r="C2408" s="41">
        <v>9674133</v>
      </c>
      <c r="D2408" s="37">
        <v>5324</v>
      </c>
      <c r="E2408" s="38">
        <v>748</v>
      </c>
      <c r="F2408" s="99">
        <f t="shared" si="36"/>
        <v>0.14049586776859505</v>
      </c>
    </row>
    <row r="2409" spans="1:6" ht="24" x14ac:dyDescent="0.25">
      <c r="A2409" s="39" t="s">
        <v>166</v>
      </c>
      <c r="B2409" s="39" t="s">
        <v>167</v>
      </c>
      <c r="C2409" s="41">
        <v>6434004</v>
      </c>
      <c r="D2409" s="37">
        <v>5315</v>
      </c>
      <c r="E2409" s="45">
        <v>655</v>
      </c>
      <c r="F2409" s="99">
        <f t="shared" si="36"/>
        <v>0.12323612417685795</v>
      </c>
    </row>
    <row r="2410" spans="1:6" x14ac:dyDescent="0.25">
      <c r="A2410" s="36" t="s">
        <v>52</v>
      </c>
      <c r="B2410" s="36" t="s">
        <v>53</v>
      </c>
      <c r="C2410" s="51">
        <v>6435028</v>
      </c>
      <c r="D2410" s="43">
        <v>5313</v>
      </c>
      <c r="E2410" s="38">
        <v>705</v>
      </c>
      <c r="F2410" s="99">
        <f t="shared" si="36"/>
        <v>0.13269339356295878</v>
      </c>
    </row>
    <row r="2411" spans="1:6" x14ac:dyDescent="0.25">
      <c r="A2411" s="36" t="s">
        <v>2936</v>
      </c>
      <c r="B2411" s="36" t="s">
        <v>2937</v>
      </c>
      <c r="C2411" s="51">
        <v>6439015</v>
      </c>
      <c r="D2411" s="43">
        <v>5309</v>
      </c>
      <c r="E2411" s="38">
        <v>680</v>
      </c>
      <c r="F2411" s="99">
        <f t="shared" si="36"/>
        <v>0.12808438500659258</v>
      </c>
    </row>
    <row r="2412" spans="1:6" x14ac:dyDescent="0.25">
      <c r="A2412" s="36" t="s">
        <v>4459</v>
      </c>
      <c r="B2412" s="36" t="s">
        <v>4460</v>
      </c>
      <c r="C2412" s="41" t="s">
        <v>4754</v>
      </c>
      <c r="D2412" s="37">
        <v>5303</v>
      </c>
      <c r="E2412" s="38">
        <v>685</v>
      </c>
      <c r="F2412" s="99">
        <f t="shared" si="36"/>
        <v>0.12917216669809542</v>
      </c>
    </row>
    <row r="2413" spans="1:6" x14ac:dyDescent="0.25">
      <c r="A2413" s="39" t="s">
        <v>3058</v>
      </c>
      <c r="B2413" s="39" t="s">
        <v>3059</v>
      </c>
      <c r="C2413" s="41">
        <v>6531016</v>
      </c>
      <c r="D2413" s="37">
        <v>5302</v>
      </c>
      <c r="E2413" s="45">
        <v>635</v>
      </c>
      <c r="F2413" s="99">
        <f t="shared" si="36"/>
        <v>0.11976612599019237</v>
      </c>
    </row>
    <row r="2414" spans="1:6" x14ac:dyDescent="0.25">
      <c r="A2414" s="36" t="s">
        <v>1260</v>
      </c>
      <c r="B2414" s="36" t="s">
        <v>1261</v>
      </c>
      <c r="C2414" s="41">
        <v>8226049</v>
      </c>
      <c r="D2414" s="37">
        <v>5300</v>
      </c>
      <c r="E2414" s="38">
        <v>1060</v>
      </c>
      <c r="F2414" s="99">
        <f t="shared" si="36"/>
        <v>0.2</v>
      </c>
    </row>
    <row r="2415" spans="1:6" x14ac:dyDescent="0.25">
      <c r="A2415" s="36" t="s">
        <v>1322</v>
      </c>
      <c r="B2415" s="36" t="s">
        <v>1323</v>
      </c>
      <c r="C2415" s="41"/>
      <c r="D2415" s="37">
        <v>5300</v>
      </c>
      <c r="E2415" s="38">
        <v>1060</v>
      </c>
      <c r="F2415" s="99">
        <f t="shared" si="36"/>
        <v>0.2</v>
      </c>
    </row>
    <row r="2416" spans="1:6" ht="24" x14ac:dyDescent="0.25">
      <c r="A2416" s="36" t="s">
        <v>4555</v>
      </c>
      <c r="B2416" s="36" t="s">
        <v>4556</v>
      </c>
      <c r="C2416" s="41" t="s">
        <v>4794</v>
      </c>
      <c r="D2416" s="37">
        <v>5300</v>
      </c>
      <c r="E2416" s="38">
        <v>658</v>
      </c>
      <c r="F2416" s="99">
        <f t="shared" si="36"/>
        <v>0.12415094339622641</v>
      </c>
    </row>
    <row r="2417" spans="1:6" ht="24" customHeight="1" x14ac:dyDescent="0.25">
      <c r="A2417" s="36" t="s">
        <v>1112</v>
      </c>
      <c r="B2417" s="36" t="s">
        <v>1113</v>
      </c>
      <c r="C2417" s="41">
        <v>8136019</v>
      </c>
      <c r="D2417" s="37">
        <v>5300</v>
      </c>
      <c r="E2417" s="38">
        <v>603</v>
      </c>
      <c r="F2417" s="99">
        <f t="shared" si="36"/>
        <v>0.11377358490566038</v>
      </c>
    </row>
    <row r="2418" spans="1:6" ht="108.95" customHeight="1" x14ac:dyDescent="0.25">
      <c r="A2418" s="36" t="s">
        <v>2978</v>
      </c>
      <c r="B2418" s="36" t="s">
        <v>2979</v>
      </c>
      <c r="C2418" s="51">
        <v>6633020</v>
      </c>
      <c r="D2418" s="43">
        <v>5296</v>
      </c>
      <c r="E2418" s="38">
        <v>611</v>
      </c>
      <c r="F2418" s="99">
        <f t="shared" si="36"/>
        <v>0.11537009063444109</v>
      </c>
    </row>
    <row r="2419" spans="1:6" ht="122.1" customHeight="1" x14ac:dyDescent="0.25">
      <c r="A2419" s="36" t="s">
        <v>5539</v>
      </c>
      <c r="B2419" s="36" t="s">
        <v>5540</v>
      </c>
      <c r="C2419" s="41">
        <v>9474140</v>
      </c>
      <c r="D2419" s="37">
        <v>5286</v>
      </c>
      <c r="E2419" s="38">
        <v>803</v>
      </c>
      <c r="F2419" s="99">
        <f t="shared" si="36"/>
        <v>0.15191070752932273</v>
      </c>
    </row>
    <row r="2420" spans="1:6" ht="24" x14ac:dyDescent="0.25">
      <c r="A2420" s="36" t="s">
        <v>122</v>
      </c>
      <c r="B2420" s="36" t="s">
        <v>123</v>
      </c>
      <c r="C2420" s="51" t="s">
        <v>3175</v>
      </c>
      <c r="D2420" s="43">
        <v>5278</v>
      </c>
      <c r="E2420" s="38">
        <v>835</v>
      </c>
      <c r="F2420" s="99">
        <f t="shared" si="36"/>
        <v>0.15820386510041681</v>
      </c>
    </row>
    <row r="2421" spans="1:6" x14ac:dyDescent="0.25">
      <c r="A2421" s="36" t="s">
        <v>4020</v>
      </c>
      <c r="B2421" s="36" t="s">
        <v>4021</v>
      </c>
      <c r="C2421" s="41">
        <v>5366028</v>
      </c>
      <c r="D2421" s="37">
        <v>5269</v>
      </c>
      <c r="E2421" s="38">
        <v>632</v>
      </c>
      <c r="F2421" s="99">
        <f t="shared" si="36"/>
        <v>0.11994685898652496</v>
      </c>
    </row>
    <row r="2422" spans="1:6" x14ac:dyDescent="0.25">
      <c r="A2422" s="36" t="s">
        <v>2174</v>
      </c>
      <c r="B2422" s="36" t="s">
        <v>2175</v>
      </c>
      <c r="C2422" s="41">
        <v>3353031</v>
      </c>
      <c r="D2422" s="37">
        <v>5265</v>
      </c>
      <c r="E2422" s="38">
        <v>1477</v>
      </c>
      <c r="F2422" s="99">
        <f t="shared" si="36"/>
        <v>0.28053181386514719</v>
      </c>
    </row>
    <row r="2423" spans="1:6" x14ac:dyDescent="0.25">
      <c r="A2423" s="36" t="s">
        <v>3014</v>
      </c>
      <c r="B2423" s="36" t="s">
        <v>3015</v>
      </c>
      <c r="C2423" s="51">
        <v>6440004</v>
      </c>
      <c r="D2423" s="43">
        <v>5265</v>
      </c>
      <c r="E2423" s="38">
        <v>866</v>
      </c>
      <c r="F2423" s="99">
        <f t="shared" si="36"/>
        <v>0.1644824311490978</v>
      </c>
    </row>
    <row r="2424" spans="1:6" x14ac:dyDescent="0.25">
      <c r="A2424" s="36" t="s">
        <v>4979</v>
      </c>
      <c r="B2424" s="36" t="s">
        <v>4980</v>
      </c>
      <c r="C2424" s="41">
        <v>9174122</v>
      </c>
      <c r="D2424" s="37">
        <v>5265</v>
      </c>
      <c r="E2424" s="38">
        <v>730</v>
      </c>
      <c r="F2424" s="99">
        <f t="shared" si="36"/>
        <v>0.13865147198480532</v>
      </c>
    </row>
    <row r="2425" spans="1:6" ht="24" customHeight="1" x14ac:dyDescent="0.25">
      <c r="A2425" s="36" t="s">
        <v>1552</v>
      </c>
      <c r="B2425" s="36" t="s">
        <v>1553</v>
      </c>
      <c r="C2425" s="41">
        <v>8415050</v>
      </c>
      <c r="D2425" s="37">
        <v>5260</v>
      </c>
      <c r="E2425" s="38">
        <v>2603</v>
      </c>
      <c r="F2425" s="99">
        <f t="shared" si="36"/>
        <v>0.49486692015209127</v>
      </c>
    </row>
    <row r="2426" spans="1:6" ht="48" customHeight="1" x14ac:dyDescent="0.25">
      <c r="A2426" s="36" t="s">
        <v>5736</v>
      </c>
      <c r="B2426" s="36" t="s">
        <v>5737</v>
      </c>
      <c r="C2426" s="41">
        <v>9677181</v>
      </c>
      <c r="D2426" s="37">
        <v>5253</v>
      </c>
      <c r="E2426" s="38">
        <v>806</v>
      </c>
      <c r="F2426" s="99">
        <f t="shared" si="36"/>
        <v>0.15343613173424708</v>
      </c>
    </row>
    <row r="2427" spans="1:6" x14ac:dyDescent="0.25">
      <c r="A2427" s="36" t="s">
        <v>380</v>
      </c>
      <c r="B2427" s="36" t="s">
        <v>381</v>
      </c>
      <c r="C2427" s="51">
        <v>1061113</v>
      </c>
      <c r="D2427" s="46">
        <v>5250</v>
      </c>
      <c r="E2427" s="38">
        <v>2880</v>
      </c>
      <c r="F2427" s="99">
        <f t="shared" si="36"/>
        <v>0.5485714285714286</v>
      </c>
    </row>
    <row r="2428" spans="1:6" ht="48" customHeight="1" x14ac:dyDescent="0.25">
      <c r="A2428" s="36" t="s">
        <v>864</v>
      </c>
      <c r="B2428" s="36" t="s">
        <v>865</v>
      </c>
      <c r="C2428" s="41">
        <v>8117033</v>
      </c>
      <c r="D2428" s="37">
        <v>5246</v>
      </c>
      <c r="E2428" s="38">
        <v>1049</v>
      </c>
      <c r="F2428" s="99">
        <f t="shared" si="36"/>
        <v>0.19996187571483034</v>
      </c>
    </row>
    <row r="2429" spans="1:6" ht="36" x14ac:dyDescent="0.25">
      <c r="A2429" s="36" t="s">
        <v>3283</v>
      </c>
      <c r="B2429" s="36" t="s">
        <v>3284</v>
      </c>
      <c r="C2429" s="51" t="s">
        <v>3470</v>
      </c>
      <c r="D2429" s="46">
        <v>5240</v>
      </c>
      <c r="E2429" s="38">
        <v>770</v>
      </c>
      <c r="F2429" s="99">
        <f t="shared" si="36"/>
        <v>0.14694656488549618</v>
      </c>
    </row>
    <row r="2430" spans="1:6" x14ac:dyDescent="0.25">
      <c r="A2430" s="36" t="s">
        <v>1612</v>
      </c>
      <c r="B2430" s="36" t="s">
        <v>1613</v>
      </c>
      <c r="C2430" s="41">
        <v>8425081</v>
      </c>
      <c r="D2430" s="37">
        <v>5240</v>
      </c>
      <c r="E2430" s="38">
        <v>603</v>
      </c>
      <c r="F2430" s="99">
        <f t="shared" si="36"/>
        <v>0.11507633587786259</v>
      </c>
    </row>
    <row r="2431" spans="1:6" ht="60" customHeight="1" x14ac:dyDescent="0.25">
      <c r="A2431" s="36" t="s">
        <v>2604</v>
      </c>
      <c r="B2431" s="36" t="s">
        <v>2605</v>
      </c>
      <c r="C2431" s="41">
        <v>16067072</v>
      </c>
      <c r="D2431" s="37">
        <v>5240</v>
      </c>
      <c r="E2431" s="38">
        <v>576</v>
      </c>
      <c r="F2431" s="99">
        <f t="shared" si="36"/>
        <v>0.1099236641221374</v>
      </c>
    </row>
    <row r="2432" spans="1:6" ht="48" customHeight="1" x14ac:dyDescent="0.25">
      <c r="A2432" s="39" t="s">
        <v>3068</v>
      </c>
      <c r="B2432" s="39" t="s">
        <v>3069</v>
      </c>
      <c r="C2432" s="41">
        <v>6534014</v>
      </c>
      <c r="D2432" s="37">
        <v>5238</v>
      </c>
      <c r="E2432" s="45">
        <v>675.4</v>
      </c>
      <c r="F2432" s="99">
        <f t="shared" si="36"/>
        <v>0.12894234440626193</v>
      </c>
    </row>
    <row r="2433" spans="1:6" ht="96" customHeight="1" x14ac:dyDescent="0.25">
      <c r="A2433" s="36" t="s">
        <v>2102</v>
      </c>
      <c r="B2433" s="36" t="s">
        <v>2103</v>
      </c>
      <c r="C2433" s="41">
        <v>3254017</v>
      </c>
      <c r="D2433" s="37">
        <v>5215</v>
      </c>
      <c r="E2433" s="38">
        <v>579</v>
      </c>
      <c r="F2433" s="99">
        <f t="shared" si="36"/>
        <v>0.11102588686481304</v>
      </c>
    </row>
    <row r="2434" spans="1:6" ht="48" customHeight="1" x14ac:dyDescent="0.25">
      <c r="A2434" s="39" t="s">
        <v>3433</v>
      </c>
      <c r="B2434" s="39" t="s">
        <v>3434</v>
      </c>
      <c r="C2434" s="51" t="s">
        <v>3521</v>
      </c>
      <c r="D2434" s="37">
        <v>5213</v>
      </c>
      <c r="E2434" s="38">
        <v>851.72</v>
      </c>
      <c r="F2434" s="99">
        <f t="shared" si="36"/>
        <v>0.16338384807212739</v>
      </c>
    </row>
    <row r="2435" spans="1:6" x14ac:dyDescent="0.25">
      <c r="A2435" s="36" t="s">
        <v>5161</v>
      </c>
      <c r="B2435" s="36" t="s">
        <v>5162</v>
      </c>
      <c r="C2435" s="41" t="s">
        <v>5997</v>
      </c>
      <c r="D2435" s="37">
        <v>5209</v>
      </c>
      <c r="E2435" s="38">
        <v>624.79999999999995</v>
      </c>
      <c r="F2435" s="99">
        <f t="shared" si="36"/>
        <v>0.1199462468803993</v>
      </c>
    </row>
    <row r="2436" spans="1:6" x14ac:dyDescent="0.25">
      <c r="A2436" s="39" t="s">
        <v>3378</v>
      </c>
      <c r="B2436" s="39" t="s">
        <v>3379</v>
      </c>
      <c r="C2436" s="51">
        <v>13072058</v>
      </c>
      <c r="D2436" s="37">
        <v>5203</v>
      </c>
      <c r="E2436" s="38">
        <v>1983</v>
      </c>
      <c r="F2436" s="99">
        <f t="shared" si="36"/>
        <v>0.38112627330386317</v>
      </c>
    </row>
    <row r="2437" spans="1:6" x14ac:dyDescent="0.25">
      <c r="A2437" s="36" t="s">
        <v>5613</v>
      </c>
      <c r="B2437" s="36" t="s">
        <v>5614</v>
      </c>
      <c r="C2437" s="41">
        <v>9572141</v>
      </c>
      <c r="D2437" s="37">
        <v>5202</v>
      </c>
      <c r="E2437" s="38">
        <v>609.29999999999995</v>
      </c>
      <c r="F2437" s="99">
        <f t="shared" si="36"/>
        <v>0.11712802768166089</v>
      </c>
    </row>
    <row r="2438" spans="1:6" ht="24" x14ac:dyDescent="0.25">
      <c r="A2438" s="36" t="s">
        <v>5655</v>
      </c>
      <c r="B2438" s="36" t="s">
        <v>5656</v>
      </c>
      <c r="C2438" s="41">
        <v>9565000</v>
      </c>
      <c r="D2438" s="37">
        <v>5201</v>
      </c>
      <c r="E2438" s="38">
        <v>688</v>
      </c>
      <c r="F2438" s="99">
        <f t="shared" si="36"/>
        <v>0.13228225341280522</v>
      </c>
    </row>
    <row r="2439" spans="1:6" x14ac:dyDescent="0.25">
      <c r="A2439" s="36" t="s">
        <v>5473</v>
      </c>
      <c r="B2439" s="36" t="s">
        <v>5474</v>
      </c>
      <c r="C2439" s="41">
        <v>9376175</v>
      </c>
      <c r="D2439" s="37">
        <v>5200</v>
      </c>
      <c r="E2439" s="38">
        <v>1457</v>
      </c>
      <c r="F2439" s="99">
        <f t="shared" si="36"/>
        <v>0.28019230769230768</v>
      </c>
    </row>
    <row r="2440" spans="1:6" x14ac:dyDescent="0.25">
      <c r="A2440" s="36" t="s">
        <v>1312</v>
      </c>
      <c r="B2440" s="36" t="s">
        <v>1313</v>
      </c>
      <c r="C2440" s="41">
        <v>8236025</v>
      </c>
      <c r="D2440" s="37">
        <v>5200</v>
      </c>
      <c r="E2440" s="38">
        <v>1040</v>
      </c>
      <c r="F2440" s="99">
        <f t="shared" si="36"/>
        <v>0.2</v>
      </c>
    </row>
    <row r="2441" spans="1:6" ht="24" x14ac:dyDescent="0.25">
      <c r="A2441" s="36" t="s">
        <v>3235</v>
      </c>
      <c r="B2441" s="36" t="s">
        <v>3236</v>
      </c>
      <c r="C2441" s="41">
        <v>8315013</v>
      </c>
      <c r="D2441" s="37">
        <v>5200</v>
      </c>
      <c r="E2441" s="38">
        <v>1040</v>
      </c>
      <c r="F2441" s="99">
        <f t="shared" si="36"/>
        <v>0.2</v>
      </c>
    </row>
    <row r="2442" spans="1:6" ht="24" x14ac:dyDescent="0.25">
      <c r="A2442" s="36">
        <v>260</v>
      </c>
      <c r="B2442" s="36" t="s">
        <v>559</v>
      </c>
      <c r="C2442" s="39" t="s">
        <v>721</v>
      </c>
      <c r="D2442" s="37">
        <v>5200</v>
      </c>
      <c r="E2442" s="38">
        <v>866</v>
      </c>
      <c r="F2442" s="99">
        <f t="shared" si="36"/>
        <v>0.16653846153846155</v>
      </c>
    </row>
    <row r="2443" spans="1:6" ht="24" customHeight="1" x14ac:dyDescent="0.25">
      <c r="A2443" s="36" t="s">
        <v>1110</v>
      </c>
      <c r="B2443" s="36" t="s">
        <v>1111</v>
      </c>
      <c r="C2443" s="41">
        <v>8136019</v>
      </c>
      <c r="D2443" s="37">
        <v>5200</v>
      </c>
      <c r="E2443" s="38">
        <v>797</v>
      </c>
      <c r="F2443" s="99">
        <f t="shared" si="36"/>
        <v>0.15326923076923077</v>
      </c>
    </row>
    <row r="2444" spans="1:6" x14ac:dyDescent="0.25">
      <c r="A2444" s="36" t="s">
        <v>5631</v>
      </c>
      <c r="B2444" s="36" t="s">
        <v>5632</v>
      </c>
      <c r="C2444" s="41">
        <v>9574147</v>
      </c>
      <c r="D2444" s="37">
        <v>5200</v>
      </c>
      <c r="E2444" s="38">
        <v>671</v>
      </c>
      <c r="F2444" s="99">
        <f t="shared" si="36"/>
        <v>0.12903846153846155</v>
      </c>
    </row>
    <row r="2445" spans="1:6" ht="24" x14ac:dyDescent="0.25">
      <c r="A2445" s="36" t="s">
        <v>2670</v>
      </c>
      <c r="B2445" s="36" t="s">
        <v>2671</v>
      </c>
      <c r="C2445" s="41" t="s">
        <v>2739</v>
      </c>
      <c r="D2445" s="37">
        <v>5200</v>
      </c>
      <c r="E2445" s="38">
        <v>360</v>
      </c>
      <c r="F2445" s="99">
        <f t="shared" si="36"/>
        <v>6.9230769230769235E-2</v>
      </c>
    </row>
    <row r="2446" spans="1:6" x14ac:dyDescent="0.25">
      <c r="A2446" s="36" t="s">
        <v>2126</v>
      </c>
      <c r="B2446" s="36" t="s">
        <v>2127</v>
      </c>
      <c r="C2446" s="41">
        <v>3256025</v>
      </c>
      <c r="D2446" s="37">
        <v>5199</v>
      </c>
      <c r="E2446" s="38">
        <v>578</v>
      </c>
      <c r="F2446" s="99">
        <f t="shared" si="36"/>
        <v>0.11117522600500096</v>
      </c>
    </row>
    <row r="2447" spans="1:6" x14ac:dyDescent="0.25">
      <c r="A2447" s="36" t="s">
        <v>2952</v>
      </c>
      <c r="B2447" s="36" t="s">
        <v>2953</v>
      </c>
      <c r="C2447" s="51">
        <v>6634022</v>
      </c>
      <c r="D2447" s="43">
        <v>5198</v>
      </c>
      <c r="E2447" s="38">
        <v>990</v>
      </c>
      <c r="F2447" s="99">
        <f t="shared" si="36"/>
        <v>0.19045786841092727</v>
      </c>
    </row>
    <row r="2448" spans="1:6" ht="24" customHeight="1" x14ac:dyDescent="0.25">
      <c r="A2448" s="36" t="s">
        <v>5429</v>
      </c>
      <c r="B2448" s="36" t="s">
        <v>5430</v>
      </c>
      <c r="C2448" s="41">
        <v>9374168</v>
      </c>
      <c r="D2448" s="37">
        <v>5194</v>
      </c>
      <c r="E2448" s="38">
        <v>717</v>
      </c>
      <c r="F2448" s="99">
        <f t="shared" si="36"/>
        <v>0.13804389680400461</v>
      </c>
    </row>
    <row r="2449" spans="1:6" x14ac:dyDescent="0.25">
      <c r="A2449" s="36" t="s">
        <v>1130</v>
      </c>
      <c r="B2449" s="36" t="s">
        <v>1131</v>
      </c>
      <c r="C2449" s="41">
        <v>8136019</v>
      </c>
      <c r="D2449" s="37">
        <v>5184</v>
      </c>
      <c r="E2449" s="38">
        <v>1037</v>
      </c>
      <c r="F2449" s="99">
        <f t="shared" si="36"/>
        <v>0.20003858024691357</v>
      </c>
    </row>
    <row r="2450" spans="1:6" ht="48" customHeight="1" x14ac:dyDescent="0.25">
      <c r="A2450" s="36" t="s">
        <v>4479</v>
      </c>
      <c r="B2450" s="36" t="s">
        <v>4480</v>
      </c>
      <c r="C2450" s="41" t="s">
        <v>4761</v>
      </c>
      <c r="D2450" s="37">
        <v>5180</v>
      </c>
      <c r="E2450" s="38">
        <v>600</v>
      </c>
      <c r="F2450" s="99">
        <f t="shared" si="36"/>
        <v>0.11583011583011583</v>
      </c>
    </row>
    <row r="2451" spans="1:6" ht="24" x14ac:dyDescent="0.25">
      <c r="A2451" s="36" t="s">
        <v>2564</v>
      </c>
      <c r="B2451" s="36" t="s">
        <v>2565</v>
      </c>
      <c r="C2451" s="41" t="s">
        <v>2695</v>
      </c>
      <c r="D2451" s="37">
        <v>5178</v>
      </c>
      <c r="E2451" s="38">
        <v>480</v>
      </c>
      <c r="F2451" s="99">
        <f t="shared" si="36"/>
        <v>9.2699884125144849E-2</v>
      </c>
    </row>
    <row r="2452" spans="1:6" ht="36" customHeight="1" x14ac:dyDescent="0.25">
      <c r="A2452" s="36" t="s">
        <v>5331</v>
      </c>
      <c r="B2452" s="36" t="s">
        <v>5332</v>
      </c>
      <c r="C2452" s="41">
        <v>9276144</v>
      </c>
      <c r="D2452" s="37">
        <v>5177</v>
      </c>
      <c r="E2452" s="38">
        <v>1198.5</v>
      </c>
      <c r="F2452" s="99">
        <f t="shared" si="36"/>
        <v>0.23150473247054279</v>
      </c>
    </row>
    <row r="2453" spans="1:6" ht="24" x14ac:dyDescent="0.25">
      <c r="A2453" s="36" t="s">
        <v>1132</v>
      </c>
      <c r="B2453" s="36" t="s">
        <v>1133</v>
      </c>
      <c r="C2453" s="41" t="s">
        <v>1764</v>
      </c>
      <c r="D2453" s="37">
        <v>5175</v>
      </c>
      <c r="E2453" s="38">
        <v>345</v>
      </c>
      <c r="F2453" s="99">
        <f t="shared" si="36"/>
        <v>6.6666666666666666E-2</v>
      </c>
    </row>
    <row r="2454" spans="1:6" x14ac:dyDescent="0.25">
      <c r="A2454" s="36" t="s">
        <v>3231</v>
      </c>
      <c r="B2454" s="36" t="s">
        <v>3232</v>
      </c>
      <c r="C2454" s="41">
        <v>8315115</v>
      </c>
      <c r="D2454" s="37">
        <v>5172</v>
      </c>
      <c r="E2454" s="38">
        <v>745</v>
      </c>
      <c r="F2454" s="99">
        <f t="shared" si="36"/>
        <v>0.14404485692188709</v>
      </c>
    </row>
    <row r="2455" spans="1:6" ht="24" customHeight="1" x14ac:dyDescent="0.25">
      <c r="A2455" s="36" t="s">
        <v>1356</v>
      </c>
      <c r="B2455" s="36" t="s">
        <v>1357</v>
      </c>
      <c r="C2455" s="41" t="s">
        <v>1797</v>
      </c>
      <c r="D2455" s="37">
        <v>5163</v>
      </c>
      <c r="E2455" s="38">
        <v>1241</v>
      </c>
      <c r="F2455" s="99">
        <f t="shared" si="36"/>
        <v>0.24036412938214216</v>
      </c>
    </row>
    <row r="2456" spans="1:6" x14ac:dyDescent="0.25">
      <c r="A2456" s="36" t="s">
        <v>4873</v>
      </c>
      <c r="B2456" s="36" t="s">
        <v>4874</v>
      </c>
      <c r="C2456" s="41" t="s">
        <v>5932</v>
      </c>
      <c r="D2456" s="37">
        <v>5163</v>
      </c>
      <c r="E2456" s="38">
        <v>628.20000000000005</v>
      </c>
      <c r="F2456" s="99">
        <f t="shared" si="36"/>
        <v>0.12167344567112146</v>
      </c>
    </row>
    <row r="2457" spans="1:6" ht="12" customHeight="1" x14ac:dyDescent="0.25">
      <c r="A2457" s="36" t="s">
        <v>46</v>
      </c>
      <c r="B2457" s="36" t="s">
        <v>47</v>
      </c>
      <c r="C2457" s="51">
        <v>6435002</v>
      </c>
      <c r="D2457" s="43">
        <v>5162</v>
      </c>
      <c r="E2457" s="38">
        <v>544</v>
      </c>
      <c r="F2457" s="99">
        <f t="shared" si="36"/>
        <v>0.1053855094924448</v>
      </c>
    </row>
    <row r="2458" spans="1:6" ht="36" x14ac:dyDescent="0.25">
      <c r="A2458" s="36" t="s">
        <v>786</v>
      </c>
      <c r="B2458" s="36" t="s">
        <v>787</v>
      </c>
      <c r="C2458" s="41" t="s">
        <v>1730</v>
      </c>
      <c r="D2458" s="37">
        <v>5160</v>
      </c>
      <c r="E2458" s="38">
        <v>732</v>
      </c>
      <c r="F2458" s="99">
        <f t="shared" si="36"/>
        <v>0.14186046511627906</v>
      </c>
    </row>
    <row r="2459" spans="1:6" ht="24" x14ac:dyDescent="0.25">
      <c r="A2459" s="39" t="s">
        <v>3331</v>
      </c>
      <c r="B2459" s="39" t="s">
        <v>3332</v>
      </c>
      <c r="C2459" s="51" t="s">
        <v>3489</v>
      </c>
      <c r="D2459" s="37">
        <v>5153</v>
      </c>
      <c r="E2459" s="38">
        <v>1179.06</v>
      </c>
      <c r="F2459" s="99">
        <f t="shared" si="36"/>
        <v>0.22881040170774306</v>
      </c>
    </row>
    <row r="2460" spans="1:6" x14ac:dyDescent="0.25">
      <c r="A2460" s="36" t="s">
        <v>1966</v>
      </c>
      <c r="B2460" s="36" t="s">
        <v>1967</v>
      </c>
      <c r="C2460" s="41">
        <v>3155005</v>
      </c>
      <c r="D2460" s="37">
        <v>5150</v>
      </c>
      <c r="E2460" s="38">
        <v>954</v>
      </c>
      <c r="F2460" s="99">
        <f t="shared" si="36"/>
        <v>0.18524271844660195</v>
      </c>
    </row>
    <row r="2461" spans="1:6" ht="36" customHeight="1" x14ac:dyDescent="0.25">
      <c r="A2461" s="36" t="s">
        <v>2584</v>
      </c>
      <c r="B2461" s="36" t="s">
        <v>2585</v>
      </c>
      <c r="C2461" s="41" t="s">
        <v>2703</v>
      </c>
      <c r="D2461" s="37">
        <v>5149</v>
      </c>
      <c r="E2461" s="38">
        <v>566</v>
      </c>
      <c r="F2461" s="99">
        <f t="shared" si="36"/>
        <v>0.10992425713730822</v>
      </c>
    </row>
    <row r="2462" spans="1:6" ht="24" x14ac:dyDescent="0.25">
      <c r="A2462" s="36" t="s">
        <v>2753</v>
      </c>
      <c r="B2462" s="36" t="s">
        <v>2754</v>
      </c>
      <c r="C2462" s="41" t="s">
        <v>2879</v>
      </c>
      <c r="D2462" s="37">
        <v>5148</v>
      </c>
      <c r="E2462" s="38">
        <v>714.47</v>
      </c>
      <c r="F2462" s="99">
        <f t="shared" si="36"/>
        <v>0.1387859362859363</v>
      </c>
    </row>
    <row r="2463" spans="1:6" ht="24" x14ac:dyDescent="0.25">
      <c r="A2463" s="36" t="s">
        <v>5245</v>
      </c>
      <c r="B2463" s="36" t="s">
        <v>5246</v>
      </c>
      <c r="C2463" s="41" t="s">
        <v>6009</v>
      </c>
      <c r="D2463" s="37">
        <v>5132</v>
      </c>
      <c r="E2463" s="38">
        <v>2501</v>
      </c>
      <c r="F2463" s="99">
        <f t="shared" si="36"/>
        <v>0.4873343725643024</v>
      </c>
    </row>
    <row r="2464" spans="1:6" x14ac:dyDescent="0.25">
      <c r="A2464" s="36" t="s">
        <v>1582</v>
      </c>
      <c r="B2464" s="36" t="s">
        <v>1583</v>
      </c>
      <c r="C2464" s="41">
        <v>8417075</v>
      </c>
      <c r="D2464" s="37">
        <v>5130</v>
      </c>
      <c r="E2464" s="38">
        <v>663</v>
      </c>
      <c r="F2464" s="99">
        <f t="shared" si="36"/>
        <v>0.12923976608187135</v>
      </c>
    </row>
    <row r="2465" spans="1:6" x14ac:dyDescent="0.25">
      <c r="A2465" s="36" t="s">
        <v>5599</v>
      </c>
      <c r="B2465" s="36" t="s">
        <v>5600</v>
      </c>
      <c r="C2465" s="41">
        <v>9572142</v>
      </c>
      <c r="D2465" s="37">
        <v>5128</v>
      </c>
      <c r="E2465" s="38">
        <v>617</v>
      </c>
      <c r="F2465" s="99">
        <f t="shared" si="36"/>
        <v>0.12031981279251171</v>
      </c>
    </row>
    <row r="2466" spans="1:6" ht="24" customHeight="1" x14ac:dyDescent="0.25">
      <c r="A2466" s="39" t="s">
        <v>3036</v>
      </c>
      <c r="B2466" s="39" t="s">
        <v>3037</v>
      </c>
      <c r="C2466" s="41">
        <v>6440021</v>
      </c>
      <c r="D2466" s="37">
        <v>5123</v>
      </c>
      <c r="E2466" s="45">
        <v>745.3</v>
      </c>
      <c r="F2466" s="99">
        <f t="shared" si="36"/>
        <v>0.14548116338083153</v>
      </c>
    </row>
    <row r="2467" spans="1:6" x14ac:dyDescent="0.25">
      <c r="A2467" s="36" t="s">
        <v>126</v>
      </c>
      <c r="B2467" s="36" t="s">
        <v>127</v>
      </c>
      <c r="C2467" s="51" t="s">
        <v>3173</v>
      </c>
      <c r="D2467" s="43">
        <v>5121</v>
      </c>
      <c r="E2467" s="38">
        <v>948</v>
      </c>
      <c r="F2467" s="99">
        <f t="shared" si="36"/>
        <v>0.18512009373169303</v>
      </c>
    </row>
    <row r="2468" spans="1:6" x14ac:dyDescent="0.25">
      <c r="A2468" s="36" t="s">
        <v>5493</v>
      </c>
      <c r="B2468" s="36" t="s">
        <v>5494</v>
      </c>
      <c r="C2468" s="41">
        <v>9471145</v>
      </c>
      <c r="D2468" s="37">
        <v>5121</v>
      </c>
      <c r="E2468" s="38">
        <v>655</v>
      </c>
      <c r="F2468" s="99">
        <f t="shared" si="36"/>
        <v>0.12790470611208749</v>
      </c>
    </row>
    <row r="2469" spans="1:6" ht="146.44999999999999" customHeight="1" x14ac:dyDescent="0.25">
      <c r="A2469" s="36" t="s">
        <v>4379</v>
      </c>
      <c r="B2469" s="36" t="s">
        <v>4380</v>
      </c>
      <c r="C2469" s="41" t="s">
        <v>4727</v>
      </c>
      <c r="D2469" s="37">
        <v>5121</v>
      </c>
      <c r="E2469" s="38">
        <v>605</v>
      </c>
      <c r="F2469" s="99">
        <f t="shared" ref="F2469:F2532" si="37">E2469/D2469</f>
        <v>0.11814098808826401</v>
      </c>
    </row>
    <row r="2470" spans="1:6" ht="60.95" customHeight="1" x14ac:dyDescent="0.25">
      <c r="A2470" s="36" t="s">
        <v>5557</v>
      </c>
      <c r="B2470" s="36" t="s">
        <v>5558</v>
      </c>
      <c r="C2470" s="41">
        <v>9476178</v>
      </c>
      <c r="D2470" s="37">
        <v>5120</v>
      </c>
      <c r="E2470" s="38">
        <v>900</v>
      </c>
      <c r="F2470" s="99">
        <f t="shared" si="37"/>
        <v>0.17578125</v>
      </c>
    </row>
    <row r="2471" spans="1:6" x14ac:dyDescent="0.25">
      <c r="A2471" s="36" t="s">
        <v>4981</v>
      </c>
      <c r="B2471" s="36" t="s">
        <v>4982</v>
      </c>
      <c r="C2471" s="41">
        <v>9174143</v>
      </c>
      <c r="D2471" s="37">
        <v>5120</v>
      </c>
      <c r="E2471" s="38">
        <v>654.20000000000005</v>
      </c>
      <c r="F2471" s="99">
        <f t="shared" si="37"/>
        <v>0.1277734375</v>
      </c>
    </row>
    <row r="2472" spans="1:6" ht="24" customHeight="1" x14ac:dyDescent="0.25">
      <c r="A2472" s="39" t="s">
        <v>5894</v>
      </c>
      <c r="B2472" s="39" t="s">
        <v>5895</v>
      </c>
      <c r="C2472" s="41">
        <v>9775111</v>
      </c>
      <c r="D2472" s="37">
        <v>5109</v>
      </c>
      <c r="E2472" s="40">
        <v>651</v>
      </c>
      <c r="F2472" s="99">
        <f t="shared" si="37"/>
        <v>0.12742219612448621</v>
      </c>
    </row>
    <row r="2473" spans="1:6" ht="48" customHeight="1" x14ac:dyDescent="0.25">
      <c r="A2473" s="36" t="s">
        <v>1936</v>
      </c>
      <c r="B2473" s="36" t="s">
        <v>1937</v>
      </c>
      <c r="C2473" s="41">
        <v>3159015</v>
      </c>
      <c r="D2473" s="37">
        <v>5106</v>
      </c>
      <c r="E2473" s="38">
        <v>759</v>
      </c>
      <c r="F2473" s="99">
        <f t="shared" si="37"/>
        <v>0.14864864864864866</v>
      </c>
    </row>
    <row r="2474" spans="1:6" x14ac:dyDescent="0.25">
      <c r="A2474" s="36" t="s">
        <v>1202</v>
      </c>
      <c r="B2474" s="36" t="s">
        <v>1203</v>
      </c>
      <c r="C2474" s="41" t="s">
        <v>1775</v>
      </c>
      <c r="D2474" s="37">
        <v>5100</v>
      </c>
      <c r="E2474" s="38">
        <v>1020</v>
      </c>
      <c r="F2474" s="99">
        <f t="shared" si="37"/>
        <v>0.2</v>
      </c>
    </row>
    <row r="2475" spans="1:6" ht="60.95" customHeight="1" x14ac:dyDescent="0.25">
      <c r="A2475" s="36" t="s">
        <v>2116</v>
      </c>
      <c r="B2475" s="36" t="s">
        <v>2117</v>
      </c>
      <c r="C2475" s="41" t="s">
        <v>2462</v>
      </c>
      <c r="D2475" s="37">
        <v>5100</v>
      </c>
      <c r="E2475" s="38">
        <v>1020</v>
      </c>
      <c r="F2475" s="99">
        <f t="shared" si="37"/>
        <v>0.2</v>
      </c>
    </row>
    <row r="2476" spans="1:6" ht="24" x14ac:dyDescent="0.25">
      <c r="A2476" s="36" t="s">
        <v>1066</v>
      </c>
      <c r="B2476" s="36" t="s">
        <v>1067</v>
      </c>
      <c r="C2476" s="41">
        <v>8128064</v>
      </c>
      <c r="D2476" s="37">
        <v>5100</v>
      </c>
      <c r="E2476" s="38">
        <v>562</v>
      </c>
      <c r="F2476" s="99">
        <f t="shared" si="37"/>
        <v>0.11019607843137255</v>
      </c>
    </row>
    <row r="2477" spans="1:6" ht="12" customHeight="1" x14ac:dyDescent="0.25">
      <c r="A2477" s="36" t="s">
        <v>1236</v>
      </c>
      <c r="B2477" s="36" t="s">
        <v>1237</v>
      </c>
      <c r="C2477" s="41"/>
      <c r="D2477" s="37">
        <v>5087</v>
      </c>
      <c r="E2477" s="38">
        <v>1017</v>
      </c>
      <c r="F2477" s="99">
        <f t="shared" si="37"/>
        <v>0.19992136819343426</v>
      </c>
    </row>
    <row r="2478" spans="1:6" x14ac:dyDescent="0.25">
      <c r="A2478" s="36" t="s">
        <v>5475</v>
      </c>
      <c r="B2478" s="36" t="s">
        <v>5476</v>
      </c>
      <c r="C2478" s="41">
        <v>9376150</v>
      </c>
      <c r="D2478" s="37">
        <v>5070</v>
      </c>
      <c r="E2478" s="38">
        <v>1260</v>
      </c>
      <c r="F2478" s="99">
        <f t="shared" si="37"/>
        <v>0.24852071005917159</v>
      </c>
    </row>
    <row r="2479" spans="1:6" x14ac:dyDescent="0.25">
      <c r="A2479" s="36" t="s">
        <v>5697</v>
      </c>
      <c r="B2479" s="36" t="s">
        <v>5698</v>
      </c>
      <c r="C2479" s="41" t="s">
        <v>6082</v>
      </c>
      <c r="D2479" s="37">
        <v>5064</v>
      </c>
      <c r="E2479" s="38">
        <v>692</v>
      </c>
      <c r="F2479" s="99">
        <f t="shared" si="37"/>
        <v>0.13665086887835703</v>
      </c>
    </row>
    <row r="2480" spans="1:6" ht="204" customHeight="1" x14ac:dyDescent="0.25">
      <c r="A2480" s="36" t="s">
        <v>5565</v>
      </c>
      <c r="B2480" s="36" t="s">
        <v>5566</v>
      </c>
      <c r="C2480" s="41">
        <v>9478116</v>
      </c>
      <c r="D2480" s="37">
        <v>5051</v>
      </c>
      <c r="E2480" s="38">
        <v>765</v>
      </c>
      <c r="F2480" s="99">
        <f t="shared" si="37"/>
        <v>0.15145515739457532</v>
      </c>
    </row>
    <row r="2481" spans="1:6" x14ac:dyDescent="0.25">
      <c r="A2481" s="36" t="s">
        <v>1462</v>
      </c>
      <c r="B2481" s="36" t="s">
        <v>1463</v>
      </c>
      <c r="C2481" s="41" t="s">
        <v>1807</v>
      </c>
      <c r="D2481" s="37">
        <v>5050</v>
      </c>
      <c r="E2481" s="38">
        <v>592</v>
      </c>
      <c r="F2481" s="99">
        <f t="shared" si="37"/>
        <v>0.11722772277227722</v>
      </c>
    </row>
    <row r="2482" spans="1:6" x14ac:dyDescent="0.25">
      <c r="A2482" s="36" t="s">
        <v>532</v>
      </c>
      <c r="B2482" s="36" t="s">
        <v>533</v>
      </c>
      <c r="C2482" s="51">
        <v>10044119</v>
      </c>
      <c r="D2482" s="46">
        <v>5049</v>
      </c>
      <c r="E2482" s="38">
        <v>970</v>
      </c>
      <c r="F2482" s="99">
        <f t="shared" si="37"/>
        <v>0.19211725094078036</v>
      </c>
    </row>
    <row r="2483" spans="1:6" ht="36" customHeight="1" x14ac:dyDescent="0.25">
      <c r="A2483" s="36" t="s">
        <v>5709</v>
      </c>
      <c r="B2483" s="36" t="s">
        <v>5710</v>
      </c>
      <c r="C2483" s="41">
        <v>9676125</v>
      </c>
      <c r="D2483" s="37">
        <v>5046</v>
      </c>
      <c r="E2483" s="38">
        <v>767</v>
      </c>
      <c r="F2483" s="99">
        <f t="shared" si="37"/>
        <v>0.15200158541418946</v>
      </c>
    </row>
    <row r="2484" spans="1:6" x14ac:dyDescent="0.25">
      <c r="A2484" s="36" t="s">
        <v>1418</v>
      </c>
      <c r="B2484" s="36" t="s">
        <v>1419</v>
      </c>
      <c r="C2484" s="41">
        <v>8317116</v>
      </c>
      <c r="D2484" s="37">
        <v>5040</v>
      </c>
      <c r="E2484" s="38">
        <v>1008</v>
      </c>
      <c r="F2484" s="99">
        <f t="shared" si="37"/>
        <v>0.2</v>
      </c>
    </row>
    <row r="2485" spans="1:6" ht="48" customHeight="1" x14ac:dyDescent="0.25">
      <c r="A2485" s="36" t="s">
        <v>1106</v>
      </c>
      <c r="B2485" s="36" t="s">
        <v>1107</v>
      </c>
      <c r="C2485" s="41" t="s">
        <v>1762</v>
      </c>
      <c r="D2485" s="37">
        <v>5036</v>
      </c>
      <c r="E2485" s="38">
        <v>1007</v>
      </c>
      <c r="F2485" s="99">
        <f t="shared" si="37"/>
        <v>0.1999602859412232</v>
      </c>
    </row>
    <row r="2486" spans="1:6" x14ac:dyDescent="0.25">
      <c r="A2486" s="36" t="s">
        <v>5591</v>
      </c>
      <c r="B2486" s="36" t="s">
        <v>5592</v>
      </c>
      <c r="C2486" s="41">
        <v>9572119</v>
      </c>
      <c r="D2486" s="37">
        <v>5020</v>
      </c>
      <c r="E2486" s="38">
        <v>608.6</v>
      </c>
      <c r="F2486" s="99">
        <f t="shared" si="37"/>
        <v>0.12123505976095618</v>
      </c>
    </row>
    <row r="2487" spans="1:6" x14ac:dyDescent="0.25">
      <c r="A2487" s="36" t="s">
        <v>5225</v>
      </c>
      <c r="B2487" s="36" t="s">
        <v>5226</v>
      </c>
      <c r="C2487" s="41">
        <v>9188145</v>
      </c>
      <c r="D2487" s="37">
        <v>5016</v>
      </c>
      <c r="E2487" s="38">
        <v>761</v>
      </c>
      <c r="F2487" s="99">
        <f t="shared" si="37"/>
        <v>0.15171451355661883</v>
      </c>
    </row>
    <row r="2488" spans="1:6" x14ac:dyDescent="0.25">
      <c r="A2488" s="36" t="s">
        <v>5317</v>
      </c>
      <c r="B2488" s="36" t="s">
        <v>5318</v>
      </c>
      <c r="C2488" s="41">
        <v>9275116</v>
      </c>
      <c r="D2488" s="37">
        <v>5010</v>
      </c>
      <c r="E2488" s="38">
        <v>1843</v>
      </c>
      <c r="F2488" s="99">
        <f t="shared" si="37"/>
        <v>0.36786427145708583</v>
      </c>
    </row>
    <row r="2489" spans="1:6" ht="24" x14ac:dyDescent="0.25">
      <c r="A2489" s="36" t="s">
        <v>5027</v>
      </c>
      <c r="B2489" s="36" t="s">
        <v>5028</v>
      </c>
      <c r="C2489" s="41">
        <v>9177137</v>
      </c>
      <c r="D2489" s="37">
        <v>5004</v>
      </c>
      <c r="E2489" s="38">
        <v>1591</v>
      </c>
      <c r="F2489" s="99">
        <f t="shared" si="37"/>
        <v>0.31794564348521182</v>
      </c>
    </row>
    <row r="2490" spans="1:6" ht="36" customHeight="1" x14ac:dyDescent="0.25">
      <c r="A2490" s="36" t="s">
        <v>4701</v>
      </c>
      <c r="B2490" s="36" t="s">
        <v>4702</v>
      </c>
      <c r="C2490" s="41" t="s">
        <v>4849</v>
      </c>
      <c r="D2490" s="37">
        <v>5002</v>
      </c>
      <c r="E2490" s="38">
        <v>656</v>
      </c>
      <c r="F2490" s="99">
        <f t="shared" si="37"/>
        <v>0.13114754098360656</v>
      </c>
    </row>
    <row r="2491" spans="1:6" x14ac:dyDescent="0.25">
      <c r="A2491" s="36" t="s">
        <v>2994</v>
      </c>
      <c r="B2491" s="36" t="s">
        <v>2995</v>
      </c>
      <c r="C2491" s="51">
        <v>6437003</v>
      </c>
      <c r="D2491" s="43">
        <v>5002</v>
      </c>
      <c r="E2491" s="38">
        <v>628</v>
      </c>
      <c r="F2491" s="99">
        <f t="shared" si="37"/>
        <v>0.1255497800879648</v>
      </c>
    </row>
    <row r="2492" spans="1:6" x14ac:dyDescent="0.25">
      <c r="A2492" s="39" t="s">
        <v>5882</v>
      </c>
      <c r="B2492" s="39" t="s">
        <v>5883</v>
      </c>
      <c r="C2492" s="41">
        <v>9780125</v>
      </c>
      <c r="D2492" s="37">
        <v>5000</v>
      </c>
      <c r="E2492" s="40">
        <v>3562</v>
      </c>
      <c r="F2492" s="99">
        <f t="shared" si="37"/>
        <v>0.71240000000000003</v>
      </c>
    </row>
    <row r="2493" spans="1:6" ht="36" customHeight="1" x14ac:dyDescent="0.25">
      <c r="A2493" s="36" t="s">
        <v>2186</v>
      </c>
      <c r="B2493" s="36" t="s">
        <v>2187</v>
      </c>
      <c r="C2493" s="41" t="s">
        <v>2487</v>
      </c>
      <c r="D2493" s="37">
        <v>5000</v>
      </c>
      <c r="E2493" s="38">
        <v>1376</v>
      </c>
      <c r="F2493" s="99">
        <f t="shared" si="37"/>
        <v>0.2752</v>
      </c>
    </row>
    <row r="2494" spans="1:6" x14ac:dyDescent="0.25">
      <c r="A2494" s="36" t="s">
        <v>1049</v>
      </c>
      <c r="B2494" s="36" t="s">
        <v>1050</v>
      </c>
      <c r="C2494" s="41">
        <v>8127076</v>
      </c>
      <c r="D2494" s="37">
        <v>5000</v>
      </c>
      <c r="E2494" s="38">
        <v>1198</v>
      </c>
      <c r="F2494" s="99">
        <f t="shared" si="37"/>
        <v>0.23960000000000001</v>
      </c>
    </row>
    <row r="2495" spans="1:6" ht="24" x14ac:dyDescent="0.25">
      <c r="A2495" s="36" t="s">
        <v>1660</v>
      </c>
      <c r="B2495" s="36" t="s">
        <v>1661</v>
      </c>
      <c r="C2495" s="41">
        <v>8435029</v>
      </c>
      <c r="D2495" s="37">
        <v>5000</v>
      </c>
      <c r="E2495" s="38">
        <v>1096</v>
      </c>
      <c r="F2495" s="99">
        <f t="shared" si="37"/>
        <v>0.21920000000000001</v>
      </c>
    </row>
    <row r="2496" spans="1:6" ht="24" customHeight="1" x14ac:dyDescent="0.25">
      <c r="A2496" s="36" t="s">
        <v>1045</v>
      </c>
      <c r="B2496" s="36" t="s">
        <v>1046</v>
      </c>
      <c r="C2496" s="41">
        <v>8126028</v>
      </c>
      <c r="D2496" s="37">
        <v>4965</v>
      </c>
      <c r="E2496" s="38">
        <v>1205</v>
      </c>
      <c r="F2496" s="99">
        <f t="shared" si="37"/>
        <v>0.24269889224572003</v>
      </c>
    </row>
    <row r="2497" spans="1:6" ht="24" customHeight="1" x14ac:dyDescent="0.25">
      <c r="A2497" s="36" t="s">
        <v>5217</v>
      </c>
      <c r="B2497" s="36" t="s">
        <v>5218</v>
      </c>
      <c r="C2497" s="41">
        <v>9187157</v>
      </c>
      <c r="D2497" s="37">
        <v>4920</v>
      </c>
      <c r="E2497" s="38">
        <v>1256</v>
      </c>
      <c r="F2497" s="99">
        <f t="shared" si="37"/>
        <v>0.25528455284552848</v>
      </c>
    </row>
    <row r="2498" spans="1:6" x14ac:dyDescent="0.25">
      <c r="A2498" s="36" t="s">
        <v>5816</v>
      </c>
      <c r="B2498" s="36" t="s">
        <v>5817</v>
      </c>
      <c r="C2498" s="41">
        <v>9773122</v>
      </c>
      <c r="D2498" s="37">
        <v>4714</v>
      </c>
      <c r="E2498" s="38">
        <v>1244.5</v>
      </c>
      <c r="F2498" s="99">
        <f t="shared" si="37"/>
        <v>0.26400084853627492</v>
      </c>
    </row>
    <row r="2499" spans="1:6" ht="24" x14ac:dyDescent="0.25">
      <c r="A2499" s="36" t="s">
        <v>3285</v>
      </c>
      <c r="B2499" s="36" t="s">
        <v>3286</v>
      </c>
      <c r="C2499" s="51" t="s">
        <v>3471</v>
      </c>
      <c r="D2499" s="46">
        <v>4674</v>
      </c>
      <c r="E2499" s="38">
        <v>1086</v>
      </c>
      <c r="F2499" s="99">
        <f t="shared" si="37"/>
        <v>0.23234916559691912</v>
      </c>
    </row>
    <row r="2500" spans="1:6" x14ac:dyDescent="0.25">
      <c r="A2500" s="36" t="s">
        <v>1964</v>
      </c>
      <c r="B2500" s="36" t="s">
        <v>1965</v>
      </c>
      <c r="C2500" s="41">
        <v>3155001</v>
      </c>
      <c r="D2500" s="37">
        <v>4662</v>
      </c>
      <c r="E2500" s="38">
        <v>1086</v>
      </c>
      <c r="F2500" s="99">
        <f t="shared" si="37"/>
        <v>0.23294723294723294</v>
      </c>
    </row>
    <row r="2501" spans="1:6" x14ac:dyDescent="0.25">
      <c r="A2501" s="36" t="s">
        <v>5087</v>
      </c>
      <c r="B2501" s="36" t="s">
        <v>5088</v>
      </c>
      <c r="C2501" s="41">
        <v>9182111</v>
      </c>
      <c r="D2501" s="37">
        <v>4626</v>
      </c>
      <c r="E2501" s="38">
        <v>1160</v>
      </c>
      <c r="F2501" s="99">
        <f t="shared" si="37"/>
        <v>0.25075659316904453</v>
      </c>
    </row>
    <row r="2502" spans="1:6" ht="36" customHeight="1" x14ac:dyDescent="0.25">
      <c r="A2502" s="36" t="s">
        <v>5183</v>
      </c>
      <c r="B2502" s="36" t="s">
        <v>5184</v>
      </c>
      <c r="C2502" s="41">
        <v>9187124</v>
      </c>
      <c r="D2502" s="37">
        <v>4581</v>
      </c>
      <c r="E2502" s="38">
        <v>1048.5</v>
      </c>
      <c r="F2502" s="99">
        <f t="shared" si="37"/>
        <v>0.22888015717092339</v>
      </c>
    </row>
    <row r="2503" spans="1:6" ht="24" x14ac:dyDescent="0.25">
      <c r="A2503" s="36" t="s">
        <v>1984</v>
      </c>
      <c r="B2503" s="36" t="s">
        <v>1985</v>
      </c>
      <c r="C2503" s="41" t="s">
        <v>2410</v>
      </c>
      <c r="D2503" s="37">
        <v>4513</v>
      </c>
      <c r="E2503" s="38">
        <v>1861</v>
      </c>
      <c r="F2503" s="99">
        <f t="shared" si="37"/>
        <v>0.41236428096609795</v>
      </c>
    </row>
    <row r="2504" spans="1:6" ht="24" x14ac:dyDescent="0.25">
      <c r="A2504" s="36" t="s">
        <v>1550</v>
      </c>
      <c r="B2504" s="36" t="s">
        <v>1551</v>
      </c>
      <c r="C2504" s="41">
        <v>8415050</v>
      </c>
      <c r="D2504" s="37">
        <v>4511</v>
      </c>
      <c r="E2504" s="38">
        <v>1644</v>
      </c>
      <c r="F2504" s="99">
        <f t="shared" si="37"/>
        <v>0.36444247395256041</v>
      </c>
    </row>
    <row r="2505" spans="1:6" ht="24" x14ac:dyDescent="0.25">
      <c r="A2505" s="36" t="s">
        <v>5425</v>
      </c>
      <c r="B2505" s="36" t="s">
        <v>5426</v>
      </c>
      <c r="C2505" s="41">
        <v>9374162</v>
      </c>
      <c r="D2505" s="37">
        <v>4500</v>
      </c>
      <c r="E2505" s="38">
        <v>1001</v>
      </c>
      <c r="F2505" s="99">
        <f t="shared" si="37"/>
        <v>0.22244444444444444</v>
      </c>
    </row>
    <row r="2506" spans="1:6" ht="24" customHeight="1" x14ac:dyDescent="0.25">
      <c r="A2506" s="36">
        <v>190</v>
      </c>
      <c r="B2506" s="36" t="s">
        <v>552</v>
      </c>
      <c r="C2506" s="39" t="s">
        <v>714</v>
      </c>
      <c r="D2506" s="37">
        <v>4492</v>
      </c>
      <c r="E2506" s="38">
        <v>1932</v>
      </c>
      <c r="F2506" s="99">
        <f t="shared" si="37"/>
        <v>0.43009795191451472</v>
      </c>
    </row>
    <row r="2507" spans="1:6" x14ac:dyDescent="0.25">
      <c r="A2507" s="36" t="s">
        <v>2534</v>
      </c>
      <c r="B2507" s="36" t="s">
        <v>2535</v>
      </c>
      <c r="C2507" s="41">
        <v>16054000</v>
      </c>
      <c r="D2507" s="37">
        <v>4459</v>
      </c>
      <c r="E2507" s="38">
        <v>3067</v>
      </c>
      <c r="F2507" s="99">
        <f t="shared" si="37"/>
        <v>0.68782238169993271</v>
      </c>
    </row>
    <row r="2508" spans="1:6" ht="24" x14ac:dyDescent="0.25">
      <c r="A2508" s="39" t="s">
        <v>1706</v>
      </c>
      <c r="B2508" s="39" t="s">
        <v>1707</v>
      </c>
      <c r="C2508" s="41" t="s">
        <v>1845</v>
      </c>
      <c r="D2508" s="37">
        <v>4400</v>
      </c>
      <c r="E2508" s="40">
        <v>1266</v>
      </c>
      <c r="F2508" s="99">
        <f t="shared" si="37"/>
        <v>0.28772727272727272</v>
      </c>
    </row>
    <row r="2509" spans="1:6" x14ac:dyDescent="0.25">
      <c r="A2509" s="36" t="s">
        <v>2298</v>
      </c>
      <c r="B2509" s="36" t="s">
        <v>2299</v>
      </c>
      <c r="C2509" s="41">
        <v>3459020</v>
      </c>
      <c r="D2509" s="37">
        <v>4387</v>
      </c>
      <c r="E2509" s="38">
        <v>1094</v>
      </c>
      <c r="F2509" s="99">
        <f t="shared" si="37"/>
        <v>0.24937314793708684</v>
      </c>
    </row>
    <row r="2510" spans="1:6" x14ac:dyDescent="0.25">
      <c r="A2510" s="39" t="s">
        <v>3363</v>
      </c>
      <c r="B2510" s="39" t="s">
        <v>3364</v>
      </c>
      <c r="C2510" s="51">
        <v>13073012</v>
      </c>
      <c r="D2510" s="37">
        <v>4382</v>
      </c>
      <c r="E2510" s="38">
        <v>1142.1500000000001</v>
      </c>
      <c r="F2510" s="99">
        <f t="shared" si="37"/>
        <v>0.26064582382473761</v>
      </c>
    </row>
    <row r="2511" spans="1:6" ht="36" customHeight="1" x14ac:dyDescent="0.25">
      <c r="A2511" s="39" t="s">
        <v>5870</v>
      </c>
      <c r="B2511" s="39" t="s">
        <v>5871</v>
      </c>
      <c r="C2511" s="41">
        <v>9779197</v>
      </c>
      <c r="D2511" s="37">
        <v>4304</v>
      </c>
      <c r="E2511" s="40">
        <v>3335</v>
      </c>
      <c r="F2511" s="99">
        <f t="shared" si="37"/>
        <v>0.77486059479553904</v>
      </c>
    </row>
    <row r="2512" spans="1:6" ht="24" x14ac:dyDescent="0.25">
      <c r="A2512" s="36" t="s">
        <v>2767</v>
      </c>
      <c r="B2512" s="36" t="s">
        <v>2768</v>
      </c>
      <c r="C2512" s="41" t="s">
        <v>2883</v>
      </c>
      <c r="D2512" s="37">
        <v>4298</v>
      </c>
      <c r="E2512" s="38">
        <v>1110</v>
      </c>
      <c r="F2512" s="99">
        <f t="shared" si="37"/>
        <v>0.25825965565379244</v>
      </c>
    </row>
    <row r="2513" spans="1:6" x14ac:dyDescent="0.25">
      <c r="A2513" s="39" t="s">
        <v>3372</v>
      </c>
      <c r="B2513" s="39" t="s">
        <v>3373</v>
      </c>
      <c r="C2513" s="51" t="s">
        <v>3499</v>
      </c>
      <c r="D2513" s="37">
        <v>4184</v>
      </c>
      <c r="E2513" s="38">
        <v>1070</v>
      </c>
      <c r="F2513" s="99">
        <f t="shared" si="37"/>
        <v>0.25573613766730402</v>
      </c>
    </row>
    <row r="2514" spans="1:6" x14ac:dyDescent="0.25">
      <c r="A2514" s="36" t="s">
        <v>5413</v>
      </c>
      <c r="B2514" s="36" t="s">
        <v>5414</v>
      </c>
      <c r="C2514" s="41">
        <v>9373140</v>
      </c>
      <c r="D2514" s="37">
        <v>4170</v>
      </c>
      <c r="E2514" s="38">
        <v>1145</v>
      </c>
      <c r="F2514" s="99">
        <f t="shared" si="37"/>
        <v>0.27458033573141488</v>
      </c>
    </row>
    <row r="2515" spans="1:6" x14ac:dyDescent="0.25">
      <c r="A2515" s="36" t="s">
        <v>2761</v>
      </c>
      <c r="B2515" s="36" t="s">
        <v>2762</v>
      </c>
      <c r="C2515" s="41" t="s">
        <v>2881</v>
      </c>
      <c r="D2515" s="37">
        <v>4113</v>
      </c>
      <c r="E2515" s="38">
        <v>1162.5</v>
      </c>
      <c r="F2515" s="99">
        <f t="shared" si="37"/>
        <v>0.28264040846097738</v>
      </c>
    </row>
    <row r="2516" spans="1:6" x14ac:dyDescent="0.25">
      <c r="A2516" s="36" t="s">
        <v>5211</v>
      </c>
      <c r="B2516" s="36" t="s">
        <v>5212</v>
      </c>
      <c r="C2516" s="41">
        <v>9187130</v>
      </c>
      <c r="D2516" s="37">
        <v>4106</v>
      </c>
      <c r="E2516" s="38">
        <v>1081.3</v>
      </c>
      <c r="F2516" s="99">
        <f t="shared" si="37"/>
        <v>0.26334632245494399</v>
      </c>
    </row>
    <row r="2517" spans="1:6" x14ac:dyDescent="0.25">
      <c r="A2517" s="36" t="s">
        <v>5711</v>
      </c>
      <c r="B2517" s="36" t="s">
        <v>5712</v>
      </c>
      <c r="C2517" s="41">
        <v>9676126</v>
      </c>
      <c r="D2517" s="37">
        <v>4088</v>
      </c>
      <c r="E2517" s="38">
        <v>1918</v>
      </c>
      <c r="F2517" s="99">
        <f t="shared" si="37"/>
        <v>0.46917808219178081</v>
      </c>
    </row>
    <row r="2518" spans="1:6" ht="36" customHeight="1" x14ac:dyDescent="0.25">
      <c r="A2518" s="39" t="s">
        <v>3316</v>
      </c>
      <c r="B2518" s="39" t="s">
        <v>3317</v>
      </c>
      <c r="C2518" s="51" t="s">
        <v>3484</v>
      </c>
      <c r="D2518" s="37">
        <v>4057</v>
      </c>
      <c r="E2518" s="38">
        <v>1058.19</v>
      </c>
      <c r="F2518" s="99">
        <f t="shared" si="37"/>
        <v>0.26083066305151592</v>
      </c>
    </row>
    <row r="2519" spans="1:6" ht="24" customHeight="1" x14ac:dyDescent="0.25">
      <c r="A2519" s="36" t="s">
        <v>5337</v>
      </c>
      <c r="B2519" s="36" t="s">
        <v>5338</v>
      </c>
      <c r="C2519" s="41" t="s">
        <v>6025</v>
      </c>
      <c r="D2519" s="37">
        <v>4037</v>
      </c>
      <c r="E2519" s="38">
        <v>1426.1</v>
      </c>
      <c r="F2519" s="99">
        <f t="shared" si="37"/>
        <v>0.35325736933366358</v>
      </c>
    </row>
    <row r="2520" spans="1:6" ht="36" customHeight="1" x14ac:dyDescent="0.25">
      <c r="A2520" s="36" t="s">
        <v>5117</v>
      </c>
      <c r="B2520" s="36" t="s">
        <v>5118</v>
      </c>
      <c r="C2520" s="41" t="s">
        <v>5990</v>
      </c>
      <c r="D2520" s="37">
        <v>4000</v>
      </c>
      <c r="E2520" s="38">
        <v>1472.1</v>
      </c>
      <c r="F2520" s="99">
        <f t="shared" si="37"/>
        <v>0.36802499999999999</v>
      </c>
    </row>
    <row r="2521" spans="1:6" ht="24" x14ac:dyDescent="0.25">
      <c r="A2521" s="36" t="s">
        <v>932</v>
      </c>
      <c r="B2521" s="36" t="s">
        <v>933</v>
      </c>
      <c r="C2521" s="41">
        <v>8118081</v>
      </c>
      <c r="D2521" s="37">
        <v>4000</v>
      </c>
      <c r="E2521" s="38">
        <v>1014</v>
      </c>
      <c r="F2521" s="99">
        <f t="shared" si="37"/>
        <v>0.2535</v>
      </c>
    </row>
    <row r="2522" spans="1:6" ht="48" customHeight="1" x14ac:dyDescent="0.25">
      <c r="A2522" s="36" t="s">
        <v>406</v>
      </c>
      <c r="B2522" s="36" t="s">
        <v>407</v>
      </c>
      <c r="C2522" s="51" t="s">
        <v>656</v>
      </c>
      <c r="D2522" s="46">
        <v>3985</v>
      </c>
      <c r="E2522" s="38">
        <v>1200</v>
      </c>
      <c r="F2522" s="99">
        <f t="shared" si="37"/>
        <v>0.30112923462986196</v>
      </c>
    </row>
    <row r="2523" spans="1:6" x14ac:dyDescent="0.25">
      <c r="A2523" s="36" t="s">
        <v>2944</v>
      </c>
      <c r="B2523" s="36" t="s">
        <v>2945</v>
      </c>
      <c r="C2523" s="51">
        <v>6634014</v>
      </c>
      <c r="D2523" s="43">
        <v>3958</v>
      </c>
      <c r="E2523" s="38">
        <v>1900</v>
      </c>
      <c r="F2523" s="99">
        <f t="shared" si="37"/>
        <v>0.48004042445679634</v>
      </c>
    </row>
    <row r="2524" spans="1:6" x14ac:dyDescent="0.25">
      <c r="A2524" s="36" t="s">
        <v>5257</v>
      </c>
      <c r="B2524" s="36" t="s">
        <v>5258</v>
      </c>
      <c r="C2524" s="41">
        <v>9189162</v>
      </c>
      <c r="D2524" s="37">
        <v>3951</v>
      </c>
      <c r="E2524" s="38">
        <v>1506.9</v>
      </c>
      <c r="F2524" s="99">
        <f t="shared" si="37"/>
        <v>0.38139711465451787</v>
      </c>
    </row>
    <row r="2525" spans="1:6" x14ac:dyDescent="0.25">
      <c r="A2525" s="36" t="s">
        <v>5099</v>
      </c>
      <c r="B2525" s="36" t="s">
        <v>5100</v>
      </c>
      <c r="C2525" s="41">
        <v>9182132</v>
      </c>
      <c r="D2525" s="37">
        <v>3929</v>
      </c>
      <c r="E2525" s="38">
        <v>1479</v>
      </c>
      <c r="F2525" s="99">
        <f t="shared" si="37"/>
        <v>0.37643166200050904</v>
      </c>
    </row>
    <row r="2526" spans="1:6" ht="48" customHeight="1" x14ac:dyDescent="0.25">
      <c r="A2526" s="39" t="s">
        <v>5876</v>
      </c>
      <c r="B2526" s="39" t="s">
        <v>5877</v>
      </c>
      <c r="C2526" s="41">
        <v>9780123</v>
      </c>
      <c r="D2526" s="37">
        <v>3900</v>
      </c>
      <c r="E2526" s="40">
        <v>1003</v>
      </c>
      <c r="F2526" s="99">
        <f t="shared" si="37"/>
        <v>0.25717948717948719</v>
      </c>
    </row>
    <row r="2527" spans="1:6" x14ac:dyDescent="0.25">
      <c r="A2527" s="39" t="s">
        <v>3421</v>
      </c>
      <c r="B2527" s="39" t="s">
        <v>3422</v>
      </c>
      <c r="C2527" s="51">
        <v>13071027</v>
      </c>
      <c r="D2527" s="37">
        <v>3895</v>
      </c>
      <c r="E2527" s="38">
        <v>3200</v>
      </c>
      <c r="F2527" s="99">
        <f t="shared" si="37"/>
        <v>0.82156611039794614</v>
      </c>
    </row>
    <row r="2528" spans="1:6" x14ac:dyDescent="0.25">
      <c r="A2528" s="36" t="s">
        <v>5229</v>
      </c>
      <c r="B2528" s="36" t="s">
        <v>5230</v>
      </c>
      <c r="C2528" s="41">
        <v>9188117</v>
      </c>
      <c r="D2528" s="37">
        <v>3740</v>
      </c>
      <c r="E2528" s="38">
        <v>1361</v>
      </c>
      <c r="F2528" s="99">
        <f t="shared" si="37"/>
        <v>0.36390374331550801</v>
      </c>
    </row>
    <row r="2529" spans="1:6" ht="24" x14ac:dyDescent="0.25">
      <c r="A2529" s="36" t="s">
        <v>5347</v>
      </c>
      <c r="B2529" s="36" t="s">
        <v>5348</v>
      </c>
      <c r="C2529" s="41" t="s">
        <v>6029</v>
      </c>
      <c r="D2529" s="37">
        <v>3733</v>
      </c>
      <c r="E2529" s="38">
        <v>1167.4000000000001</v>
      </c>
      <c r="F2529" s="99">
        <f t="shared" si="37"/>
        <v>0.31272435038842755</v>
      </c>
    </row>
    <row r="2530" spans="1:6" ht="24" x14ac:dyDescent="0.25">
      <c r="A2530" s="39" t="s">
        <v>3442</v>
      </c>
      <c r="B2530" s="39" t="s">
        <v>3443</v>
      </c>
      <c r="C2530" s="51" t="s">
        <v>3523</v>
      </c>
      <c r="D2530" s="37">
        <v>3715</v>
      </c>
      <c r="E2530" s="38">
        <v>1167.5</v>
      </c>
      <c r="F2530" s="99">
        <f t="shared" si="37"/>
        <v>0.3142664872139973</v>
      </c>
    </row>
    <row r="2531" spans="1:6" ht="12" customHeight="1" x14ac:dyDescent="0.25">
      <c r="A2531" s="36" t="s">
        <v>1470</v>
      </c>
      <c r="B2531" s="36" t="s">
        <v>1471</v>
      </c>
      <c r="C2531" s="41">
        <v>8327054</v>
      </c>
      <c r="D2531" s="37">
        <v>3700</v>
      </c>
      <c r="E2531" s="38">
        <v>493151</v>
      </c>
      <c r="F2531" s="99">
        <f t="shared" si="37"/>
        <v>133.28405405405405</v>
      </c>
    </row>
    <row r="2532" spans="1:6" x14ac:dyDescent="0.25">
      <c r="A2532" s="36" t="s">
        <v>2759</v>
      </c>
      <c r="B2532" s="36" t="s">
        <v>2760</v>
      </c>
      <c r="C2532" s="41">
        <v>15081280</v>
      </c>
      <c r="D2532" s="37">
        <v>3618</v>
      </c>
      <c r="E2532" s="38">
        <v>1046</v>
      </c>
      <c r="F2532" s="99">
        <f t="shared" si="37"/>
        <v>0.28911000552791599</v>
      </c>
    </row>
    <row r="2533" spans="1:6" x14ac:dyDescent="0.25">
      <c r="A2533" s="39" t="s">
        <v>5862</v>
      </c>
      <c r="B2533" s="39" t="s">
        <v>5863</v>
      </c>
      <c r="C2533" s="41">
        <v>9779181</v>
      </c>
      <c r="D2533" s="37">
        <v>3598</v>
      </c>
      <c r="E2533" s="40">
        <v>4344</v>
      </c>
      <c r="F2533" s="99">
        <f t="shared" ref="F2533:F2585" si="38">E2533/D2533</f>
        <v>1.20733740967204</v>
      </c>
    </row>
    <row r="2534" spans="1:6" x14ac:dyDescent="0.25">
      <c r="A2534" s="36" t="s">
        <v>5369</v>
      </c>
      <c r="B2534" s="36" t="s">
        <v>5370</v>
      </c>
      <c r="C2534" s="41" t="s">
        <v>6035</v>
      </c>
      <c r="D2534" s="37">
        <v>3500</v>
      </c>
      <c r="E2534" s="38">
        <v>1080.2</v>
      </c>
      <c r="F2534" s="99">
        <f t="shared" si="38"/>
        <v>0.30862857142857142</v>
      </c>
    </row>
    <row r="2535" spans="1:6" ht="48" customHeight="1" x14ac:dyDescent="0.25">
      <c r="A2535" s="36" t="s">
        <v>5063</v>
      </c>
      <c r="B2535" s="36" t="s">
        <v>5064</v>
      </c>
      <c r="C2535" s="41">
        <v>9180118</v>
      </c>
      <c r="D2535" s="37">
        <v>3441</v>
      </c>
      <c r="E2535" s="38">
        <v>1150</v>
      </c>
      <c r="F2535" s="99">
        <f t="shared" si="38"/>
        <v>0.33420517291485036</v>
      </c>
    </row>
    <row r="2536" spans="1:6" ht="24" x14ac:dyDescent="0.25">
      <c r="A2536" s="39" t="s">
        <v>3454</v>
      </c>
      <c r="B2536" s="39" t="s">
        <v>3455</v>
      </c>
      <c r="C2536" s="51">
        <v>13073105</v>
      </c>
      <c r="D2536" s="37">
        <v>3246</v>
      </c>
      <c r="E2536" s="38">
        <v>1228.6199999999999</v>
      </c>
      <c r="F2536" s="99">
        <f t="shared" si="38"/>
        <v>0.37850277264325322</v>
      </c>
    </row>
    <row r="2537" spans="1:6" ht="24" customHeight="1" x14ac:dyDescent="0.25">
      <c r="A2537" s="36" t="s">
        <v>2620</v>
      </c>
      <c r="B2537" s="36" t="s">
        <v>2621</v>
      </c>
      <c r="C2537" s="41" t="s">
        <v>2717</v>
      </c>
      <c r="D2537" s="37">
        <v>3170</v>
      </c>
      <c r="E2537" s="38">
        <v>1981</v>
      </c>
      <c r="F2537" s="99">
        <f t="shared" si="38"/>
        <v>0.62492113564668772</v>
      </c>
    </row>
    <row r="2538" spans="1:6" ht="24" x14ac:dyDescent="0.25">
      <c r="A2538" s="36" t="s">
        <v>1053</v>
      </c>
      <c r="B2538" s="36" t="s">
        <v>1054</v>
      </c>
      <c r="C2538" s="41" t="s">
        <v>3237</v>
      </c>
      <c r="D2538" s="37">
        <v>2700</v>
      </c>
      <c r="E2538" s="38">
        <v>1425</v>
      </c>
      <c r="F2538" s="99">
        <f t="shared" si="38"/>
        <v>0.52777777777777779</v>
      </c>
    </row>
    <row r="2539" spans="1:6" ht="12" customHeight="1" x14ac:dyDescent="0.25">
      <c r="A2539" s="39" t="s">
        <v>3245</v>
      </c>
      <c r="B2539" s="41" t="s">
        <v>3251</v>
      </c>
      <c r="C2539" s="41">
        <v>6635022</v>
      </c>
      <c r="D2539" s="44">
        <v>2628</v>
      </c>
      <c r="E2539" s="40">
        <v>1052</v>
      </c>
      <c r="F2539" s="99">
        <f t="shared" si="38"/>
        <v>0.40030441400304412</v>
      </c>
    </row>
    <row r="2540" spans="1:6" ht="12" customHeight="1" x14ac:dyDescent="0.25">
      <c r="A2540" s="39" t="s">
        <v>1680</v>
      </c>
      <c r="B2540" s="39" t="s">
        <v>1681</v>
      </c>
      <c r="C2540" s="41">
        <v>8436055</v>
      </c>
      <c r="D2540" s="37">
        <v>2600</v>
      </c>
      <c r="E2540" s="40">
        <v>4792</v>
      </c>
      <c r="F2540" s="99">
        <f t="shared" si="38"/>
        <v>1.8430769230769231</v>
      </c>
    </row>
    <row r="2541" spans="1:6" ht="36" x14ac:dyDescent="0.25">
      <c r="A2541" s="36" t="s">
        <v>5041</v>
      </c>
      <c r="B2541" s="36" t="s">
        <v>5042</v>
      </c>
      <c r="C2541" s="41" t="s">
        <v>5979</v>
      </c>
      <c r="D2541" s="37">
        <v>2480</v>
      </c>
      <c r="E2541" s="38">
        <v>1223.4000000000001</v>
      </c>
      <c r="F2541" s="99">
        <f t="shared" si="38"/>
        <v>0.49330645161290326</v>
      </c>
    </row>
    <row r="2542" spans="1:6" ht="60" customHeight="1" x14ac:dyDescent="0.25">
      <c r="A2542" s="36" t="s">
        <v>2326</v>
      </c>
      <c r="B2542" s="36" t="s">
        <v>2327</v>
      </c>
      <c r="C2542" s="41">
        <v>3460007</v>
      </c>
      <c r="D2542" s="37">
        <v>2400</v>
      </c>
      <c r="E2542" s="38">
        <v>1041</v>
      </c>
      <c r="F2542" s="99">
        <f t="shared" si="38"/>
        <v>0.43375000000000002</v>
      </c>
    </row>
    <row r="2543" spans="1:6" x14ac:dyDescent="0.25">
      <c r="A2543" s="36" t="s">
        <v>275</v>
      </c>
      <c r="B2543" s="36" t="s">
        <v>276</v>
      </c>
      <c r="C2543" s="51" t="s">
        <v>605</v>
      </c>
      <c r="D2543" s="46">
        <v>1950</v>
      </c>
      <c r="E2543" s="38">
        <v>1628</v>
      </c>
      <c r="F2543" s="99">
        <f t="shared" si="38"/>
        <v>0.83487179487179486</v>
      </c>
    </row>
    <row r="2544" spans="1:6" ht="60" customHeight="1" x14ac:dyDescent="0.25">
      <c r="A2544" s="36" t="s">
        <v>5247</v>
      </c>
      <c r="B2544" s="36" t="s">
        <v>5248</v>
      </c>
      <c r="C2544" s="41">
        <v>9189134</v>
      </c>
      <c r="D2544" s="37">
        <v>1780</v>
      </c>
      <c r="E2544" s="38">
        <v>1047.4000000000001</v>
      </c>
      <c r="F2544" s="99">
        <f t="shared" si="38"/>
        <v>0.58842696629213487</v>
      </c>
    </row>
    <row r="2545" spans="1:6" x14ac:dyDescent="0.25">
      <c r="A2545" s="36" t="s">
        <v>281</v>
      </c>
      <c r="B2545" s="36" t="s">
        <v>282</v>
      </c>
      <c r="C2545" s="51" t="s">
        <v>608</v>
      </c>
      <c r="D2545" s="46">
        <v>1722</v>
      </c>
      <c r="E2545" s="38">
        <v>1042</v>
      </c>
      <c r="F2545" s="99">
        <f t="shared" si="38"/>
        <v>0.60511033681765392</v>
      </c>
    </row>
    <row r="2546" spans="1:6" ht="24" x14ac:dyDescent="0.25">
      <c r="A2546" s="36" t="s">
        <v>1472</v>
      </c>
      <c r="B2546" s="36" t="s">
        <v>1473</v>
      </c>
      <c r="C2546" s="41">
        <v>8327009</v>
      </c>
      <c r="D2546" s="37">
        <v>1700</v>
      </c>
      <c r="E2546" s="38">
        <v>205479</v>
      </c>
      <c r="F2546" s="99">
        <f t="shared" si="38"/>
        <v>120.87</v>
      </c>
    </row>
    <row r="2547" spans="1:6" ht="24" x14ac:dyDescent="0.25">
      <c r="A2547" s="36" t="s">
        <v>458</v>
      </c>
      <c r="B2547" s="36" t="s">
        <v>459</v>
      </c>
      <c r="C2547" s="39" t="s">
        <v>680</v>
      </c>
      <c r="D2547" s="46">
        <v>1306</v>
      </c>
      <c r="E2547" s="38">
        <v>1606</v>
      </c>
      <c r="F2547" s="99">
        <f t="shared" si="38"/>
        <v>1.2297090352220521</v>
      </c>
    </row>
    <row r="2548" spans="1:6" ht="24" x14ac:dyDescent="0.25">
      <c r="A2548" s="36" t="s">
        <v>4196</v>
      </c>
      <c r="B2548" s="36" t="s">
        <v>4197</v>
      </c>
      <c r="C2548" s="41" t="s">
        <v>4330</v>
      </c>
      <c r="D2548" s="37">
        <v>1070</v>
      </c>
      <c r="E2548" s="38">
        <v>3931</v>
      </c>
      <c r="F2548" s="99">
        <f t="shared" si="38"/>
        <v>3.6738317757009344</v>
      </c>
    </row>
    <row r="2549" spans="1:6" ht="60" customHeight="1" x14ac:dyDescent="0.25">
      <c r="A2549" s="39" t="s">
        <v>5846</v>
      </c>
      <c r="B2549" s="39" t="s">
        <v>5853</v>
      </c>
      <c r="C2549" s="41" t="s">
        <v>6113</v>
      </c>
      <c r="D2549" s="37">
        <v>979</v>
      </c>
      <c r="E2549" s="40">
        <v>2000</v>
      </c>
      <c r="F2549" s="99">
        <f t="shared" si="38"/>
        <v>2.0429009193054135</v>
      </c>
    </row>
    <row r="2550" spans="1:6" x14ac:dyDescent="0.25">
      <c r="A2550" s="36" t="s">
        <v>5249</v>
      </c>
      <c r="B2550" s="36" t="s">
        <v>5250</v>
      </c>
      <c r="C2550" s="41" t="s">
        <v>6010</v>
      </c>
      <c r="D2550" s="37">
        <v>451</v>
      </c>
      <c r="E2550" s="38">
        <v>1257</v>
      </c>
      <c r="F2550" s="99">
        <f t="shared" si="38"/>
        <v>2.7871396895787139</v>
      </c>
    </row>
    <row r="2551" spans="1:6" ht="36" customHeight="1" x14ac:dyDescent="0.25">
      <c r="A2551" s="36" t="s">
        <v>1498</v>
      </c>
      <c r="B2551" s="36" t="s">
        <v>1499</v>
      </c>
      <c r="C2551" s="41">
        <v>8336107</v>
      </c>
      <c r="D2551" s="37">
        <v>386</v>
      </c>
      <c r="E2551" s="38">
        <v>52142</v>
      </c>
      <c r="F2551" s="99">
        <f t="shared" si="38"/>
        <v>135.08290155440415</v>
      </c>
    </row>
    <row r="2552" spans="1:6" ht="24" x14ac:dyDescent="0.25">
      <c r="A2552" s="39" t="s">
        <v>3450</v>
      </c>
      <c r="B2552" s="39" t="s">
        <v>3451</v>
      </c>
      <c r="C2552" s="51">
        <v>13074079</v>
      </c>
      <c r="D2552" s="37">
        <v>101</v>
      </c>
      <c r="E2552" s="38">
        <v>2587</v>
      </c>
      <c r="F2552" s="99">
        <f t="shared" si="38"/>
        <v>25.613861386138613</v>
      </c>
    </row>
    <row r="2553" spans="1:6" ht="216" customHeight="1" x14ac:dyDescent="0.25">
      <c r="A2553" s="36" t="s">
        <v>990</v>
      </c>
      <c r="B2553" s="36" t="s">
        <v>991</v>
      </c>
      <c r="C2553" s="41"/>
      <c r="D2553" s="37">
        <v>100</v>
      </c>
      <c r="E2553" s="38">
        <v>1863</v>
      </c>
      <c r="F2553" s="99">
        <f t="shared" si="38"/>
        <v>18.63</v>
      </c>
    </row>
    <row r="2554" spans="1:6" ht="48" customHeight="1" x14ac:dyDescent="0.25">
      <c r="A2554" s="36" t="s">
        <v>5105</v>
      </c>
      <c r="B2554" s="36" t="s">
        <v>5106</v>
      </c>
      <c r="C2554" s="41">
        <v>9183119</v>
      </c>
      <c r="D2554" s="37">
        <v>6</v>
      </c>
      <c r="E2554" s="38">
        <v>1687</v>
      </c>
      <c r="F2554" s="99">
        <f t="shared" si="38"/>
        <v>281.16666666666669</v>
      </c>
    </row>
    <row r="2555" spans="1:6" x14ac:dyDescent="0.25">
      <c r="A2555" s="36" t="s">
        <v>268</v>
      </c>
      <c r="B2555" s="36" t="s">
        <v>269</v>
      </c>
      <c r="C2555" s="51">
        <v>2000000</v>
      </c>
      <c r="D2555" s="46">
        <v>1</v>
      </c>
      <c r="E2555" s="38">
        <v>3624</v>
      </c>
      <c r="F2555" s="99">
        <f t="shared" si="38"/>
        <v>3624</v>
      </c>
    </row>
    <row r="2556" spans="1:6" x14ac:dyDescent="0.25">
      <c r="A2556" s="36" t="s">
        <v>4008</v>
      </c>
      <c r="B2556" s="36" t="s">
        <v>4009</v>
      </c>
      <c r="C2556" s="41">
        <v>5754028</v>
      </c>
      <c r="D2556" s="37">
        <v>1</v>
      </c>
      <c r="E2556" s="38">
        <v>3287</v>
      </c>
      <c r="F2556" s="99">
        <f t="shared" si="38"/>
        <v>3287</v>
      </c>
    </row>
    <row r="2557" spans="1:6" x14ac:dyDescent="0.25">
      <c r="A2557" s="39" t="s">
        <v>3140</v>
      </c>
      <c r="B2557" s="39" t="s">
        <v>3141</v>
      </c>
      <c r="C2557" s="41">
        <v>6534014</v>
      </c>
      <c r="D2557" s="37">
        <v>1</v>
      </c>
      <c r="E2557" s="45">
        <v>2491</v>
      </c>
      <c r="F2557" s="99">
        <f t="shared" si="38"/>
        <v>2491</v>
      </c>
    </row>
    <row r="2558" spans="1:6" x14ac:dyDescent="0.25">
      <c r="A2558" s="36" t="s">
        <v>270</v>
      </c>
      <c r="B2558" s="36" t="s">
        <v>271</v>
      </c>
      <c r="C2558" s="51">
        <v>2000000</v>
      </c>
      <c r="D2558" s="46">
        <v>1</v>
      </c>
      <c r="E2558" s="38">
        <v>2326</v>
      </c>
      <c r="F2558" s="99">
        <f t="shared" si="38"/>
        <v>2326</v>
      </c>
    </row>
    <row r="2559" spans="1:6" ht="24" x14ac:dyDescent="0.25">
      <c r="A2559" s="39" t="s">
        <v>3136</v>
      </c>
      <c r="B2559" s="39" t="s">
        <v>3137</v>
      </c>
      <c r="C2559" s="41">
        <v>6531008</v>
      </c>
      <c r="D2559" s="37">
        <v>1</v>
      </c>
      <c r="E2559" s="45">
        <v>1680</v>
      </c>
      <c r="F2559" s="99">
        <f t="shared" si="38"/>
        <v>1680</v>
      </c>
    </row>
    <row r="2560" spans="1:6" ht="36" customHeight="1" x14ac:dyDescent="0.25">
      <c r="A2560" s="39" t="s">
        <v>3452</v>
      </c>
      <c r="B2560" s="39" t="s">
        <v>3453</v>
      </c>
      <c r="C2560" s="51">
        <v>13076089</v>
      </c>
      <c r="D2560" s="37">
        <v>1</v>
      </c>
      <c r="E2560" s="38">
        <v>1370</v>
      </c>
      <c r="F2560" s="99">
        <f t="shared" si="38"/>
        <v>1370</v>
      </c>
    </row>
    <row r="2561" spans="1:6" ht="72" customHeight="1" x14ac:dyDescent="0.25">
      <c r="A2561" s="39" t="s">
        <v>3457</v>
      </c>
      <c r="B2561" s="39" t="s">
        <v>3458</v>
      </c>
      <c r="C2561" s="51">
        <v>13076105</v>
      </c>
      <c r="D2561" s="37">
        <v>1</v>
      </c>
      <c r="E2561" s="38">
        <v>1296</v>
      </c>
      <c r="F2561" s="99">
        <f t="shared" si="38"/>
        <v>1296</v>
      </c>
    </row>
    <row r="2562" spans="1:6" ht="60" customHeight="1" x14ac:dyDescent="0.25">
      <c r="A2562" s="36" t="s">
        <v>836</v>
      </c>
      <c r="B2562" s="36" t="s">
        <v>837</v>
      </c>
      <c r="C2562" s="41" t="s">
        <v>1738</v>
      </c>
      <c r="D2562" s="37">
        <v>0</v>
      </c>
      <c r="E2562" s="38">
        <v>6849</v>
      </c>
      <c r="F2562" s="99" t="e">
        <f t="shared" si="38"/>
        <v>#DIV/0!</v>
      </c>
    </row>
    <row r="2563" spans="1:6" ht="48" customHeight="1" x14ac:dyDescent="0.25">
      <c r="A2563" s="39" t="s">
        <v>5838</v>
      </c>
      <c r="B2563" s="39" t="s">
        <v>5839</v>
      </c>
      <c r="C2563" s="41">
        <v>9777112</v>
      </c>
      <c r="D2563" s="37">
        <v>0</v>
      </c>
      <c r="E2563" s="40">
        <v>3931</v>
      </c>
      <c r="F2563" s="99" t="e">
        <f t="shared" si="38"/>
        <v>#DIV/0!</v>
      </c>
    </row>
    <row r="2564" spans="1:6" x14ac:dyDescent="0.25">
      <c r="A2564" s="36" t="s">
        <v>2338</v>
      </c>
      <c r="B2564" s="36" t="s">
        <v>2339</v>
      </c>
      <c r="C2564" s="41">
        <v>3357057</v>
      </c>
      <c r="D2564" s="37">
        <v>0</v>
      </c>
      <c r="E2564" s="38">
        <v>3499</v>
      </c>
      <c r="F2564" s="99" t="e">
        <f t="shared" si="38"/>
        <v>#DIV/0!</v>
      </c>
    </row>
    <row r="2565" spans="1:6" x14ac:dyDescent="0.25">
      <c r="A2565" s="36" t="s">
        <v>2334</v>
      </c>
      <c r="B2565" s="36" t="s">
        <v>2335</v>
      </c>
      <c r="C2565" s="41">
        <v>3257031</v>
      </c>
      <c r="D2565" s="37">
        <v>0</v>
      </c>
      <c r="E2565" s="38">
        <v>3100</v>
      </c>
      <c r="F2565" s="99" t="e">
        <f t="shared" si="38"/>
        <v>#DIV/0!</v>
      </c>
    </row>
    <row r="2566" spans="1:6" x14ac:dyDescent="0.25">
      <c r="A2566" s="36" t="s">
        <v>5485</v>
      </c>
      <c r="B2566" s="36" t="s">
        <v>5486</v>
      </c>
      <c r="C2566" s="41">
        <v>9471214</v>
      </c>
      <c r="D2566" s="37">
        <v>0</v>
      </c>
      <c r="E2566" s="38">
        <v>3014</v>
      </c>
      <c r="F2566" s="99" t="e">
        <f t="shared" si="38"/>
        <v>#DIV/0!</v>
      </c>
    </row>
    <row r="2567" spans="1:6" x14ac:dyDescent="0.25">
      <c r="A2567" s="36" t="s">
        <v>2354</v>
      </c>
      <c r="B2567" s="36" t="s">
        <v>2355</v>
      </c>
      <c r="C2567" s="41">
        <v>3453006</v>
      </c>
      <c r="D2567" s="37">
        <v>0</v>
      </c>
      <c r="E2567" s="38">
        <v>2600</v>
      </c>
      <c r="F2567" s="99" t="e">
        <f t="shared" si="38"/>
        <v>#DIV/0!</v>
      </c>
    </row>
    <row r="2568" spans="1:6" x14ac:dyDescent="0.25">
      <c r="A2568" s="36" t="s">
        <v>2356</v>
      </c>
      <c r="B2568" s="36" t="s">
        <v>2357</v>
      </c>
      <c r="C2568" s="41">
        <v>3454018</v>
      </c>
      <c r="D2568" s="37">
        <v>0</v>
      </c>
      <c r="E2568" s="38">
        <v>2556</v>
      </c>
      <c r="F2568" s="99" t="e">
        <f t="shared" si="38"/>
        <v>#DIV/0!</v>
      </c>
    </row>
    <row r="2569" spans="1:6" x14ac:dyDescent="0.25">
      <c r="A2569" s="36" t="s">
        <v>2362</v>
      </c>
      <c r="B2569" s="36" t="s">
        <v>2363</v>
      </c>
      <c r="C2569" s="41">
        <v>3460006</v>
      </c>
      <c r="D2569" s="37">
        <v>0</v>
      </c>
      <c r="E2569" s="38">
        <v>2192</v>
      </c>
      <c r="F2569" s="99" t="e">
        <f t="shared" si="38"/>
        <v>#DIV/0!</v>
      </c>
    </row>
    <row r="2570" spans="1:6" ht="24" customHeight="1" x14ac:dyDescent="0.25">
      <c r="A2570" s="36" t="s">
        <v>5109</v>
      </c>
      <c r="B2570" s="36" t="s">
        <v>5110</v>
      </c>
      <c r="C2570" s="41">
        <v>9183136</v>
      </c>
      <c r="D2570" s="37">
        <v>0</v>
      </c>
      <c r="E2570" s="38">
        <v>2118.6</v>
      </c>
      <c r="F2570" s="99" t="e">
        <f t="shared" si="38"/>
        <v>#DIV/0!</v>
      </c>
    </row>
    <row r="2571" spans="1:6" ht="36" customHeight="1" x14ac:dyDescent="0.25">
      <c r="A2571" s="36" t="s">
        <v>2350</v>
      </c>
      <c r="B2571" s="36" t="s">
        <v>2351</v>
      </c>
      <c r="C2571" s="41">
        <v>3453006</v>
      </c>
      <c r="D2571" s="37">
        <v>0</v>
      </c>
      <c r="E2571" s="38">
        <v>2100</v>
      </c>
      <c r="F2571" s="99" t="e">
        <f t="shared" si="38"/>
        <v>#DIV/0!</v>
      </c>
    </row>
    <row r="2572" spans="1:6" ht="24" x14ac:dyDescent="0.25">
      <c r="A2572" s="36" t="s">
        <v>763</v>
      </c>
      <c r="B2572" s="36" t="s">
        <v>764</v>
      </c>
      <c r="C2572" s="41" t="s">
        <v>1719</v>
      </c>
      <c r="D2572" s="37">
        <v>0</v>
      </c>
      <c r="E2572" s="38">
        <v>1699</v>
      </c>
      <c r="F2572" s="99" t="e">
        <f t="shared" si="38"/>
        <v>#DIV/0!</v>
      </c>
    </row>
    <row r="2573" spans="1:6" x14ac:dyDescent="0.25">
      <c r="A2573" s="36" t="s">
        <v>2342</v>
      </c>
      <c r="B2573" s="36" t="s">
        <v>2343</v>
      </c>
      <c r="C2573" s="41">
        <v>3451004</v>
      </c>
      <c r="D2573" s="37">
        <v>0</v>
      </c>
      <c r="E2573" s="38">
        <v>1696</v>
      </c>
      <c r="F2573" s="99" t="e">
        <f t="shared" si="38"/>
        <v>#DIV/0!</v>
      </c>
    </row>
    <row r="2574" spans="1:6" ht="72" customHeight="1" x14ac:dyDescent="0.25">
      <c r="A2574" s="36" t="s">
        <v>2352</v>
      </c>
      <c r="B2574" s="36" t="s">
        <v>2353</v>
      </c>
      <c r="C2574" s="41">
        <v>3453011</v>
      </c>
      <c r="D2574" s="37">
        <v>0</v>
      </c>
      <c r="E2574" s="38">
        <v>1644</v>
      </c>
      <c r="F2574" s="99" t="e">
        <f t="shared" si="38"/>
        <v>#DIV/0!</v>
      </c>
    </row>
    <row r="2575" spans="1:6" x14ac:dyDescent="0.25">
      <c r="A2575" s="36" t="s">
        <v>2330</v>
      </c>
      <c r="B2575" s="36" t="s">
        <v>2331</v>
      </c>
      <c r="C2575" s="41">
        <v>3102000</v>
      </c>
      <c r="D2575" s="37">
        <v>0</v>
      </c>
      <c r="E2575" s="38">
        <v>1507</v>
      </c>
      <c r="F2575" s="99" t="e">
        <f t="shared" si="38"/>
        <v>#DIV/0!</v>
      </c>
    </row>
    <row r="2576" spans="1:6" x14ac:dyDescent="0.25">
      <c r="A2576" s="39" t="s">
        <v>5830</v>
      </c>
      <c r="B2576" s="39" t="s">
        <v>5831</v>
      </c>
      <c r="C2576" s="41">
        <v>9777154</v>
      </c>
      <c r="D2576" s="37">
        <v>0</v>
      </c>
      <c r="E2576" s="40">
        <v>1488</v>
      </c>
      <c r="F2576" s="99" t="e">
        <f t="shared" si="38"/>
        <v>#DIV/0!</v>
      </c>
    </row>
    <row r="2577" spans="1:6" x14ac:dyDescent="0.25">
      <c r="A2577" s="36" t="s">
        <v>5173</v>
      </c>
      <c r="B2577" s="36" t="s">
        <v>5174</v>
      </c>
      <c r="C2577" s="41">
        <v>9186143</v>
      </c>
      <c r="D2577" s="37">
        <v>0</v>
      </c>
      <c r="E2577" s="38">
        <v>1449</v>
      </c>
      <c r="F2577" s="99" t="e">
        <f t="shared" si="38"/>
        <v>#DIV/0!</v>
      </c>
    </row>
    <row r="2578" spans="1:6" x14ac:dyDescent="0.25">
      <c r="A2578" s="36" t="s">
        <v>2346</v>
      </c>
      <c r="B2578" s="36" t="s">
        <v>2347</v>
      </c>
      <c r="C2578" s="41">
        <v>3453004</v>
      </c>
      <c r="D2578" s="37">
        <v>0</v>
      </c>
      <c r="E2578" s="38">
        <v>1323</v>
      </c>
      <c r="F2578" s="99" t="e">
        <f t="shared" si="38"/>
        <v>#DIV/0!</v>
      </c>
    </row>
    <row r="2579" spans="1:6" x14ac:dyDescent="0.25">
      <c r="A2579" s="36" t="s">
        <v>2358</v>
      </c>
      <c r="B2579" s="36" t="s">
        <v>2359</v>
      </c>
      <c r="C2579" s="41">
        <v>3459015</v>
      </c>
      <c r="D2579" s="37">
        <v>0</v>
      </c>
      <c r="E2579" s="38">
        <v>1257</v>
      </c>
      <c r="F2579" s="99" t="e">
        <f t="shared" si="38"/>
        <v>#DIV/0!</v>
      </c>
    </row>
    <row r="2580" spans="1:6" x14ac:dyDescent="0.25">
      <c r="A2580" s="36" t="s">
        <v>2332</v>
      </c>
      <c r="B2580" s="36" t="s">
        <v>2333</v>
      </c>
      <c r="C2580" s="41">
        <v>3256022</v>
      </c>
      <c r="D2580" s="37">
        <v>0</v>
      </c>
      <c r="E2580" s="38">
        <v>1216</v>
      </c>
      <c r="F2580" s="99" t="e">
        <f t="shared" si="38"/>
        <v>#DIV/0!</v>
      </c>
    </row>
    <row r="2581" spans="1:6" x14ac:dyDescent="0.25">
      <c r="A2581" s="36" t="s">
        <v>2336</v>
      </c>
      <c r="B2581" s="36" t="s">
        <v>2337</v>
      </c>
      <c r="C2581" s="41">
        <v>3355013</v>
      </c>
      <c r="D2581" s="37">
        <v>0</v>
      </c>
      <c r="E2581" s="38">
        <v>1205</v>
      </c>
      <c r="F2581" s="99" t="e">
        <f t="shared" si="38"/>
        <v>#DIV/0!</v>
      </c>
    </row>
    <row r="2582" spans="1:6" x14ac:dyDescent="0.25">
      <c r="A2582" s="36" t="s">
        <v>2348</v>
      </c>
      <c r="B2582" s="36" t="s">
        <v>2349</v>
      </c>
      <c r="C2582" s="41">
        <v>3453005</v>
      </c>
      <c r="D2582" s="37">
        <v>0</v>
      </c>
      <c r="E2582" s="38">
        <v>1200</v>
      </c>
      <c r="F2582" s="99" t="e">
        <f t="shared" si="38"/>
        <v>#DIV/0!</v>
      </c>
    </row>
    <row r="2583" spans="1:6" x14ac:dyDescent="0.25">
      <c r="A2583" s="36" t="s">
        <v>2344</v>
      </c>
      <c r="B2583" s="36" t="s">
        <v>2345</v>
      </c>
      <c r="C2583" s="41">
        <v>3451008</v>
      </c>
      <c r="D2583" s="37">
        <v>0</v>
      </c>
      <c r="E2583" s="38">
        <v>1150</v>
      </c>
      <c r="F2583" s="99" t="e">
        <f t="shared" si="38"/>
        <v>#DIV/0!</v>
      </c>
    </row>
    <row r="2584" spans="1:6" x14ac:dyDescent="0.25">
      <c r="A2584" s="36" t="s">
        <v>2360</v>
      </c>
      <c r="B2584" s="36" t="s">
        <v>2361</v>
      </c>
      <c r="C2584" s="41">
        <v>3460009</v>
      </c>
      <c r="D2584" s="37">
        <v>0</v>
      </c>
      <c r="E2584" s="38">
        <v>1095</v>
      </c>
      <c r="F2584" s="99" t="e">
        <f t="shared" si="38"/>
        <v>#DIV/0!</v>
      </c>
    </row>
    <row r="2585" spans="1:6" ht="48" customHeight="1" x14ac:dyDescent="0.25">
      <c r="A2585" s="47" t="s">
        <v>2340</v>
      </c>
      <c r="B2585" s="47" t="s">
        <v>2341</v>
      </c>
      <c r="C2585" s="52">
        <v>3360025</v>
      </c>
      <c r="D2585" s="48">
        <v>0</v>
      </c>
      <c r="E2585" s="49">
        <v>1058</v>
      </c>
      <c r="F2585" s="99" t="e">
        <f t="shared" si="38"/>
        <v>#DIV/0!</v>
      </c>
    </row>
  </sheetData>
  <autoFilter ref="A12:M12" xr:uid="{3B5F7DBC-D1CF-4A81-92CD-049D3DE15392}"/>
  <conditionalFormatting sqref="G1:G10 G13:G1048576">
    <cfRule type="cellIs" priority="1" operator="between">
      <formula>40</formula>
      <formula>50</formula>
    </cfRule>
    <cfRule type="cellIs" priority="2" operator="between">
      <formula>30</formula>
      <formula>40</formula>
    </cfRule>
    <cfRule type="cellIs" priority="3" operator="between">
      <formula>20</formula>
      <formula>30</formula>
    </cfRule>
    <cfRule type="cellIs" priority="4" operator="between">
      <formula>10</formula>
      <formula>20</formula>
    </cfRule>
    <cfRule type="cellIs" priority="5" operator="between">
      <formula>5</formula>
      <formula>10</formula>
    </cfRule>
    <cfRule type="cellIs" priority="6" operator="between">
      <formula>0</formula>
      <formula>5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DropDown="1" showInputMessage="1" showErrorMessage="1" sqref="K1:K3 K5:K12" xr:uid="{ECDB605A-3C00-4A5A-AD26-AF6A6F2A4BB3}">
      <formula1>$S$33:$S$35</formula1>
    </dataValidation>
    <dataValidation type="list" allowBlank="1" showDropDown="1" showInputMessage="1" showErrorMessage="1" sqref="K4 K13:K1048576" xr:uid="{E12FC892-F062-44FB-A864-BCAF811FE0F7}">
      <formula1>$R$33:$R$35</formula1>
    </dataValidation>
  </dataValidations>
  <pageMargins left="0.31496062992125984" right="0.31496062992125984" top="0.78740157480314965" bottom="0.78740157480314965" header="0.31496062992125984" footer="0.31496062992125984"/>
  <pageSetup paperSize="9" orientation="portrait" r:id="rId1"/>
  <headerFooter>
    <oddFooter>&amp;R&amp;P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6F3D-D2EF-45CA-9907-C0E55D89E736}">
  <dimension ref="A1"/>
  <sheetViews>
    <sheetView zoomScale="70" zoomScaleNormal="70" workbookViewId="0">
      <selection activeCell="Q35" sqref="Q3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4C34-1A2A-4C8D-A06F-BAD61C9B8B33}">
  <dimension ref="A1:L482"/>
  <sheetViews>
    <sheetView topLeftCell="A37" workbookViewId="0">
      <selection activeCell="E4" sqref="E4"/>
    </sheetView>
  </sheetViews>
  <sheetFormatPr baseColWidth="10" defaultRowHeight="15" x14ac:dyDescent="0.25"/>
  <cols>
    <col min="1" max="1" width="33.85546875" style="20" customWidth="1"/>
    <col min="2" max="2" width="28.85546875" bestFit="1" customWidth="1"/>
    <col min="3" max="3" width="44.85546875" style="18" customWidth="1"/>
    <col min="4" max="4" width="12.140625" bestFit="1" customWidth="1"/>
    <col min="5" max="5" width="22.85546875" customWidth="1"/>
  </cols>
  <sheetData>
    <row r="1" spans="1:12" s="2" customFormat="1" ht="45" x14ac:dyDescent="0.25">
      <c r="A1" s="5" t="s">
        <v>0</v>
      </c>
      <c r="B1" s="5" t="s">
        <v>1</v>
      </c>
      <c r="C1" s="6"/>
      <c r="D1" s="5" t="s">
        <v>2</v>
      </c>
      <c r="E1" s="2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12" t="s">
        <v>4127</v>
      </c>
      <c r="B3" s="12" t="s">
        <v>4128</v>
      </c>
      <c r="C3" s="22" t="s">
        <v>4313</v>
      </c>
      <c r="D3" s="4">
        <v>41047</v>
      </c>
      <c r="E3" s="15" t="s">
        <v>4129</v>
      </c>
    </row>
    <row r="4" spans="1:12" s="4" customFormat="1" x14ac:dyDescent="0.25">
      <c r="A4" s="12" t="s">
        <v>4130</v>
      </c>
      <c r="B4" s="12" t="s">
        <v>4131</v>
      </c>
      <c r="C4" s="22" t="s">
        <v>4314</v>
      </c>
      <c r="D4" s="4">
        <v>9972</v>
      </c>
      <c r="E4" s="15">
        <v>1245</v>
      </c>
    </row>
    <row r="5" spans="1:12" s="4" customFormat="1" x14ac:dyDescent="0.25">
      <c r="A5" s="12" t="s">
        <v>4132</v>
      </c>
      <c r="B5" s="12" t="s">
        <v>4133</v>
      </c>
      <c r="C5" s="22">
        <v>12068353</v>
      </c>
      <c r="D5" s="4">
        <v>7530</v>
      </c>
      <c r="E5" s="15" t="s">
        <v>4134</v>
      </c>
    </row>
    <row r="6" spans="1:12" s="4" customFormat="1" x14ac:dyDescent="0.25">
      <c r="A6" s="12" t="s">
        <v>4135</v>
      </c>
      <c r="B6" s="12" t="s">
        <v>4136</v>
      </c>
      <c r="C6" s="22" t="s">
        <v>4315</v>
      </c>
      <c r="D6" s="4">
        <v>12849</v>
      </c>
      <c r="E6" s="15" t="s">
        <v>4137</v>
      </c>
    </row>
    <row r="7" spans="1:12" s="4" customFormat="1" x14ac:dyDescent="0.25">
      <c r="A7" s="12" t="s">
        <v>4138</v>
      </c>
      <c r="B7" s="12" t="s">
        <v>4139</v>
      </c>
      <c r="C7" s="22">
        <v>12065256</v>
      </c>
      <c r="D7" s="4">
        <v>33000</v>
      </c>
      <c r="E7" s="15" t="s">
        <v>4140</v>
      </c>
    </row>
    <row r="8" spans="1:12" s="4" customFormat="1" x14ac:dyDescent="0.25">
      <c r="A8" s="12" t="s">
        <v>4141</v>
      </c>
      <c r="B8" s="12" t="s">
        <v>4142</v>
      </c>
      <c r="C8" s="22" t="s">
        <v>4316</v>
      </c>
      <c r="D8" s="4">
        <v>12697</v>
      </c>
      <c r="E8" s="15">
        <v>1675</v>
      </c>
    </row>
    <row r="9" spans="1:12" s="4" customFormat="1" x14ac:dyDescent="0.25">
      <c r="A9" s="12" t="s">
        <v>4143</v>
      </c>
      <c r="B9" s="12" t="s">
        <v>4144</v>
      </c>
      <c r="C9" s="22">
        <v>12071372</v>
      </c>
      <c r="D9" s="4">
        <v>22200</v>
      </c>
      <c r="E9" s="15">
        <v>3123</v>
      </c>
    </row>
    <row r="10" spans="1:12" s="4" customFormat="1" x14ac:dyDescent="0.25">
      <c r="A10" s="12" t="s">
        <v>4145</v>
      </c>
      <c r="B10" s="12" t="s">
        <v>4146</v>
      </c>
      <c r="C10" s="22">
        <v>12060269</v>
      </c>
      <c r="D10" s="4">
        <v>16949</v>
      </c>
      <c r="E10" s="15">
        <v>2412</v>
      </c>
    </row>
    <row r="11" spans="1:12" s="4" customFormat="1" x14ac:dyDescent="0.25">
      <c r="A11" s="12" t="s">
        <v>4147</v>
      </c>
      <c r="B11" s="12" t="s">
        <v>4148</v>
      </c>
      <c r="C11" s="22" t="s">
        <v>4317</v>
      </c>
      <c r="D11" s="4">
        <v>9800</v>
      </c>
      <c r="E11" s="15">
        <v>1197</v>
      </c>
    </row>
    <row r="12" spans="1:12" s="4" customFormat="1" x14ac:dyDescent="0.25">
      <c r="A12" s="12" t="s">
        <v>4149</v>
      </c>
      <c r="B12" s="12" t="s">
        <v>4150</v>
      </c>
      <c r="C12" s="22">
        <v>12061316</v>
      </c>
      <c r="D12" s="4">
        <v>13200</v>
      </c>
      <c r="E12" s="15">
        <v>1769</v>
      </c>
    </row>
    <row r="13" spans="1:12" s="4" customFormat="1" x14ac:dyDescent="0.25">
      <c r="A13" s="12" t="s">
        <v>4151</v>
      </c>
      <c r="B13" s="12" t="s">
        <v>4152</v>
      </c>
      <c r="C13" s="22" t="s">
        <v>4318</v>
      </c>
      <c r="D13" s="4">
        <v>8436</v>
      </c>
      <c r="E13" s="15">
        <v>1205</v>
      </c>
    </row>
    <row r="14" spans="1:12" s="4" customFormat="1" x14ac:dyDescent="0.25">
      <c r="A14" s="12" t="s">
        <v>4153</v>
      </c>
      <c r="B14" s="12" t="s">
        <v>4154</v>
      </c>
      <c r="C14" s="22" t="s">
        <v>4319</v>
      </c>
      <c r="D14" s="4">
        <v>18872</v>
      </c>
      <c r="E14" s="15">
        <v>2000</v>
      </c>
    </row>
    <row r="15" spans="1:12" s="4" customFormat="1" x14ac:dyDescent="0.25">
      <c r="A15" s="12" t="s">
        <v>4155</v>
      </c>
      <c r="B15" s="12" t="s">
        <v>4156</v>
      </c>
      <c r="C15" s="22" t="s">
        <v>4320</v>
      </c>
      <c r="D15" s="4">
        <v>7530</v>
      </c>
      <c r="E15" s="15">
        <v>1148</v>
      </c>
    </row>
    <row r="16" spans="1:12" s="4" customFormat="1" x14ac:dyDescent="0.25">
      <c r="A16" s="12" t="s">
        <v>4157</v>
      </c>
      <c r="B16" s="12" t="s">
        <v>4158</v>
      </c>
      <c r="C16" s="22">
        <v>12063036</v>
      </c>
      <c r="D16" s="4">
        <v>10819</v>
      </c>
      <c r="E16" s="15" t="s">
        <v>4159</v>
      </c>
    </row>
    <row r="17" spans="1:5" s="4" customFormat="1" x14ac:dyDescent="0.25">
      <c r="A17" s="12" t="s">
        <v>4160</v>
      </c>
      <c r="B17" s="12" t="s">
        <v>4161</v>
      </c>
      <c r="C17" s="22">
        <v>12063357</v>
      </c>
      <c r="D17" s="4">
        <v>8502</v>
      </c>
      <c r="E17" s="15" t="s">
        <v>4162</v>
      </c>
    </row>
    <row r="18" spans="1:5" s="4" customFormat="1" x14ac:dyDescent="0.25">
      <c r="A18" s="12" t="s">
        <v>4163</v>
      </c>
      <c r="B18" s="12" t="s">
        <v>4164</v>
      </c>
      <c r="C18" s="22" t="s">
        <v>4321</v>
      </c>
      <c r="D18" s="4">
        <v>17059</v>
      </c>
      <c r="E18" s="15" t="s">
        <v>4165</v>
      </c>
    </row>
    <row r="19" spans="1:5" s="4" customFormat="1" x14ac:dyDescent="0.25">
      <c r="A19" s="12" t="s">
        <v>4166</v>
      </c>
      <c r="B19" s="12" t="s">
        <v>4167</v>
      </c>
      <c r="C19" s="22">
        <v>12065356</v>
      </c>
      <c r="D19" s="4">
        <v>10500</v>
      </c>
      <c r="E19" s="15" t="s">
        <v>4168</v>
      </c>
    </row>
    <row r="20" spans="1:5" s="4" customFormat="1" x14ac:dyDescent="0.25">
      <c r="A20" s="12" t="s">
        <v>4169</v>
      </c>
      <c r="B20" s="12" t="s">
        <v>4170</v>
      </c>
      <c r="C20" s="22" t="s">
        <v>4322</v>
      </c>
      <c r="D20" s="4">
        <v>23100</v>
      </c>
      <c r="E20" s="15">
        <v>2488</v>
      </c>
    </row>
    <row r="21" spans="1:5" s="4" customFormat="1" x14ac:dyDescent="0.25">
      <c r="A21" s="12" t="s">
        <v>4171</v>
      </c>
      <c r="B21" s="12" t="s">
        <v>4172</v>
      </c>
      <c r="C21" s="22" t="s">
        <v>4323</v>
      </c>
      <c r="D21" s="4">
        <v>90403</v>
      </c>
      <c r="E21" s="15">
        <v>12764</v>
      </c>
    </row>
    <row r="22" spans="1:5" s="4" customFormat="1" x14ac:dyDescent="0.25">
      <c r="A22" s="12" t="s">
        <v>4173</v>
      </c>
      <c r="B22" s="12" t="s">
        <v>4174</v>
      </c>
      <c r="C22" s="22">
        <v>12054000</v>
      </c>
      <c r="D22" s="4">
        <v>150000</v>
      </c>
      <c r="E22" s="15">
        <v>29000</v>
      </c>
    </row>
    <row r="23" spans="1:5" s="4" customFormat="1" x14ac:dyDescent="0.25">
      <c r="A23" s="12" t="s">
        <v>4175</v>
      </c>
      <c r="B23" s="12" t="s">
        <v>4176</v>
      </c>
      <c r="C23" s="22" t="s">
        <v>4324</v>
      </c>
      <c r="D23" s="4">
        <v>72000</v>
      </c>
      <c r="E23" s="15">
        <v>10500</v>
      </c>
    </row>
    <row r="24" spans="1:5" s="4" customFormat="1" x14ac:dyDescent="0.25">
      <c r="A24" s="12" t="s">
        <v>4177</v>
      </c>
      <c r="B24" s="12" t="s">
        <v>4178</v>
      </c>
      <c r="C24" s="22" t="s">
        <v>4325</v>
      </c>
      <c r="D24" s="4">
        <v>17335</v>
      </c>
      <c r="E24" s="15" t="s">
        <v>4179</v>
      </c>
    </row>
    <row r="25" spans="1:5" s="4" customFormat="1" x14ac:dyDescent="0.25">
      <c r="A25" s="12" t="s">
        <v>4180</v>
      </c>
      <c r="B25" s="12" t="s">
        <v>4181</v>
      </c>
      <c r="C25" s="22">
        <v>12063252</v>
      </c>
      <c r="D25" s="4">
        <v>19815</v>
      </c>
      <c r="E25" s="15" t="s">
        <v>4182</v>
      </c>
    </row>
    <row r="26" spans="1:5" s="4" customFormat="1" x14ac:dyDescent="0.25">
      <c r="A26" s="12" t="s">
        <v>4183</v>
      </c>
      <c r="B26" s="12" t="s">
        <v>4184</v>
      </c>
      <c r="C26" s="22">
        <v>12063260</v>
      </c>
      <c r="D26" s="4">
        <v>5620</v>
      </c>
      <c r="E26" s="15">
        <v>644</v>
      </c>
    </row>
    <row r="27" spans="1:5" s="4" customFormat="1" x14ac:dyDescent="0.25">
      <c r="A27" s="12" t="s">
        <v>4185</v>
      </c>
      <c r="B27" s="12" t="s">
        <v>4186</v>
      </c>
      <c r="C27" s="22" t="s">
        <v>4326</v>
      </c>
      <c r="D27" s="4">
        <v>13880</v>
      </c>
      <c r="E27" s="15">
        <v>2665</v>
      </c>
    </row>
    <row r="28" spans="1:5" s="4" customFormat="1" x14ac:dyDescent="0.25">
      <c r="A28" s="12" t="s">
        <v>4187</v>
      </c>
      <c r="B28" s="12" t="s">
        <v>4188</v>
      </c>
      <c r="C28" s="22">
        <v>12068320</v>
      </c>
      <c r="D28" s="4">
        <v>30740</v>
      </c>
      <c r="E28" s="15" t="s">
        <v>4189</v>
      </c>
    </row>
    <row r="29" spans="1:5" s="4" customFormat="1" x14ac:dyDescent="0.25">
      <c r="A29" s="12" t="s">
        <v>4190</v>
      </c>
      <c r="B29" s="12" t="s">
        <v>4191</v>
      </c>
      <c r="C29" s="22" t="s">
        <v>4327</v>
      </c>
      <c r="D29" s="4">
        <v>36203</v>
      </c>
      <c r="E29" s="15">
        <v>3833</v>
      </c>
    </row>
    <row r="30" spans="1:5" s="4" customFormat="1" x14ac:dyDescent="0.25">
      <c r="A30" s="12" t="s">
        <v>4192</v>
      </c>
      <c r="B30" s="12" t="s">
        <v>4193</v>
      </c>
      <c r="C30" s="22" t="s">
        <v>4328</v>
      </c>
      <c r="D30" s="4">
        <v>29680</v>
      </c>
      <c r="E30" s="15">
        <v>5214</v>
      </c>
    </row>
    <row r="31" spans="1:5" s="4" customFormat="1" x14ac:dyDescent="0.25">
      <c r="A31" s="12" t="s">
        <v>4194</v>
      </c>
      <c r="B31" s="12" t="s">
        <v>4195</v>
      </c>
      <c r="C31" s="22" t="s">
        <v>4329</v>
      </c>
      <c r="D31" s="4">
        <v>38400</v>
      </c>
      <c r="E31" s="15">
        <v>8968</v>
      </c>
    </row>
    <row r="32" spans="1:5" s="4" customFormat="1" x14ac:dyDescent="0.25">
      <c r="A32" s="12" t="s">
        <v>4196</v>
      </c>
      <c r="B32" s="12" t="s">
        <v>4197</v>
      </c>
      <c r="C32" s="22" t="s">
        <v>4330</v>
      </c>
      <c r="D32" s="4">
        <v>1070</v>
      </c>
      <c r="E32" s="15">
        <v>3931</v>
      </c>
    </row>
    <row r="33" spans="1:5" s="4" customFormat="1" x14ac:dyDescent="0.25">
      <c r="A33" s="12" t="s">
        <v>4198</v>
      </c>
      <c r="B33" s="12" t="s">
        <v>4199</v>
      </c>
      <c r="C33" s="22">
        <v>12061540</v>
      </c>
      <c r="D33" s="4">
        <v>7940</v>
      </c>
      <c r="E33" s="15">
        <v>745</v>
      </c>
    </row>
    <row r="34" spans="1:5" s="4" customFormat="1" x14ac:dyDescent="0.25">
      <c r="A34" s="12" t="s">
        <v>4200</v>
      </c>
      <c r="B34" s="12" t="s">
        <v>4201</v>
      </c>
      <c r="C34" s="22">
        <v>12072477</v>
      </c>
      <c r="D34" s="4">
        <v>21702</v>
      </c>
      <c r="E34" s="15" t="s">
        <v>4202</v>
      </c>
    </row>
    <row r="35" spans="1:5" s="4" customFormat="1" x14ac:dyDescent="0.25">
      <c r="A35" s="12" t="s">
        <v>4203</v>
      </c>
      <c r="B35" s="12" t="s">
        <v>4204</v>
      </c>
      <c r="C35" s="22">
        <v>12072340</v>
      </c>
      <c r="D35" s="4">
        <v>12640</v>
      </c>
      <c r="E35" s="15" t="s">
        <v>4205</v>
      </c>
    </row>
    <row r="36" spans="1:5" s="4" customFormat="1" x14ac:dyDescent="0.25">
      <c r="A36" s="12" t="s">
        <v>4206</v>
      </c>
      <c r="B36" s="12" t="s">
        <v>4207</v>
      </c>
      <c r="C36" s="22">
        <v>12069632</v>
      </c>
      <c r="D36" s="4">
        <v>6576</v>
      </c>
      <c r="E36" s="15">
        <v>796</v>
      </c>
    </row>
    <row r="37" spans="1:5" s="4" customFormat="1" x14ac:dyDescent="0.25">
      <c r="A37" s="12" t="s">
        <v>4208</v>
      </c>
      <c r="B37" s="12" t="s">
        <v>4209</v>
      </c>
      <c r="C37" s="22" t="s">
        <v>4331</v>
      </c>
      <c r="D37" s="4">
        <v>50550</v>
      </c>
      <c r="E37" s="15" t="s">
        <v>4210</v>
      </c>
    </row>
    <row r="38" spans="1:5" s="4" customFormat="1" x14ac:dyDescent="0.25">
      <c r="A38" s="12" t="s">
        <v>4211</v>
      </c>
      <c r="B38" s="12" t="s">
        <v>4212</v>
      </c>
      <c r="C38" s="22">
        <v>12060280</v>
      </c>
      <c r="D38" s="4">
        <v>7010</v>
      </c>
      <c r="E38" s="15">
        <v>987</v>
      </c>
    </row>
    <row r="39" spans="1:5" s="4" customFormat="1" x14ac:dyDescent="0.25">
      <c r="A39" s="12" t="s">
        <v>4213</v>
      </c>
      <c r="B39" s="12" t="s">
        <v>4214</v>
      </c>
      <c r="C39" s="22">
        <v>12065100</v>
      </c>
      <c r="D39" s="4">
        <v>5910</v>
      </c>
      <c r="E39" s="15" t="s">
        <v>4215</v>
      </c>
    </row>
    <row r="40" spans="1:5" s="4" customFormat="1" x14ac:dyDescent="0.25">
      <c r="A40" s="12" t="s">
        <v>4216</v>
      </c>
      <c r="B40" s="12" t="s">
        <v>4217</v>
      </c>
      <c r="C40" s="22">
        <v>12052000</v>
      </c>
      <c r="D40" s="4">
        <v>21302</v>
      </c>
      <c r="E40" s="15">
        <v>2580</v>
      </c>
    </row>
    <row r="41" spans="1:5" s="4" customFormat="1" x14ac:dyDescent="0.25">
      <c r="A41" s="12" t="s">
        <v>4218</v>
      </c>
      <c r="B41" s="12" t="s">
        <v>4219</v>
      </c>
      <c r="C41" s="22">
        <v>12052000</v>
      </c>
      <c r="D41" s="4">
        <v>82400</v>
      </c>
      <c r="E41" s="15">
        <v>14180</v>
      </c>
    </row>
    <row r="42" spans="1:5" s="4" customFormat="1" x14ac:dyDescent="0.25">
      <c r="A42" s="12" t="s">
        <v>4220</v>
      </c>
      <c r="B42" s="12" t="s">
        <v>4221</v>
      </c>
      <c r="C42" s="22" t="s">
        <v>4332</v>
      </c>
      <c r="D42" s="4">
        <v>41321</v>
      </c>
      <c r="E42" s="15">
        <v>7875</v>
      </c>
    </row>
    <row r="43" spans="1:5" s="4" customFormat="1" x14ac:dyDescent="0.25">
      <c r="A43" s="12" t="s">
        <v>4222</v>
      </c>
      <c r="B43" s="12" t="s">
        <v>4223</v>
      </c>
      <c r="C43" s="22" t="s">
        <v>4333</v>
      </c>
      <c r="D43" s="4">
        <v>22000</v>
      </c>
      <c r="E43" s="15" t="s">
        <v>4224</v>
      </c>
    </row>
    <row r="44" spans="1:5" s="4" customFormat="1" x14ac:dyDescent="0.25">
      <c r="A44" s="12" t="s">
        <v>4225</v>
      </c>
      <c r="B44" s="12" t="s">
        <v>4226</v>
      </c>
      <c r="C44" s="22" t="s">
        <v>4334</v>
      </c>
      <c r="D44" s="4">
        <v>25612</v>
      </c>
      <c r="E44" s="15" t="s">
        <v>4227</v>
      </c>
    </row>
    <row r="45" spans="1:5" s="4" customFormat="1" x14ac:dyDescent="0.25">
      <c r="A45" s="12" t="s">
        <v>4228</v>
      </c>
      <c r="B45" s="12" t="s">
        <v>4229</v>
      </c>
      <c r="C45" s="22" t="s">
        <v>4335</v>
      </c>
      <c r="D45" s="4">
        <v>64228</v>
      </c>
      <c r="E45" s="15">
        <v>8592</v>
      </c>
    </row>
    <row r="46" spans="1:5" s="4" customFormat="1" x14ac:dyDescent="0.25">
      <c r="A46" s="12" t="s">
        <v>4230</v>
      </c>
      <c r="B46" s="12" t="s">
        <v>4231</v>
      </c>
      <c r="C46" s="22">
        <v>12069397</v>
      </c>
      <c r="D46" s="4">
        <v>20386</v>
      </c>
      <c r="E46" s="15">
        <v>945</v>
      </c>
    </row>
    <row r="47" spans="1:5" s="4" customFormat="1" x14ac:dyDescent="0.25">
      <c r="A47" s="12" t="s">
        <v>4232</v>
      </c>
      <c r="B47" s="12" t="s">
        <v>4233</v>
      </c>
      <c r="C47" s="22" t="s">
        <v>4336</v>
      </c>
      <c r="D47" s="4">
        <v>7295</v>
      </c>
      <c r="E47" s="15" t="s">
        <v>4234</v>
      </c>
    </row>
    <row r="48" spans="1:5" s="4" customFormat="1" x14ac:dyDescent="0.25">
      <c r="A48" s="12" t="s">
        <v>4235</v>
      </c>
      <c r="B48" s="12" t="s">
        <v>4236</v>
      </c>
      <c r="C48" s="22" t="s">
        <v>4337</v>
      </c>
      <c r="D48" s="4">
        <v>51000</v>
      </c>
      <c r="E48" s="15" t="s">
        <v>4237</v>
      </c>
    </row>
    <row r="49" spans="1:5" s="4" customFormat="1" x14ac:dyDescent="0.25">
      <c r="A49" s="12" t="s">
        <v>4238</v>
      </c>
      <c r="B49" s="12" t="s">
        <v>4239</v>
      </c>
      <c r="C49" s="22" t="s">
        <v>4338</v>
      </c>
      <c r="D49" s="4">
        <v>12027</v>
      </c>
      <c r="E49" s="15" t="s">
        <v>4240</v>
      </c>
    </row>
    <row r="50" spans="1:5" s="4" customFormat="1" x14ac:dyDescent="0.25">
      <c r="A50" s="12" t="s">
        <v>4241</v>
      </c>
      <c r="B50" s="12" t="s">
        <v>4242</v>
      </c>
      <c r="C50" s="22" t="s">
        <v>4339</v>
      </c>
      <c r="D50" s="4">
        <v>84540</v>
      </c>
      <c r="E50" s="15">
        <v>23000</v>
      </c>
    </row>
    <row r="51" spans="1:5" s="4" customFormat="1" x14ac:dyDescent="0.25">
      <c r="A51" s="12" t="s">
        <v>4243</v>
      </c>
      <c r="B51" s="12" t="s">
        <v>4244</v>
      </c>
      <c r="C51" s="22" t="s">
        <v>4340</v>
      </c>
      <c r="D51" s="4">
        <v>32799</v>
      </c>
      <c r="E51" s="15">
        <v>5186</v>
      </c>
    </row>
    <row r="52" spans="1:5" s="4" customFormat="1" x14ac:dyDescent="0.25">
      <c r="A52" s="12" t="s">
        <v>4245</v>
      </c>
      <c r="B52" s="12" t="s">
        <v>4246</v>
      </c>
      <c r="C52" s="22">
        <v>12071076</v>
      </c>
      <c r="D52" s="4">
        <v>20600</v>
      </c>
      <c r="E52" s="15">
        <v>2570</v>
      </c>
    </row>
    <row r="53" spans="1:5" s="4" customFormat="1" x14ac:dyDescent="0.25">
      <c r="A53" s="12" t="s">
        <v>4247</v>
      </c>
      <c r="B53" s="12" t="s">
        <v>4248</v>
      </c>
      <c r="C53" s="22" t="s">
        <v>4341</v>
      </c>
      <c r="D53" s="4">
        <v>64074</v>
      </c>
      <c r="E53" s="15">
        <v>11749</v>
      </c>
    </row>
    <row r="54" spans="1:5" s="4" customFormat="1" x14ac:dyDescent="0.25">
      <c r="A54" s="12" t="s">
        <v>4249</v>
      </c>
      <c r="B54" s="12" t="s">
        <v>4250</v>
      </c>
      <c r="C54" s="22" t="s">
        <v>4342</v>
      </c>
      <c r="D54" s="4">
        <v>22310</v>
      </c>
      <c r="E54" s="15" t="s">
        <v>4251</v>
      </c>
    </row>
    <row r="55" spans="1:5" s="4" customFormat="1" x14ac:dyDescent="0.25">
      <c r="A55" s="12" t="s">
        <v>4252</v>
      </c>
      <c r="B55" s="12" t="s">
        <v>4253</v>
      </c>
      <c r="C55" s="22">
        <v>12072426</v>
      </c>
      <c r="D55" s="4">
        <v>6729</v>
      </c>
      <c r="E55" s="15">
        <v>767</v>
      </c>
    </row>
    <row r="56" spans="1:5" s="4" customFormat="1" x14ac:dyDescent="0.25">
      <c r="A56" s="12" t="s">
        <v>4254</v>
      </c>
      <c r="B56" s="12" t="s">
        <v>4255</v>
      </c>
      <c r="C56" s="22" t="s">
        <v>4343</v>
      </c>
      <c r="D56" s="4">
        <v>13400</v>
      </c>
      <c r="E56" s="15">
        <v>1882</v>
      </c>
    </row>
    <row r="57" spans="1:5" s="4" customFormat="1" x14ac:dyDescent="0.25">
      <c r="A57" s="12" t="s">
        <v>4256</v>
      </c>
      <c r="B57" s="12" t="s">
        <v>4257</v>
      </c>
      <c r="C57" s="22">
        <v>12066196</v>
      </c>
      <c r="D57" s="4">
        <v>17847</v>
      </c>
      <c r="E57" s="15">
        <v>3099</v>
      </c>
    </row>
    <row r="58" spans="1:5" s="4" customFormat="1" x14ac:dyDescent="0.25">
      <c r="A58" s="12" t="s">
        <v>4258</v>
      </c>
      <c r="B58" s="12" t="s">
        <v>4259</v>
      </c>
      <c r="C58" s="22" t="s">
        <v>4344</v>
      </c>
      <c r="D58" s="4">
        <v>16881</v>
      </c>
      <c r="E58" s="15">
        <v>2930</v>
      </c>
    </row>
    <row r="59" spans="1:5" s="4" customFormat="1" x14ac:dyDescent="0.25">
      <c r="A59" s="12" t="s">
        <v>4260</v>
      </c>
      <c r="B59" s="12" t="s">
        <v>4261</v>
      </c>
      <c r="C59" s="22">
        <v>12073430</v>
      </c>
      <c r="D59" s="4">
        <v>6243</v>
      </c>
      <c r="E59" s="15">
        <v>440</v>
      </c>
    </row>
    <row r="60" spans="1:5" s="4" customFormat="1" x14ac:dyDescent="0.25">
      <c r="A60" s="12" t="s">
        <v>4262</v>
      </c>
      <c r="B60" s="12" t="s">
        <v>4263</v>
      </c>
      <c r="C60" s="22" t="s">
        <v>4345</v>
      </c>
      <c r="D60" s="4">
        <v>11390</v>
      </c>
      <c r="E60" s="15">
        <v>1374</v>
      </c>
    </row>
    <row r="61" spans="1:5" s="4" customFormat="1" x14ac:dyDescent="0.25">
      <c r="A61" s="12" t="s">
        <v>4264</v>
      </c>
      <c r="B61" s="12" t="s">
        <v>4265</v>
      </c>
      <c r="C61" s="22" t="s">
        <v>4346</v>
      </c>
      <c r="D61" s="4">
        <v>31120</v>
      </c>
      <c r="E61" s="15">
        <v>4642</v>
      </c>
    </row>
    <row r="62" spans="1:5" s="4" customFormat="1" x14ac:dyDescent="0.25">
      <c r="A62" s="12" t="s">
        <v>4266</v>
      </c>
      <c r="B62" s="12" t="s">
        <v>4267</v>
      </c>
      <c r="C62" s="22">
        <v>12061217</v>
      </c>
      <c r="D62" s="4">
        <v>17947</v>
      </c>
      <c r="E62" s="15" t="s">
        <v>4268</v>
      </c>
    </row>
    <row r="63" spans="1:5" s="4" customFormat="1" x14ac:dyDescent="0.25">
      <c r="A63" s="12" t="s">
        <v>4269</v>
      </c>
      <c r="B63" s="12" t="s">
        <v>4270</v>
      </c>
      <c r="C63" s="22" t="s">
        <v>4347</v>
      </c>
      <c r="D63" s="4">
        <v>21245</v>
      </c>
      <c r="E63" s="15">
        <v>2830</v>
      </c>
    </row>
    <row r="64" spans="1:5" s="4" customFormat="1" x14ac:dyDescent="0.25">
      <c r="A64" s="12" t="s">
        <v>4271</v>
      </c>
      <c r="B64" s="12" t="s">
        <v>4272</v>
      </c>
      <c r="C64" s="22" t="s">
        <v>4348</v>
      </c>
      <c r="D64" s="4">
        <v>9605</v>
      </c>
      <c r="E64" s="15" t="s">
        <v>4273</v>
      </c>
    </row>
    <row r="65" spans="1:5" s="4" customFormat="1" x14ac:dyDescent="0.25">
      <c r="A65" s="12" t="s">
        <v>4274</v>
      </c>
      <c r="B65" s="12" t="s">
        <v>4275</v>
      </c>
      <c r="C65" s="22" t="s">
        <v>4349</v>
      </c>
      <c r="D65" s="4">
        <v>10950</v>
      </c>
      <c r="E65" s="15" t="s">
        <v>4276</v>
      </c>
    </row>
    <row r="66" spans="1:5" s="4" customFormat="1" x14ac:dyDescent="0.25">
      <c r="A66" s="12" t="s">
        <v>4277</v>
      </c>
      <c r="B66" s="12" t="s">
        <v>4278</v>
      </c>
      <c r="C66" s="22" t="s">
        <v>4350</v>
      </c>
      <c r="D66" s="4">
        <v>16840</v>
      </c>
      <c r="E66" s="15">
        <v>2000</v>
      </c>
    </row>
    <row r="67" spans="1:5" s="4" customFormat="1" x14ac:dyDescent="0.25">
      <c r="A67" s="12" t="s">
        <v>4279</v>
      </c>
      <c r="B67" s="12" t="s">
        <v>4280</v>
      </c>
      <c r="C67" s="22">
        <v>12068117</v>
      </c>
      <c r="D67" s="4">
        <v>6241</v>
      </c>
      <c r="E67" s="15" t="s">
        <v>4281</v>
      </c>
    </row>
    <row r="68" spans="1:5" s="4" customFormat="1" x14ac:dyDescent="0.25">
      <c r="A68" s="12" t="s">
        <v>4282</v>
      </c>
      <c r="B68" s="12" t="s">
        <v>4283</v>
      </c>
      <c r="C68" s="22" t="s">
        <v>4351</v>
      </c>
      <c r="D68" s="4">
        <v>53926</v>
      </c>
      <c r="E68" s="15" t="s">
        <v>4284</v>
      </c>
    </row>
    <row r="69" spans="1:5" s="4" customFormat="1" x14ac:dyDescent="0.25">
      <c r="A69" s="12" t="s">
        <v>4285</v>
      </c>
      <c r="B69" s="12" t="s">
        <v>4286</v>
      </c>
      <c r="C69" s="22">
        <v>12069017</v>
      </c>
      <c r="D69" s="4">
        <v>7698</v>
      </c>
      <c r="E69" s="15">
        <v>1378</v>
      </c>
    </row>
    <row r="70" spans="1:5" s="4" customFormat="1" x14ac:dyDescent="0.25">
      <c r="A70" s="12" t="s">
        <v>4287</v>
      </c>
      <c r="B70" s="12" t="s">
        <v>4288</v>
      </c>
      <c r="C70" s="22" t="s">
        <v>4352</v>
      </c>
      <c r="D70" s="4">
        <v>14010</v>
      </c>
      <c r="E70" s="15" t="s">
        <v>4289</v>
      </c>
    </row>
    <row r="71" spans="1:5" s="4" customFormat="1" x14ac:dyDescent="0.25">
      <c r="A71" s="12" t="s">
        <v>4290</v>
      </c>
      <c r="B71" s="12" t="s">
        <v>4291</v>
      </c>
      <c r="C71" s="22">
        <v>12068468</v>
      </c>
      <c r="D71" s="4">
        <v>14400</v>
      </c>
      <c r="E71" s="15" t="s">
        <v>4292</v>
      </c>
    </row>
    <row r="72" spans="1:5" s="4" customFormat="1" x14ac:dyDescent="0.25">
      <c r="A72" s="12" t="s">
        <v>4293</v>
      </c>
      <c r="B72" s="12" t="s">
        <v>4294</v>
      </c>
      <c r="C72" s="22" t="s">
        <v>4353</v>
      </c>
      <c r="D72" s="4">
        <v>9970</v>
      </c>
      <c r="E72" s="15">
        <v>980</v>
      </c>
    </row>
    <row r="73" spans="1:5" s="4" customFormat="1" x14ac:dyDescent="0.25">
      <c r="A73" s="12" t="s">
        <v>4295</v>
      </c>
      <c r="B73" s="12" t="s">
        <v>4296</v>
      </c>
      <c r="C73" s="22" t="s">
        <v>4354</v>
      </c>
      <c r="D73" s="4">
        <v>19132</v>
      </c>
      <c r="E73" s="15" t="s">
        <v>4297</v>
      </c>
    </row>
    <row r="74" spans="1:5" s="4" customFormat="1" x14ac:dyDescent="0.25">
      <c r="A74" s="12" t="s">
        <v>4298</v>
      </c>
      <c r="B74" s="12" t="s">
        <v>4299</v>
      </c>
      <c r="C74" s="22" t="s">
        <v>4355</v>
      </c>
      <c r="D74" s="4">
        <v>5980</v>
      </c>
      <c r="E74" s="15">
        <v>804</v>
      </c>
    </row>
    <row r="75" spans="1:5" s="4" customFormat="1" x14ac:dyDescent="0.25">
      <c r="A75" s="12" t="s">
        <v>4300</v>
      </c>
      <c r="B75" s="12" t="s">
        <v>4301</v>
      </c>
      <c r="C75" s="22" t="s">
        <v>4356</v>
      </c>
      <c r="D75" s="4">
        <v>29700</v>
      </c>
      <c r="E75" s="15">
        <v>4668</v>
      </c>
    </row>
    <row r="76" spans="1:5" s="4" customFormat="1" x14ac:dyDescent="0.25">
      <c r="A76" s="12" t="s">
        <v>4302</v>
      </c>
      <c r="B76" s="12" t="s">
        <v>4303</v>
      </c>
      <c r="C76" s="22" t="s">
        <v>4357</v>
      </c>
      <c r="D76" s="4">
        <v>81950</v>
      </c>
      <c r="E76" s="15" t="s">
        <v>4304</v>
      </c>
    </row>
    <row r="77" spans="1:5" s="4" customFormat="1" x14ac:dyDescent="0.25">
      <c r="A77" s="12" t="s">
        <v>4305</v>
      </c>
      <c r="B77" s="12" t="s">
        <v>4306</v>
      </c>
      <c r="C77" s="22">
        <v>12062092</v>
      </c>
      <c r="D77" s="4">
        <v>10491</v>
      </c>
      <c r="E77" s="15" t="s">
        <v>4307</v>
      </c>
    </row>
    <row r="78" spans="1:5" s="4" customFormat="1" x14ac:dyDescent="0.25">
      <c r="A78" s="12" t="s">
        <v>4308</v>
      </c>
      <c r="B78" s="12" t="s">
        <v>4309</v>
      </c>
      <c r="C78" s="22" t="s">
        <v>4358</v>
      </c>
      <c r="D78" s="4">
        <v>28866</v>
      </c>
      <c r="E78" s="15" t="s">
        <v>4310</v>
      </c>
    </row>
    <row r="79" spans="1:5" s="4" customFormat="1" x14ac:dyDescent="0.25">
      <c r="A79" s="12" t="s">
        <v>4311</v>
      </c>
      <c r="B79" s="12" t="s">
        <v>4312</v>
      </c>
      <c r="C79" s="22">
        <v>12060005</v>
      </c>
      <c r="D79" s="4">
        <v>12400</v>
      </c>
      <c r="E79" s="15">
        <v>1863</v>
      </c>
    </row>
    <row r="80" spans="1:5" s="4" customFormat="1" x14ac:dyDescent="0.25">
      <c r="A80" s="12"/>
      <c r="B80" s="12"/>
      <c r="C80" s="22"/>
      <c r="E80" s="15"/>
    </row>
    <row r="81" spans="1:5" s="4" customFormat="1" x14ac:dyDescent="0.25">
      <c r="A81" s="12"/>
      <c r="B81" s="12"/>
      <c r="C81" s="22"/>
      <c r="E81" s="15"/>
    </row>
    <row r="82" spans="1:5" s="4" customFormat="1" x14ac:dyDescent="0.25">
      <c r="A82" s="12"/>
      <c r="B82" s="12"/>
      <c r="C82" s="22"/>
      <c r="E82" s="15"/>
    </row>
    <row r="83" spans="1:5" s="4" customFormat="1" x14ac:dyDescent="0.25">
      <c r="A83" s="12"/>
      <c r="B83" s="12"/>
      <c r="C83" s="22"/>
      <c r="E83" s="15"/>
    </row>
    <row r="84" spans="1:5" s="4" customFormat="1" x14ac:dyDescent="0.25">
      <c r="A84" s="12"/>
      <c r="B84" s="12"/>
      <c r="C84" s="22"/>
      <c r="E84" s="15"/>
    </row>
    <row r="85" spans="1:5" s="4" customFormat="1" x14ac:dyDescent="0.25">
      <c r="A85" s="12"/>
      <c r="B85" s="12"/>
      <c r="C85" s="22"/>
      <c r="E85" s="15"/>
    </row>
    <row r="86" spans="1:5" s="4" customFormat="1" x14ac:dyDescent="0.25">
      <c r="A86" s="12"/>
      <c r="B86" s="12"/>
      <c r="C86" s="22"/>
      <c r="E86" s="15"/>
    </row>
    <row r="87" spans="1:5" s="4" customFormat="1" x14ac:dyDescent="0.25">
      <c r="A87" s="12"/>
      <c r="B87" s="12"/>
      <c r="C87" s="22"/>
      <c r="E87" s="15"/>
    </row>
    <row r="88" spans="1:5" s="4" customFormat="1" x14ac:dyDescent="0.25">
      <c r="A88" s="12"/>
      <c r="B88" s="12"/>
      <c r="C88" s="22"/>
      <c r="E88" s="15"/>
    </row>
    <row r="89" spans="1:5" s="4" customFormat="1" x14ac:dyDescent="0.25">
      <c r="A89" s="12"/>
      <c r="B89" s="12"/>
      <c r="C89" s="22"/>
      <c r="E89" s="15"/>
    </row>
    <row r="90" spans="1:5" s="4" customFormat="1" x14ac:dyDescent="0.25">
      <c r="A90" s="12"/>
      <c r="B90" s="12"/>
      <c r="C90" s="22"/>
      <c r="E90" s="15"/>
    </row>
    <row r="91" spans="1:5" s="4" customFormat="1" x14ac:dyDescent="0.25">
      <c r="A91" s="12"/>
      <c r="B91" s="12"/>
      <c r="C91" s="22"/>
      <c r="E91" s="15"/>
    </row>
    <row r="92" spans="1:5" s="4" customFormat="1" x14ac:dyDescent="0.25">
      <c r="A92" s="12"/>
      <c r="B92" s="12"/>
      <c r="C92" s="22"/>
      <c r="E92" s="15"/>
    </row>
    <row r="93" spans="1:5" s="4" customFormat="1" x14ac:dyDescent="0.25">
      <c r="A93" s="12"/>
      <c r="B93" s="12"/>
      <c r="C93" s="22"/>
      <c r="E93" s="15"/>
    </row>
    <row r="94" spans="1:5" s="4" customFormat="1" x14ac:dyDescent="0.25">
      <c r="A94" s="12"/>
      <c r="B94" s="12"/>
      <c r="C94" s="22"/>
      <c r="E94" s="15"/>
    </row>
    <row r="95" spans="1:5" s="4" customFormat="1" x14ac:dyDescent="0.25">
      <c r="A95" s="12"/>
      <c r="B95" s="12"/>
      <c r="C95" s="22"/>
      <c r="E95" s="15"/>
    </row>
    <row r="96" spans="1:5" s="4" customFormat="1" x14ac:dyDescent="0.25">
      <c r="A96" s="12"/>
      <c r="B96" s="12"/>
      <c r="C96" s="22"/>
      <c r="E96" s="15"/>
    </row>
    <row r="97" spans="1:5" s="4" customFormat="1" x14ac:dyDescent="0.25">
      <c r="A97" s="12"/>
      <c r="B97" s="12"/>
      <c r="C97" s="22"/>
      <c r="E97" s="15"/>
    </row>
    <row r="98" spans="1:5" s="4" customFormat="1" x14ac:dyDescent="0.25">
      <c r="A98" s="12"/>
      <c r="B98" s="12"/>
      <c r="C98" s="22"/>
      <c r="E98" s="15"/>
    </row>
    <row r="99" spans="1:5" s="4" customFormat="1" x14ac:dyDescent="0.25">
      <c r="A99" s="12"/>
      <c r="B99" s="12"/>
      <c r="C99" s="22"/>
      <c r="E99" s="15"/>
    </row>
    <row r="100" spans="1:5" s="4" customFormat="1" x14ac:dyDescent="0.25">
      <c r="A100" s="12"/>
      <c r="B100" s="12"/>
      <c r="C100" s="22"/>
      <c r="E100" s="15"/>
    </row>
    <row r="101" spans="1:5" s="4" customFormat="1" x14ac:dyDescent="0.25">
      <c r="A101" s="12"/>
      <c r="B101" s="12"/>
      <c r="C101" s="22"/>
      <c r="E101" s="15"/>
    </row>
    <row r="102" spans="1:5" s="4" customFormat="1" x14ac:dyDescent="0.25">
      <c r="A102" s="12"/>
      <c r="B102" s="12"/>
      <c r="C102" s="22"/>
      <c r="E102" s="15"/>
    </row>
    <row r="103" spans="1:5" s="4" customFormat="1" x14ac:dyDescent="0.25">
      <c r="A103" s="12"/>
      <c r="B103" s="12"/>
      <c r="C103" s="22"/>
      <c r="E103" s="15"/>
    </row>
    <row r="104" spans="1:5" s="4" customFormat="1" x14ac:dyDescent="0.25">
      <c r="A104" s="12"/>
      <c r="B104" s="12"/>
      <c r="C104" s="22"/>
      <c r="E104" s="15"/>
    </row>
    <row r="105" spans="1:5" s="4" customFormat="1" x14ac:dyDescent="0.25">
      <c r="A105" s="12"/>
      <c r="B105" s="12"/>
      <c r="C105" s="22"/>
      <c r="E105" s="15"/>
    </row>
    <row r="106" spans="1:5" s="4" customFormat="1" x14ac:dyDescent="0.25">
      <c r="A106" s="12"/>
      <c r="B106" s="12"/>
      <c r="C106" s="22"/>
      <c r="E106" s="15"/>
    </row>
    <row r="107" spans="1:5" s="4" customFormat="1" x14ac:dyDescent="0.25">
      <c r="A107" s="12"/>
      <c r="B107" s="12"/>
      <c r="C107" s="22"/>
      <c r="E107" s="15"/>
    </row>
    <row r="108" spans="1:5" s="4" customFormat="1" x14ac:dyDescent="0.25">
      <c r="A108" s="12"/>
      <c r="B108" s="12"/>
      <c r="C108" s="22"/>
      <c r="E108" s="15"/>
    </row>
    <row r="109" spans="1:5" s="4" customFormat="1" x14ac:dyDescent="0.25">
      <c r="A109" s="12"/>
      <c r="B109" s="12"/>
      <c r="C109" s="22"/>
      <c r="E109" s="15"/>
    </row>
    <row r="110" spans="1:5" s="4" customFormat="1" x14ac:dyDescent="0.25">
      <c r="A110" s="12"/>
      <c r="B110" s="12"/>
      <c r="C110" s="22"/>
      <c r="E110" s="15"/>
    </row>
    <row r="111" spans="1:5" s="4" customFormat="1" x14ac:dyDescent="0.25">
      <c r="A111" s="12"/>
      <c r="B111" s="12"/>
      <c r="C111" s="22"/>
      <c r="E111" s="15"/>
    </row>
    <row r="112" spans="1:5" s="4" customFormat="1" x14ac:dyDescent="0.25">
      <c r="A112" s="12"/>
      <c r="B112" s="12"/>
      <c r="C112" s="22"/>
      <c r="E112" s="15"/>
    </row>
    <row r="113" spans="1:5" s="4" customFormat="1" x14ac:dyDescent="0.25">
      <c r="A113" s="12"/>
      <c r="B113" s="12"/>
      <c r="C113" s="22"/>
      <c r="E113" s="15"/>
    </row>
    <row r="114" spans="1:5" s="4" customFormat="1" x14ac:dyDescent="0.25">
      <c r="A114" s="12"/>
      <c r="B114" s="12"/>
      <c r="C114" s="22"/>
      <c r="E114" s="15"/>
    </row>
    <row r="115" spans="1:5" s="4" customFormat="1" x14ac:dyDescent="0.25">
      <c r="A115" s="12"/>
      <c r="B115" s="12"/>
      <c r="C115" s="22"/>
      <c r="E115" s="15"/>
    </row>
    <row r="116" spans="1:5" s="4" customFormat="1" x14ac:dyDescent="0.25">
      <c r="A116" s="12"/>
      <c r="B116" s="12"/>
      <c r="C116" s="22"/>
      <c r="E116" s="15"/>
    </row>
    <row r="117" spans="1:5" s="4" customFormat="1" x14ac:dyDescent="0.25">
      <c r="A117" s="12"/>
      <c r="B117" s="12"/>
      <c r="C117" s="22"/>
      <c r="E117" s="15"/>
    </row>
    <row r="118" spans="1:5" s="4" customFormat="1" x14ac:dyDescent="0.25">
      <c r="A118" s="12"/>
      <c r="B118" s="12"/>
      <c r="C118" s="22"/>
      <c r="E118" s="15"/>
    </row>
    <row r="119" spans="1:5" s="4" customFormat="1" x14ac:dyDescent="0.25">
      <c r="A119" s="12"/>
      <c r="B119" s="12"/>
      <c r="C119" s="22"/>
      <c r="E119" s="15"/>
    </row>
    <row r="120" spans="1:5" s="4" customFormat="1" x14ac:dyDescent="0.25">
      <c r="A120" s="12"/>
      <c r="B120" s="12"/>
      <c r="C120" s="22"/>
      <c r="E120" s="15"/>
    </row>
    <row r="121" spans="1:5" s="4" customFormat="1" x14ac:dyDescent="0.25">
      <c r="A121" s="12"/>
      <c r="B121" s="12"/>
      <c r="C121" s="22"/>
      <c r="E121" s="15"/>
    </row>
    <row r="122" spans="1:5" s="4" customFormat="1" x14ac:dyDescent="0.25">
      <c r="A122" s="12"/>
      <c r="B122" s="12"/>
      <c r="C122" s="22"/>
      <c r="E122" s="15"/>
    </row>
    <row r="123" spans="1:5" s="4" customFormat="1" x14ac:dyDescent="0.25">
      <c r="A123" s="12"/>
      <c r="B123" s="12"/>
      <c r="C123" s="22"/>
      <c r="E123" s="15"/>
    </row>
    <row r="124" spans="1:5" s="4" customFormat="1" x14ac:dyDescent="0.25">
      <c r="A124" s="12"/>
      <c r="B124" s="12"/>
      <c r="C124" s="22"/>
      <c r="E124" s="15"/>
    </row>
    <row r="125" spans="1:5" s="4" customFormat="1" x14ac:dyDescent="0.25">
      <c r="A125" s="12"/>
      <c r="B125" s="12"/>
      <c r="C125" s="22"/>
      <c r="E125" s="15"/>
    </row>
    <row r="126" spans="1:5" s="4" customFormat="1" x14ac:dyDescent="0.25">
      <c r="A126" s="12"/>
      <c r="B126" s="12"/>
      <c r="C126" s="22"/>
      <c r="E126" s="15"/>
    </row>
    <row r="127" spans="1:5" s="4" customFormat="1" x14ac:dyDescent="0.25">
      <c r="A127" s="12"/>
      <c r="B127" s="12"/>
      <c r="C127" s="22"/>
      <c r="E127" s="15"/>
    </row>
    <row r="128" spans="1:5" s="4" customFormat="1" x14ac:dyDescent="0.25">
      <c r="A128" s="12"/>
      <c r="B128" s="12"/>
      <c r="C128" s="22"/>
      <c r="E128" s="15"/>
    </row>
    <row r="129" spans="1:5" s="4" customFormat="1" x14ac:dyDescent="0.25">
      <c r="A129" s="12"/>
      <c r="B129" s="12"/>
      <c r="C129" s="22"/>
      <c r="E129" s="15"/>
    </row>
    <row r="130" spans="1:5" s="4" customFormat="1" x14ac:dyDescent="0.25">
      <c r="A130" s="12"/>
      <c r="B130" s="12"/>
      <c r="C130" s="22"/>
      <c r="E130" s="15"/>
    </row>
    <row r="131" spans="1:5" s="4" customFormat="1" x14ac:dyDescent="0.25">
      <c r="A131" s="12"/>
      <c r="B131" s="12"/>
      <c r="C131" s="22"/>
      <c r="E131" s="15"/>
    </row>
    <row r="132" spans="1:5" s="4" customFormat="1" x14ac:dyDescent="0.25">
      <c r="A132" s="12"/>
      <c r="B132" s="12"/>
      <c r="C132" s="22"/>
      <c r="E132" s="15"/>
    </row>
    <row r="133" spans="1:5" s="4" customFormat="1" x14ac:dyDescent="0.25">
      <c r="A133" s="12"/>
      <c r="B133" s="12"/>
      <c r="C133" s="22"/>
      <c r="E133" s="15"/>
    </row>
    <row r="134" spans="1:5" s="4" customFormat="1" x14ac:dyDescent="0.25">
      <c r="A134" s="12"/>
      <c r="B134" s="12"/>
      <c r="C134" s="22"/>
      <c r="E134" s="15"/>
    </row>
    <row r="135" spans="1:5" s="4" customFormat="1" x14ac:dyDescent="0.25">
      <c r="A135" s="12"/>
      <c r="B135" s="12"/>
      <c r="C135" s="22"/>
      <c r="E135" s="15"/>
    </row>
    <row r="136" spans="1:5" s="4" customFormat="1" x14ac:dyDescent="0.25">
      <c r="A136" s="12"/>
      <c r="B136" s="12"/>
      <c r="C136" s="22"/>
      <c r="E136" s="15"/>
    </row>
    <row r="137" spans="1:5" s="4" customFormat="1" x14ac:dyDescent="0.25">
      <c r="A137" s="12"/>
      <c r="B137" s="12"/>
      <c r="C137" s="22"/>
      <c r="E137" s="15"/>
    </row>
    <row r="138" spans="1:5" s="4" customFormat="1" x14ac:dyDescent="0.25">
      <c r="A138" s="12"/>
      <c r="B138" s="12"/>
      <c r="C138" s="22"/>
      <c r="E138" s="15"/>
    </row>
    <row r="139" spans="1:5" s="4" customFormat="1" x14ac:dyDescent="0.25">
      <c r="A139" s="12"/>
      <c r="B139" s="12"/>
      <c r="C139" s="22"/>
      <c r="E139" s="15"/>
    </row>
    <row r="140" spans="1:5" s="4" customFormat="1" x14ac:dyDescent="0.25">
      <c r="A140" s="12"/>
      <c r="B140" s="12"/>
      <c r="C140" s="22"/>
      <c r="E140" s="15"/>
    </row>
    <row r="141" spans="1:5" s="4" customFormat="1" x14ac:dyDescent="0.25">
      <c r="A141" s="12"/>
      <c r="B141" s="12"/>
      <c r="C141" s="22"/>
      <c r="E141" s="15"/>
    </row>
    <row r="142" spans="1:5" s="4" customFormat="1" x14ac:dyDescent="0.25">
      <c r="A142" s="12"/>
      <c r="B142" s="12"/>
      <c r="C142" s="22"/>
      <c r="E142" s="15"/>
    </row>
    <row r="143" spans="1:5" s="4" customFormat="1" x14ac:dyDescent="0.25">
      <c r="A143" s="12"/>
      <c r="B143" s="12"/>
      <c r="C143" s="22"/>
      <c r="E143" s="15"/>
    </row>
    <row r="144" spans="1:5" s="4" customFormat="1" x14ac:dyDescent="0.25">
      <c r="A144" s="12"/>
      <c r="B144" s="12"/>
      <c r="C144" s="22"/>
      <c r="E144" s="15"/>
    </row>
    <row r="145" spans="1:5" s="4" customFormat="1" x14ac:dyDescent="0.25">
      <c r="A145" s="12"/>
      <c r="B145" s="12"/>
      <c r="C145" s="22"/>
      <c r="E145" s="15"/>
    </row>
    <row r="146" spans="1:5" s="4" customFormat="1" x14ac:dyDescent="0.25">
      <c r="A146" s="12"/>
      <c r="B146" s="12"/>
      <c r="C146" s="22"/>
      <c r="E146" s="15"/>
    </row>
    <row r="147" spans="1:5" s="4" customFormat="1" x14ac:dyDescent="0.25">
      <c r="A147" s="12"/>
      <c r="B147" s="12"/>
      <c r="C147" s="22"/>
      <c r="E147" s="15"/>
    </row>
    <row r="148" spans="1:5" s="4" customFormat="1" x14ac:dyDescent="0.25">
      <c r="A148" s="12"/>
      <c r="B148" s="12"/>
      <c r="C148" s="22"/>
      <c r="E148" s="15"/>
    </row>
    <row r="149" spans="1:5" s="4" customFormat="1" x14ac:dyDescent="0.25">
      <c r="A149" s="12"/>
      <c r="B149" s="12"/>
      <c r="C149" s="22"/>
      <c r="E149" s="15"/>
    </row>
    <row r="150" spans="1:5" s="4" customFormat="1" x14ac:dyDescent="0.25">
      <c r="A150" s="12"/>
      <c r="B150" s="12"/>
      <c r="C150" s="22"/>
      <c r="E150" s="15"/>
    </row>
    <row r="151" spans="1:5" s="4" customFormat="1" x14ac:dyDescent="0.25">
      <c r="A151" s="12"/>
      <c r="B151" s="12"/>
      <c r="C151" s="22"/>
      <c r="E151" s="15"/>
    </row>
    <row r="152" spans="1:5" s="4" customFormat="1" x14ac:dyDescent="0.25">
      <c r="A152" s="12"/>
      <c r="B152" s="12"/>
      <c r="C152" s="22"/>
      <c r="E152" s="15"/>
    </row>
    <row r="153" spans="1:5" s="4" customFormat="1" x14ac:dyDescent="0.25">
      <c r="A153" s="12"/>
      <c r="B153" s="12"/>
      <c r="C153" s="22"/>
      <c r="E153" s="15"/>
    </row>
    <row r="154" spans="1:5" s="4" customFormat="1" x14ac:dyDescent="0.25">
      <c r="A154" s="12"/>
      <c r="B154" s="12"/>
      <c r="C154" s="22"/>
      <c r="E154" s="15"/>
    </row>
    <row r="155" spans="1:5" s="4" customFormat="1" x14ac:dyDescent="0.25">
      <c r="A155" s="12"/>
      <c r="B155" s="12"/>
      <c r="C155" s="22"/>
      <c r="E155" s="15"/>
    </row>
    <row r="156" spans="1:5" s="4" customFormat="1" x14ac:dyDescent="0.25">
      <c r="A156" s="12"/>
      <c r="B156" s="12"/>
      <c r="C156" s="22"/>
      <c r="E156" s="15"/>
    </row>
    <row r="157" spans="1:5" s="4" customFormat="1" x14ac:dyDescent="0.25">
      <c r="A157" s="12"/>
      <c r="B157" s="12"/>
      <c r="C157" s="22"/>
      <c r="E157" s="15"/>
    </row>
    <row r="158" spans="1:5" s="4" customFormat="1" x14ac:dyDescent="0.25">
      <c r="A158" s="12"/>
      <c r="B158" s="12"/>
      <c r="C158" s="22"/>
      <c r="E158" s="15"/>
    </row>
    <row r="159" spans="1:5" s="4" customFormat="1" x14ac:dyDescent="0.25">
      <c r="A159" s="12"/>
      <c r="B159" s="12"/>
      <c r="C159" s="22"/>
      <c r="E159" s="15"/>
    </row>
    <row r="160" spans="1:5" s="4" customFormat="1" x14ac:dyDescent="0.25">
      <c r="A160" s="12"/>
      <c r="B160" s="12"/>
      <c r="C160" s="22"/>
      <c r="E160" s="15"/>
    </row>
    <row r="161" spans="1:5" s="4" customFormat="1" x14ac:dyDescent="0.25">
      <c r="A161" s="12"/>
      <c r="B161" s="12"/>
      <c r="C161" s="22"/>
      <c r="E161" s="15"/>
    </row>
    <row r="162" spans="1:5" s="4" customFormat="1" x14ac:dyDescent="0.25">
      <c r="A162" s="12"/>
      <c r="B162" s="12"/>
      <c r="C162" s="22"/>
      <c r="E162" s="15"/>
    </row>
    <row r="163" spans="1:5" s="4" customFormat="1" x14ac:dyDescent="0.25">
      <c r="A163" s="12"/>
      <c r="B163" s="12"/>
      <c r="C163" s="22"/>
      <c r="E163" s="15"/>
    </row>
    <row r="164" spans="1:5" s="4" customFormat="1" x14ac:dyDescent="0.25">
      <c r="A164" s="12"/>
      <c r="B164" s="12"/>
      <c r="C164" s="22"/>
      <c r="E164" s="15"/>
    </row>
    <row r="165" spans="1:5" s="4" customFormat="1" x14ac:dyDescent="0.25">
      <c r="A165" s="12"/>
      <c r="B165" s="12"/>
      <c r="C165" s="22"/>
      <c r="E165" s="15"/>
    </row>
    <row r="166" spans="1:5" s="4" customFormat="1" x14ac:dyDescent="0.25">
      <c r="A166" s="12"/>
      <c r="B166" s="12"/>
      <c r="C166" s="22"/>
      <c r="E166" s="15"/>
    </row>
    <row r="167" spans="1:5" s="4" customFormat="1" x14ac:dyDescent="0.25">
      <c r="A167" s="12"/>
      <c r="B167" s="12"/>
      <c r="C167" s="22"/>
      <c r="E167" s="15"/>
    </row>
    <row r="168" spans="1:5" s="4" customFormat="1" x14ac:dyDescent="0.25">
      <c r="A168" s="12"/>
      <c r="B168" s="12"/>
      <c r="C168" s="22"/>
      <c r="E168" s="15"/>
    </row>
    <row r="169" spans="1:5" s="4" customFormat="1" x14ac:dyDescent="0.25">
      <c r="A169" s="12"/>
      <c r="B169" s="12"/>
      <c r="C169" s="22"/>
      <c r="E169" s="15"/>
    </row>
    <row r="170" spans="1:5" s="4" customFormat="1" x14ac:dyDescent="0.25">
      <c r="A170" s="12"/>
      <c r="B170" s="12"/>
      <c r="C170" s="22"/>
      <c r="E170" s="15"/>
    </row>
    <row r="171" spans="1:5" s="4" customFormat="1" x14ac:dyDescent="0.25">
      <c r="A171" s="12"/>
      <c r="B171" s="12"/>
      <c r="C171" s="22"/>
      <c r="E171" s="15"/>
    </row>
    <row r="172" spans="1:5" s="4" customFormat="1" x14ac:dyDescent="0.25">
      <c r="A172" s="12"/>
      <c r="B172" s="12"/>
      <c r="C172" s="22"/>
      <c r="E172" s="15"/>
    </row>
    <row r="173" spans="1:5" s="4" customFormat="1" x14ac:dyDescent="0.25">
      <c r="A173" s="12"/>
      <c r="B173" s="12"/>
      <c r="C173" s="22"/>
      <c r="E173" s="15"/>
    </row>
    <row r="174" spans="1:5" s="4" customFormat="1" x14ac:dyDescent="0.25">
      <c r="A174" s="12"/>
      <c r="B174" s="12"/>
      <c r="C174" s="22"/>
      <c r="E174" s="15"/>
    </row>
    <row r="175" spans="1:5" s="4" customFormat="1" x14ac:dyDescent="0.25">
      <c r="A175" s="12"/>
      <c r="B175" s="12"/>
      <c r="C175" s="22"/>
      <c r="E175" s="15"/>
    </row>
    <row r="176" spans="1:5" s="4" customFormat="1" x14ac:dyDescent="0.25">
      <c r="A176" s="12"/>
      <c r="B176" s="12"/>
      <c r="C176" s="22"/>
      <c r="E176" s="15"/>
    </row>
    <row r="177" spans="1:5" s="4" customFormat="1" x14ac:dyDescent="0.25">
      <c r="A177" s="12"/>
      <c r="B177" s="12"/>
      <c r="C177" s="22"/>
      <c r="E177" s="15"/>
    </row>
    <row r="178" spans="1:5" s="4" customFormat="1" x14ac:dyDescent="0.25">
      <c r="A178" s="12"/>
      <c r="B178" s="12"/>
      <c r="C178" s="22"/>
      <c r="E178" s="15"/>
    </row>
    <row r="179" spans="1:5" s="4" customFormat="1" x14ac:dyDescent="0.25">
      <c r="A179" s="12"/>
      <c r="B179" s="12"/>
      <c r="C179" s="22"/>
      <c r="E179" s="15"/>
    </row>
    <row r="180" spans="1:5" s="4" customFormat="1" x14ac:dyDescent="0.25">
      <c r="A180" s="12"/>
      <c r="B180" s="12"/>
      <c r="C180" s="22"/>
      <c r="E180" s="15"/>
    </row>
    <row r="181" spans="1:5" s="4" customFormat="1" x14ac:dyDescent="0.25">
      <c r="A181" s="12"/>
      <c r="B181" s="12"/>
      <c r="C181" s="22"/>
      <c r="E181" s="15"/>
    </row>
    <row r="182" spans="1:5" s="4" customFormat="1" x14ac:dyDescent="0.25">
      <c r="A182" s="12"/>
      <c r="B182" s="12"/>
      <c r="C182" s="22"/>
      <c r="E182" s="15"/>
    </row>
    <row r="183" spans="1:5" s="4" customFormat="1" x14ac:dyDescent="0.25">
      <c r="A183" s="12"/>
      <c r="B183" s="12"/>
      <c r="C183" s="22"/>
      <c r="E183" s="15"/>
    </row>
    <row r="184" spans="1:5" s="4" customFormat="1" x14ac:dyDescent="0.25">
      <c r="A184" s="12"/>
      <c r="B184" s="12"/>
      <c r="C184" s="22"/>
      <c r="E184" s="15"/>
    </row>
    <row r="185" spans="1:5" s="4" customFormat="1" x14ac:dyDescent="0.25">
      <c r="A185" s="12"/>
      <c r="B185" s="12"/>
      <c r="C185" s="22"/>
      <c r="E185" s="15"/>
    </row>
    <row r="186" spans="1:5" s="4" customFormat="1" x14ac:dyDescent="0.25">
      <c r="A186" s="12"/>
      <c r="B186" s="12"/>
      <c r="C186" s="22"/>
      <c r="E186" s="15"/>
    </row>
    <row r="187" spans="1:5" s="4" customFormat="1" x14ac:dyDescent="0.25">
      <c r="A187" s="12"/>
      <c r="B187" s="12"/>
      <c r="C187" s="22"/>
      <c r="E187" s="15"/>
    </row>
    <row r="188" spans="1:5" s="4" customFormat="1" x14ac:dyDescent="0.25">
      <c r="A188" s="12"/>
      <c r="B188" s="12"/>
      <c r="C188" s="22"/>
      <c r="E188" s="15"/>
    </row>
    <row r="189" spans="1:5" s="4" customFormat="1" x14ac:dyDescent="0.25">
      <c r="A189" s="12"/>
      <c r="B189" s="12"/>
      <c r="C189" s="22"/>
      <c r="E189" s="15"/>
    </row>
    <row r="190" spans="1:5" s="4" customFormat="1" x14ac:dyDescent="0.25">
      <c r="A190" s="12"/>
      <c r="B190" s="12"/>
      <c r="C190" s="22"/>
      <c r="E190" s="15"/>
    </row>
    <row r="191" spans="1:5" s="4" customFormat="1" x14ac:dyDescent="0.25">
      <c r="A191" s="12"/>
      <c r="B191" s="12"/>
      <c r="C191" s="22"/>
      <c r="E191" s="15"/>
    </row>
    <row r="192" spans="1:5" s="4" customFormat="1" x14ac:dyDescent="0.25">
      <c r="A192" s="12"/>
      <c r="B192" s="12"/>
      <c r="C192" s="22"/>
      <c r="E192" s="15"/>
    </row>
    <row r="193" spans="1:5" s="4" customFormat="1" x14ac:dyDescent="0.25">
      <c r="A193" s="12"/>
      <c r="B193" s="12"/>
      <c r="C193" s="22"/>
      <c r="E193" s="15"/>
    </row>
    <row r="194" spans="1:5" s="4" customFormat="1" x14ac:dyDescent="0.25">
      <c r="A194" s="12"/>
      <c r="B194" s="12"/>
      <c r="C194" s="22"/>
      <c r="E194" s="15"/>
    </row>
    <row r="195" spans="1:5" s="4" customFormat="1" x14ac:dyDescent="0.25">
      <c r="A195" s="12"/>
      <c r="B195" s="12"/>
      <c r="C195" s="22"/>
      <c r="E195" s="15"/>
    </row>
    <row r="196" spans="1:5" s="4" customFormat="1" x14ac:dyDescent="0.25">
      <c r="A196" s="12"/>
      <c r="B196" s="12"/>
      <c r="C196" s="22"/>
      <c r="E196" s="15"/>
    </row>
    <row r="197" spans="1:5" s="4" customFormat="1" x14ac:dyDescent="0.25">
      <c r="A197" s="12"/>
      <c r="B197" s="12"/>
      <c r="C197" s="22"/>
      <c r="E197" s="15"/>
    </row>
    <row r="198" spans="1:5" s="4" customFormat="1" x14ac:dyDescent="0.25">
      <c r="A198" s="12"/>
      <c r="B198" s="12"/>
      <c r="C198" s="22"/>
      <c r="E198" s="15"/>
    </row>
    <row r="199" spans="1:5" s="4" customFormat="1" x14ac:dyDescent="0.25">
      <c r="A199" s="12"/>
      <c r="B199" s="12"/>
      <c r="C199" s="22"/>
      <c r="E199" s="15"/>
    </row>
    <row r="200" spans="1:5" s="4" customFormat="1" x14ac:dyDescent="0.25">
      <c r="A200" s="12"/>
      <c r="B200" s="12"/>
      <c r="C200" s="22"/>
      <c r="E200" s="15"/>
    </row>
    <row r="201" spans="1:5" s="4" customFormat="1" x14ac:dyDescent="0.25">
      <c r="A201" s="12"/>
      <c r="B201" s="12"/>
      <c r="C201" s="22"/>
      <c r="E201" s="15"/>
    </row>
    <row r="202" spans="1:5" s="4" customFormat="1" x14ac:dyDescent="0.25">
      <c r="A202" s="12"/>
      <c r="B202" s="12"/>
      <c r="C202" s="22"/>
      <c r="E202" s="15"/>
    </row>
    <row r="203" spans="1:5" s="4" customFormat="1" x14ac:dyDescent="0.25">
      <c r="A203" s="12"/>
      <c r="B203" s="12"/>
      <c r="C203" s="22"/>
      <c r="E203" s="15"/>
    </row>
    <row r="204" spans="1:5" s="4" customFormat="1" x14ac:dyDescent="0.25">
      <c r="A204" s="12"/>
      <c r="B204" s="12"/>
      <c r="C204" s="22"/>
      <c r="E204" s="15"/>
    </row>
    <row r="205" spans="1:5" s="4" customFormat="1" x14ac:dyDescent="0.25">
      <c r="A205" s="12"/>
      <c r="B205" s="12"/>
      <c r="C205" s="22"/>
      <c r="E205" s="15"/>
    </row>
    <row r="206" spans="1:5" s="4" customFormat="1" x14ac:dyDescent="0.25">
      <c r="A206" s="12"/>
      <c r="B206" s="12"/>
      <c r="C206" s="22"/>
      <c r="E206" s="15"/>
    </row>
    <row r="207" spans="1:5" s="4" customFormat="1" x14ac:dyDescent="0.25">
      <c r="A207" s="12"/>
      <c r="B207" s="12"/>
      <c r="C207" s="22"/>
      <c r="E207" s="15"/>
    </row>
    <row r="208" spans="1:5" s="4" customFormat="1" x14ac:dyDescent="0.25">
      <c r="A208" s="12"/>
      <c r="B208" s="12"/>
      <c r="C208" s="22"/>
      <c r="E208" s="15"/>
    </row>
    <row r="209" spans="1:5" s="4" customFormat="1" x14ac:dyDescent="0.25">
      <c r="A209" s="12"/>
      <c r="B209" s="12"/>
      <c r="C209" s="22"/>
      <c r="E209" s="15"/>
    </row>
    <row r="210" spans="1:5" s="4" customFormat="1" x14ac:dyDescent="0.25">
      <c r="A210" s="12"/>
      <c r="B210" s="12"/>
      <c r="C210" s="22"/>
      <c r="E210" s="15"/>
    </row>
    <row r="211" spans="1:5" s="4" customFormat="1" x14ac:dyDescent="0.25">
      <c r="A211" s="12"/>
      <c r="B211" s="12"/>
      <c r="C211" s="22"/>
      <c r="E211" s="15"/>
    </row>
    <row r="212" spans="1:5" s="4" customFormat="1" x14ac:dyDescent="0.25">
      <c r="A212" s="12"/>
      <c r="B212" s="12"/>
      <c r="C212" s="22"/>
      <c r="E212" s="15"/>
    </row>
    <row r="213" spans="1:5" s="4" customFormat="1" x14ac:dyDescent="0.25">
      <c r="A213" s="12"/>
      <c r="B213" s="12"/>
      <c r="C213" s="22"/>
      <c r="E213" s="15"/>
    </row>
    <row r="214" spans="1:5" s="4" customFormat="1" x14ac:dyDescent="0.25">
      <c r="A214" s="12"/>
      <c r="B214" s="12"/>
      <c r="C214" s="22"/>
      <c r="E214" s="15"/>
    </row>
    <row r="215" spans="1:5" s="4" customFormat="1" x14ac:dyDescent="0.25">
      <c r="A215" s="12"/>
      <c r="B215" s="12"/>
      <c r="C215" s="22"/>
      <c r="E215" s="15"/>
    </row>
    <row r="216" spans="1:5" s="4" customFormat="1" x14ac:dyDescent="0.25">
      <c r="A216" s="12"/>
      <c r="B216" s="12"/>
      <c r="C216" s="22"/>
      <c r="E216" s="15"/>
    </row>
    <row r="217" spans="1:5" s="4" customFormat="1" x14ac:dyDescent="0.25">
      <c r="A217" s="12"/>
      <c r="B217" s="12"/>
      <c r="C217" s="22"/>
      <c r="E217" s="15"/>
    </row>
    <row r="218" spans="1:5" s="4" customFormat="1" x14ac:dyDescent="0.25">
      <c r="A218" s="12"/>
      <c r="B218" s="12"/>
      <c r="C218" s="22"/>
      <c r="E218" s="15"/>
    </row>
    <row r="219" spans="1:5" s="4" customFormat="1" x14ac:dyDescent="0.25">
      <c r="A219" s="12"/>
      <c r="B219" s="12"/>
      <c r="C219" s="22"/>
      <c r="E219" s="15"/>
    </row>
    <row r="220" spans="1:5" s="4" customFormat="1" x14ac:dyDescent="0.25">
      <c r="A220" s="12"/>
      <c r="B220" s="12"/>
      <c r="C220" s="22"/>
      <c r="E220" s="15"/>
    </row>
    <row r="221" spans="1:5" s="4" customFormat="1" x14ac:dyDescent="0.25">
      <c r="A221" s="12"/>
      <c r="B221" s="12"/>
      <c r="C221" s="22"/>
      <c r="E221" s="15"/>
    </row>
    <row r="222" spans="1:5" s="4" customFormat="1" x14ac:dyDescent="0.25">
      <c r="A222" s="12"/>
      <c r="B222" s="12"/>
      <c r="C222" s="22"/>
      <c r="E222" s="15"/>
    </row>
    <row r="223" spans="1:5" s="4" customFormat="1" x14ac:dyDescent="0.25">
      <c r="A223" s="12"/>
      <c r="B223" s="12"/>
      <c r="C223" s="22"/>
      <c r="E223" s="15"/>
    </row>
    <row r="224" spans="1:5" s="4" customFormat="1" x14ac:dyDescent="0.25">
      <c r="A224" s="12"/>
      <c r="B224" s="12"/>
      <c r="C224" s="22"/>
      <c r="E224" s="15"/>
    </row>
    <row r="225" spans="1:5" s="4" customFormat="1" x14ac:dyDescent="0.25">
      <c r="A225" s="12"/>
      <c r="B225" s="12"/>
      <c r="C225" s="22"/>
      <c r="E225" s="15"/>
    </row>
    <row r="226" spans="1:5" s="4" customFormat="1" x14ac:dyDescent="0.25">
      <c r="A226" s="12"/>
      <c r="B226" s="12"/>
      <c r="C226" s="22"/>
      <c r="E226" s="15"/>
    </row>
    <row r="227" spans="1:5" s="4" customFormat="1" x14ac:dyDescent="0.25">
      <c r="A227" s="12"/>
      <c r="B227" s="12"/>
      <c r="C227" s="22"/>
      <c r="E227" s="15"/>
    </row>
    <row r="228" spans="1:5" s="4" customFormat="1" x14ac:dyDescent="0.25">
      <c r="A228" s="12"/>
      <c r="B228" s="12"/>
      <c r="C228" s="22"/>
      <c r="E228" s="15"/>
    </row>
    <row r="229" spans="1:5" s="4" customFormat="1" x14ac:dyDescent="0.25">
      <c r="A229" s="12"/>
      <c r="B229" s="12"/>
      <c r="C229" s="22"/>
      <c r="E229" s="15"/>
    </row>
    <row r="230" spans="1:5" s="4" customFormat="1" x14ac:dyDescent="0.25">
      <c r="A230" s="12"/>
      <c r="B230" s="12"/>
      <c r="C230" s="22"/>
      <c r="E230" s="15"/>
    </row>
    <row r="231" spans="1:5" s="4" customFormat="1" x14ac:dyDescent="0.25">
      <c r="A231" s="12"/>
      <c r="B231" s="12"/>
      <c r="C231" s="22"/>
      <c r="E231" s="15"/>
    </row>
    <row r="232" spans="1:5" s="4" customFormat="1" x14ac:dyDescent="0.25">
      <c r="A232" s="12"/>
      <c r="B232" s="12"/>
      <c r="C232" s="22"/>
      <c r="E232" s="15"/>
    </row>
    <row r="233" spans="1:5" s="4" customFormat="1" x14ac:dyDescent="0.25">
      <c r="A233" s="12"/>
      <c r="B233" s="12"/>
      <c r="C233" s="22"/>
      <c r="E233" s="15"/>
    </row>
    <row r="234" spans="1:5" s="4" customFormat="1" x14ac:dyDescent="0.25">
      <c r="A234" s="12"/>
      <c r="B234" s="12"/>
      <c r="C234" s="22"/>
      <c r="E234" s="15"/>
    </row>
    <row r="235" spans="1:5" s="4" customFormat="1" x14ac:dyDescent="0.25">
      <c r="A235" s="12"/>
      <c r="B235" s="12"/>
      <c r="C235" s="22"/>
      <c r="E235" s="15"/>
    </row>
    <row r="236" spans="1:5" s="4" customFormat="1" x14ac:dyDescent="0.25">
      <c r="A236" s="12"/>
      <c r="B236" s="12"/>
      <c r="C236" s="22"/>
      <c r="E236" s="15"/>
    </row>
    <row r="237" spans="1:5" s="4" customFormat="1" x14ac:dyDescent="0.25">
      <c r="A237" s="12"/>
      <c r="B237" s="12"/>
      <c r="C237" s="22"/>
      <c r="E237" s="15"/>
    </row>
    <row r="238" spans="1:5" s="4" customFormat="1" x14ac:dyDescent="0.25">
      <c r="A238" s="12"/>
      <c r="B238" s="12"/>
      <c r="C238" s="22"/>
      <c r="E238" s="15"/>
    </row>
    <row r="239" spans="1:5" s="4" customFormat="1" x14ac:dyDescent="0.25">
      <c r="A239" s="12"/>
      <c r="B239" s="12"/>
      <c r="C239" s="22"/>
      <c r="E239" s="15"/>
    </row>
    <row r="240" spans="1:5" s="4" customFormat="1" x14ac:dyDescent="0.25">
      <c r="A240" s="12"/>
      <c r="B240" s="12"/>
      <c r="C240" s="22"/>
      <c r="E240" s="15"/>
    </row>
    <row r="241" spans="1:5" s="4" customFormat="1" x14ac:dyDescent="0.25">
      <c r="A241" s="12"/>
      <c r="B241" s="12"/>
      <c r="C241" s="22"/>
      <c r="E241" s="15"/>
    </row>
    <row r="242" spans="1:5" s="4" customFormat="1" x14ac:dyDescent="0.25">
      <c r="A242" s="12"/>
      <c r="B242" s="12"/>
      <c r="C242" s="22"/>
      <c r="E242" s="15"/>
    </row>
    <row r="243" spans="1:5" s="4" customFormat="1" x14ac:dyDescent="0.25">
      <c r="A243" s="12"/>
      <c r="B243" s="12"/>
      <c r="C243" s="22"/>
      <c r="E243" s="15"/>
    </row>
    <row r="244" spans="1:5" s="4" customFormat="1" x14ac:dyDescent="0.25">
      <c r="A244" s="12"/>
      <c r="B244" s="12"/>
      <c r="C244" s="22"/>
      <c r="E244" s="15"/>
    </row>
    <row r="245" spans="1:5" s="4" customFormat="1" x14ac:dyDescent="0.25">
      <c r="A245" s="12"/>
      <c r="B245" s="12"/>
      <c r="C245" s="22"/>
      <c r="E245" s="15"/>
    </row>
    <row r="246" spans="1:5" s="4" customFormat="1" x14ac:dyDescent="0.25">
      <c r="A246" s="12"/>
      <c r="B246" s="12"/>
      <c r="C246" s="22"/>
      <c r="E246" s="15"/>
    </row>
    <row r="247" spans="1:5" s="4" customFormat="1" x14ac:dyDescent="0.25">
      <c r="A247" s="12"/>
      <c r="B247" s="12"/>
      <c r="C247" s="22"/>
      <c r="E247" s="15"/>
    </row>
    <row r="248" spans="1:5" s="4" customFormat="1" x14ac:dyDescent="0.25">
      <c r="A248" s="12"/>
      <c r="B248" s="12"/>
      <c r="C248" s="22"/>
      <c r="E248" s="15"/>
    </row>
    <row r="249" spans="1:5" s="4" customFormat="1" x14ac:dyDescent="0.25">
      <c r="A249" s="12"/>
      <c r="B249" s="12"/>
      <c r="C249" s="22"/>
      <c r="E249" s="15"/>
    </row>
    <row r="250" spans="1:5" s="4" customFormat="1" x14ac:dyDescent="0.25">
      <c r="A250" s="12"/>
      <c r="B250" s="12"/>
      <c r="C250" s="22"/>
      <c r="E250" s="15"/>
    </row>
    <row r="251" spans="1:5" s="4" customFormat="1" x14ac:dyDescent="0.25">
      <c r="A251" s="12"/>
      <c r="B251" s="12"/>
      <c r="C251" s="22"/>
      <c r="E251" s="15"/>
    </row>
    <row r="252" spans="1:5" s="4" customFormat="1" x14ac:dyDescent="0.25">
      <c r="A252" s="12"/>
      <c r="B252" s="12"/>
      <c r="C252" s="22"/>
      <c r="E252" s="15"/>
    </row>
    <row r="253" spans="1:5" s="4" customFormat="1" x14ac:dyDescent="0.25">
      <c r="A253" s="12"/>
      <c r="B253" s="12"/>
      <c r="C253" s="22"/>
      <c r="E253" s="15"/>
    </row>
    <row r="254" spans="1:5" s="4" customFormat="1" x14ac:dyDescent="0.25">
      <c r="A254" s="12"/>
      <c r="B254" s="12"/>
      <c r="C254" s="22"/>
      <c r="E254" s="15"/>
    </row>
    <row r="255" spans="1:5" s="4" customFormat="1" x14ac:dyDescent="0.25">
      <c r="A255" s="12"/>
      <c r="B255" s="12"/>
      <c r="C255" s="22"/>
      <c r="E255" s="15"/>
    </row>
    <row r="256" spans="1:5" s="4" customFormat="1" x14ac:dyDescent="0.25">
      <c r="A256" s="12"/>
      <c r="B256" s="12"/>
      <c r="C256" s="22"/>
      <c r="E256" s="15"/>
    </row>
    <row r="257" spans="1:5" s="4" customFormat="1" x14ac:dyDescent="0.25">
      <c r="A257" s="12"/>
      <c r="B257" s="12"/>
      <c r="C257" s="22"/>
      <c r="E257" s="15"/>
    </row>
    <row r="258" spans="1:5" s="4" customFormat="1" x14ac:dyDescent="0.25">
      <c r="A258" s="12"/>
      <c r="B258" s="12"/>
      <c r="C258" s="22"/>
      <c r="E258" s="15"/>
    </row>
    <row r="259" spans="1:5" s="4" customFormat="1" x14ac:dyDescent="0.25">
      <c r="A259" s="12"/>
      <c r="B259" s="12"/>
      <c r="C259" s="22"/>
      <c r="E259" s="15"/>
    </row>
    <row r="260" spans="1:5" s="4" customFormat="1" x14ac:dyDescent="0.25">
      <c r="A260" s="12"/>
      <c r="B260" s="12"/>
      <c r="C260" s="22"/>
      <c r="E260" s="15"/>
    </row>
    <row r="261" spans="1:5" s="4" customFormat="1" x14ac:dyDescent="0.25">
      <c r="A261" s="12"/>
      <c r="B261" s="12"/>
      <c r="C261" s="22"/>
      <c r="E261" s="15"/>
    </row>
    <row r="262" spans="1:5" s="4" customFormat="1" x14ac:dyDescent="0.25">
      <c r="A262" s="12"/>
      <c r="B262" s="12"/>
      <c r="C262" s="22"/>
      <c r="E262" s="15"/>
    </row>
    <row r="263" spans="1:5" s="4" customFormat="1" x14ac:dyDescent="0.25">
      <c r="A263" s="12"/>
      <c r="B263" s="12"/>
      <c r="C263" s="22"/>
      <c r="E263" s="15"/>
    </row>
    <row r="264" spans="1:5" s="4" customFormat="1" x14ac:dyDescent="0.25">
      <c r="A264" s="12"/>
      <c r="B264" s="12"/>
      <c r="C264" s="22"/>
      <c r="E264" s="15"/>
    </row>
    <row r="265" spans="1:5" s="4" customFormat="1" x14ac:dyDescent="0.25">
      <c r="A265" s="12"/>
      <c r="B265" s="12"/>
      <c r="C265" s="22"/>
      <c r="E265" s="15"/>
    </row>
    <row r="266" spans="1:5" s="4" customFormat="1" x14ac:dyDescent="0.25">
      <c r="A266" s="12"/>
      <c r="B266" s="12"/>
      <c r="C266" s="22"/>
      <c r="E266" s="15"/>
    </row>
    <row r="267" spans="1:5" s="4" customFormat="1" x14ac:dyDescent="0.25">
      <c r="A267" s="12"/>
      <c r="B267" s="12"/>
      <c r="C267" s="22"/>
      <c r="E267" s="15"/>
    </row>
    <row r="268" spans="1:5" s="4" customFormat="1" x14ac:dyDescent="0.25">
      <c r="A268" s="12"/>
      <c r="B268" s="12"/>
      <c r="C268" s="22"/>
      <c r="E268" s="15"/>
    </row>
    <row r="269" spans="1:5" s="4" customFormat="1" x14ac:dyDescent="0.25">
      <c r="A269" s="12"/>
      <c r="B269" s="12"/>
      <c r="C269" s="22"/>
      <c r="E269" s="15"/>
    </row>
    <row r="270" spans="1:5" s="4" customFormat="1" x14ac:dyDescent="0.25">
      <c r="A270" s="12"/>
      <c r="B270" s="12"/>
      <c r="C270" s="22"/>
      <c r="E270" s="15"/>
    </row>
    <row r="271" spans="1:5" s="4" customFormat="1" x14ac:dyDescent="0.25">
      <c r="A271" s="12"/>
      <c r="B271" s="12"/>
      <c r="C271" s="22"/>
      <c r="E271" s="15"/>
    </row>
    <row r="272" spans="1:5" s="4" customFormat="1" x14ac:dyDescent="0.25">
      <c r="A272" s="12"/>
      <c r="B272" s="12"/>
      <c r="C272" s="22"/>
      <c r="E272" s="15"/>
    </row>
    <row r="273" spans="1:5" s="4" customFormat="1" x14ac:dyDescent="0.25">
      <c r="A273" s="12"/>
      <c r="B273" s="12"/>
      <c r="C273" s="22"/>
      <c r="E273" s="15"/>
    </row>
    <row r="274" spans="1:5" s="4" customFormat="1" x14ac:dyDescent="0.25">
      <c r="A274" s="12"/>
      <c r="B274" s="12"/>
      <c r="C274" s="22"/>
      <c r="E274" s="15"/>
    </row>
    <row r="275" spans="1:5" s="4" customFormat="1" x14ac:dyDescent="0.25">
      <c r="A275" s="12"/>
      <c r="B275" s="12"/>
      <c r="C275" s="22"/>
      <c r="E275" s="15"/>
    </row>
    <row r="276" spans="1:5" s="4" customFormat="1" x14ac:dyDescent="0.25">
      <c r="A276" s="12"/>
      <c r="B276" s="12"/>
      <c r="C276" s="22"/>
      <c r="E276" s="15"/>
    </row>
    <row r="277" spans="1:5" s="4" customFormat="1" x14ac:dyDescent="0.25">
      <c r="A277" s="12"/>
      <c r="B277" s="12"/>
      <c r="C277" s="22"/>
      <c r="E277" s="15"/>
    </row>
    <row r="278" spans="1:5" s="4" customFormat="1" x14ac:dyDescent="0.25">
      <c r="A278" s="12"/>
      <c r="B278" s="12"/>
      <c r="C278" s="22"/>
      <c r="E278" s="15"/>
    </row>
    <row r="279" spans="1:5" s="4" customFormat="1" x14ac:dyDescent="0.25">
      <c r="A279" s="12"/>
      <c r="B279" s="12"/>
      <c r="C279" s="22"/>
      <c r="E279" s="15"/>
    </row>
    <row r="280" spans="1:5" s="4" customFormat="1" x14ac:dyDescent="0.25">
      <c r="A280" s="12"/>
      <c r="B280" s="12"/>
      <c r="C280" s="22"/>
      <c r="E280" s="15"/>
    </row>
    <row r="281" spans="1:5" s="4" customFormat="1" x14ac:dyDescent="0.25">
      <c r="A281" s="12"/>
      <c r="B281" s="12"/>
      <c r="C281" s="22"/>
      <c r="E281" s="15"/>
    </row>
    <row r="282" spans="1:5" s="4" customFormat="1" x14ac:dyDescent="0.25">
      <c r="A282" s="12"/>
      <c r="B282" s="12"/>
      <c r="C282" s="22"/>
      <c r="E282" s="15"/>
    </row>
    <row r="283" spans="1:5" s="4" customFormat="1" x14ac:dyDescent="0.25">
      <c r="A283" s="12"/>
      <c r="B283" s="12"/>
      <c r="C283" s="22"/>
      <c r="E283" s="15"/>
    </row>
    <row r="284" spans="1:5" s="4" customFormat="1" x14ac:dyDescent="0.25">
      <c r="A284" s="12"/>
      <c r="B284" s="12"/>
      <c r="C284" s="22"/>
      <c r="E284" s="15"/>
    </row>
    <row r="285" spans="1:5" s="4" customFormat="1" x14ac:dyDescent="0.25">
      <c r="A285" s="12"/>
      <c r="B285" s="12"/>
      <c r="C285" s="22"/>
      <c r="E285" s="15"/>
    </row>
    <row r="286" spans="1:5" s="4" customFormat="1" x14ac:dyDescent="0.25">
      <c r="A286" s="12"/>
      <c r="B286" s="12"/>
      <c r="C286" s="22"/>
      <c r="E286" s="15"/>
    </row>
    <row r="287" spans="1:5" s="4" customFormat="1" x14ac:dyDescent="0.25">
      <c r="A287" s="12"/>
      <c r="B287" s="12"/>
      <c r="C287" s="22"/>
      <c r="E287" s="15"/>
    </row>
    <row r="288" spans="1:5" s="4" customFormat="1" x14ac:dyDescent="0.25">
      <c r="A288" s="12"/>
      <c r="B288" s="12"/>
      <c r="C288" s="22"/>
      <c r="E288" s="15"/>
    </row>
    <row r="289" spans="1:5" s="4" customFormat="1" x14ac:dyDescent="0.25">
      <c r="A289" s="12"/>
      <c r="B289" s="12"/>
      <c r="C289" s="22"/>
      <c r="E289" s="15"/>
    </row>
    <row r="290" spans="1:5" s="4" customFormat="1" x14ac:dyDescent="0.25">
      <c r="A290" s="12"/>
      <c r="B290" s="12"/>
      <c r="C290" s="22"/>
      <c r="E290" s="15"/>
    </row>
    <row r="291" spans="1:5" s="4" customFormat="1" x14ac:dyDescent="0.25">
      <c r="A291" s="12"/>
      <c r="B291" s="12"/>
      <c r="C291" s="22"/>
      <c r="E291" s="15"/>
    </row>
    <row r="292" spans="1:5" s="4" customFormat="1" x14ac:dyDescent="0.25">
      <c r="A292" s="12"/>
      <c r="B292" s="12"/>
      <c r="C292" s="22"/>
      <c r="E292" s="15"/>
    </row>
    <row r="293" spans="1:5" s="4" customFormat="1" x14ac:dyDescent="0.25">
      <c r="A293" s="12"/>
      <c r="B293" s="12"/>
      <c r="C293" s="22"/>
      <c r="E293" s="15"/>
    </row>
    <row r="294" spans="1:5" s="4" customFormat="1" x14ac:dyDescent="0.25">
      <c r="A294" s="12"/>
      <c r="B294" s="12"/>
      <c r="C294" s="22"/>
      <c r="E294" s="15"/>
    </row>
    <row r="295" spans="1:5" s="4" customFormat="1" x14ac:dyDescent="0.25">
      <c r="A295" s="12"/>
      <c r="B295" s="12"/>
      <c r="C295" s="22"/>
      <c r="E295" s="15"/>
    </row>
    <row r="296" spans="1:5" s="4" customFormat="1" x14ac:dyDescent="0.25">
      <c r="A296" s="12"/>
      <c r="B296" s="12"/>
      <c r="C296" s="22"/>
      <c r="E296" s="15"/>
    </row>
    <row r="297" spans="1:5" s="4" customFormat="1" x14ac:dyDescent="0.25">
      <c r="A297" s="12"/>
      <c r="B297" s="12"/>
      <c r="C297" s="22"/>
      <c r="E297" s="15"/>
    </row>
    <row r="298" spans="1:5" s="4" customFormat="1" x14ac:dyDescent="0.25">
      <c r="A298" s="12"/>
      <c r="B298" s="12"/>
      <c r="C298" s="22"/>
      <c r="E298" s="15"/>
    </row>
    <row r="299" spans="1:5" s="4" customFormat="1" x14ac:dyDescent="0.25">
      <c r="A299" s="12"/>
      <c r="B299" s="12"/>
      <c r="C299" s="22"/>
      <c r="E299" s="15"/>
    </row>
    <row r="300" spans="1:5" s="4" customFormat="1" x14ac:dyDescent="0.25">
      <c r="A300" s="12"/>
      <c r="B300" s="12"/>
      <c r="C300" s="22"/>
      <c r="E300" s="15"/>
    </row>
    <row r="301" spans="1:5" s="4" customFormat="1" x14ac:dyDescent="0.25">
      <c r="A301" s="12"/>
      <c r="B301" s="12"/>
      <c r="C301" s="22"/>
      <c r="E301" s="15"/>
    </row>
    <row r="302" spans="1:5" s="4" customFormat="1" x14ac:dyDescent="0.25">
      <c r="A302" s="12"/>
      <c r="B302" s="12"/>
      <c r="C302" s="22"/>
      <c r="E302" s="15"/>
    </row>
    <row r="303" spans="1:5" s="4" customFormat="1" x14ac:dyDescent="0.25">
      <c r="A303" s="12"/>
      <c r="B303" s="12"/>
      <c r="C303" s="22"/>
      <c r="E303" s="15"/>
    </row>
    <row r="304" spans="1:5" s="4" customFormat="1" x14ac:dyDescent="0.25">
      <c r="A304" s="12"/>
      <c r="B304" s="12"/>
      <c r="C304" s="22"/>
      <c r="E304" s="15"/>
    </row>
    <row r="305" spans="1:5" s="4" customFormat="1" x14ac:dyDescent="0.25">
      <c r="A305" s="12"/>
      <c r="B305" s="12"/>
      <c r="C305" s="22"/>
      <c r="E305" s="15"/>
    </row>
    <row r="306" spans="1:5" s="4" customFormat="1" x14ac:dyDescent="0.25">
      <c r="A306" s="12"/>
      <c r="B306" s="12"/>
      <c r="C306" s="22"/>
      <c r="E306" s="15"/>
    </row>
    <row r="307" spans="1:5" s="4" customFormat="1" x14ac:dyDescent="0.25">
      <c r="A307" s="12"/>
      <c r="B307" s="12"/>
      <c r="C307" s="22"/>
      <c r="E307" s="15"/>
    </row>
    <row r="308" spans="1:5" s="4" customFormat="1" x14ac:dyDescent="0.25">
      <c r="A308" s="12"/>
      <c r="B308" s="12"/>
      <c r="C308" s="22"/>
      <c r="E308" s="15"/>
    </row>
    <row r="309" spans="1:5" s="4" customFormat="1" x14ac:dyDescent="0.25">
      <c r="A309" s="12"/>
      <c r="B309" s="12"/>
      <c r="C309" s="22"/>
      <c r="E309" s="15"/>
    </row>
    <row r="310" spans="1:5" s="4" customFormat="1" x14ac:dyDescent="0.25">
      <c r="A310" s="12"/>
      <c r="B310" s="12"/>
      <c r="C310" s="22"/>
      <c r="E310" s="15"/>
    </row>
    <row r="311" spans="1:5" s="4" customFormat="1" x14ac:dyDescent="0.25">
      <c r="A311" s="12"/>
      <c r="B311" s="12"/>
      <c r="C311" s="22"/>
      <c r="E311" s="15"/>
    </row>
    <row r="312" spans="1:5" s="4" customFormat="1" x14ac:dyDescent="0.25">
      <c r="A312" s="12"/>
      <c r="B312" s="12"/>
      <c r="C312" s="22"/>
      <c r="E312" s="15"/>
    </row>
    <row r="313" spans="1:5" s="4" customFormat="1" x14ac:dyDescent="0.25">
      <c r="A313" s="12"/>
      <c r="B313" s="12"/>
      <c r="C313" s="22"/>
      <c r="E313" s="15"/>
    </row>
    <row r="314" spans="1:5" s="4" customFormat="1" x14ac:dyDescent="0.25">
      <c r="A314" s="12"/>
      <c r="B314" s="12"/>
      <c r="C314" s="22"/>
      <c r="E314" s="15"/>
    </row>
    <row r="315" spans="1:5" s="4" customFormat="1" x14ac:dyDescent="0.25">
      <c r="A315" s="12"/>
      <c r="B315" s="12"/>
      <c r="C315" s="22"/>
      <c r="E315" s="15"/>
    </row>
    <row r="316" spans="1:5" s="4" customFormat="1" x14ac:dyDescent="0.25">
      <c r="A316" s="12"/>
      <c r="B316" s="12"/>
      <c r="C316" s="22"/>
      <c r="E316" s="15"/>
    </row>
    <row r="317" spans="1:5" s="4" customFormat="1" x14ac:dyDescent="0.25">
      <c r="A317" s="12"/>
      <c r="B317" s="12"/>
      <c r="C317" s="22"/>
      <c r="E317" s="15"/>
    </row>
    <row r="318" spans="1:5" s="4" customFormat="1" x14ac:dyDescent="0.25">
      <c r="A318" s="12"/>
      <c r="B318" s="12"/>
      <c r="C318" s="22"/>
      <c r="E318" s="15"/>
    </row>
    <row r="319" spans="1:5" s="4" customFormat="1" x14ac:dyDescent="0.25">
      <c r="A319" s="12"/>
      <c r="B319" s="12"/>
      <c r="C319" s="22"/>
      <c r="E319" s="15"/>
    </row>
    <row r="320" spans="1:5" s="4" customFormat="1" x14ac:dyDescent="0.25">
      <c r="A320" s="12"/>
      <c r="B320" s="12"/>
      <c r="C320" s="22"/>
      <c r="E320" s="15"/>
    </row>
    <row r="321" spans="1:5" s="4" customFormat="1" x14ac:dyDescent="0.25">
      <c r="A321" s="12"/>
      <c r="B321" s="12"/>
      <c r="C321" s="22"/>
      <c r="E321" s="15"/>
    </row>
    <row r="322" spans="1:5" s="4" customFormat="1" x14ac:dyDescent="0.25">
      <c r="A322" s="12"/>
      <c r="B322" s="12"/>
      <c r="C322" s="22"/>
      <c r="E322" s="15"/>
    </row>
    <row r="323" spans="1:5" s="4" customFormat="1" x14ac:dyDescent="0.25">
      <c r="A323" s="12"/>
      <c r="B323" s="12"/>
      <c r="C323" s="22"/>
      <c r="E323" s="15"/>
    </row>
    <row r="324" spans="1:5" s="4" customFormat="1" x14ac:dyDescent="0.25">
      <c r="A324" s="12"/>
      <c r="B324" s="12"/>
      <c r="C324" s="22"/>
      <c r="E324" s="15"/>
    </row>
    <row r="325" spans="1:5" s="4" customFormat="1" x14ac:dyDescent="0.25">
      <c r="A325" s="12"/>
      <c r="B325" s="12"/>
      <c r="C325" s="22"/>
      <c r="E325" s="15"/>
    </row>
    <row r="326" spans="1:5" s="4" customFormat="1" x14ac:dyDescent="0.25">
      <c r="A326" s="12"/>
      <c r="B326" s="12"/>
      <c r="C326" s="22"/>
      <c r="E326" s="15"/>
    </row>
    <row r="327" spans="1:5" s="4" customFormat="1" x14ac:dyDescent="0.25">
      <c r="A327" s="12"/>
      <c r="B327" s="12"/>
      <c r="C327" s="22"/>
      <c r="E327" s="15"/>
    </row>
    <row r="328" spans="1:5" s="4" customFormat="1" x14ac:dyDescent="0.25">
      <c r="A328" s="12"/>
      <c r="B328" s="12"/>
      <c r="C328" s="22"/>
      <c r="E328" s="15"/>
    </row>
    <row r="329" spans="1:5" s="4" customFormat="1" x14ac:dyDescent="0.25">
      <c r="A329" s="12"/>
      <c r="B329" s="12"/>
      <c r="C329" s="22"/>
      <c r="E329" s="15"/>
    </row>
    <row r="330" spans="1:5" s="4" customFormat="1" x14ac:dyDescent="0.25">
      <c r="A330" s="12"/>
      <c r="B330" s="12"/>
      <c r="C330" s="22"/>
      <c r="E330" s="15"/>
    </row>
    <row r="331" spans="1:5" s="4" customFormat="1" x14ac:dyDescent="0.25">
      <c r="A331" s="12"/>
      <c r="B331" s="12"/>
      <c r="C331" s="22"/>
      <c r="E331" s="15"/>
    </row>
    <row r="332" spans="1:5" s="4" customFormat="1" x14ac:dyDescent="0.25">
      <c r="A332" s="12"/>
      <c r="B332" s="12"/>
      <c r="C332" s="22"/>
      <c r="E332" s="15"/>
    </row>
    <row r="333" spans="1:5" s="4" customFormat="1" x14ac:dyDescent="0.25">
      <c r="A333" s="12"/>
      <c r="B333" s="12"/>
      <c r="C333" s="22"/>
      <c r="E333" s="15"/>
    </row>
    <row r="334" spans="1:5" s="4" customFormat="1" x14ac:dyDescent="0.25">
      <c r="A334" s="12"/>
      <c r="B334" s="12"/>
      <c r="C334" s="22"/>
      <c r="E334" s="15"/>
    </row>
    <row r="335" spans="1:5" s="4" customFormat="1" x14ac:dyDescent="0.25">
      <c r="A335" s="12"/>
      <c r="B335" s="12"/>
      <c r="C335" s="22"/>
      <c r="E335" s="15"/>
    </row>
    <row r="336" spans="1:5" s="4" customFormat="1" x14ac:dyDescent="0.25">
      <c r="A336" s="12"/>
      <c r="B336" s="12"/>
      <c r="C336" s="22"/>
      <c r="E336" s="15"/>
    </row>
    <row r="337" spans="1:5" s="4" customFormat="1" x14ac:dyDescent="0.25">
      <c r="A337" s="12"/>
      <c r="B337" s="12"/>
      <c r="C337" s="22"/>
      <c r="E337" s="15"/>
    </row>
    <row r="338" spans="1:5" s="4" customFormat="1" x14ac:dyDescent="0.25">
      <c r="A338" s="12"/>
      <c r="B338" s="12"/>
      <c r="C338" s="22"/>
      <c r="E338" s="15"/>
    </row>
    <row r="339" spans="1:5" s="4" customFormat="1" x14ac:dyDescent="0.25">
      <c r="A339" s="12"/>
      <c r="B339" s="12"/>
      <c r="C339" s="22"/>
      <c r="E339" s="15"/>
    </row>
    <row r="340" spans="1:5" s="4" customFormat="1" x14ac:dyDescent="0.25">
      <c r="A340" s="12"/>
      <c r="B340" s="12"/>
      <c r="C340" s="22"/>
      <c r="E340" s="15"/>
    </row>
    <row r="341" spans="1:5" s="4" customFormat="1" x14ac:dyDescent="0.25">
      <c r="A341" s="12"/>
      <c r="B341" s="12"/>
      <c r="C341" s="22"/>
      <c r="E341" s="15"/>
    </row>
    <row r="342" spans="1:5" s="4" customFormat="1" x14ac:dyDescent="0.25">
      <c r="A342" s="12"/>
      <c r="B342" s="12"/>
      <c r="C342" s="22"/>
      <c r="E342" s="15"/>
    </row>
    <row r="343" spans="1:5" s="4" customFormat="1" x14ac:dyDescent="0.25">
      <c r="A343" s="12"/>
      <c r="B343" s="12"/>
      <c r="C343" s="22"/>
      <c r="E343" s="15"/>
    </row>
    <row r="344" spans="1:5" s="4" customFormat="1" x14ac:dyDescent="0.25">
      <c r="A344" s="12"/>
      <c r="B344" s="12"/>
      <c r="C344" s="22"/>
      <c r="E344" s="15"/>
    </row>
    <row r="345" spans="1:5" s="4" customFormat="1" x14ac:dyDescent="0.25">
      <c r="A345" s="12"/>
      <c r="B345" s="12"/>
      <c r="C345" s="22"/>
      <c r="E345" s="15"/>
    </row>
    <row r="346" spans="1:5" s="4" customFormat="1" x14ac:dyDescent="0.25">
      <c r="A346" s="12"/>
      <c r="B346" s="12"/>
      <c r="C346" s="22"/>
      <c r="E346" s="15"/>
    </row>
    <row r="347" spans="1:5" s="4" customFormat="1" x14ac:dyDescent="0.25">
      <c r="A347" s="12"/>
      <c r="B347" s="12"/>
      <c r="C347" s="22"/>
      <c r="E347" s="15"/>
    </row>
    <row r="348" spans="1:5" s="4" customFormat="1" x14ac:dyDescent="0.25">
      <c r="A348" s="12"/>
      <c r="B348" s="12"/>
      <c r="C348" s="22"/>
      <c r="E348" s="15"/>
    </row>
    <row r="349" spans="1:5" s="4" customFormat="1" x14ac:dyDescent="0.25">
      <c r="A349" s="12"/>
      <c r="B349" s="12"/>
      <c r="C349" s="22"/>
      <c r="E349" s="15"/>
    </row>
    <row r="350" spans="1:5" s="4" customFormat="1" x14ac:dyDescent="0.25">
      <c r="A350" s="12"/>
      <c r="B350" s="12"/>
      <c r="C350" s="22"/>
      <c r="E350" s="15"/>
    </row>
    <row r="351" spans="1:5" s="4" customFormat="1" x14ac:dyDescent="0.25">
      <c r="A351" s="12"/>
      <c r="B351" s="12"/>
      <c r="C351" s="22"/>
      <c r="E351" s="15"/>
    </row>
    <row r="352" spans="1:5" s="4" customFormat="1" x14ac:dyDescent="0.25">
      <c r="A352" s="12"/>
      <c r="B352" s="12"/>
      <c r="C352" s="22"/>
      <c r="E352" s="15"/>
    </row>
    <row r="353" spans="1:5" s="4" customFormat="1" x14ac:dyDescent="0.25">
      <c r="A353" s="12"/>
      <c r="B353" s="12"/>
      <c r="C353" s="22"/>
      <c r="E353" s="15"/>
    </row>
    <row r="354" spans="1:5" s="4" customFormat="1" x14ac:dyDescent="0.25">
      <c r="A354" s="12"/>
      <c r="B354" s="12"/>
      <c r="C354" s="22"/>
      <c r="E354" s="15"/>
    </row>
    <row r="355" spans="1:5" s="4" customFormat="1" x14ac:dyDescent="0.25">
      <c r="A355" s="12"/>
      <c r="B355" s="12"/>
      <c r="C355" s="22"/>
      <c r="E355" s="15"/>
    </row>
    <row r="356" spans="1:5" s="4" customFormat="1" x14ac:dyDescent="0.25">
      <c r="A356" s="12"/>
      <c r="B356" s="12"/>
      <c r="C356" s="22"/>
      <c r="E356" s="15"/>
    </row>
    <row r="357" spans="1:5" s="4" customFormat="1" x14ac:dyDescent="0.25">
      <c r="A357" s="12"/>
      <c r="B357" s="12"/>
      <c r="C357" s="22"/>
      <c r="E357" s="15"/>
    </row>
    <row r="358" spans="1:5" s="4" customFormat="1" x14ac:dyDescent="0.25">
      <c r="A358" s="12"/>
      <c r="B358" s="12"/>
      <c r="C358" s="22"/>
      <c r="E358" s="15"/>
    </row>
    <row r="359" spans="1:5" s="4" customFormat="1" x14ac:dyDescent="0.25">
      <c r="A359" s="12"/>
      <c r="B359" s="12"/>
      <c r="C359" s="22"/>
      <c r="E359" s="15"/>
    </row>
    <row r="360" spans="1:5" s="4" customFormat="1" x14ac:dyDescent="0.25">
      <c r="A360" s="12"/>
      <c r="B360" s="12"/>
      <c r="C360" s="22"/>
      <c r="E360" s="15"/>
    </row>
    <row r="361" spans="1:5" s="4" customFormat="1" x14ac:dyDescent="0.25">
      <c r="A361" s="12"/>
      <c r="B361" s="12"/>
      <c r="C361" s="22"/>
      <c r="E361" s="15"/>
    </row>
    <row r="362" spans="1:5" s="4" customFormat="1" x14ac:dyDescent="0.25">
      <c r="A362" s="12"/>
      <c r="B362" s="12"/>
      <c r="C362" s="22"/>
      <c r="E362" s="15"/>
    </row>
    <row r="363" spans="1:5" s="4" customFormat="1" x14ac:dyDescent="0.25">
      <c r="A363" s="12"/>
      <c r="B363" s="12"/>
      <c r="C363" s="22"/>
      <c r="E363" s="15"/>
    </row>
    <row r="364" spans="1:5" s="4" customFormat="1" x14ac:dyDescent="0.25">
      <c r="A364" s="12"/>
      <c r="B364" s="12"/>
      <c r="C364" s="22"/>
      <c r="E364" s="15"/>
    </row>
    <row r="365" spans="1:5" s="4" customFormat="1" x14ac:dyDescent="0.25">
      <c r="A365" s="12"/>
      <c r="B365" s="12"/>
      <c r="C365" s="22"/>
      <c r="E365" s="15"/>
    </row>
    <row r="366" spans="1:5" s="4" customFormat="1" x14ac:dyDescent="0.25">
      <c r="A366" s="12"/>
      <c r="B366" s="12"/>
      <c r="C366" s="22"/>
      <c r="E366" s="15"/>
    </row>
    <row r="367" spans="1:5" s="4" customFormat="1" x14ac:dyDescent="0.25">
      <c r="A367" s="12"/>
      <c r="B367" s="12"/>
      <c r="C367" s="22"/>
      <c r="E367" s="15"/>
    </row>
    <row r="368" spans="1:5" s="4" customFormat="1" x14ac:dyDescent="0.25">
      <c r="A368" s="12"/>
      <c r="B368" s="12"/>
      <c r="C368" s="22"/>
      <c r="E368" s="15"/>
    </row>
    <row r="369" spans="1:5" s="4" customFormat="1" x14ac:dyDescent="0.25">
      <c r="A369" s="12"/>
      <c r="B369" s="12"/>
      <c r="C369" s="22"/>
      <c r="E369" s="15"/>
    </row>
    <row r="370" spans="1:5" s="4" customFormat="1" x14ac:dyDescent="0.25">
      <c r="A370" s="12"/>
      <c r="B370" s="12"/>
      <c r="C370" s="22"/>
      <c r="E370" s="15"/>
    </row>
    <row r="371" spans="1:5" s="4" customFormat="1" x14ac:dyDescent="0.25">
      <c r="A371" s="12"/>
      <c r="B371" s="12"/>
      <c r="C371" s="22"/>
      <c r="E371" s="15"/>
    </row>
    <row r="372" spans="1:5" s="4" customFormat="1" x14ac:dyDescent="0.25">
      <c r="A372" s="12"/>
      <c r="B372" s="12"/>
      <c r="C372" s="22"/>
      <c r="E372" s="15"/>
    </row>
    <row r="373" spans="1:5" s="4" customFormat="1" x14ac:dyDescent="0.25">
      <c r="A373" s="12"/>
      <c r="B373" s="12"/>
      <c r="C373" s="22"/>
      <c r="E373" s="15"/>
    </row>
    <row r="374" spans="1:5" s="4" customFormat="1" x14ac:dyDescent="0.25">
      <c r="A374" s="12"/>
      <c r="B374" s="12"/>
      <c r="C374" s="22"/>
      <c r="E374" s="15"/>
    </row>
    <row r="375" spans="1:5" s="4" customFormat="1" x14ac:dyDescent="0.25">
      <c r="A375" s="12"/>
      <c r="B375" s="12"/>
      <c r="C375" s="22"/>
      <c r="E375" s="15"/>
    </row>
    <row r="376" spans="1:5" s="4" customFormat="1" x14ac:dyDescent="0.25">
      <c r="A376" s="12"/>
      <c r="B376" s="12"/>
      <c r="C376" s="22"/>
      <c r="E376" s="15"/>
    </row>
    <row r="377" spans="1:5" s="4" customFormat="1" x14ac:dyDescent="0.25">
      <c r="A377" s="12"/>
      <c r="B377" s="12"/>
      <c r="C377" s="22"/>
      <c r="E377" s="15"/>
    </row>
    <row r="378" spans="1:5" s="4" customFormat="1" x14ac:dyDescent="0.25">
      <c r="A378" s="12"/>
      <c r="B378" s="12"/>
      <c r="C378" s="22"/>
      <c r="E378" s="15"/>
    </row>
    <row r="379" spans="1:5" s="4" customFormat="1" x14ac:dyDescent="0.25">
      <c r="A379" s="12"/>
      <c r="B379" s="12"/>
      <c r="C379" s="22"/>
      <c r="E379" s="15"/>
    </row>
    <row r="380" spans="1:5" s="4" customFormat="1" x14ac:dyDescent="0.25">
      <c r="A380" s="12"/>
      <c r="B380" s="12"/>
      <c r="C380" s="22"/>
      <c r="E380" s="15"/>
    </row>
    <row r="381" spans="1:5" s="4" customFormat="1" x14ac:dyDescent="0.25">
      <c r="A381" s="12"/>
      <c r="B381" s="12"/>
      <c r="C381" s="22"/>
      <c r="E381" s="15"/>
    </row>
    <row r="382" spans="1:5" s="4" customFormat="1" x14ac:dyDescent="0.25">
      <c r="A382" s="12"/>
      <c r="B382" s="12"/>
      <c r="C382" s="22"/>
      <c r="E382" s="15"/>
    </row>
    <row r="383" spans="1:5" s="4" customFormat="1" x14ac:dyDescent="0.25">
      <c r="A383" s="12"/>
      <c r="B383" s="12"/>
      <c r="C383" s="22"/>
      <c r="E383" s="15"/>
    </row>
    <row r="384" spans="1:5" s="4" customFormat="1" x14ac:dyDescent="0.25">
      <c r="A384" s="12"/>
      <c r="B384" s="12"/>
      <c r="C384" s="22"/>
      <c r="E384" s="15"/>
    </row>
    <row r="385" spans="1:5" s="4" customFormat="1" x14ac:dyDescent="0.25">
      <c r="A385" s="12"/>
      <c r="B385" s="12"/>
      <c r="C385" s="22"/>
      <c r="E385" s="15"/>
    </row>
    <row r="386" spans="1:5" s="4" customFormat="1" x14ac:dyDescent="0.25">
      <c r="A386" s="12"/>
      <c r="B386" s="12"/>
      <c r="C386" s="22"/>
      <c r="E386" s="15"/>
    </row>
    <row r="387" spans="1:5" s="4" customFormat="1" x14ac:dyDescent="0.25">
      <c r="A387" s="12"/>
      <c r="B387" s="12"/>
      <c r="C387" s="22"/>
      <c r="E387" s="15"/>
    </row>
    <row r="388" spans="1:5" s="4" customFormat="1" x14ac:dyDescent="0.25">
      <c r="A388" s="12"/>
      <c r="B388" s="12"/>
      <c r="C388" s="22"/>
      <c r="E388" s="15"/>
    </row>
    <row r="389" spans="1:5" s="4" customFormat="1" x14ac:dyDescent="0.25">
      <c r="A389" s="12"/>
      <c r="B389" s="12"/>
      <c r="C389" s="22"/>
      <c r="E389" s="15"/>
    </row>
    <row r="390" spans="1:5" s="4" customFormat="1" x14ac:dyDescent="0.25">
      <c r="A390" s="12"/>
      <c r="B390" s="12"/>
      <c r="C390" s="22"/>
      <c r="E390" s="15"/>
    </row>
    <row r="391" spans="1:5" s="4" customFormat="1" x14ac:dyDescent="0.25">
      <c r="A391" s="12"/>
      <c r="B391" s="12"/>
      <c r="C391" s="22"/>
      <c r="E391" s="15"/>
    </row>
    <row r="392" spans="1:5" s="4" customFormat="1" x14ac:dyDescent="0.25">
      <c r="A392" s="12"/>
      <c r="B392" s="12"/>
      <c r="C392" s="22"/>
      <c r="E392" s="15"/>
    </row>
    <row r="393" spans="1:5" s="4" customFormat="1" x14ac:dyDescent="0.25">
      <c r="A393" s="12"/>
      <c r="B393" s="12"/>
      <c r="C393" s="22"/>
      <c r="E393" s="15"/>
    </row>
    <row r="394" spans="1:5" s="4" customFormat="1" x14ac:dyDescent="0.25">
      <c r="A394" s="12"/>
      <c r="B394" s="12"/>
      <c r="C394" s="22"/>
      <c r="E394" s="15"/>
    </row>
    <row r="395" spans="1:5" s="4" customFormat="1" x14ac:dyDescent="0.25">
      <c r="A395" s="12"/>
      <c r="B395" s="12"/>
      <c r="C395" s="22"/>
      <c r="E395" s="15"/>
    </row>
    <row r="396" spans="1:5" s="4" customFormat="1" x14ac:dyDescent="0.25">
      <c r="A396" s="12"/>
      <c r="B396" s="12"/>
      <c r="C396" s="22"/>
      <c r="E396" s="15"/>
    </row>
    <row r="397" spans="1:5" s="4" customFormat="1" x14ac:dyDescent="0.25">
      <c r="A397" s="12"/>
      <c r="B397" s="12"/>
      <c r="C397" s="22"/>
      <c r="E397" s="15"/>
    </row>
    <row r="398" spans="1:5" s="4" customFormat="1" x14ac:dyDescent="0.25">
      <c r="A398" s="12"/>
      <c r="B398" s="12"/>
      <c r="C398" s="22"/>
      <c r="E398" s="15"/>
    </row>
    <row r="399" spans="1:5" s="4" customFormat="1" x14ac:dyDescent="0.25">
      <c r="A399" s="12"/>
      <c r="B399" s="12"/>
      <c r="C399" s="22"/>
      <c r="E399" s="15"/>
    </row>
    <row r="400" spans="1:5" s="4" customFormat="1" x14ac:dyDescent="0.25">
      <c r="A400" s="12"/>
      <c r="B400" s="12"/>
      <c r="C400" s="22"/>
      <c r="E400" s="15"/>
    </row>
    <row r="401" spans="1:5" s="4" customFormat="1" x14ac:dyDescent="0.25">
      <c r="A401" s="12"/>
      <c r="B401" s="12"/>
      <c r="C401" s="22"/>
      <c r="E401" s="15"/>
    </row>
    <row r="402" spans="1:5" s="4" customFormat="1" x14ac:dyDescent="0.25">
      <c r="A402" s="12"/>
      <c r="B402" s="12"/>
      <c r="C402" s="22"/>
      <c r="E402" s="15"/>
    </row>
    <row r="403" spans="1:5" s="4" customFormat="1" x14ac:dyDescent="0.25">
      <c r="A403" s="12"/>
      <c r="B403" s="12"/>
      <c r="C403" s="22"/>
      <c r="E403" s="15"/>
    </row>
    <row r="404" spans="1:5" s="4" customFormat="1" x14ac:dyDescent="0.25">
      <c r="A404" s="12"/>
      <c r="B404" s="12"/>
      <c r="C404" s="22"/>
      <c r="E404" s="15"/>
    </row>
    <row r="405" spans="1:5" s="4" customFormat="1" x14ac:dyDescent="0.25">
      <c r="A405" s="12"/>
      <c r="B405" s="12"/>
      <c r="C405" s="22"/>
      <c r="E405" s="15"/>
    </row>
    <row r="406" spans="1:5" s="4" customFormat="1" x14ac:dyDescent="0.25">
      <c r="A406" s="12"/>
      <c r="B406" s="12"/>
      <c r="C406" s="22"/>
      <c r="E406" s="15"/>
    </row>
    <row r="407" spans="1:5" s="4" customFormat="1" x14ac:dyDescent="0.25">
      <c r="A407" s="12"/>
      <c r="B407" s="12"/>
      <c r="C407" s="22"/>
      <c r="E407" s="15"/>
    </row>
    <row r="408" spans="1:5" s="4" customFormat="1" x14ac:dyDescent="0.25">
      <c r="A408" s="12"/>
      <c r="B408" s="12"/>
      <c r="C408" s="22"/>
      <c r="E408" s="15"/>
    </row>
    <row r="409" spans="1:5" s="4" customFormat="1" x14ac:dyDescent="0.25">
      <c r="A409" s="12"/>
      <c r="B409" s="12"/>
      <c r="C409" s="22"/>
      <c r="E409" s="15"/>
    </row>
    <row r="410" spans="1:5" s="4" customFormat="1" x14ac:dyDescent="0.25">
      <c r="A410" s="12"/>
      <c r="B410" s="12"/>
      <c r="C410" s="22"/>
      <c r="E410" s="15"/>
    </row>
    <row r="411" spans="1:5" s="4" customFormat="1" x14ac:dyDescent="0.25">
      <c r="A411" s="12"/>
      <c r="B411" s="12"/>
      <c r="C411" s="22"/>
      <c r="E411" s="15"/>
    </row>
    <row r="412" spans="1:5" s="4" customFormat="1" x14ac:dyDescent="0.25">
      <c r="A412" s="12"/>
      <c r="B412" s="12"/>
      <c r="C412" s="22"/>
      <c r="E412" s="15"/>
    </row>
    <row r="413" spans="1:5" s="4" customFormat="1" x14ac:dyDescent="0.25">
      <c r="A413" s="12"/>
      <c r="B413" s="12"/>
      <c r="C413" s="22"/>
      <c r="E413" s="15"/>
    </row>
    <row r="414" spans="1:5" s="4" customFormat="1" x14ac:dyDescent="0.25">
      <c r="A414" s="12"/>
      <c r="B414" s="12"/>
      <c r="C414" s="22"/>
      <c r="E414" s="15"/>
    </row>
    <row r="415" spans="1:5" s="4" customFormat="1" x14ac:dyDescent="0.25">
      <c r="A415" s="12"/>
      <c r="B415" s="12"/>
      <c r="C415" s="22"/>
      <c r="E415" s="15"/>
    </row>
    <row r="416" spans="1:5" s="4" customFormat="1" x14ac:dyDescent="0.25">
      <c r="A416" s="12"/>
      <c r="B416" s="12"/>
      <c r="C416" s="22"/>
      <c r="E416" s="15"/>
    </row>
    <row r="417" spans="1:5" s="4" customFormat="1" x14ac:dyDescent="0.25">
      <c r="A417" s="12"/>
      <c r="B417" s="12"/>
      <c r="C417" s="22"/>
      <c r="E417" s="15"/>
    </row>
    <row r="418" spans="1:5" s="4" customFormat="1" x14ac:dyDescent="0.25">
      <c r="A418" s="12"/>
      <c r="B418" s="12"/>
      <c r="C418" s="22"/>
      <c r="E418" s="15"/>
    </row>
    <row r="419" spans="1:5" s="4" customFormat="1" x14ac:dyDescent="0.25">
      <c r="A419" s="12"/>
      <c r="B419" s="12"/>
      <c r="C419" s="22"/>
      <c r="E419" s="15"/>
    </row>
    <row r="420" spans="1:5" s="4" customFormat="1" x14ac:dyDescent="0.25">
      <c r="A420" s="12"/>
      <c r="B420" s="12"/>
      <c r="C420" s="22"/>
      <c r="E420" s="15"/>
    </row>
    <row r="421" spans="1:5" s="4" customFormat="1" x14ac:dyDescent="0.25">
      <c r="A421" s="12"/>
      <c r="B421" s="12"/>
      <c r="C421" s="22"/>
      <c r="E421" s="15"/>
    </row>
    <row r="422" spans="1:5" s="4" customFormat="1" x14ac:dyDescent="0.25">
      <c r="A422" s="12"/>
      <c r="B422" s="12"/>
      <c r="C422" s="22"/>
      <c r="E422" s="15"/>
    </row>
    <row r="423" spans="1:5" s="4" customFormat="1" x14ac:dyDescent="0.25">
      <c r="A423" s="12"/>
      <c r="B423" s="12"/>
      <c r="C423" s="22"/>
      <c r="E423" s="15"/>
    </row>
    <row r="424" spans="1:5" s="4" customFormat="1" x14ac:dyDescent="0.25">
      <c r="A424" s="12"/>
      <c r="B424" s="12"/>
      <c r="C424" s="22"/>
      <c r="E424" s="15"/>
    </row>
    <row r="425" spans="1:5" s="4" customFormat="1" x14ac:dyDescent="0.25">
      <c r="A425" s="12"/>
      <c r="B425" s="12"/>
      <c r="C425" s="22"/>
      <c r="E425" s="15"/>
    </row>
    <row r="426" spans="1:5" s="4" customFormat="1" x14ac:dyDescent="0.25">
      <c r="A426" s="12"/>
      <c r="B426" s="12"/>
      <c r="C426" s="22"/>
      <c r="E426" s="15"/>
    </row>
    <row r="427" spans="1:5" s="4" customFormat="1" x14ac:dyDescent="0.25">
      <c r="A427" s="12"/>
      <c r="B427" s="12"/>
      <c r="C427" s="22"/>
      <c r="E427" s="15"/>
    </row>
    <row r="428" spans="1:5" s="4" customFormat="1" x14ac:dyDescent="0.25">
      <c r="A428" s="12"/>
      <c r="B428" s="12"/>
      <c r="C428" s="22"/>
      <c r="E428" s="15"/>
    </row>
    <row r="429" spans="1:5" s="4" customFormat="1" x14ac:dyDescent="0.25">
      <c r="A429" s="12"/>
      <c r="B429" s="12"/>
      <c r="C429" s="22"/>
      <c r="E429" s="15"/>
    </row>
    <row r="430" spans="1:5" s="4" customFormat="1" x14ac:dyDescent="0.25">
      <c r="A430" s="12"/>
      <c r="B430" s="12"/>
      <c r="C430" s="22"/>
      <c r="E430" s="15"/>
    </row>
    <row r="431" spans="1:5" s="4" customFormat="1" x14ac:dyDescent="0.25">
      <c r="A431" s="12"/>
      <c r="B431" s="12"/>
      <c r="C431" s="22"/>
      <c r="E431" s="15"/>
    </row>
    <row r="432" spans="1:5" s="4" customFormat="1" x14ac:dyDescent="0.25">
      <c r="A432" s="12"/>
      <c r="B432" s="12"/>
      <c r="C432" s="22"/>
      <c r="E432" s="15"/>
    </row>
    <row r="433" spans="1:5" s="4" customFormat="1" x14ac:dyDescent="0.25">
      <c r="A433" s="12"/>
      <c r="B433" s="12"/>
      <c r="C433" s="22"/>
      <c r="E433" s="15"/>
    </row>
    <row r="434" spans="1:5" s="4" customFormat="1" x14ac:dyDescent="0.25">
      <c r="A434" s="12"/>
      <c r="B434" s="12"/>
      <c r="C434" s="22"/>
      <c r="E434" s="15"/>
    </row>
    <row r="435" spans="1:5" s="4" customFormat="1" x14ac:dyDescent="0.25">
      <c r="A435" s="12"/>
      <c r="B435" s="12"/>
      <c r="C435" s="22"/>
      <c r="E435" s="15"/>
    </row>
    <row r="436" spans="1:5" s="4" customFormat="1" x14ac:dyDescent="0.25">
      <c r="A436" s="12"/>
      <c r="B436" s="12"/>
      <c r="C436" s="22"/>
      <c r="E436" s="15"/>
    </row>
    <row r="437" spans="1:5" s="4" customFormat="1" x14ac:dyDescent="0.25">
      <c r="A437" s="12"/>
      <c r="B437" s="12"/>
      <c r="C437" s="22"/>
      <c r="E437" s="15"/>
    </row>
    <row r="438" spans="1:5" s="4" customFormat="1" x14ac:dyDescent="0.25">
      <c r="A438" s="12"/>
      <c r="B438" s="12"/>
      <c r="C438" s="22"/>
      <c r="E438" s="15"/>
    </row>
    <row r="439" spans="1:5" s="4" customFormat="1" x14ac:dyDescent="0.25">
      <c r="A439" s="12"/>
      <c r="B439" s="12"/>
      <c r="C439" s="22"/>
      <c r="E439" s="15"/>
    </row>
    <row r="440" spans="1:5" s="4" customFormat="1" x14ac:dyDescent="0.25">
      <c r="A440" s="12"/>
      <c r="B440" s="12"/>
      <c r="C440" s="22"/>
      <c r="E440" s="15"/>
    </row>
    <row r="441" spans="1:5" s="4" customFormat="1" x14ac:dyDescent="0.25">
      <c r="A441" s="12"/>
      <c r="B441" s="12"/>
      <c r="C441" s="22"/>
      <c r="E441" s="15"/>
    </row>
    <row r="442" spans="1:5" s="4" customFormat="1" x14ac:dyDescent="0.25">
      <c r="A442" s="12"/>
      <c r="B442" s="12"/>
      <c r="C442" s="22"/>
      <c r="E442" s="15"/>
    </row>
    <row r="443" spans="1:5" s="4" customFormat="1" x14ac:dyDescent="0.25">
      <c r="A443" s="12"/>
      <c r="B443" s="12"/>
      <c r="C443" s="22"/>
      <c r="E443" s="15"/>
    </row>
    <row r="444" spans="1:5" s="4" customFormat="1" x14ac:dyDescent="0.25">
      <c r="A444" s="12"/>
      <c r="B444" s="12"/>
      <c r="C444" s="22"/>
      <c r="E444" s="15"/>
    </row>
    <row r="445" spans="1:5" s="4" customFormat="1" x14ac:dyDescent="0.25">
      <c r="A445" s="12"/>
      <c r="B445" s="12"/>
      <c r="C445" s="22"/>
      <c r="E445" s="15"/>
    </row>
    <row r="446" spans="1:5" s="4" customFormat="1" x14ac:dyDescent="0.25">
      <c r="A446" s="12"/>
      <c r="B446" s="12"/>
      <c r="C446" s="22"/>
      <c r="E446" s="15"/>
    </row>
    <row r="447" spans="1:5" s="4" customFormat="1" x14ac:dyDescent="0.25">
      <c r="A447" s="12"/>
      <c r="B447" s="12"/>
      <c r="C447" s="22"/>
      <c r="E447" s="15"/>
    </row>
    <row r="448" spans="1:5" s="4" customFormat="1" x14ac:dyDescent="0.25">
      <c r="A448" s="12"/>
      <c r="B448" s="12"/>
      <c r="C448" s="22"/>
      <c r="E448" s="15"/>
    </row>
    <row r="449" spans="1:5" s="4" customFormat="1" x14ac:dyDescent="0.25">
      <c r="A449" s="12"/>
      <c r="B449" s="12"/>
      <c r="C449" s="22"/>
      <c r="E449" s="15"/>
    </row>
    <row r="450" spans="1:5" s="4" customFormat="1" x14ac:dyDescent="0.25">
      <c r="A450" s="12"/>
      <c r="B450" s="12"/>
      <c r="C450" s="22"/>
      <c r="E450" s="15"/>
    </row>
    <row r="451" spans="1:5" s="4" customFormat="1" x14ac:dyDescent="0.25">
      <c r="A451" s="12"/>
      <c r="B451" s="12"/>
      <c r="C451" s="22"/>
      <c r="E451" s="15"/>
    </row>
    <row r="452" spans="1:5" s="4" customFormat="1" x14ac:dyDescent="0.25">
      <c r="A452" s="12"/>
      <c r="B452" s="12"/>
      <c r="C452" s="22"/>
      <c r="E452" s="15"/>
    </row>
    <row r="453" spans="1:5" s="4" customFormat="1" x14ac:dyDescent="0.25">
      <c r="A453" s="12"/>
      <c r="B453" s="12"/>
      <c r="C453" s="22"/>
      <c r="E453" s="15"/>
    </row>
    <row r="454" spans="1:5" s="4" customFormat="1" x14ac:dyDescent="0.25">
      <c r="A454" s="12"/>
      <c r="B454" s="12"/>
      <c r="C454" s="22"/>
      <c r="E454" s="15"/>
    </row>
    <row r="455" spans="1:5" s="4" customFormat="1" x14ac:dyDescent="0.25">
      <c r="A455" s="12"/>
      <c r="B455" s="12"/>
      <c r="C455" s="22"/>
      <c r="E455" s="15"/>
    </row>
    <row r="456" spans="1:5" s="4" customFormat="1" x14ac:dyDescent="0.25">
      <c r="A456" s="12"/>
      <c r="B456" s="12"/>
      <c r="C456" s="22"/>
      <c r="E456" s="15"/>
    </row>
    <row r="457" spans="1:5" s="4" customFormat="1" x14ac:dyDescent="0.25">
      <c r="A457" s="12"/>
      <c r="B457" s="12"/>
      <c r="C457" s="22"/>
      <c r="E457" s="15"/>
    </row>
    <row r="458" spans="1:5" s="4" customFormat="1" x14ac:dyDescent="0.25">
      <c r="A458" s="12"/>
      <c r="B458" s="12"/>
      <c r="C458" s="22"/>
      <c r="E458" s="15"/>
    </row>
    <row r="459" spans="1:5" s="4" customFormat="1" x14ac:dyDescent="0.25">
      <c r="A459" s="12"/>
      <c r="B459" s="12"/>
      <c r="C459" s="22"/>
      <c r="E459" s="15"/>
    </row>
    <row r="460" spans="1:5" s="4" customFormat="1" x14ac:dyDescent="0.25">
      <c r="A460" s="12"/>
      <c r="B460" s="12"/>
      <c r="C460" s="22"/>
      <c r="E460" s="15"/>
    </row>
    <row r="461" spans="1:5" s="4" customFormat="1" x14ac:dyDescent="0.25">
      <c r="A461" s="12"/>
      <c r="B461" s="12"/>
      <c r="C461" s="22"/>
      <c r="E461" s="15"/>
    </row>
    <row r="462" spans="1:5" s="4" customFormat="1" x14ac:dyDescent="0.25">
      <c r="A462" s="12"/>
      <c r="B462" s="12"/>
      <c r="C462" s="22"/>
      <c r="E462" s="15"/>
    </row>
    <row r="463" spans="1:5" s="4" customFormat="1" x14ac:dyDescent="0.25">
      <c r="A463" s="12"/>
      <c r="B463" s="12"/>
      <c r="C463" s="22"/>
      <c r="E463" s="15"/>
    </row>
    <row r="464" spans="1:5" s="4" customFormat="1" x14ac:dyDescent="0.25">
      <c r="A464" s="12"/>
      <c r="B464" s="12"/>
      <c r="C464" s="22"/>
      <c r="E464" s="15"/>
    </row>
    <row r="465" spans="1:5" s="4" customFormat="1" x14ac:dyDescent="0.25">
      <c r="A465" s="12"/>
      <c r="B465" s="12"/>
      <c r="C465" s="22"/>
      <c r="E465" s="15"/>
    </row>
    <row r="466" spans="1:5" s="4" customFormat="1" x14ac:dyDescent="0.25">
      <c r="A466" s="12"/>
      <c r="B466" s="12"/>
      <c r="C466" s="22"/>
      <c r="E466" s="15"/>
    </row>
    <row r="467" spans="1:5" s="4" customFormat="1" x14ac:dyDescent="0.25">
      <c r="A467" s="12"/>
      <c r="B467" s="12"/>
      <c r="C467" s="22"/>
      <c r="E467" s="15"/>
    </row>
    <row r="468" spans="1:5" s="4" customFormat="1" x14ac:dyDescent="0.25">
      <c r="A468" s="12"/>
      <c r="B468" s="12"/>
      <c r="C468" s="22"/>
      <c r="E468" s="15"/>
    </row>
    <row r="469" spans="1:5" s="4" customFormat="1" x14ac:dyDescent="0.25">
      <c r="A469" s="12"/>
      <c r="B469" s="12"/>
      <c r="C469" s="22"/>
      <c r="E469" s="15"/>
    </row>
    <row r="470" spans="1:5" s="4" customFormat="1" x14ac:dyDescent="0.25">
      <c r="A470" s="12"/>
      <c r="B470" s="12"/>
      <c r="C470" s="22"/>
      <c r="E470" s="15"/>
    </row>
    <row r="471" spans="1:5" s="4" customFormat="1" x14ac:dyDescent="0.25">
      <c r="A471" s="12"/>
      <c r="B471" s="12"/>
      <c r="C471" s="22"/>
      <c r="E471" s="15"/>
    </row>
    <row r="472" spans="1:5" s="4" customFormat="1" x14ac:dyDescent="0.25">
      <c r="A472" s="12"/>
      <c r="B472" s="12"/>
      <c r="C472" s="22"/>
      <c r="E472" s="15"/>
    </row>
    <row r="473" spans="1:5" s="4" customFormat="1" x14ac:dyDescent="0.25">
      <c r="A473" s="12"/>
      <c r="B473" s="12"/>
      <c r="C473" s="22"/>
      <c r="E473" s="15"/>
    </row>
    <row r="474" spans="1:5" s="4" customFormat="1" x14ac:dyDescent="0.25">
      <c r="A474" s="12"/>
      <c r="B474" s="12"/>
      <c r="C474" s="22"/>
      <c r="E474" s="15"/>
    </row>
    <row r="475" spans="1:5" s="4" customFormat="1" x14ac:dyDescent="0.25">
      <c r="A475" s="12"/>
      <c r="B475" s="12"/>
      <c r="C475" s="22"/>
      <c r="E475" s="15"/>
    </row>
    <row r="476" spans="1:5" s="4" customFormat="1" x14ac:dyDescent="0.25">
      <c r="A476" s="12"/>
      <c r="B476" s="12"/>
      <c r="C476" s="22"/>
      <c r="E476" s="15"/>
    </row>
    <row r="477" spans="1:5" s="4" customFormat="1" x14ac:dyDescent="0.25">
      <c r="A477" s="12"/>
      <c r="B477" s="12"/>
      <c r="C477" s="22"/>
      <c r="E477" s="15"/>
    </row>
    <row r="478" spans="1:5" s="4" customFormat="1" x14ac:dyDescent="0.25">
      <c r="A478" s="12"/>
      <c r="B478" s="12"/>
      <c r="C478" s="22"/>
      <c r="E478" s="15"/>
    </row>
    <row r="479" spans="1:5" s="4" customFormat="1" x14ac:dyDescent="0.25">
      <c r="A479" s="12"/>
      <c r="B479" s="12"/>
      <c r="C479" s="22"/>
      <c r="E479" s="15"/>
    </row>
    <row r="480" spans="1:5" s="4" customFormat="1" x14ac:dyDescent="0.25">
      <c r="A480" s="12"/>
      <c r="B480" s="12"/>
      <c r="C480" s="22"/>
      <c r="E480" s="15"/>
    </row>
    <row r="481" spans="1:5" s="4" customFormat="1" x14ac:dyDescent="0.25">
      <c r="A481" s="12"/>
      <c r="B481" s="12"/>
      <c r="C481" s="22"/>
      <c r="E481" s="15"/>
    </row>
    <row r="482" spans="1:5" s="4" customFormat="1" x14ac:dyDescent="0.25">
      <c r="A482" s="12"/>
      <c r="B482" s="12"/>
      <c r="C482" s="22"/>
      <c r="E482" s="15"/>
    </row>
  </sheetData>
  <sortState xmlns:xlrd2="http://schemas.microsoft.com/office/spreadsheetml/2017/richdata2" ref="A3:E202">
    <sortCondition ref="B3:B20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A4DA-CDAA-473C-B977-2EE478C98617}">
  <dimension ref="A1:L509"/>
  <sheetViews>
    <sheetView topLeftCell="A412" zoomScaleNormal="100" workbookViewId="0">
      <selection activeCell="C36" sqref="C36"/>
    </sheetView>
  </sheetViews>
  <sheetFormatPr baseColWidth="10" defaultRowHeight="15" x14ac:dyDescent="0.25"/>
  <cols>
    <col min="1" max="1" width="33.85546875" style="20" customWidth="1"/>
    <col min="2" max="2" width="12.85546875" bestFit="1" customWidth="1"/>
    <col min="3" max="3" width="44.85546875" style="18" customWidth="1"/>
    <col min="4" max="4" width="12.140625" bestFit="1" customWidth="1"/>
    <col min="5" max="5" width="22.85546875" customWidth="1"/>
  </cols>
  <sheetData>
    <row r="1" spans="1:12" s="2" customFormat="1" ht="45" x14ac:dyDescent="0.25">
      <c r="A1" s="5" t="s">
        <v>0</v>
      </c>
      <c r="B1" s="5" t="s">
        <v>1</v>
      </c>
      <c r="C1" s="6"/>
      <c r="D1" s="5" t="s">
        <v>2</v>
      </c>
      <c r="E1" s="2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12" t="s">
        <v>759</v>
      </c>
      <c r="B3" s="12" t="s">
        <v>760</v>
      </c>
      <c r="C3" s="22">
        <v>8215097</v>
      </c>
      <c r="D3" s="4">
        <v>250000</v>
      </c>
      <c r="E3" s="15">
        <v>5000</v>
      </c>
    </row>
    <row r="4" spans="1:12" s="4" customFormat="1" x14ac:dyDescent="0.25">
      <c r="A4" s="12" t="s">
        <v>761</v>
      </c>
      <c r="B4" s="12" t="s">
        <v>762</v>
      </c>
      <c r="C4" s="22" t="s">
        <v>1718</v>
      </c>
      <c r="D4" s="4">
        <v>68493</v>
      </c>
      <c r="E4" s="15">
        <v>13699</v>
      </c>
    </row>
    <row r="5" spans="1:12" s="4" customFormat="1" x14ac:dyDescent="0.25">
      <c r="A5" s="12" t="s">
        <v>763</v>
      </c>
      <c r="B5" s="12" t="s">
        <v>764</v>
      </c>
      <c r="C5" s="22" t="s">
        <v>1719</v>
      </c>
      <c r="D5" s="4">
        <v>0</v>
      </c>
      <c r="E5" s="15">
        <v>1699</v>
      </c>
    </row>
    <row r="6" spans="1:12" s="4" customFormat="1" x14ac:dyDescent="0.25">
      <c r="A6" s="12" t="s">
        <v>765</v>
      </c>
      <c r="B6" s="12" t="s">
        <v>766</v>
      </c>
      <c r="C6" s="22" t="s">
        <v>1720</v>
      </c>
      <c r="D6" s="4">
        <v>13500</v>
      </c>
      <c r="E6" s="15">
        <v>1603</v>
      </c>
    </row>
    <row r="7" spans="1:12" s="4" customFormat="1" x14ac:dyDescent="0.25">
      <c r="A7" s="12" t="s">
        <v>767</v>
      </c>
      <c r="B7" s="12" t="s">
        <v>768</v>
      </c>
      <c r="C7" s="22" t="s">
        <v>1721</v>
      </c>
      <c r="D7" s="4">
        <v>73000</v>
      </c>
      <c r="E7" s="15">
        <v>5205</v>
      </c>
    </row>
    <row r="8" spans="1:12" s="4" customFormat="1" x14ac:dyDescent="0.25">
      <c r="A8" s="12" t="s">
        <v>769</v>
      </c>
      <c r="B8" s="12" t="s">
        <v>770</v>
      </c>
      <c r="C8" s="22" t="s">
        <v>1722</v>
      </c>
      <c r="D8" s="4">
        <v>11000</v>
      </c>
      <c r="E8" s="15">
        <v>2200</v>
      </c>
    </row>
    <row r="9" spans="1:12" s="4" customFormat="1" x14ac:dyDescent="0.25">
      <c r="A9" s="12" t="s">
        <v>771</v>
      </c>
      <c r="B9" s="12" t="s">
        <v>772</v>
      </c>
      <c r="C9" s="22" t="s">
        <v>1723</v>
      </c>
      <c r="D9" s="4">
        <v>34000</v>
      </c>
      <c r="E9" s="15">
        <v>2466</v>
      </c>
    </row>
    <row r="10" spans="1:12" s="4" customFormat="1" x14ac:dyDescent="0.25">
      <c r="A10" s="12" t="s">
        <v>773</v>
      </c>
      <c r="B10" s="12" t="s">
        <v>774</v>
      </c>
      <c r="C10" s="22" t="s">
        <v>1724</v>
      </c>
      <c r="D10" s="4">
        <v>60000</v>
      </c>
      <c r="E10" s="15">
        <v>9041</v>
      </c>
    </row>
    <row r="11" spans="1:12" s="4" customFormat="1" x14ac:dyDescent="0.25">
      <c r="A11" s="12" t="s">
        <v>775</v>
      </c>
      <c r="B11" s="12" t="s">
        <v>776</v>
      </c>
      <c r="C11" s="22" t="s">
        <v>1725</v>
      </c>
      <c r="D11" s="4">
        <v>13000</v>
      </c>
      <c r="E11" s="15">
        <v>1918</v>
      </c>
    </row>
    <row r="12" spans="1:12" s="4" customFormat="1" x14ac:dyDescent="0.25">
      <c r="A12" s="12" t="s">
        <v>777</v>
      </c>
      <c r="B12" s="12" t="s">
        <v>778</v>
      </c>
      <c r="C12" s="22" t="s">
        <v>1726</v>
      </c>
      <c r="D12" s="4">
        <v>21000</v>
      </c>
      <c r="E12" s="15">
        <v>4200</v>
      </c>
    </row>
    <row r="13" spans="1:12" s="4" customFormat="1" x14ac:dyDescent="0.25">
      <c r="A13" s="12" t="s">
        <v>779</v>
      </c>
      <c r="B13" s="12" t="s">
        <v>780</v>
      </c>
      <c r="C13" s="22" t="s">
        <v>1727</v>
      </c>
      <c r="D13" s="4">
        <v>8700</v>
      </c>
      <c r="E13" s="15">
        <v>1457</v>
      </c>
    </row>
    <row r="14" spans="1:12" s="4" customFormat="1" x14ac:dyDescent="0.25">
      <c r="A14" s="12" t="s">
        <v>781</v>
      </c>
      <c r="B14" s="12" t="s">
        <v>782</v>
      </c>
      <c r="C14" s="22" t="s">
        <v>1728</v>
      </c>
      <c r="D14" s="4">
        <v>6380</v>
      </c>
      <c r="E14" s="15">
        <v>1099</v>
      </c>
    </row>
    <row r="15" spans="1:12" s="4" customFormat="1" x14ac:dyDescent="0.25">
      <c r="A15" s="12" t="s">
        <v>783</v>
      </c>
      <c r="B15" s="12" t="s">
        <v>784</v>
      </c>
      <c r="C15" s="22" t="s">
        <v>1729</v>
      </c>
      <c r="D15" s="4">
        <v>14500</v>
      </c>
      <c r="E15" s="15">
        <v>2900</v>
      </c>
    </row>
    <row r="16" spans="1:12" s="4" customFormat="1" x14ac:dyDescent="0.25">
      <c r="A16" s="12" t="s">
        <v>783</v>
      </c>
      <c r="B16" s="12" t="s">
        <v>785</v>
      </c>
      <c r="C16" s="22"/>
      <c r="D16" s="4">
        <v>12200</v>
      </c>
      <c r="E16" s="15">
        <v>1699</v>
      </c>
    </row>
    <row r="17" spans="1:5" s="4" customFormat="1" x14ac:dyDescent="0.25">
      <c r="A17" s="12" t="s">
        <v>786</v>
      </c>
      <c r="B17" s="12" t="s">
        <v>787</v>
      </c>
      <c r="C17" s="22" t="s">
        <v>1730</v>
      </c>
      <c r="D17" s="4">
        <v>5160</v>
      </c>
      <c r="E17" s="15">
        <v>732</v>
      </c>
    </row>
    <row r="18" spans="1:5" s="4" customFormat="1" x14ac:dyDescent="0.25">
      <c r="A18" s="12" t="s">
        <v>788</v>
      </c>
      <c r="B18" s="12" t="s">
        <v>789</v>
      </c>
      <c r="C18" s="22" t="s">
        <v>1731</v>
      </c>
      <c r="D18" s="4">
        <v>7100</v>
      </c>
      <c r="E18" s="15">
        <v>841</v>
      </c>
    </row>
    <row r="19" spans="1:5" s="4" customFormat="1" x14ac:dyDescent="0.25">
      <c r="A19" s="12" t="s">
        <v>790</v>
      </c>
      <c r="B19" s="12" t="s">
        <v>791</v>
      </c>
      <c r="C19" s="22" t="s">
        <v>1732</v>
      </c>
      <c r="D19" s="4">
        <v>6986</v>
      </c>
      <c r="E19" s="15">
        <v>855</v>
      </c>
    </row>
    <row r="20" spans="1:5" s="4" customFormat="1" x14ac:dyDescent="0.25">
      <c r="A20" s="12" t="s">
        <v>792</v>
      </c>
      <c r="B20" s="12" t="s">
        <v>793</v>
      </c>
      <c r="C20" s="22" t="s">
        <v>1733</v>
      </c>
      <c r="D20" s="4">
        <v>30136</v>
      </c>
      <c r="E20" s="15">
        <v>6027</v>
      </c>
    </row>
    <row r="21" spans="1:5" s="4" customFormat="1" x14ac:dyDescent="0.25">
      <c r="A21" s="12" t="s">
        <v>795</v>
      </c>
      <c r="B21" s="12" t="s">
        <v>796</v>
      </c>
      <c r="C21" s="22" t="s">
        <v>1734</v>
      </c>
      <c r="D21" s="4">
        <v>20500</v>
      </c>
      <c r="E21" s="15">
        <v>3836</v>
      </c>
    </row>
    <row r="22" spans="1:5" s="4" customFormat="1" x14ac:dyDescent="0.25">
      <c r="A22" s="12" t="s">
        <v>798</v>
      </c>
      <c r="B22" s="12" t="s">
        <v>799</v>
      </c>
      <c r="C22" s="22"/>
      <c r="D22" s="4">
        <v>11500</v>
      </c>
      <c r="E22" s="15">
        <v>2300</v>
      </c>
    </row>
    <row r="23" spans="1:5" s="4" customFormat="1" x14ac:dyDescent="0.25">
      <c r="A23" s="12" t="s">
        <v>800</v>
      </c>
      <c r="B23" s="12" t="s">
        <v>801</v>
      </c>
      <c r="C23" s="22">
        <v>8111000</v>
      </c>
      <c r="D23" s="4">
        <v>310000</v>
      </c>
      <c r="E23" s="15">
        <v>62000</v>
      </c>
    </row>
    <row r="24" spans="1:5" s="4" customFormat="1" x14ac:dyDescent="0.25">
      <c r="A24" s="12" t="s">
        <v>802</v>
      </c>
      <c r="B24" s="12" t="s">
        <v>803</v>
      </c>
      <c r="C24" s="22">
        <v>8111000</v>
      </c>
      <c r="D24" s="4">
        <v>290000</v>
      </c>
      <c r="E24" s="15">
        <v>58000</v>
      </c>
    </row>
    <row r="25" spans="1:5" s="4" customFormat="1" x14ac:dyDescent="0.25">
      <c r="A25" s="12" t="s">
        <v>804</v>
      </c>
      <c r="B25" s="12" t="s">
        <v>805</v>
      </c>
      <c r="C25" s="22">
        <v>8115013</v>
      </c>
      <c r="D25" s="4">
        <v>7950</v>
      </c>
      <c r="E25" s="15">
        <v>1058</v>
      </c>
    </row>
    <row r="26" spans="1:5" s="4" customFormat="1" x14ac:dyDescent="0.25">
      <c r="A26" s="12" t="s">
        <v>806</v>
      </c>
      <c r="B26" s="12" t="s">
        <v>807</v>
      </c>
      <c r="C26" s="22">
        <v>8115015</v>
      </c>
      <c r="D26" s="4">
        <v>10478</v>
      </c>
      <c r="E26" s="15">
        <v>1677</v>
      </c>
    </row>
    <row r="27" spans="1:5" s="4" customFormat="1" x14ac:dyDescent="0.25">
      <c r="A27" s="12" t="s">
        <v>808</v>
      </c>
      <c r="B27" s="12" t="s">
        <v>809</v>
      </c>
      <c r="C27" s="22">
        <v>8115028</v>
      </c>
      <c r="D27" s="4">
        <v>7397</v>
      </c>
      <c r="E27" s="15">
        <v>1479</v>
      </c>
    </row>
    <row r="28" spans="1:5" s="4" customFormat="1" x14ac:dyDescent="0.25">
      <c r="A28" s="12" t="s">
        <v>810</v>
      </c>
      <c r="B28" s="12" t="s">
        <v>811</v>
      </c>
      <c r="C28" s="22">
        <v>8115003</v>
      </c>
      <c r="D28" s="4">
        <v>36778</v>
      </c>
      <c r="E28" s="15">
        <v>7356</v>
      </c>
    </row>
    <row r="29" spans="1:5" s="4" customFormat="1" x14ac:dyDescent="0.25">
      <c r="A29" s="12" t="s">
        <v>812</v>
      </c>
      <c r="B29" s="12" t="s">
        <v>813</v>
      </c>
      <c r="C29" s="22">
        <v>8115001</v>
      </c>
      <c r="D29" s="4">
        <v>8853</v>
      </c>
      <c r="E29" s="15">
        <v>1030</v>
      </c>
    </row>
    <row r="30" spans="1:5" s="4" customFormat="1" x14ac:dyDescent="0.25">
      <c r="A30" s="12" t="s">
        <v>814</v>
      </c>
      <c r="B30" s="12" t="s">
        <v>815</v>
      </c>
      <c r="C30" s="22" t="s">
        <v>1735</v>
      </c>
      <c r="D30" s="4">
        <v>10741</v>
      </c>
      <c r="E30" s="15">
        <v>1136</v>
      </c>
    </row>
    <row r="31" spans="1:5" s="4" customFormat="1" x14ac:dyDescent="0.25">
      <c r="A31" s="12" t="s">
        <v>816</v>
      </c>
      <c r="B31" s="12" t="s">
        <v>817</v>
      </c>
      <c r="C31" s="22" t="s">
        <v>1736</v>
      </c>
      <c r="D31" s="4">
        <v>25600</v>
      </c>
      <c r="E31" s="15">
        <v>3353</v>
      </c>
    </row>
    <row r="32" spans="1:5" s="4" customFormat="1" x14ac:dyDescent="0.25">
      <c r="A32" s="12" t="s">
        <v>818</v>
      </c>
      <c r="B32" s="12" t="s">
        <v>819</v>
      </c>
      <c r="C32" s="22">
        <v>8115045</v>
      </c>
      <c r="D32" s="4">
        <v>8050</v>
      </c>
      <c r="E32" s="15">
        <v>1610</v>
      </c>
    </row>
    <row r="33" spans="1:5" s="4" customFormat="1" x14ac:dyDescent="0.25">
      <c r="A33" s="12" t="s">
        <v>820</v>
      </c>
      <c r="B33" s="12" t="s">
        <v>821</v>
      </c>
      <c r="C33" s="22">
        <v>8115029</v>
      </c>
      <c r="D33" s="4">
        <v>8900</v>
      </c>
      <c r="E33" s="15">
        <v>1780</v>
      </c>
    </row>
    <row r="34" spans="1:5" s="4" customFormat="1" x14ac:dyDescent="0.25">
      <c r="A34" s="12" t="s">
        <v>822</v>
      </c>
      <c r="B34" s="12" t="s">
        <v>823</v>
      </c>
      <c r="C34" s="22">
        <v>8115045</v>
      </c>
      <c r="D34" s="4">
        <v>33400</v>
      </c>
      <c r="E34" s="15">
        <v>5584</v>
      </c>
    </row>
    <row r="35" spans="1:5" s="4" customFormat="1" x14ac:dyDescent="0.25">
      <c r="A35" s="12" t="s">
        <v>824</v>
      </c>
      <c r="B35" s="12" t="s">
        <v>825</v>
      </c>
      <c r="C35" s="22">
        <v>8115021</v>
      </c>
      <c r="D35" s="4">
        <v>20904</v>
      </c>
      <c r="E35" s="15">
        <v>3055</v>
      </c>
    </row>
    <row r="36" spans="1:5" s="4" customFormat="1" x14ac:dyDescent="0.25">
      <c r="A36" s="12" t="s">
        <v>826</v>
      </c>
      <c r="B36" s="12" t="s">
        <v>827</v>
      </c>
      <c r="C36" s="22">
        <v>8115050</v>
      </c>
      <c r="D36" s="4">
        <v>16723</v>
      </c>
      <c r="E36" s="15">
        <v>1870</v>
      </c>
    </row>
    <row r="37" spans="1:5" s="4" customFormat="1" x14ac:dyDescent="0.25">
      <c r="A37" s="12" t="s">
        <v>828</v>
      </c>
      <c r="B37" s="12" t="s">
        <v>829</v>
      </c>
      <c r="C37" s="22">
        <v>8115003</v>
      </c>
      <c r="D37" s="4">
        <v>13900</v>
      </c>
      <c r="E37" s="15">
        <v>2312</v>
      </c>
    </row>
    <row r="38" spans="1:5" s="4" customFormat="1" x14ac:dyDescent="0.25">
      <c r="A38" s="12" t="s">
        <v>830</v>
      </c>
      <c r="B38" s="12" t="s">
        <v>831</v>
      </c>
      <c r="C38" s="22">
        <v>8115028</v>
      </c>
      <c r="D38" s="4">
        <v>50745</v>
      </c>
      <c r="E38" s="15">
        <v>10149</v>
      </c>
    </row>
    <row r="39" spans="1:5" s="4" customFormat="1" x14ac:dyDescent="0.25">
      <c r="A39" s="12" t="s">
        <v>832</v>
      </c>
      <c r="B39" s="12" t="s">
        <v>833</v>
      </c>
      <c r="C39" s="22" t="s">
        <v>1737</v>
      </c>
      <c r="D39" s="4">
        <v>22010</v>
      </c>
      <c r="E39" s="15">
        <v>4402</v>
      </c>
    </row>
    <row r="40" spans="1:5" s="4" customFormat="1" x14ac:dyDescent="0.25">
      <c r="A40" s="12" t="s">
        <v>834</v>
      </c>
      <c r="B40" s="12" t="s">
        <v>835</v>
      </c>
      <c r="C40" s="22">
        <v>8116070</v>
      </c>
      <c r="D40" s="4">
        <v>9500</v>
      </c>
      <c r="E40" s="15">
        <v>1300</v>
      </c>
    </row>
    <row r="41" spans="1:5" s="4" customFormat="1" x14ac:dyDescent="0.25">
      <c r="A41" s="12" t="s">
        <v>836</v>
      </c>
      <c r="B41" s="12" t="s">
        <v>837</v>
      </c>
      <c r="C41" s="22" t="s">
        <v>1738</v>
      </c>
      <c r="D41" s="4">
        <v>0</v>
      </c>
      <c r="E41" s="15">
        <v>6849</v>
      </c>
    </row>
    <row r="42" spans="1:5" s="4" customFormat="1" x14ac:dyDescent="0.25">
      <c r="A42" s="12" t="s">
        <v>838</v>
      </c>
      <c r="B42" s="12" t="s">
        <v>839</v>
      </c>
      <c r="C42" s="22">
        <v>8116071</v>
      </c>
      <c r="D42" s="4">
        <v>16000</v>
      </c>
      <c r="E42" s="15">
        <v>2438</v>
      </c>
    </row>
    <row r="43" spans="1:5" s="4" customFormat="1" x14ac:dyDescent="0.25">
      <c r="A43" s="12" t="s">
        <v>840</v>
      </c>
      <c r="B43" s="12" t="s">
        <v>841</v>
      </c>
      <c r="C43" s="22">
        <v>8116050</v>
      </c>
      <c r="D43" s="4">
        <v>5601</v>
      </c>
      <c r="E43" s="15">
        <v>765</v>
      </c>
    </row>
    <row r="44" spans="1:5" s="4" customFormat="1" x14ac:dyDescent="0.25">
      <c r="A44" s="12" t="s">
        <v>842</v>
      </c>
      <c r="B44" s="12" t="s">
        <v>843</v>
      </c>
      <c r="C44" s="22">
        <v>8116047</v>
      </c>
      <c r="D44" s="4">
        <v>6000</v>
      </c>
      <c r="E44" s="15">
        <v>685</v>
      </c>
    </row>
    <row r="45" spans="1:5" s="4" customFormat="1" x14ac:dyDescent="0.25">
      <c r="A45" s="12" t="s">
        <v>844</v>
      </c>
      <c r="B45" s="12" t="s">
        <v>845</v>
      </c>
      <c r="C45" s="22">
        <v>8116072</v>
      </c>
      <c r="D45" s="4">
        <v>7500</v>
      </c>
      <c r="E45" s="15">
        <v>1342</v>
      </c>
    </row>
    <row r="46" spans="1:5" s="4" customFormat="1" x14ac:dyDescent="0.25">
      <c r="A46" s="12" t="s">
        <v>846</v>
      </c>
      <c r="B46" s="12" t="s">
        <v>847</v>
      </c>
      <c r="C46" s="22">
        <v>8116049</v>
      </c>
      <c r="D46" s="4">
        <v>39530</v>
      </c>
      <c r="E46" s="15">
        <v>5479</v>
      </c>
    </row>
    <row r="47" spans="1:5" s="4" customFormat="1" x14ac:dyDescent="0.25">
      <c r="A47" s="12" t="s">
        <v>848</v>
      </c>
      <c r="B47" s="12" t="s">
        <v>849</v>
      </c>
      <c r="C47" s="22">
        <v>8116020</v>
      </c>
      <c r="D47" s="4">
        <v>6150</v>
      </c>
      <c r="E47" s="15">
        <v>718</v>
      </c>
    </row>
    <row r="48" spans="1:5" s="4" customFormat="1" x14ac:dyDescent="0.25">
      <c r="A48" s="12" t="s">
        <v>850</v>
      </c>
      <c r="B48" s="12" t="s">
        <v>851</v>
      </c>
      <c r="C48" s="22">
        <v>8116080</v>
      </c>
      <c r="D48" s="4">
        <v>36500</v>
      </c>
      <c r="E48" s="15">
        <v>5096</v>
      </c>
    </row>
    <row r="49" spans="1:5" s="4" customFormat="1" x14ac:dyDescent="0.25">
      <c r="A49" s="12" t="s">
        <v>852</v>
      </c>
      <c r="B49" s="12" t="s">
        <v>853</v>
      </c>
      <c r="C49" s="22" t="s">
        <v>1739</v>
      </c>
      <c r="D49" s="4">
        <v>39826</v>
      </c>
      <c r="E49" s="15">
        <v>6373</v>
      </c>
    </row>
    <row r="50" spans="1:5" s="4" customFormat="1" x14ac:dyDescent="0.25">
      <c r="A50" s="12" t="s">
        <v>3183</v>
      </c>
      <c r="B50" s="12" t="s">
        <v>3184</v>
      </c>
      <c r="C50" s="22">
        <v>8116076</v>
      </c>
      <c r="D50" s="4">
        <v>7395</v>
      </c>
      <c r="E50" s="15">
        <v>967</v>
      </c>
    </row>
    <row r="51" spans="1:5" s="4" customFormat="1" x14ac:dyDescent="0.25">
      <c r="A51" s="12" t="s">
        <v>3185</v>
      </c>
      <c r="B51" s="12" t="s">
        <v>3186</v>
      </c>
      <c r="C51" s="22">
        <v>8116015</v>
      </c>
      <c r="D51" s="4">
        <v>6810</v>
      </c>
      <c r="E51" s="15">
        <v>919</v>
      </c>
    </row>
    <row r="52" spans="1:5" s="4" customFormat="1" x14ac:dyDescent="0.25">
      <c r="A52" s="12" t="s">
        <v>3187</v>
      </c>
      <c r="B52" s="12" t="s">
        <v>3188</v>
      </c>
      <c r="C52" s="22">
        <v>8116019</v>
      </c>
      <c r="D52" s="4">
        <v>13286</v>
      </c>
      <c r="E52" s="15">
        <v>3836</v>
      </c>
    </row>
    <row r="53" spans="1:5" s="4" customFormat="1" x14ac:dyDescent="0.25">
      <c r="A53" s="12" t="s">
        <v>3189</v>
      </c>
      <c r="B53" s="12" t="s">
        <v>3190</v>
      </c>
      <c r="C53" s="22">
        <v>8116019</v>
      </c>
      <c r="D53" s="4">
        <v>80517</v>
      </c>
      <c r="E53" s="15">
        <v>13699</v>
      </c>
    </row>
    <row r="54" spans="1:5" s="4" customFormat="1" x14ac:dyDescent="0.25">
      <c r="A54" s="12" t="s">
        <v>3191</v>
      </c>
      <c r="B54" s="12" t="s">
        <v>3192</v>
      </c>
      <c r="C54" s="22">
        <v>8116007</v>
      </c>
      <c r="D54" s="4">
        <v>5636</v>
      </c>
      <c r="E54" s="15">
        <v>623</v>
      </c>
    </row>
    <row r="55" spans="1:5" s="4" customFormat="1" x14ac:dyDescent="0.25">
      <c r="A55" s="12" t="s">
        <v>3193</v>
      </c>
      <c r="B55" s="12" t="s">
        <v>3194</v>
      </c>
      <c r="C55" s="22">
        <v>8116014</v>
      </c>
      <c r="D55" s="4">
        <v>6730</v>
      </c>
      <c r="E55" s="15">
        <v>1488</v>
      </c>
    </row>
    <row r="56" spans="1:5" s="4" customFormat="1" x14ac:dyDescent="0.25">
      <c r="A56" s="12" t="s">
        <v>3195</v>
      </c>
      <c r="B56" s="12" t="s">
        <v>3196</v>
      </c>
      <c r="C56" s="22">
        <v>8116035</v>
      </c>
      <c r="D56" s="4">
        <v>9602</v>
      </c>
      <c r="E56" s="15">
        <v>1301</v>
      </c>
    </row>
    <row r="57" spans="1:5" s="4" customFormat="1" x14ac:dyDescent="0.25">
      <c r="A57" s="12" t="s">
        <v>3197</v>
      </c>
      <c r="B57" s="12" t="s">
        <v>3198</v>
      </c>
      <c r="C57" s="22">
        <v>8116056</v>
      </c>
      <c r="D57" s="4">
        <v>14319</v>
      </c>
      <c r="E57" s="15">
        <v>1868</v>
      </c>
    </row>
    <row r="58" spans="1:5" s="4" customFormat="1" x14ac:dyDescent="0.25">
      <c r="A58" s="12" t="s">
        <v>3199</v>
      </c>
      <c r="B58" s="12" t="s">
        <v>3200</v>
      </c>
      <c r="C58" s="22">
        <v>8116033</v>
      </c>
      <c r="D58" s="4">
        <v>40000</v>
      </c>
      <c r="E58" s="15">
        <v>8219</v>
      </c>
    </row>
    <row r="59" spans="1:5" s="4" customFormat="1" x14ac:dyDescent="0.25">
      <c r="A59" s="12" t="s">
        <v>3201</v>
      </c>
      <c r="B59" s="12" t="s">
        <v>3202</v>
      </c>
      <c r="C59" s="22"/>
      <c r="D59" s="4">
        <v>6600</v>
      </c>
      <c r="E59" s="15">
        <v>1022</v>
      </c>
    </row>
    <row r="60" spans="1:5" s="4" customFormat="1" x14ac:dyDescent="0.25">
      <c r="A60" s="12" t="s">
        <v>3203</v>
      </c>
      <c r="B60" s="12" t="s">
        <v>3204</v>
      </c>
      <c r="C60" s="22"/>
      <c r="D60" s="4">
        <v>6160</v>
      </c>
      <c r="E60" s="15">
        <v>693</v>
      </c>
    </row>
    <row r="61" spans="1:5" s="4" customFormat="1" x14ac:dyDescent="0.25">
      <c r="A61" s="12" t="s">
        <v>3205</v>
      </c>
      <c r="B61" s="12" t="s">
        <v>3206</v>
      </c>
      <c r="C61" s="22">
        <v>8116077</v>
      </c>
      <c r="D61" s="4">
        <v>44040</v>
      </c>
      <c r="E61" s="15">
        <v>6575</v>
      </c>
    </row>
    <row r="62" spans="1:5" s="4" customFormat="1" x14ac:dyDescent="0.25">
      <c r="A62" s="12" t="s">
        <v>3207</v>
      </c>
      <c r="B62" s="12" t="s">
        <v>3208</v>
      </c>
      <c r="C62" s="22"/>
      <c r="D62" s="4">
        <v>5400</v>
      </c>
      <c r="E62" s="15">
        <v>849</v>
      </c>
    </row>
    <row r="63" spans="1:5" s="4" customFormat="1" x14ac:dyDescent="0.25">
      <c r="A63" s="12" t="s">
        <v>3209</v>
      </c>
      <c r="B63" s="12" t="s">
        <v>3210</v>
      </c>
      <c r="C63" s="22"/>
      <c r="D63" s="4">
        <v>5850</v>
      </c>
      <c r="E63" s="15">
        <v>767</v>
      </c>
    </row>
    <row r="64" spans="1:5" s="4" customFormat="1" x14ac:dyDescent="0.25">
      <c r="A64" s="12" t="s">
        <v>3211</v>
      </c>
      <c r="B64" s="12" t="s">
        <v>3212</v>
      </c>
      <c r="C64" s="22">
        <v>8117024</v>
      </c>
      <c r="D64" s="4">
        <v>12000</v>
      </c>
      <c r="E64" s="15">
        <v>2400</v>
      </c>
    </row>
    <row r="65" spans="1:5" s="4" customFormat="1" x14ac:dyDescent="0.25">
      <c r="A65" s="12" t="s">
        <v>854</v>
      </c>
      <c r="B65" s="12" t="s">
        <v>855</v>
      </c>
      <c r="C65" s="22" t="s">
        <v>1740</v>
      </c>
      <c r="D65" s="4">
        <v>6382</v>
      </c>
      <c r="E65" s="15">
        <v>1277</v>
      </c>
    </row>
    <row r="66" spans="1:5" s="4" customFormat="1" x14ac:dyDescent="0.25">
      <c r="A66" s="12" t="s">
        <v>856</v>
      </c>
      <c r="B66" s="12" t="s">
        <v>857</v>
      </c>
      <c r="C66" s="22">
        <v>8117019</v>
      </c>
      <c r="D66" s="4">
        <v>42739</v>
      </c>
      <c r="E66" s="15">
        <v>8548</v>
      </c>
    </row>
    <row r="67" spans="1:5" s="4" customFormat="1" x14ac:dyDescent="0.25">
      <c r="A67" s="12" t="s">
        <v>858</v>
      </c>
      <c r="B67" s="12" t="s">
        <v>859</v>
      </c>
      <c r="C67" s="22" t="s">
        <v>1741</v>
      </c>
      <c r="D67" s="4">
        <v>11280</v>
      </c>
      <c r="E67" s="15">
        <v>2256</v>
      </c>
    </row>
    <row r="68" spans="1:5" s="4" customFormat="1" x14ac:dyDescent="0.25">
      <c r="A68" s="12" t="s">
        <v>860</v>
      </c>
      <c r="B68" s="12" t="s">
        <v>861</v>
      </c>
      <c r="C68" s="22">
        <v>8117024</v>
      </c>
      <c r="D68" s="4">
        <v>8000</v>
      </c>
      <c r="E68" s="15">
        <v>1600</v>
      </c>
    </row>
    <row r="69" spans="1:5" s="4" customFormat="1" x14ac:dyDescent="0.25">
      <c r="A69" s="12" t="s">
        <v>862</v>
      </c>
      <c r="B69" s="12" t="s">
        <v>863</v>
      </c>
      <c r="C69" s="22">
        <v>8117024</v>
      </c>
      <c r="D69" s="4">
        <v>5500</v>
      </c>
      <c r="E69" s="15">
        <v>1100</v>
      </c>
    </row>
    <row r="70" spans="1:5" s="4" customFormat="1" x14ac:dyDescent="0.25">
      <c r="A70" s="12" t="s">
        <v>864</v>
      </c>
      <c r="B70" s="12" t="s">
        <v>865</v>
      </c>
      <c r="C70" s="22">
        <v>8117033</v>
      </c>
      <c r="D70" s="4">
        <v>5246</v>
      </c>
      <c r="E70" s="15">
        <v>1049</v>
      </c>
    </row>
    <row r="71" spans="1:5" s="4" customFormat="1" x14ac:dyDescent="0.25">
      <c r="A71" s="12" t="s">
        <v>866</v>
      </c>
      <c r="B71" s="12" t="s">
        <v>867</v>
      </c>
      <c r="C71" s="22" t="s">
        <v>1742</v>
      </c>
      <c r="D71" s="4">
        <v>10310</v>
      </c>
      <c r="E71" s="15">
        <v>1808</v>
      </c>
    </row>
    <row r="72" spans="1:5" s="4" customFormat="1" x14ac:dyDescent="0.25">
      <c r="A72" s="12" t="s">
        <v>868</v>
      </c>
      <c r="B72" s="12" t="s">
        <v>869</v>
      </c>
      <c r="C72" s="22" t="s">
        <v>1743</v>
      </c>
      <c r="D72" s="4">
        <v>33423</v>
      </c>
      <c r="E72" s="15">
        <v>4211</v>
      </c>
    </row>
    <row r="73" spans="1:5" s="4" customFormat="1" x14ac:dyDescent="0.25">
      <c r="A73" s="12" t="s">
        <v>870</v>
      </c>
      <c r="B73" s="12" t="s">
        <v>871</v>
      </c>
      <c r="C73" s="22">
        <v>8117015</v>
      </c>
      <c r="D73" s="4">
        <v>8520</v>
      </c>
      <c r="E73" s="15">
        <v>1392</v>
      </c>
    </row>
    <row r="74" spans="1:5" s="4" customFormat="1" x14ac:dyDescent="0.25">
      <c r="A74" s="12" t="s">
        <v>872</v>
      </c>
      <c r="B74" s="12" t="s">
        <v>873</v>
      </c>
      <c r="C74" s="22">
        <v>8117026</v>
      </c>
      <c r="D74" s="4">
        <v>30000</v>
      </c>
      <c r="E74" s="15">
        <v>6000</v>
      </c>
    </row>
    <row r="75" spans="1:5" s="4" customFormat="1" x14ac:dyDescent="0.25">
      <c r="A75" s="12" t="s">
        <v>874</v>
      </c>
      <c r="B75" s="12" t="s">
        <v>875</v>
      </c>
      <c r="C75" s="22"/>
      <c r="D75" s="4">
        <v>7121</v>
      </c>
      <c r="E75" s="15">
        <v>1424</v>
      </c>
    </row>
    <row r="76" spans="1:5" s="4" customFormat="1" x14ac:dyDescent="0.25">
      <c r="A76" s="12" t="s">
        <v>876</v>
      </c>
      <c r="B76" s="12" t="s">
        <v>877</v>
      </c>
      <c r="C76" s="22">
        <v>8118011</v>
      </c>
      <c r="D76" s="4">
        <v>7000</v>
      </c>
      <c r="E76" s="15">
        <v>825</v>
      </c>
    </row>
    <row r="77" spans="1:5" s="4" customFormat="1" x14ac:dyDescent="0.25">
      <c r="A77" s="12" t="s">
        <v>878</v>
      </c>
      <c r="B77" s="12" t="s">
        <v>879</v>
      </c>
      <c r="C77" s="22">
        <v>8118011</v>
      </c>
      <c r="D77" s="4">
        <v>7000</v>
      </c>
      <c r="E77" s="15">
        <v>833</v>
      </c>
    </row>
    <row r="78" spans="1:5" s="4" customFormat="1" x14ac:dyDescent="0.25">
      <c r="A78" s="12" t="s">
        <v>880</v>
      </c>
      <c r="B78" s="12" t="s">
        <v>881</v>
      </c>
      <c r="C78" s="22" t="s">
        <v>1744</v>
      </c>
      <c r="D78" s="4">
        <v>31000</v>
      </c>
      <c r="E78" s="15">
        <v>1885</v>
      </c>
    </row>
    <row r="79" spans="1:5" s="4" customFormat="1" x14ac:dyDescent="0.25">
      <c r="A79" s="12" t="s">
        <v>882</v>
      </c>
      <c r="B79" s="12" t="s">
        <v>883</v>
      </c>
      <c r="C79" s="22">
        <v>8118067</v>
      </c>
      <c r="D79" s="4">
        <v>11600</v>
      </c>
      <c r="E79" s="15">
        <v>2300</v>
      </c>
    </row>
    <row r="80" spans="1:5" s="4" customFormat="1" x14ac:dyDescent="0.25">
      <c r="A80" s="12" t="s">
        <v>884</v>
      </c>
      <c r="B80" s="12" t="s">
        <v>885</v>
      </c>
      <c r="C80" s="22">
        <v>8118077</v>
      </c>
      <c r="D80" s="4">
        <v>6000</v>
      </c>
      <c r="E80" s="15">
        <v>890</v>
      </c>
    </row>
    <row r="81" spans="1:5" s="4" customFormat="1" x14ac:dyDescent="0.25">
      <c r="A81" s="12" t="s">
        <v>886</v>
      </c>
      <c r="B81" s="12" t="s">
        <v>887</v>
      </c>
      <c r="C81" s="22">
        <v>8118078</v>
      </c>
      <c r="D81" s="4">
        <v>10300</v>
      </c>
      <c r="E81" s="15">
        <v>1841</v>
      </c>
    </row>
    <row r="82" spans="1:5" s="4" customFormat="1" x14ac:dyDescent="0.25">
      <c r="A82" s="12" t="s">
        <v>888</v>
      </c>
      <c r="B82" s="12" t="s">
        <v>889</v>
      </c>
      <c r="C82" s="22">
        <v>8118010</v>
      </c>
      <c r="D82" s="4">
        <v>5900</v>
      </c>
      <c r="E82" s="15">
        <v>849</v>
      </c>
    </row>
    <row r="83" spans="1:5" s="4" customFormat="1" x14ac:dyDescent="0.25">
      <c r="A83" s="12" t="s">
        <v>890</v>
      </c>
      <c r="B83" s="12" t="s">
        <v>891</v>
      </c>
      <c r="C83" s="22">
        <v>8118076</v>
      </c>
      <c r="D83" s="4">
        <v>13000</v>
      </c>
      <c r="E83" s="15">
        <v>2027</v>
      </c>
    </row>
    <row r="84" spans="1:5" s="4" customFormat="1" x14ac:dyDescent="0.25">
      <c r="A84" s="12" t="s">
        <v>892</v>
      </c>
      <c r="B84" s="12" t="s">
        <v>893</v>
      </c>
      <c r="C84" s="22">
        <v>8118073</v>
      </c>
      <c r="D84" s="4">
        <v>14800</v>
      </c>
      <c r="E84" s="15">
        <v>2792</v>
      </c>
    </row>
    <row r="85" spans="1:5" s="4" customFormat="1" x14ac:dyDescent="0.25">
      <c r="A85" s="12" t="s">
        <v>894</v>
      </c>
      <c r="B85" s="12" t="s">
        <v>895</v>
      </c>
      <c r="C85" s="22">
        <v>8118073</v>
      </c>
      <c r="D85" s="4">
        <v>6700</v>
      </c>
      <c r="E85" s="15">
        <v>918</v>
      </c>
    </row>
    <row r="86" spans="1:5" s="4" customFormat="1" x14ac:dyDescent="0.25">
      <c r="A86" s="12" t="s">
        <v>896</v>
      </c>
      <c r="B86" s="12" t="s">
        <v>897</v>
      </c>
      <c r="C86" s="22">
        <v>8118046</v>
      </c>
      <c r="D86" s="4">
        <v>30600</v>
      </c>
      <c r="E86" s="15">
        <v>3331</v>
      </c>
    </row>
    <row r="87" spans="1:5" s="4" customFormat="1" x14ac:dyDescent="0.25">
      <c r="A87" s="12" t="s">
        <v>898</v>
      </c>
      <c r="B87" s="12" t="s">
        <v>899</v>
      </c>
      <c r="C87" s="22" t="s">
        <v>1745</v>
      </c>
      <c r="D87" s="4">
        <v>31000</v>
      </c>
      <c r="E87" s="15">
        <v>4109</v>
      </c>
    </row>
    <row r="88" spans="1:5" s="4" customFormat="1" x14ac:dyDescent="0.25">
      <c r="A88" s="12" t="s">
        <v>900</v>
      </c>
      <c r="B88" s="12" t="s">
        <v>901</v>
      </c>
      <c r="C88" s="22">
        <v>8118040</v>
      </c>
      <c r="D88" s="4">
        <v>5389</v>
      </c>
      <c r="E88" s="15">
        <v>721</v>
      </c>
    </row>
    <row r="89" spans="1:5" s="4" customFormat="1" x14ac:dyDescent="0.25">
      <c r="A89" s="12" t="s">
        <v>902</v>
      </c>
      <c r="B89" s="12" t="s">
        <v>903</v>
      </c>
      <c r="C89" s="22">
        <v>8118079</v>
      </c>
      <c r="D89" s="4">
        <v>18150</v>
      </c>
      <c r="E89" s="15">
        <v>5376</v>
      </c>
    </row>
    <row r="90" spans="1:5" s="4" customFormat="1" x14ac:dyDescent="0.25">
      <c r="A90" s="12" t="s">
        <v>904</v>
      </c>
      <c r="B90" s="12" t="s">
        <v>905</v>
      </c>
      <c r="C90" s="22">
        <v>8118079</v>
      </c>
      <c r="D90" s="4">
        <v>13350</v>
      </c>
      <c r="E90" s="15">
        <v>1688</v>
      </c>
    </row>
    <row r="91" spans="1:5" s="4" customFormat="1" x14ac:dyDescent="0.25">
      <c r="A91" s="12" t="s">
        <v>906</v>
      </c>
      <c r="B91" s="12" t="s">
        <v>907</v>
      </c>
      <c r="C91" s="22">
        <v>8118050</v>
      </c>
      <c r="D91" s="4">
        <v>12000</v>
      </c>
      <c r="E91" s="15">
        <v>2285</v>
      </c>
    </row>
    <row r="92" spans="1:5" s="4" customFormat="1" x14ac:dyDescent="0.25">
      <c r="A92" s="12" t="s">
        <v>908</v>
      </c>
      <c r="B92" s="12" t="s">
        <v>909</v>
      </c>
      <c r="C92" s="22" t="s">
        <v>1746</v>
      </c>
      <c r="D92" s="4">
        <v>8347</v>
      </c>
      <c r="E92" s="15">
        <v>1030</v>
      </c>
    </row>
    <row r="93" spans="1:5" s="4" customFormat="1" x14ac:dyDescent="0.25">
      <c r="A93" s="12" t="s">
        <v>910</v>
      </c>
      <c r="B93" s="12" t="s">
        <v>911</v>
      </c>
      <c r="C93" s="22">
        <v>8118063</v>
      </c>
      <c r="D93" s="4">
        <v>6250</v>
      </c>
      <c r="E93" s="15">
        <v>931</v>
      </c>
    </row>
    <row r="94" spans="1:5" s="4" customFormat="1" x14ac:dyDescent="0.25">
      <c r="A94" s="12" t="s">
        <v>912</v>
      </c>
      <c r="B94" s="12" t="s">
        <v>913</v>
      </c>
      <c r="C94" s="22">
        <v>8118054</v>
      </c>
      <c r="D94" s="4">
        <v>6400</v>
      </c>
      <c r="E94" s="15">
        <v>885</v>
      </c>
    </row>
    <row r="95" spans="1:5" s="4" customFormat="1" x14ac:dyDescent="0.25">
      <c r="A95" s="12" t="s">
        <v>914</v>
      </c>
      <c r="B95" s="12" t="s">
        <v>915</v>
      </c>
      <c r="C95" s="22">
        <v>8118021</v>
      </c>
      <c r="D95" s="4">
        <v>8200</v>
      </c>
      <c r="E95" s="15">
        <v>1036</v>
      </c>
    </row>
    <row r="96" spans="1:5" s="4" customFormat="1" x14ac:dyDescent="0.25">
      <c r="A96" s="12" t="s">
        <v>916</v>
      </c>
      <c r="B96" s="12" t="s">
        <v>917</v>
      </c>
      <c r="C96" s="22">
        <v>8118003</v>
      </c>
      <c r="D96" s="4">
        <v>6300</v>
      </c>
      <c r="E96" s="15">
        <v>740</v>
      </c>
    </row>
    <row r="97" spans="1:5" s="4" customFormat="1" x14ac:dyDescent="0.25">
      <c r="A97" s="12" t="s">
        <v>918</v>
      </c>
      <c r="B97" s="12" t="s">
        <v>919</v>
      </c>
      <c r="C97" s="22">
        <v>8118011</v>
      </c>
      <c r="D97" s="4">
        <v>5500</v>
      </c>
      <c r="E97" s="15">
        <v>742</v>
      </c>
    </row>
    <row r="98" spans="1:5" s="4" customFormat="1" x14ac:dyDescent="0.25">
      <c r="A98" s="12" t="s">
        <v>920</v>
      </c>
      <c r="B98" s="12" t="s">
        <v>921</v>
      </c>
      <c r="C98" s="22">
        <v>8118067</v>
      </c>
      <c r="D98" s="4">
        <v>6270</v>
      </c>
      <c r="E98" s="15">
        <v>666</v>
      </c>
    </row>
    <row r="99" spans="1:5" s="4" customFormat="1" x14ac:dyDescent="0.25">
      <c r="A99" s="12" t="s">
        <v>922</v>
      </c>
      <c r="B99" s="12" t="s">
        <v>923</v>
      </c>
      <c r="C99" s="22">
        <v>8118080</v>
      </c>
      <c r="D99" s="4">
        <v>9500</v>
      </c>
      <c r="E99" s="15">
        <v>978</v>
      </c>
    </row>
    <row r="100" spans="1:5" s="4" customFormat="1" x14ac:dyDescent="0.25">
      <c r="A100" s="12" t="s">
        <v>924</v>
      </c>
      <c r="B100" s="12" t="s">
        <v>925</v>
      </c>
      <c r="C100" s="22">
        <v>8118080</v>
      </c>
      <c r="D100" s="4">
        <v>9100</v>
      </c>
      <c r="E100" s="15">
        <v>764</v>
      </c>
    </row>
    <row r="101" spans="1:5" s="4" customFormat="1" x14ac:dyDescent="0.25">
      <c r="A101" s="12" t="s">
        <v>926</v>
      </c>
      <c r="B101" s="12" t="s">
        <v>927</v>
      </c>
      <c r="C101" s="22">
        <v>8118019</v>
      </c>
      <c r="D101" s="4">
        <v>11500</v>
      </c>
      <c r="E101" s="15">
        <v>1901</v>
      </c>
    </row>
    <row r="102" spans="1:5" s="4" customFormat="1" x14ac:dyDescent="0.25">
      <c r="A102" s="12" t="s">
        <v>928</v>
      </c>
      <c r="B102" s="12" t="s">
        <v>929</v>
      </c>
      <c r="C102" s="22">
        <v>8118051</v>
      </c>
      <c r="D102" s="4">
        <v>6800</v>
      </c>
      <c r="E102" s="15">
        <v>726</v>
      </c>
    </row>
    <row r="103" spans="1:5" s="4" customFormat="1" x14ac:dyDescent="0.25">
      <c r="A103" s="12" t="s">
        <v>930</v>
      </c>
      <c r="B103" s="12" t="s">
        <v>931</v>
      </c>
      <c r="C103" s="22">
        <v>8118049</v>
      </c>
      <c r="D103" s="4">
        <v>12900</v>
      </c>
      <c r="E103" s="15">
        <v>1655</v>
      </c>
    </row>
    <row r="104" spans="1:5" s="4" customFormat="1" x14ac:dyDescent="0.25">
      <c r="A104" s="12" t="s">
        <v>932</v>
      </c>
      <c r="B104" s="12" t="s">
        <v>933</v>
      </c>
      <c r="C104" s="22">
        <v>8118081</v>
      </c>
      <c r="D104" s="4">
        <v>4000</v>
      </c>
      <c r="E104" s="15">
        <v>1014</v>
      </c>
    </row>
    <row r="105" spans="1:5" s="4" customFormat="1" x14ac:dyDescent="0.25">
      <c r="A105" s="12" t="s">
        <v>934</v>
      </c>
      <c r="B105" s="12" t="s">
        <v>935</v>
      </c>
      <c r="C105" s="22">
        <v>8118048</v>
      </c>
      <c r="D105" s="4">
        <v>18000</v>
      </c>
      <c r="E105" s="15">
        <v>2836</v>
      </c>
    </row>
    <row r="106" spans="1:5" s="4" customFormat="1" x14ac:dyDescent="0.25">
      <c r="A106" s="12" t="s">
        <v>936</v>
      </c>
      <c r="B106" s="12" t="s">
        <v>937</v>
      </c>
      <c r="C106" s="22">
        <v>8118048</v>
      </c>
      <c r="D106" s="4">
        <v>18000</v>
      </c>
      <c r="E106" s="15">
        <v>3630</v>
      </c>
    </row>
    <row r="107" spans="1:5" s="4" customFormat="1" x14ac:dyDescent="0.25">
      <c r="A107" s="12" t="s">
        <v>938</v>
      </c>
      <c r="B107" s="12" t="s">
        <v>939</v>
      </c>
      <c r="C107" s="22">
        <v>8118048</v>
      </c>
      <c r="D107" s="4">
        <v>6500</v>
      </c>
      <c r="E107" s="15">
        <v>422</v>
      </c>
    </row>
    <row r="108" spans="1:5" s="4" customFormat="1" x14ac:dyDescent="0.25">
      <c r="A108" s="12" t="s">
        <v>940</v>
      </c>
      <c r="B108" s="12" t="s">
        <v>941</v>
      </c>
      <c r="C108" s="22">
        <v>8118048</v>
      </c>
      <c r="D108" s="4">
        <v>20000</v>
      </c>
      <c r="E108" s="15">
        <v>4668</v>
      </c>
    </row>
    <row r="109" spans="1:5" s="4" customFormat="1" x14ac:dyDescent="0.25">
      <c r="A109" s="12" t="s">
        <v>942</v>
      </c>
      <c r="B109" s="12" t="s">
        <v>943</v>
      </c>
      <c r="C109" s="22">
        <v>8118048</v>
      </c>
      <c r="D109" s="4">
        <v>20000</v>
      </c>
      <c r="E109" s="15">
        <v>4000</v>
      </c>
    </row>
    <row r="110" spans="1:5" s="4" customFormat="1" x14ac:dyDescent="0.25">
      <c r="A110" s="12" t="s">
        <v>944</v>
      </c>
      <c r="B110" s="12" t="s">
        <v>945</v>
      </c>
      <c r="C110" s="22">
        <v>8118071</v>
      </c>
      <c r="D110" s="4">
        <v>8400</v>
      </c>
      <c r="E110" s="15">
        <v>896</v>
      </c>
    </row>
    <row r="111" spans="1:5" s="4" customFormat="1" x14ac:dyDescent="0.25">
      <c r="A111" s="12" t="s">
        <v>946</v>
      </c>
      <c r="B111" s="12" t="s">
        <v>947</v>
      </c>
      <c r="C111" s="22">
        <v>8118079</v>
      </c>
      <c r="D111" s="4">
        <v>10353</v>
      </c>
      <c r="E111" s="15">
        <v>978</v>
      </c>
    </row>
    <row r="112" spans="1:5" s="4" customFormat="1" x14ac:dyDescent="0.25">
      <c r="A112" s="12" t="s">
        <v>948</v>
      </c>
      <c r="B112" s="12" t="s">
        <v>949</v>
      </c>
      <c r="C112" s="22">
        <v>8118067</v>
      </c>
      <c r="D112" s="4">
        <v>6000</v>
      </c>
      <c r="E112" s="15">
        <v>247</v>
      </c>
    </row>
    <row r="113" spans="1:5" s="4" customFormat="1" x14ac:dyDescent="0.25">
      <c r="A113" s="12" t="s">
        <v>950</v>
      </c>
      <c r="B113" s="12" t="s">
        <v>951</v>
      </c>
      <c r="C113" s="22">
        <v>8119093</v>
      </c>
      <c r="D113" s="4">
        <v>6500</v>
      </c>
      <c r="E113" s="15">
        <v>1300</v>
      </c>
    </row>
    <row r="114" spans="1:5" s="4" customFormat="1" x14ac:dyDescent="0.25">
      <c r="A114" s="12" t="s">
        <v>952</v>
      </c>
      <c r="B114" s="12" t="s">
        <v>953</v>
      </c>
      <c r="C114" s="22" t="s">
        <v>1747</v>
      </c>
      <c r="D114" s="4">
        <v>10000</v>
      </c>
      <c r="E114" s="15">
        <v>2000</v>
      </c>
    </row>
    <row r="115" spans="1:5" s="4" customFormat="1" x14ac:dyDescent="0.25">
      <c r="A115" s="12" t="s">
        <v>954</v>
      </c>
      <c r="B115" s="12" t="s">
        <v>955</v>
      </c>
      <c r="C115" s="22">
        <v>8119008</v>
      </c>
      <c r="D115" s="4">
        <v>16800</v>
      </c>
      <c r="E115" s="15">
        <v>3360</v>
      </c>
    </row>
    <row r="116" spans="1:5" s="4" customFormat="1" x14ac:dyDescent="0.25">
      <c r="A116" s="12" t="s">
        <v>956</v>
      </c>
      <c r="B116" s="12" t="s">
        <v>957</v>
      </c>
      <c r="C116" s="22" t="s">
        <v>1748</v>
      </c>
      <c r="D116" s="4">
        <v>7000</v>
      </c>
      <c r="E116" s="15">
        <v>1400</v>
      </c>
    </row>
    <row r="117" spans="1:5" s="4" customFormat="1" x14ac:dyDescent="0.25">
      <c r="A117" s="12" t="s">
        <v>958</v>
      </c>
      <c r="B117" s="12" t="s">
        <v>959</v>
      </c>
      <c r="C117" s="22">
        <v>8119085</v>
      </c>
      <c r="D117" s="4">
        <v>11675</v>
      </c>
      <c r="E117" s="15">
        <v>2335</v>
      </c>
    </row>
    <row r="118" spans="1:5" s="4" customFormat="1" x14ac:dyDescent="0.25">
      <c r="A118" s="12" t="s">
        <v>960</v>
      </c>
      <c r="B118" s="12" t="s">
        <v>961</v>
      </c>
      <c r="C118" s="22">
        <v>8119067</v>
      </c>
      <c r="D118" s="4">
        <v>10150</v>
      </c>
      <c r="E118" s="15">
        <v>2030</v>
      </c>
    </row>
    <row r="119" spans="1:5" s="4" customFormat="1" x14ac:dyDescent="0.25">
      <c r="A119" s="12" t="s">
        <v>962</v>
      </c>
      <c r="B119" s="12" t="s">
        <v>963</v>
      </c>
      <c r="C119" s="22">
        <v>8119079</v>
      </c>
      <c r="D119" s="4">
        <v>6000</v>
      </c>
      <c r="E119" s="15">
        <v>1200</v>
      </c>
    </row>
    <row r="120" spans="1:5" s="4" customFormat="1" x14ac:dyDescent="0.25">
      <c r="A120" s="12" t="s">
        <v>964</v>
      </c>
      <c r="B120" s="12" t="s">
        <v>965</v>
      </c>
      <c r="C120" s="22">
        <v>8119044</v>
      </c>
      <c r="D120" s="4">
        <v>7500</v>
      </c>
      <c r="E120" s="15">
        <v>1500</v>
      </c>
    </row>
    <row r="121" spans="1:5" s="4" customFormat="1" x14ac:dyDescent="0.25">
      <c r="A121" s="12" t="s">
        <v>966</v>
      </c>
      <c r="B121" s="12" t="s">
        <v>967</v>
      </c>
      <c r="C121" s="22">
        <v>8119008</v>
      </c>
      <c r="D121" s="4">
        <v>16450</v>
      </c>
      <c r="E121" s="15">
        <v>3290</v>
      </c>
    </row>
    <row r="122" spans="1:5" s="4" customFormat="1" x14ac:dyDescent="0.25">
      <c r="A122" s="12" t="s">
        <v>968</v>
      </c>
      <c r="B122" s="12" t="s">
        <v>969</v>
      </c>
      <c r="C122" s="22">
        <v>8119020</v>
      </c>
      <c r="D122" s="4">
        <v>19000</v>
      </c>
      <c r="E122" s="15">
        <v>3800</v>
      </c>
    </row>
    <row r="123" spans="1:5" s="4" customFormat="1" x14ac:dyDescent="0.25">
      <c r="A123" s="12" t="s">
        <v>970</v>
      </c>
      <c r="B123" s="12" t="s">
        <v>971</v>
      </c>
      <c r="C123" s="22">
        <v>8119020</v>
      </c>
      <c r="D123" s="4">
        <v>13500</v>
      </c>
      <c r="E123" s="15">
        <v>2700</v>
      </c>
    </row>
    <row r="124" spans="1:5" s="4" customFormat="1" x14ac:dyDescent="0.25">
      <c r="A124" s="12" t="s">
        <v>972</v>
      </c>
      <c r="B124" s="12" t="s">
        <v>973</v>
      </c>
      <c r="C124" s="22">
        <v>8119055</v>
      </c>
      <c r="D124" s="4">
        <v>7184</v>
      </c>
      <c r="E124" s="15">
        <v>1437</v>
      </c>
    </row>
    <row r="125" spans="1:5" s="4" customFormat="1" x14ac:dyDescent="0.25">
      <c r="A125" s="12" t="s">
        <v>974</v>
      </c>
      <c r="B125" s="12" t="s">
        <v>975</v>
      </c>
      <c r="C125" s="22">
        <v>8119067</v>
      </c>
      <c r="D125" s="4">
        <v>8650</v>
      </c>
      <c r="E125" s="15">
        <v>1730</v>
      </c>
    </row>
    <row r="126" spans="1:5" s="4" customFormat="1" x14ac:dyDescent="0.25">
      <c r="A126" s="12" t="s">
        <v>976</v>
      </c>
      <c r="B126" s="12" t="s">
        <v>977</v>
      </c>
      <c r="C126" s="22">
        <v>8119079</v>
      </c>
      <c r="D126" s="4">
        <v>13301</v>
      </c>
      <c r="E126" s="15">
        <v>2660</v>
      </c>
    </row>
    <row r="127" spans="1:5" s="4" customFormat="1" x14ac:dyDescent="0.25">
      <c r="A127" s="12" t="s">
        <v>978</v>
      </c>
      <c r="B127" s="12" t="s">
        <v>979</v>
      </c>
      <c r="C127" s="22">
        <v>8119079</v>
      </c>
      <c r="D127" s="4">
        <v>14506</v>
      </c>
      <c r="E127" s="15">
        <v>2901</v>
      </c>
    </row>
    <row r="128" spans="1:5" s="4" customFormat="1" x14ac:dyDescent="0.25">
      <c r="A128" s="12" t="s">
        <v>980</v>
      </c>
      <c r="B128" s="12" t="s">
        <v>981</v>
      </c>
      <c r="C128" s="22">
        <v>8119091</v>
      </c>
      <c r="D128" s="4">
        <v>11160</v>
      </c>
      <c r="E128" s="15">
        <v>2232</v>
      </c>
    </row>
    <row r="129" spans="1:5" s="4" customFormat="1" x14ac:dyDescent="0.25">
      <c r="A129" s="12" t="s">
        <v>982</v>
      </c>
      <c r="B129" s="12" t="s">
        <v>983</v>
      </c>
      <c r="C129" s="22">
        <v>8121000</v>
      </c>
      <c r="D129" s="4">
        <v>10780</v>
      </c>
      <c r="E129" s="15">
        <v>2156</v>
      </c>
    </row>
    <row r="130" spans="1:5" s="4" customFormat="1" x14ac:dyDescent="0.25">
      <c r="A130" s="12" t="s">
        <v>984</v>
      </c>
      <c r="B130" s="12" t="s">
        <v>985</v>
      </c>
      <c r="C130" s="22" t="s">
        <v>1749</v>
      </c>
      <c r="D130" s="4">
        <v>7650</v>
      </c>
      <c r="E130" s="15">
        <v>1166</v>
      </c>
    </row>
    <row r="131" spans="1:5" s="4" customFormat="1" x14ac:dyDescent="0.25">
      <c r="A131" s="12" t="s">
        <v>986</v>
      </c>
      <c r="B131" s="12" t="s">
        <v>987</v>
      </c>
      <c r="C131" s="22"/>
      <c r="D131" s="4">
        <v>36652</v>
      </c>
      <c r="E131" s="15">
        <v>7330</v>
      </c>
    </row>
    <row r="132" spans="1:5" s="4" customFormat="1" x14ac:dyDescent="0.25">
      <c r="A132" s="12" t="s">
        <v>988</v>
      </c>
      <c r="B132" s="12" t="s">
        <v>989</v>
      </c>
      <c r="C132" s="22">
        <v>8121000</v>
      </c>
      <c r="D132" s="4">
        <v>30616</v>
      </c>
      <c r="E132" s="15">
        <v>6123</v>
      </c>
    </row>
    <row r="133" spans="1:5" s="4" customFormat="1" x14ac:dyDescent="0.25">
      <c r="A133" s="12" t="s">
        <v>990</v>
      </c>
      <c r="B133" s="12" t="s">
        <v>991</v>
      </c>
      <c r="C133" s="22"/>
      <c r="D133" s="4">
        <v>100</v>
      </c>
      <c r="E133" s="15">
        <v>1863</v>
      </c>
    </row>
    <row r="134" spans="1:5" s="4" customFormat="1" x14ac:dyDescent="0.25">
      <c r="A134" s="12" t="s">
        <v>992</v>
      </c>
      <c r="B134" s="12" t="s">
        <v>993</v>
      </c>
      <c r="C134" s="22">
        <v>8125007</v>
      </c>
      <c r="D134" s="4">
        <v>6790</v>
      </c>
      <c r="E134" s="15">
        <v>1493</v>
      </c>
    </row>
    <row r="135" spans="1:5" s="4" customFormat="1" x14ac:dyDescent="0.25">
      <c r="A135" s="12" t="s">
        <v>994</v>
      </c>
      <c r="B135" s="12" t="s">
        <v>995</v>
      </c>
      <c r="C135" s="22">
        <v>8125013</v>
      </c>
      <c r="D135" s="4">
        <v>13130</v>
      </c>
      <c r="E135" s="15">
        <v>3551</v>
      </c>
    </row>
    <row r="136" spans="1:5" s="4" customFormat="1" x14ac:dyDescent="0.25">
      <c r="A136" s="12" t="s">
        <v>996</v>
      </c>
      <c r="B136" s="12" t="s">
        <v>997</v>
      </c>
      <c r="C136" s="22" t="s">
        <v>1750</v>
      </c>
      <c r="D136" s="4">
        <v>19200</v>
      </c>
      <c r="E136" s="15">
        <v>3666</v>
      </c>
    </row>
    <row r="137" spans="1:5" s="4" customFormat="1" x14ac:dyDescent="0.25">
      <c r="A137" s="12" t="s">
        <v>998</v>
      </c>
      <c r="B137" s="12" t="s">
        <v>999</v>
      </c>
      <c r="C137" s="22">
        <v>8125038</v>
      </c>
      <c r="D137" s="4">
        <v>6167</v>
      </c>
      <c r="E137" s="15">
        <v>1515</v>
      </c>
    </row>
    <row r="138" spans="1:5" s="4" customFormat="1" x14ac:dyDescent="0.25">
      <c r="A138" s="12" t="s">
        <v>1000</v>
      </c>
      <c r="B138" s="12" t="s">
        <v>1001</v>
      </c>
      <c r="C138" s="22">
        <v>8125086</v>
      </c>
      <c r="D138" s="4">
        <v>9100</v>
      </c>
      <c r="E138" s="15">
        <v>1214</v>
      </c>
    </row>
    <row r="139" spans="1:5" s="4" customFormat="1" x14ac:dyDescent="0.25">
      <c r="A139" s="12" t="s">
        <v>1002</v>
      </c>
      <c r="B139" s="12" t="s">
        <v>1003</v>
      </c>
      <c r="C139" s="22">
        <v>8125005</v>
      </c>
      <c r="D139" s="4">
        <v>9600</v>
      </c>
      <c r="E139" s="15">
        <v>1381</v>
      </c>
    </row>
    <row r="140" spans="1:5" s="4" customFormat="1" x14ac:dyDescent="0.25">
      <c r="A140" s="12" t="s">
        <v>1004</v>
      </c>
      <c r="B140" s="12" t="s">
        <v>1005</v>
      </c>
      <c r="C140" s="22" t="s">
        <v>1751</v>
      </c>
      <c r="D140" s="4">
        <v>13200</v>
      </c>
      <c r="E140" s="15">
        <v>2948</v>
      </c>
    </row>
    <row r="141" spans="1:5" s="4" customFormat="1" x14ac:dyDescent="0.25">
      <c r="A141" s="12" t="s">
        <v>1006</v>
      </c>
      <c r="B141" s="12" t="s">
        <v>1007</v>
      </c>
      <c r="C141" s="22">
        <v>8125065</v>
      </c>
      <c r="D141" s="4">
        <v>8100</v>
      </c>
      <c r="E141" s="15">
        <v>1115</v>
      </c>
    </row>
    <row r="142" spans="1:5" s="4" customFormat="1" x14ac:dyDescent="0.25">
      <c r="A142" s="12" t="s">
        <v>1008</v>
      </c>
      <c r="B142" s="12" t="s">
        <v>1009</v>
      </c>
      <c r="C142" s="22">
        <v>8125063</v>
      </c>
      <c r="D142" s="4">
        <v>8173</v>
      </c>
      <c r="E142" s="15">
        <v>1315</v>
      </c>
    </row>
    <row r="143" spans="1:5" s="4" customFormat="1" x14ac:dyDescent="0.25">
      <c r="A143" s="12" t="s">
        <v>1010</v>
      </c>
      <c r="B143" s="12" t="s">
        <v>1011</v>
      </c>
      <c r="C143" s="22" t="s">
        <v>1752</v>
      </c>
      <c r="D143" s="4">
        <v>6500</v>
      </c>
      <c r="E143" s="15">
        <v>890</v>
      </c>
    </row>
    <row r="144" spans="1:5" s="4" customFormat="1" x14ac:dyDescent="0.25">
      <c r="A144" s="12" t="s">
        <v>1012</v>
      </c>
      <c r="B144" s="12" t="s">
        <v>1013</v>
      </c>
      <c r="C144" s="22">
        <v>8125069</v>
      </c>
      <c r="D144" s="4">
        <v>7568</v>
      </c>
      <c r="E144" s="15">
        <v>899</v>
      </c>
    </row>
    <row r="145" spans="1:5" s="4" customFormat="1" x14ac:dyDescent="0.25">
      <c r="A145" s="12" t="s">
        <v>1014</v>
      </c>
      <c r="B145" s="12" t="s">
        <v>1015</v>
      </c>
      <c r="C145" s="22" t="s">
        <v>1753</v>
      </c>
      <c r="D145" s="4">
        <v>25500</v>
      </c>
      <c r="E145" s="15">
        <v>3762</v>
      </c>
    </row>
    <row r="146" spans="1:5" s="4" customFormat="1" x14ac:dyDescent="0.25">
      <c r="A146" s="12" t="s">
        <v>1016</v>
      </c>
      <c r="B146" s="12" t="s">
        <v>1017</v>
      </c>
      <c r="C146" s="22" t="s">
        <v>1754</v>
      </c>
      <c r="D146" s="4">
        <v>7600</v>
      </c>
      <c r="E146" s="15">
        <v>1523</v>
      </c>
    </row>
    <row r="147" spans="1:5" s="4" customFormat="1" x14ac:dyDescent="0.25">
      <c r="A147" s="12" t="s">
        <v>1018</v>
      </c>
      <c r="B147" s="12" t="s">
        <v>1019</v>
      </c>
      <c r="C147" s="22">
        <v>8125058</v>
      </c>
      <c r="D147" s="4">
        <v>10970</v>
      </c>
      <c r="E147" s="15">
        <v>2192</v>
      </c>
    </row>
    <row r="148" spans="1:5" s="4" customFormat="1" x14ac:dyDescent="0.25">
      <c r="A148" s="12" t="s">
        <v>1020</v>
      </c>
      <c r="B148" s="12" t="s">
        <v>1021</v>
      </c>
      <c r="C148" s="22">
        <v>8125056</v>
      </c>
      <c r="D148" s="4">
        <v>10900</v>
      </c>
      <c r="E148" s="15">
        <v>2163</v>
      </c>
    </row>
    <row r="149" spans="1:5" s="4" customFormat="1" x14ac:dyDescent="0.25">
      <c r="A149" s="12" t="s">
        <v>1022</v>
      </c>
      <c r="B149" s="12" t="s">
        <v>1023</v>
      </c>
      <c r="C149" s="22">
        <v>8125102</v>
      </c>
      <c r="D149" s="4">
        <v>10700</v>
      </c>
      <c r="E149" s="15">
        <v>2140</v>
      </c>
    </row>
    <row r="150" spans="1:5" s="4" customFormat="1" x14ac:dyDescent="0.25">
      <c r="A150" s="12" t="s">
        <v>1024</v>
      </c>
      <c r="B150" s="12" t="s">
        <v>1025</v>
      </c>
      <c r="C150" s="22" t="s">
        <v>1755</v>
      </c>
      <c r="D150" s="4">
        <v>9860</v>
      </c>
      <c r="E150" s="15">
        <v>1968</v>
      </c>
    </row>
    <row r="151" spans="1:5" s="4" customFormat="1" x14ac:dyDescent="0.25">
      <c r="A151" s="12" t="s">
        <v>1026</v>
      </c>
      <c r="B151" s="12" t="s">
        <v>1027</v>
      </c>
      <c r="C151" s="22">
        <v>8125030</v>
      </c>
      <c r="D151" s="4">
        <v>6420</v>
      </c>
      <c r="E151" s="15">
        <v>1280</v>
      </c>
    </row>
    <row r="152" spans="1:5" s="4" customFormat="1" x14ac:dyDescent="0.25">
      <c r="A152" s="12" t="s">
        <v>1028</v>
      </c>
      <c r="B152" s="12" t="s">
        <v>1029</v>
      </c>
      <c r="C152" s="22">
        <v>8126046</v>
      </c>
      <c r="D152" s="4">
        <v>15234</v>
      </c>
      <c r="E152" s="15">
        <v>3047</v>
      </c>
    </row>
    <row r="153" spans="1:5" s="4" customFormat="1" x14ac:dyDescent="0.25">
      <c r="A153" s="12" t="s">
        <v>1030</v>
      </c>
      <c r="B153" s="12" t="s">
        <v>1031</v>
      </c>
      <c r="C153" s="22">
        <v>8126072</v>
      </c>
      <c r="D153" s="4">
        <v>5950</v>
      </c>
      <c r="E153" s="15">
        <v>575</v>
      </c>
    </row>
    <row r="154" spans="1:5" s="4" customFormat="1" x14ac:dyDescent="0.25">
      <c r="A154" s="12" t="s">
        <v>1032</v>
      </c>
      <c r="B154" s="12" t="s">
        <v>1033</v>
      </c>
      <c r="C154" s="22">
        <v>8126039</v>
      </c>
      <c r="D154" s="4">
        <v>5791</v>
      </c>
      <c r="E154" s="15">
        <v>712</v>
      </c>
    </row>
    <row r="155" spans="1:5" s="4" customFormat="1" x14ac:dyDescent="0.25">
      <c r="A155" s="12" t="s">
        <v>1034</v>
      </c>
      <c r="B155" s="12" t="s">
        <v>1035</v>
      </c>
      <c r="C155" s="22">
        <v>8126045</v>
      </c>
      <c r="D155" s="4">
        <v>6500</v>
      </c>
      <c r="E155" s="15">
        <v>685</v>
      </c>
    </row>
    <row r="156" spans="1:5" s="4" customFormat="1" x14ac:dyDescent="0.25">
      <c r="A156" s="12" t="s">
        <v>1036</v>
      </c>
      <c r="B156" s="12" t="s">
        <v>1037</v>
      </c>
      <c r="C156" s="22">
        <v>8126069</v>
      </c>
      <c r="D156" s="4">
        <v>8800</v>
      </c>
      <c r="E156" s="15">
        <v>1760</v>
      </c>
    </row>
    <row r="157" spans="1:5" s="4" customFormat="1" x14ac:dyDescent="0.25">
      <c r="A157" s="12" t="s">
        <v>1038</v>
      </c>
      <c r="B157" s="12" t="s">
        <v>1039</v>
      </c>
      <c r="C157" s="22">
        <v>8126066</v>
      </c>
      <c r="D157" s="4">
        <v>22847</v>
      </c>
      <c r="E157" s="15">
        <v>3644</v>
      </c>
    </row>
    <row r="158" spans="1:5" s="4" customFormat="1" x14ac:dyDescent="0.25">
      <c r="A158" s="12" t="s">
        <v>1040</v>
      </c>
      <c r="B158" s="12" t="s">
        <v>1041</v>
      </c>
      <c r="C158" s="22">
        <v>8126011</v>
      </c>
      <c r="D158" s="4">
        <v>6600</v>
      </c>
      <c r="E158" s="15">
        <v>1320</v>
      </c>
    </row>
    <row r="159" spans="1:5" s="4" customFormat="1" x14ac:dyDescent="0.25">
      <c r="A159" s="12" t="s">
        <v>794</v>
      </c>
      <c r="B159" s="12" t="s">
        <v>1042</v>
      </c>
      <c r="C159" s="22">
        <v>8126047</v>
      </c>
      <c r="D159" s="4">
        <v>5526</v>
      </c>
      <c r="E159" s="15">
        <v>1075</v>
      </c>
    </row>
    <row r="160" spans="1:5" s="4" customFormat="1" x14ac:dyDescent="0.25">
      <c r="A160" s="12" t="s">
        <v>1043</v>
      </c>
      <c r="B160" s="12" t="s">
        <v>1044</v>
      </c>
      <c r="C160" s="22">
        <v>8126058</v>
      </c>
      <c r="D160" s="4">
        <v>6107</v>
      </c>
      <c r="E160" s="15">
        <v>822</v>
      </c>
    </row>
    <row r="161" spans="1:5" s="4" customFormat="1" x14ac:dyDescent="0.25">
      <c r="A161" s="12" t="s">
        <v>1045</v>
      </c>
      <c r="B161" s="12" t="s">
        <v>1046</v>
      </c>
      <c r="C161" s="22">
        <v>8126028</v>
      </c>
      <c r="D161" s="4">
        <v>4965</v>
      </c>
      <c r="E161" s="15">
        <v>1205</v>
      </c>
    </row>
    <row r="162" spans="1:5" s="4" customFormat="1" x14ac:dyDescent="0.25">
      <c r="A162" s="12" t="s">
        <v>1047</v>
      </c>
      <c r="B162" s="12" t="s">
        <v>1048</v>
      </c>
      <c r="C162" s="22" t="s">
        <v>1756</v>
      </c>
      <c r="D162" s="4">
        <v>8320</v>
      </c>
      <c r="E162" s="15">
        <v>1083</v>
      </c>
    </row>
    <row r="163" spans="1:5" s="4" customFormat="1" x14ac:dyDescent="0.25">
      <c r="A163" s="12" t="s">
        <v>1049</v>
      </c>
      <c r="B163" s="12" t="s">
        <v>1050</v>
      </c>
      <c r="C163" s="22">
        <v>8127076</v>
      </c>
      <c r="D163" s="4">
        <v>5000</v>
      </c>
      <c r="E163" s="15">
        <v>1198</v>
      </c>
    </row>
    <row r="164" spans="1:5" s="4" customFormat="1" x14ac:dyDescent="0.25">
      <c r="A164" s="12" t="s">
        <v>1051</v>
      </c>
      <c r="B164" s="12" t="s">
        <v>1052</v>
      </c>
      <c r="C164" s="22" t="s">
        <v>1757</v>
      </c>
      <c r="D164" s="4">
        <v>6700</v>
      </c>
      <c r="E164" s="15">
        <v>3399</v>
      </c>
    </row>
    <row r="165" spans="1:5" s="4" customFormat="1" x14ac:dyDescent="0.25">
      <c r="A165" s="12" t="s">
        <v>1053</v>
      </c>
      <c r="B165" s="12" t="s">
        <v>1054</v>
      </c>
      <c r="C165" s="22" t="s">
        <v>3237</v>
      </c>
      <c r="D165" s="4">
        <v>2700</v>
      </c>
      <c r="E165" s="15">
        <v>1425</v>
      </c>
    </row>
    <row r="166" spans="1:5" s="4" customFormat="1" x14ac:dyDescent="0.25">
      <c r="A166" s="12" t="s">
        <v>1055</v>
      </c>
      <c r="B166" s="12" t="s">
        <v>1056</v>
      </c>
      <c r="C166" s="22" t="s">
        <v>1758</v>
      </c>
      <c r="D166" s="4">
        <v>12000</v>
      </c>
      <c r="E166" s="15">
        <v>1151</v>
      </c>
    </row>
    <row r="167" spans="1:5" s="4" customFormat="1" x14ac:dyDescent="0.25">
      <c r="A167" s="12" t="s">
        <v>1057</v>
      </c>
      <c r="B167" s="12" t="s">
        <v>1058</v>
      </c>
      <c r="C167" s="22" t="s">
        <v>1759</v>
      </c>
      <c r="D167" s="4">
        <v>11500</v>
      </c>
      <c r="E167" s="15">
        <v>1644</v>
      </c>
    </row>
    <row r="168" spans="1:5" s="4" customFormat="1" x14ac:dyDescent="0.25">
      <c r="A168" s="12" t="s">
        <v>1059</v>
      </c>
      <c r="B168" s="12" t="s">
        <v>1060</v>
      </c>
      <c r="C168" s="22">
        <v>8127076</v>
      </c>
      <c r="D168" s="4">
        <v>7000</v>
      </c>
      <c r="E168" s="15">
        <v>1618</v>
      </c>
    </row>
    <row r="169" spans="1:5" s="4" customFormat="1" x14ac:dyDescent="0.25">
      <c r="A169" s="12" t="s">
        <v>1061</v>
      </c>
      <c r="B169" s="12" t="s">
        <v>1062</v>
      </c>
      <c r="C169" s="22"/>
      <c r="D169" s="4">
        <v>6600</v>
      </c>
      <c r="E169" s="15">
        <v>658</v>
      </c>
    </row>
    <row r="170" spans="1:5" s="4" customFormat="1" x14ac:dyDescent="0.25">
      <c r="A170" s="12" t="s">
        <v>797</v>
      </c>
      <c r="B170" s="12" t="s">
        <v>1063</v>
      </c>
      <c r="C170" s="22">
        <v>8127073</v>
      </c>
      <c r="D170" s="4">
        <v>5365</v>
      </c>
      <c r="E170" s="15">
        <v>1073</v>
      </c>
    </row>
    <row r="171" spans="1:5" s="4" customFormat="1" x14ac:dyDescent="0.25">
      <c r="A171" s="12" t="s">
        <v>1064</v>
      </c>
      <c r="B171" s="12" t="s">
        <v>1065</v>
      </c>
      <c r="C171" s="22"/>
      <c r="D171" s="4">
        <v>8300</v>
      </c>
      <c r="E171" s="15">
        <v>1046</v>
      </c>
    </row>
    <row r="172" spans="1:5" s="4" customFormat="1" x14ac:dyDescent="0.25">
      <c r="A172" s="12" t="s">
        <v>1066</v>
      </c>
      <c r="B172" s="12" t="s">
        <v>1067</v>
      </c>
      <c r="C172" s="22">
        <v>8128064</v>
      </c>
      <c r="D172" s="4">
        <v>5100</v>
      </c>
      <c r="E172" s="15">
        <v>562</v>
      </c>
    </row>
    <row r="173" spans="1:5" s="4" customFormat="1" x14ac:dyDescent="0.25">
      <c r="A173" s="12" t="s">
        <v>1068</v>
      </c>
      <c r="B173" s="12" t="s">
        <v>1069</v>
      </c>
      <c r="C173" s="22" t="s">
        <v>1760</v>
      </c>
      <c r="D173" s="4">
        <v>19800</v>
      </c>
      <c r="E173" s="15">
        <v>2992</v>
      </c>
    </row>
    <row r="174" spans="1:5" s="4" customFormat="1" x14ac:dyDescent="0.25">
      <c r="A174" s="12" t="s">
        <v>1070</v>
      </c>
      <c r="B174" s="12" t="s">
        <v>1071</v>
      </c>
      <c r="C174" s="22">
        <v>8128115</v>
      </c>
      <c r="D174" s="4">
        <v>9774</v>
      </c>
      <c r="E174" s="15">
        <v>1479</v>
      </c>
    </row>
    <row r="175" spans="1:5" s="4" customFormat="1" x14ac:dyDescent="0.25">
      <c r="A175" s="12" t="s">
        <v>1072</v>
      </c>
      <c r="B175" s="12" t="s">
        <v>1073</v>
      </c>
      <c r="C175" s="22"/>
      <c r="D175" s="4">
        <v>6482</v>
      </c>
      <c r="E175" s="15">
        <v>796</v>
      </c>
    </row>
    <row r="176" spans="1:5" s="4" customFormat="1" x14ac:dyDescent="0.25">
      <c r="A176" s="12" t="s">
        <v>1074</v>
      </c>
      <c r="B176" s="12" t="s">
        <v>1075</v>
      </c>
      <c r="C176" s="22"/>
      <c r="D176" s="4">
        <v>19686</v>
      </c>
      <c r="E176" s="15">
        <v>3937</v>
      </c>
    </row>
    <row r="177" spans="1:5" s="4" customFormat="1" x14ac:dyDescent="0.25">
      <c r="A177" s="12" t="s">
        <v>1076</v>
      </c>
      <c r="B177" s="12" t="s">
        <v>1077</v>
      </c>
      <c r="C177" s="22"/>
      <c r="D177" s="4">
        <v>9723</v>
      </c>
      <c r="E177" s="15">
        <v>1173</v>
      </c>
    </row>
    <row r="178" spans="1:5" s="4" customFormat="1" x14ac:dyDescent="0.25">
      <c r="A178" s="12" t="s">
        <v>1078</v>
      </c>
      <c r="B178" s="12" t="s">
        <v>1079</v>
      </c>
      <c r="C178" s="22">
        <v>8135016</v>
      </c>
      <c r="D178" s="4">
        <v>20000</v>
      </c>
      <c r="E178" s="15">
        <v>1827</v>
      </c>
    </row>
    <row r="179" spans="1:5" s="4" customFormat="1" x14ac:dyDescent="0.25">
      <c r="A179" s="12" t="s">
        <v>1080</v>
      </c>
      <c r="B179" s="12" t="s">
        <v>1081</v>
      </c>
      <c r="C179" s="22">
        <v>8135026</v>
      </c>
      <c r="D179" s="4">
        <v>6200</v>
      </c>
      <c r="E179" s="15">
        <v>840</v>
      </c>
    </row>
    <row r="180" spans="1:5" s="4" customFormat="1" x14ac:dyDescent="0.25">
      <c r="A180" s="12" t="s">
        <v>1082</v>
      </c>
      <c r="B180" s="12" t="s">
        <v>1083</v>
      </c>
      <c r="C180" s="22">
        <v>8135019</v>
      </c>
      <c r="D180" s="4">
        <v>49000</v>
      </c>
      <c r="E180" s="15">
        <v>8728</v>
      </c>
    </row>
    <row r="181" spans="1:5" s="4" customFormat="1" x14ac:dyDescent="0.25">
      <c r="A181" s="12" t="s">
        <v>1084</v>
      </c>
      <c r="B181" s="12" t="s">
        <v>1085</v>
      </c>
      <c r="C181" s="22">
        <v>8135032</v>
      </c>
      <c r="D181" s="4">
        <v>8700</v>
      </c>
      <c r="E181" s="15">
        <v>1133</v>
      </c>
    </row>
    <row r="182" spans="1:5" s="4" customFormat="1" x14ac:dyDescent="0.25">
      <c r="A182" s="12" t="s">
        <v>1086</v>
      </c>
      <c r="B182" s="12" t="s">
        <v>1087</v>
      </c>
      <c r="C182" s="22">
        <v>8135020</v>
      </c>
      <c r="D182" s="4">
        <v>13200</v>
      </c>
      <c r="E182" s="15">
        <v>540</v>
      </c>
    </row>
    <row r="183" spans="1:5" s="4" customFormat="1" x14ac:dyDescent="0.25">
      <c r="A183" s="12" t="s">
        <v>1088</v>
      </c>
      <c r="B183" s="12" t="s">
        <v>1089</v>
      </c>
      <c r="C183" s="22">
        <v>8135020</v>
      </c>
      <c r="D183" s="4">
        <v>13200</v>
      </c>
      <c r="E183" s="15">
        <v>581</v>
      </c>
    </row>
    <row r="184" spans="1:5" s="4" customFormat="1" x14ac:dyDescent="0.25">
      <c r="A184" s="12" t="s">
        <v>1090</v>
      </c>
      <c r="B184" s="12" t="s">
        <v>1091</v>
      </c>
      <c r="C184" s="22">
        <v>8135015</v>
      </c>
      <c r="D184" s="4">
        <v>12000</v>
      </c>
      <c r="E184" s="15">
        <v>1446</v>
      </c>
    </row>
    <row r="185" spans="1:5" s="4" customFormat="1" x14ac:dyDescent="0.25">
      <c r="A185" s="12" t="s">
        <v>1092</v>
      </c>
      <c r="B185" s="12" t="s">
        <v>1093</v>
      </c>
      <c r="C185" s="22">
        <v>8135031</v>
      </c>
      <c r="D185" s="4">
        <v>5671</v>
      </c>
      <c r="E185" s="15">
        <v>666</v>
      </c>
    </row>
    <row r="186" spans="1:5" s="4" customFormat="1" x14ac:dyDescent="0.25">
      <c r="A186" s="12" t="s">
        <v>1094</v>
      </c>
      <c r="B186" s="12" t="s">
        <v>1095</v>
      </c>
      <c r="C186" s="22" t="s">
        <v>1761</v>
      </c>
      <c r="D186" s="4">
        <v>9600</v>
      </c>
      <c r="E186" s="15">
        <v>1370</v>
      </c>
    </row>
    <row r="187" spans="1:5" s="4" customFormat="1" x14ac:dyDescent="0.25">
      <c r="A187" s="12" t="s">
        <v>1096</v>
      </c>
      <c r="B187" s="12" t="s">
        <v>1097</v>
      </c>
      <c r="C187" s="22">
        <v>8136045</v>
      </c>
      <c r="D187" s="4">
        <v>9000</v>
      </c>
      <c r="E187" s="15">
        <v>1507</v>
      </c>
    </row>
    <row r="188" spans="1:5" s="4" customFormat="1" x14ac:dyDescent="0.25">
      <c r="A188" s="12" t="s">
        <v>1098</v>
      </c>
      <c r="B188" s="12" t="s">
        <v>1099</v>
      </c>
      <c r="C188" s="22">
        <v>8136088</v>
      </c>
      <c r="D188" s="4">
        <v>9000</v>
      </c>
      <c r="E188" s="15">
        <v>192</v>
      </c>
    </row>
    <row r="189" spans="1:5" s="4" customFormat="1" x14ac:dyDescent="0.25">
      <c r="A189" s="12" t="s">
        <v>1100</v>
      </c>
      <c r="B189" s="12" t="s">
        <v>1101</v>
      </c>
      <c r="C189" s="22">
        <v>8136088</v>
      </c>
      <c r="D189" s="4">
        <v>39400</v>
      </c>
      <c r="E189" s="15">
        <v>5479</v>
      </c>
    </row>
    <row r="190" spans="1:5" s="4" customFormat="1" x14ac:dyDescent="0.25">
      <c r="A190" s="12" t="s">
        <v>1102</v>
      </c>
      <c r="B190" s="12" t="s">
        <v>1103</v>
      </c>
      <c r="C190" s="22">
        <v>8136088</v>
      </c>
      <c r="D190" s="4">
        <v>5900</v>
      </c>
      <c r="E190" s="15">
        <v>734</v>
      </c>
    </row>
    <row r="191" spans="1:5" s="4" customFormat="1" x14ac:dyDescent="0.25">
      <c r="A191" s="12" t="s">
        <v>1104</v>
      </c>
      <c r="B191" s="12" t="s">
        <v>1105</v>
      </c>
      <c r="C191" s="22">
        <v>8136068</v>
      </c>
      <c r="D191" s="4">
        <v>15000</v>
      </c>
      <c r="E191" s="15">
        <v>2192</v>
      </c>
    </row>
    <row r="192" spans="1:5" s="4" customFormat="1" x14ac:dyDescent="0.25">
      <c r="A192" s="12" t="s">
        <v>1106</v>
      </c>
      <c r="B192" s="12" t="s">
        <v>1107</v>
      </c>
      <c r="C192" s="22" t="s">
        <v>1762</v>
      </c>
      <c r="D192" s="4">
        <v>5036</v>
      </c>
      <c r="E192" s="15">
        <v>1007</v>
      </c>
    </row>
    <row r="193" spans="1:5" s="4" customFormat="1" x14ac:dyDescent="0.25">
      <c r="A193" s="12" t="s">
        <v>1108</v>
      </c>
      <c r="B193" s="12" t="s">
        <v>1109</v>
      </c>
      <c r="C193" s="22">
        <v>8136065</v>
      </c>
      <c r="D193" s="4">
        <v>7100</v>
      </c>
      <c r="E193" s="15">
        <v>795</v>
      </c>
    </row>
    <row r="194" spans="1:5" s="4" customFormat="1" x14ac:dyDescent="0.25">
      <c r="A194" s="12" t="s">
        <v>1110</v>
      </c>
      <c r="B194" s="12" t="s">
        <v>1111</v>
      </c>
      <c r="C194" s="22">
        <v>8136019</v>
      </c>
      <c r="D194" s="4">
        <v>5200</v>
      </c>
      <c r="E194" s="15">
        <v>797</v>
      </c>
    </row>
    <row r="195" spans="1:5" s="4" customFormat="1" x14ac:dyDescent="0.25">
      <c r="A195" s="12" t="s">
        <v>1112</v>
      </c>
      <c r="B195" s="12" t="s">
        <v>1113</v>
      </c>
      <c r="C195" s="22">
        <v>8136019</v>
      </c>
      <c r="D195" s="4">
        <v>5300</v>
      </c>
      <c r="E195" s="15">
        <v>603</v>
      </c>
    </row>
    <row r="196" spans="1:5" s="4" customFormat="1" x14ac:dyDescent="0.25">
      <c r="A196" s="12" t="s">
        <v>1114</v>
      </c>
      <c r="B196" s="12" t="s">
        <v>1115</v>
      </c>
      <c r="C196" s="22">
        <v>8136044</v>
      </c>
      <c r="D196" s="4">
        <v>6750</v>
      </c>
      <c r="E196" s="15">
        <v>932</v>
      </c>
    </row>
    <row r="197" spans="1:5" s="4" customFormat="1" x14ac:dyDescent="0.25">
      <c r="A197" s="12" t="s">
        <v>1116</v>
      </c>
      <c r="B197" s="12" t="s">
        <v>1117</v>
      </c>
      <c r="C197" s="22">
        <v>8136050</v>
      </c>
      <c r="D197" s="4">
        <v>11000</v>
      </c>
      <c r="E197" s="15">
        <v>1268</v>
      </c>
    </row>
    <row r="198" spans="1:5" s="4" customFormat="1" x14ac:dyDescent="0.25">
      <c r="A198" s="12" t="s">
        <v>1118</v>
      </c>
      <c r="B198" s="12" t="s">
        <v>1119</v>
      </c>
      <c r="C198" s="22">
        <v>8136010</v>
      </c>
      <c r="D198" s="4">
        <v>9600</v>
      </c>
      <c r="E198" s="15">
        <v>1644</v>
      </c>
    </row>
    <row r="199" spans="1:5" s="4" customFormat="1" x14ac:dyDescent="0.25">
      <c r="A199" s="12" t="s">
        <v>1120</v>
      </c>
      <c r="B199" s="12" t="s">
        <v>1121</v>
      </c>
      <c r="C199" s="22">
        <v>8136065</v>
      </c>
      <c r="D199" s="4">
        <v>30000</v>
      </c>
      <c r="E199" s="15">
        <v>5205</v>
      </c>
    </row>
    <row r="200" spans="1:5" s="4" customFormat="1" x14ac:dyDescent="0.25">
      <c r="A200" s="12" t="s">
        <v>1122</v>
      </c>
      <c r="B200" s="12" t="s">
        <v>1123</v>
      </c>
      <c r="C200" s="22">
        <v>8136065</v>
      </c>
      <c r="D200" s="4">
        <v>5500</v>
      </c>
      <c r="E200" s="15">
        <v>822</v>
      </c>
    </row>
    <row r="201" spans="1:5" s="4" customFormat="1" x14ac:dyDescent="0.25">
      <c r="A201" s="12" t="s">
        <v>1124</v>
      </c>
      <c r="B201" s="12" t="s">
        <v>1125</v>
      </c>
      <c r="C201" s="22">
        <v>8136028</v>
      </c>
      <c r="D201" s="4">
        <v>5800</v>
      </c>
      <c r="E201" s="15">
        <v>945</v>
      </c>
    </row>
    <row r="202" spans="1:5" s="4" customFormat="1" x14ac:dyDescent="0.25">
      <c r="A202" s="12" t="s">
        <v>1126</v>
      </c>
      <c r="B202" s="12" t="s">
        <v>1127</v>
      </c>
      <c r="C202" s="22" t="s">
        <v>1763</v>
      </c>
      <c r="D202" s="4">
        <v>12800</v>
      </c>
      <c r="E202" s="15">
        <v>1397</v>
      </c>
    </row>
    <row r="203" spans="1:5" s="4" customFormat="1" x14ac:dyDescent="0.25">
      <c r="A203" s="12" t="s">
        <v>1128</v>
      </c>
      <c r="B203" s="12" t="s">
        <v>1129</v>
      </c>
      <c r="C203" s="22">
        <v>8136021</v>
      </c>
      <c r="D203" s="4">
        <v>5695</v>
      </c>
      <c r="E203" s="15">
        <v>816</v>
      </c>
    </row>
    <row r="204" spans="1:5" s="4" customFormat="1" x14ac:dyDescent="0.25">
      <c r="A204" s="12" t="s">
        <v>1130</v>
      </c>
      <c r="B204" s="12" t="s">
        <v>1131</v>
      </c>
      <c r="C204" s="22">
        <v>8136019</v>
      </c>
      <c r="D204" s="4">
        <v>5184</v>
      </c>
      <c r="E204" s="15">
        <v>1037</v>
      </c>
    </row>
    <row r="205" spans="1:5" s="4" customFormat="1" x14ac:dyDescent="0.25">
      <c r="A205" s="12" t="s">
        <v>1132</v>
      </c>
      <c r="B205" s="12" t="s">
        <v>1133</v>
      </c>
      <c r="C205" s="22" t="s">
        <v>1764</v>
      </c>
      <c r="D205" s="4">
        <v>5175</v>
      </c>
      <c r="E205" s="15">
        <v>345</v>
      </c>
    </row>
    <row r="206" spans="1:5" s="4" customFormat="1" x14ac:dyDescent="0.25">
      <c r="A206" s="12" t="s">
        <v>1134</v>
      </c>
      <c r="B206" s="12" t="s">
        <v>1135</v>
      </c>
      <c r="C206" s="22">
        <v>8136088</v>
      </c>
      <c r="D206" s="4">
        <v>11500</v>
      </c>
      <c r="E206" s="15">
        <v>1715</v>
      </c>
    </row>
    <row r="207" spans="1:5" s="4" customFormat="1" x14ac:dyDescent="0.25">
      <c r="A207" s="12" t="s">
        <v>1136</v>
      </c>
      <c r="B207" s="12" t="s">
        <v>1137</v>
      </c>
      <c r="C207" s="22">
        <v>8136088</v>
      </c>
      <c r="D207" s="4">
        <v>13700</v>
      </c>
      <c r="E207" s="15">
        <v>2022</v>
      </c>
    </row>
    <row r="208" spans="1:5" s="4" customFormat="1" x14ac:dyDescent="0.25">
      <c r="A208" s="12" t="s">
        <v>1138</v>
      </c>
      <c r="B208" s="12" t="s">
        <v>1139</v>
      </c>
      <c r="C208" s="22">
        <v>8136033</v>
      </c>
      <c r="D208" s="4">
        <v>5810</v>
      </c>
      <c r="E208" s="15">
        <v>699</v>
      </c>
    </row>
    <row r="209" spans="1:5" s="4" customFormat="1" x14ac:dyDescent="0.25">
      <c r="A209" s="12" t="s">
        <v>1140</v>
      </c>
      <c r="B209" s="12" t="s">
        <v>1141</v>
      </c>
      <c r="C209" s="22" t="s">
        <v>1765</v>
      </c>
      <c r="D209" s="4">
        <v>300000</v>
      </c>
      <c r="E209" s="15">
        <v>60000</v>
      </c>
    </row>
    <row r="210" spans="1:5" s="4" customFormat="1" x14ac:dyDescent="0.25">
      <c r="A210" s="12" t="s">
        <v>1142</v>
      </c>
      <c r="B210" s="12" t="s">
        <v>1143</v>
      </c>
      <c r="C210" s="22" t="s">
        <v>1766</v>
      </c>
      <c r="D210" s="4">
        <v>20000</v>
      </c>
      <c r="E210" s="15">
        <v>4000</v>
      </c>
    </row>
    <row r="211" spans="1:5" s="4" customFormat="1" x14ac:dyDescent="0.25">
      <c r="A211" s="12" t="s">
        <v>1144</v>
      </c>
      <c r="B211" s="12" t="s">
        <v>1145</v>
      </c>
      <c r="C211" s="22">
        <v>8211000</v>
      </c>
      <c r="D211" s="4">
        <v>30684</v>
      </c>
      <c r="E211" s="15">
        <v>6137</v>
      </c>
    </row>
    <row r="212" spans="1:5" s="4" customFormat="1" x14ac:dyDescent="0.25">
      <c r="A212" s="12" t="s">
        <v>1146</v>
      </c>
      <c r="B212" s="12" t="s">
        <v>1147</v>
      </c>
      <c r="C212" s="22">
        <v>8211000</v>
      </c>
      <c r="D212" s="4">
        <v>16164</v>
      </c>
      <c r="E212" s="15">
        <v>3233</v>
      </c>
    </row>
    <row r="213" spans="1:5" s="4" customFormat="1" x14ac:dyDescent="0.25">
      <c r="A213" s="12" t="s">
        <v>1148</v>
      </c>
      <c r="B213" s="12" t="s">
        <v>1149</v>
      </c>
      <c r="C213" s="22">
        <v>8212000</v>
      </c>
      <c r="D213" s="4">
        <v>12000</v>
      </c>
      <c r="E213" s="15">
        <v>1562</v>
      </c>
    </row>
    <row r="214" spans="1:5" s="4" customFormat="1" x14ac:dyDescent="0.25">
      <c r="A214" s="12" t="s">
        <v>1150</v>
      </c>
      <c r="B214" s="12" t="s">
        <v>1151</v>
      </c>
      <c r="C214" s="22" t="s">
        <v>1767</v>
      </c>
      <c r="D214" s="4">
        <v>25500</v>
      </c>
      <c r="E214" s="15">
        <v>3562</v>
      </c>
    </row>
    <row r="215" spans="1:5" s="4" customFormat="1" x14ac:dyDescent="0.25">
      <c r="A215" s="12" t="s">
        <v>1152</v>
      </c>
      <c r="B215" s="12" t="s">
        <v>1153</v>
      </c>
      <c r="C215" s="22">
        <v>8215009</v>
      </c>
      <c r="D215" s="4">
        <v>25000</v>
      </c>
      <c r="E215" s="15">
        <v>5000</v>
      </c>
    </row>
    <row r="216" spans="1:5" s="4" customFormat="1" x14ac:dyDescent="0.25">
      <c r="A216" s="12" t="s">
        <v>1154</v>
      </c>
      <c r="B216" s="12" t="s">
        <v>1155</v>
      </c>
      <c r="C216" s="22">
        <v>8215009</v>
      </c>
      <c r="D216" s="4">
        <v>6800</v>
      </c>
      <c r="E216" s="15">
        <v>1360</v>
      </c>
    </row>
    <row r="217" spans="1:5" s="4" customFormat="1" x14ac:dyDescent="0.25">
      <c r="A217" s="12" t="s">
        <v>1156</v>
      </c>
      <c r="B217" s="12" t="s">
        <v>1157</v>
      </c>
      <c r="C217" s="22">
        <v>8215009</v>
      </c>
      <c r="D217" s="4">
        <v>8300</v>
      </c>
      <c r="E217" s="15">
        <v>1000</v>
      </c>
    </row>
    <row r="218" spans="1:5" s="4" customFormat="1" x14ac:dyDescent="0.25">
      <c r="A218" s="12" t="s">
        <v>1158</v>
      </c>
      <c r="B218" s="12" t="s">
        <v>1159</v>
      </c>
      <c r="C218" s="22">
        <v>8215111</v>
      </c>
      <c r="D218" s="4">
        <v>6500</v>
      </c>
      <c r="E218" s="15">
        <v>1300</v>
      </c>
    </row>
    <row r="219" spans="1:5" s="4" customFormat="1" x14ac:dyDescent="0.25">
      <c r="A219" s="12" t="s">
        <v>1160</v>
      </c>
      <c r="B219" s="12" t="s">
        <v>1161</v>
      </c>
      <c r="C219" s="22">
        <v>8215102</v>
      </c>
      <c r="D219" s="4">
        <v>15500</v>
      </c>
      <c r="E219" s="15">
        <v>3100</v>
      </c>
    </row>
    <row r="220" spans="1:5" s="4" customFormat="1" x14ac:dyDescent="0.25">
      <c r="A220" s="12" t="s">
        <v>1162</v>
      </c>
      <c r="B220" s="12" t="s">
        <v>1163</v>
      </c>
      <c r="C220" s="22">
        <v>8215046</v>
      </c>
      <c r="D220" s="4">
        <v>10000</v>
      </c>
      <c r="E220" s="15">
        <v>2000</v>
      </c>
    </row>
    <row r="221" spans="1:5" s="4" customFormat="1" x14ac:dyDescent="0.25">
      <c r="A221" s="12" t="s">
        <v>1164</v>
      </c>
      <c r="B221" s="12" t="s">
        <v>1165</v>
      </c>
      <c r="C221" s="22">
        <v>8215017</v>
      </c>
      <c r="D221" s="4">
        <v>38000</v>
      </c>
      <c r="E221" s="15">
        <v>7600</v>
      </c>
    </row>
    <row r="222" spans="1:5" s="4" customFormat="1" x14ac:dyDescent="0.25">
      <c r="A222" s="12" t="s">
        <v>1166</v>
      </c>
      <c r="B222" s="12" t="s">
        <v>1167</v>
      </c>
      <c r="C222" s="22" t="s">
        <v>1768</v>
      </c>
      <c r="D222" s="4">
        <v>20200</v>
      </c>
      <c r="E222" s="15">
        <v>4040</v>
      </c>
    </row>
    <row r="223" spans="1:5" s="4" customFormat="1" x14ac:dyDescent="0.25">
      <c r="A223" s="12" t="s">
        <v>1168</v>
      </c>
      <c r="B223" s="12" t="s">
        <v>1169</v>
      </c>
      <c r="C223" s="22" t="s">
        <v>1769</v>
      </c>
      <c r="D223" s="4">
        <v>10000</v>
      </c>
      <c r="E223" s="15">
        <v>2000</v>
      </c>
    </row>
    <row r="224" spans="1:5" s="4" customFormat="1" x14ac:dyDescent="0.25">
      <c r="A224" s="12" t="s">
        <v>3213</v>
      </c>
      <c r="B224" s="12" t="s">
        <v>3214</v>
      </c>
      <c r="C224" s="22">
        <v>8215103</v>
      </c>
      <c r="D224" s="4">
        <v>10050</v>
      </c>
      <c r="E224" s="15">
        <v>1329</v>
      </c>
    </row>
    <row r="225" spans="1:5" s="4" customFormat="1" x14ac:dyDescent="0.25">
      <c r="A225" s="12" t="s">
        <v>3215</v>
      </c>
      <c r="B225" s="12" t="s">
        <v>3216</v>
      </c>
      <c r="C225" s="22">
        <v>8215105</v>
      </c>
      <c r="D225" s="4">
        <v>7534</v>
      </c>
      <c r="E225" s="15">
        <v>1507</v>
      </c>
    </row>
    <row r="226" spans="1:5" s="4" customFormat="1" x14ac:dyDescent="0.25">
      <c r="A226" s="12" t="s">
        <v>3217</v>
      </c>
      <c r="B226" s="12" t="s">
        <v>3218</v>
      </c>
      <c r="C226" s="22">
        <v>8215096</v>
      </c>
      <c r="D226" s="4">
        <v>9900</v>
      </c>
      <c r="E226" s="15">
        <v>1980</v>
      </c>
    </row>
    <row r="227" spans="1:5" s="4" customFormat="1" x14ac:dyDescent="0.25">
      <c r="A227" s="12" t="s">
        <v>3219</v>
      </c>
      <c r="B227" s="12" t="s">
        <v>3220</v>
      </c>
      <c r="C227" s="22">
        <v>8215107</v>
      </c>
      <c r="D227" s="4">
        <v>9500</v>
      </c>
      <c r="E227" s="15">
        <v>1900</v>
      </c>
    </row>
    <row r="228" spans="1:5" s="4" customFormat="1" x14ac:dyDescent="0.25">
      <c r="A228" s="12" t="s">
        <v>3221</v>
      </c>
      <c r="B228" s="12" t="s">
        <v>3222</v>
      </c>
      <c r="C228" s="22"/>
      <c r="D228" s="4">
        <v>39300</v>
      </c>
      <c r="E228" s="15">
        <v>7860</v>
      </c>
    </row>
    <row r="229" spans="1:5" s="4" customFormat="1" x14ac:dyDescent="0.25">
      <c r="A229" s="12" t="s">
        <v>3223</v>
      </c>
      <c r="B229" s="12" t="s">
        <v>3224</v>
      </c>
      <c r="C229" s="22">
        <v>8215101</v>
      </c>
      <c r="D229" s="4">
        <v>5600</v>
      </c>
      <c r="E229" s="15">
        <v>685</v>
      </c>
    </row>
    <row r="230" spans="1:5" s="4" customFormat="1" x14ac:dyDescent="0.25">
      <c r="A230" s="12" t="s">
        <v>3225</v>
      </c>
      <c r="B230" s="12" t="s">
        <v>3226</v>
      </c>
      <c r="C230" s="22">
        <v>8215066</v>
      </c>
      <c r="D230" s="4">
        <v>10000</v>
      </c>
      <c r="E230" s="15">
        <v>2000</v>
      </c>
    </row>
    <row r="231" spans="1:5" s="4" customFormat="1" x14ac:dyDescent="0.25">
      <c r="A231" s="12" t="s">
        <v>3227</v>
      </c>
      <c r="B231" s="12" t="s">
        <v>3228</v>
      </c>
      <c r="C231" s="22">
        <v>8215108</v>
      </c>
      <c r="D231" s="4">
        <v>9000</v>
      </c>
      <c r="E231" s="15">
        <v>1800</v>
      </c>
    </row>
    <row r="232" spans="1:5" s="4" customFormat="1" x14ac:dyDescent="0.25">
      <c r="A232" s="12" t="s">
        <v>1170</v>
      </c>
      <c r="B232" s="12" t="s">
        <v>1171</v>
      </c>
      <c r="C232" s="22" t="s">
        <v>1770</v>
      </c>
      <c r="D232" s="4">
        <v>25000</v>
      </c>
      <c r="E232" s="15">
        <v>5000</v>
      </c>
    </row>
    <row r="233" spans="1:5" s="4" customFormat="1" x14ac:dyDescent="0.25">
      <c r="A233" s="12" t="s">
        <v>1172</v>
      </c>
      <c r="B233" s="12" t="s">
        <v>1173</v>
      </c>
      <c r="C233" s="22">
        <v>8215089</v>
      </c>
      <c r="D233" s="4">
        <v>5460</v>
      </c>
      <c r="E233" s="15">
        <v>630</v>
      </c>
    </row>
    <row r="234" spans="1:5" s="4" customFormat="1" x14ac:dyDescent="0.25">
      <c r="A234" s="12" t="s">
        <v>1174</v>
      </c>
      <c r="B234" s="12" t="s">
        <v>1175</v>
      </c>
      <c r="C234" s="22">
        <v>8215090</v>
      </c>
      <c r="D234" s="4">
        <v>9700</v>
      </c>
      <c r="E234" s="15">
        <v>1940</v>
      </c>
    </row>
    <row r="235" spans="1:5" s="4" customFormat="1" x14ac:dyDescent="0.25">
      <c r="A235" s="12" t="s">
        <v>1176</v>
      </c>
      <c r="B235" s="12" t="s">
        <v>1177</v>
      </c>
      <c r="C235" s="22">
        <v>8215007</v>
      </c>
      <c r="D235" s="4">
        <v>31500</v>
      </c>
      <c r="E235" s="15">
        <v>6300</v>
      </c>
    </row>
    <row r="236" spans="1:5" s="4" customFormat="1" x14ac:dyDescent="0.25">
      <c r="A236" s="12" t="s">
        <v>1178</v>
      </c>
      <c r="B236" s="12" t="s">
        <v>1179</v>
      </c>
      <c r="C236" s="22" t="s">
        <v>1771</v>
      </c>
      <c r="D236" s="4">
        <v>24250</v>
      </c>
      <c r="E236" s="15">
        <v>4850</v>
      </c>
    </row>
    <row r="237" spans="1:5" s="4" customFormat="1" x14ac:dyDescent="0.25">
      <c r="A237" s="12" t="s">
        <v>1180</v>
      </c>
      <c r="B237" s="12" t="s">
        <v>1181</v>
      </c>
      <c r="C237" s="22">
        <v>8215059</v>
      </c>
      <c r="D237" s="4">
        <v>10400</v>
      </c>
      <c r="E237" s="15">
        <v>1362</v>
      </c>
    </row>
    <row r="238" spans="1:5" s="4" customFormat="1" x14ac:dyDescent="0.25">
      <c r="A238" s="12" t="s">
        <v>1182</v>
      </c>
      <c r="B238" s="12" t="s">
        <v>1183</v>
      </c>
      <c r="C238" s="22">
        <v>8215097</v>
      </c>
      <c r="D238" s="4">
        <v>7000</v>
      </c>
      <c r="E238" s="15">
        <v>1400</v>
      </c>
    </row>
    <row r="239" spans="1:5" s="4" customFormat="1" x14ac:dyDescent="0.25">
      <c r="A239" s="12" t="s">
        <v>1184</v>
      </c>
      <c r="B239" s="12" t="s">
        <v>1185</v>
      </c>
      <c r="C239" s="22"/>
      <c r="D239" s="4">
        <v>150000</v>
      </c>
      <c r="E239" s="15">
        <v>1301</v>
      </c>
    </row>
    <row r="240" spans="1:5" s="4" customFormat="1" x14ac:dyDescent="0.25">
      <c r="A240" s="12" t="s">
        <v>1186</v>
      </c>
      <c r="B240" s="12" t="s">
        <v>1187</v>
      </c>
      <c r="C240" s="22">
        <v>8216049</v>
      </c>
      <c r="D240" s="4">
        <v>11200</v>
      </c>
      <c r="E240" s="15">
        <v>2240</v>
      </c>
    </row>
    <row r="241" spans="1:5" s="4" customFormat="1" x14ac:dyDescent="0.25">
      <c r="A241" s="12" t="s">
        <v>1188</v>
      </c>
      <c r="B241" s="12" t="s">
        <v>1189</v>
      </c>
      <c r="C241" s="22">
        <v>8216009</v>
      </c>
      <c r="D241" s="4">
        <v>12100</v>
      </c>
      <c r="E241" s="15">
        <v>2420</v>
      </c>
    </row>
    <row r="242" spans="1:5" s="4" customFormat="1" x14ac:dyDescent="0.25">
      <c r="A242" s="12" t="s">
        <v>1190</v>
      </c>
      <c r="B242" s="12" t="s">
        <v>1191</v>
      </c>
      <c r="C242" s="22">
        <v>8216007</v>
      </c>
      <c r="D242" s="4">
        <v>17800</v>
      </c>
      <c r="E242" s="15">
        <v>3560</v>
      </c>
    </row>
    <row r="243" spans="1:5" s="4" customFormat="1" x14ac:dyDescent="0.25">
      <c r="A243" s="12" t="s">
        <v>1192</v>
      </c>
      <c r="B243" s="12" t="s">
        <v>1193</v>
      </c>
      <c r="C243" s="22" t="s">
        <v>1772</v>
      </c>
      <c r="D243" s="4">
        <v>24700</v>
      </c>
      <c r="E243" s="15">
        <v>4940</v>
      </c>
    </row>
    <row r="244" spans="1:5" s="4" customFormat="1" x14ac:dyDescent="0.25">
      <c r="A244" s="12" t="s">
        <v>1194</v>
      </c>
      <c r="B244" s="12" t="s">
        <v>1195</v>
      </c>
      <c r="C244" s="22" t="s">
        <v>1773</v>
      </c>
      <c r="D244" s="4">
        <v>22200</v>
      </c>
      <c r="E244" s="15">
        <v>4440</v>
      </c>
    </row>
    <row r="245" spans="1:5" s="4" customFormat="1" x14ac:dyDescent="0.25">
      <c r="A245" s="12" t="s">
        <v>1196</v>
      </c>
      <c r="B245" s="12" t="s">
        <v>1197</v>
      </c>
      <c r="C245" s="22">
        <v>8216033</v>
      </c>
      <c r="D245" s="4">
        <v>6300</v>
      </c>
      <c r="E245" s="15">
        <v>1260</v>
      </c>
    </row>
    <row r="246" spans="1:5" s="4" customFormat="1" x14ac:dyDescent="0.25">
      <c r="A246" s="12" t="s">
        <v>1198</v>
      </c>
      <c r="B246" s="12" t="s">
        <v>1199</v>
      </c>
      <c r="C246" s="22" t="s">
        <v>1774</v>
      </c>
      <c r="D246" s="4">
        <v>9200</v>
      </c>
      <c r="E246" s="15">
        <v>1840</v>
      </c>
    </row>
    <row r="247" spans="1:5" s="4" customFormat="1" x14ac:dyDescent="0.25">
      <c r="A247" s="12" t="s">
        <v>1200</v>
      </c>
      <c r="B247" s="12" t="s">
        <v>1201</v>
      </c>
      <c r="C247" s="22">
        <v>8216043</v>
      </c>
      <c r="D247" s="4">
        <v>36200</v>
      </c>
      <c r="E247" s="15">
        <v>7240</v>
      </c>
    </row>
    <row r="248" spans="1:5" s="4" customFormat="1" x14ac:dyDescent="0.25">
      <c r="A248" s="12" t="s">
        <v>1202</v>
      </c>
      <c r="B248" s="12" t="s">
        <v>1203</v>
      </c>
      <c r="C248" s="22" t="s">
        <v>1775</v>
      </c>
      <c r="D248" s="4">
        <v>5100</v>
      </c>
      <c r="E248" s="15">
        <v>1020</v>
      </c>
    </row>
    <row r="249" spans="1:5" s="4" customFormat="1" x14ac:dyDescent="0.25">
      <c r="A249" s="12" t="s">
        <v>1204</v>
      </c>
      <c r="B249" s="12" t="s">
        <v>1205</v>
      </c>
      <c r="C249" s="22" t="s">
        <v>1776</v>
      </c>
      <c r="D249" s="4">
        <v>12700</v>
      </c>
      <c r="E249" s="15">
        <v>2540</v>
      </c>
    </row>
    <row r="250" spans="1:5" s="4" customFormat="1" x14ac:dyDescent="0.25">
      <c r="A250" s="12" t="s">
        <v>1206</v>
      </c>
      <c r="B250" s="12" t="s">
        <v>1207</v>
      </c>
      <c r="C250" s="22">
        <v>8221000</v>
      </c>
      <c r="D250" s="4">
        <v>80000</v>
      </c>
      <c r="E250" s="15">
        <v>16000</v>
      </c>
    </row>
    <row r="251" spans="1:5" s="4" customFormat="1" x14ac:dyDescent="0.25">
      <c r="A251" s="12" t="s">
        <v>1208</v>
      </c>
      <c r="B251" s="12" t="s">
        <v>1209</v>
      </c>
      <c r="C251" s="22">
        <v>8221000</v>
      </c>
      <c r="D251" s="4">
        <v>20000</v>
      </c>
      <c r="E251" s="15">
        <v>4000</v>
      </c>
    </row>
    <row r="252" spans="1:5" s="4" customFormat="1" x14ac:dyDescent="0.25">
      <c r="A252" s="12" t="s">
        <v>1210</v>
      </c>
      <c r="B252" s="12" t="s">
        <v>1211</v>
      </c>
      <c r="C252" s="22">
        <v>8221000</v>
      </c>
      <c r="D252" s="4">
        <v>20000</v>
      </c>
      <c r="E252" s="15">
        <v>4000</v>
      </c>
    </row>
    <row r="253" spans="1:5" s="4" customFormat="1" x14ac:dyDescent="0.25">
      <c r="A253" s="12" t="s">
        <v>1212</v>
      </c>
      <c r="B253" s="12" t="s">
        <v>1213</v>
      </c>
      <c r="C253" s="22">
        <v>8221000</v>
      </c>
      <c r="D253" s="4">
        <v>20000</v>
      </c>
      <c r="E253" s="15">
        <v>4000</v>
      </c>
    </row>
    <row r="254" spans="1:5" s="4" customFormat="1" x14ac:dyDescent="0.25">
      <c r="A254" s="12" t="s">
        <v>1214</v>
      </c>
      <c r="B254" s="12" t="s">
        <v>1215</v>
      </c>
      <c r="C254" s="22">
        <v>8222000</v>
      </c>
      <c r="D254" s="4">
        <v>80000</v>
      </c>
      <c r="E254" s="15">
        <v>16000</v>
      </c>
    </row>
    <row r="255" spans="1:5" s="4" customFormat="1" x14ac:dyDescent="0.25">
      <c r="A255" s="12" t="s">
        <v>1216</v>
      </c>
      <c r="B255" s="12" t="s">
        <v>1217</v>
      </c>
      <c r="C255" s="22">
        <v>8222000</v>
      </c>
      <c r="D255" s="4">
        <v>120000</v>
      </c>
      <c r="E255" s="15">
        <v>24000</v>
      </c>
    </row>
    <row r="256" spans="1:5" s="4" customFormat="1" x14ac:dyDescent="0.25">
      <c r="A256" s="12" t="s">
        <v>1218</v>
      </c>
      <c r="B256" s="12" t="s">
        <v>1219</v>
      </c>
      <c r="C256" s="22">
        <v>8222000</v>
      </c>
      <c r="D256" s="4">
        <v>13849</v>
      </c>
      <c r="E256" s="15">
        <v>2770</v>
      </c>
    </row>
    <row r="257" spans="1:5" s="4" customFormat="1" x14ac:dyDescent="0.25">
      <c r="A257" s="12" t="s">
        <v>1220</v>
      </c>
      <c r="B257" s="12" t="s">
        <v>1221</v>
      </c>
      <c r="C257" s="22">
        <v>8222000</v>
      </c>
      <c r="D257" s="4">
        <v>100000</v>
      </c>
      <c r="E257" s="15">
        <v>20000</v>
      </c>
    </row>
    <row r="258" spans="1:5" s="4" customFormat="1" x14ac:dyDescent="0.25">
      <c r="A258" s="12" t="s">
        <v>1222</v>
      </c>
      <c r="B258" s="12" t="s">
        <v>1223</v>
      </c>
      <c r="C258" s="22">
        <v>8225075</v>
      </c>
      <c r="D258" s="4">
        <v>5400</v>
      </c>
      <c r="E258" s="15">
        <v>1080</v>
      </c>
    </row>
    <row r="259" spans="1:5" s="4" customFormat="1" x14ac:dyDescent="0.25">
      <c r="A259" s="12" t="s">
        <v>1224</v>
      </c>
      <c r="B259" s="12" t="s">
        <v>1225</v>
      </c>
      <c r="C259" s="22">
        <v>8225001</v>
      </c>
      <c r="D259" s="4">
        <v>5350</v>
      </c>
      <c r="E259" s="15">
        <v>1070</v>
      </c>
    </row>
    <row r="260" spans="1:5" s="4" customFormat="1" x14ac:dyDescent="0.25">
      <c r="A260" s="12" t="s">
        <v>1226</v>
      </c>
      <c r="B260" s="12" t="s">
        <v>1227</v>
      </c>
      <c r="C260" s="22">
        <v>8225117</v>
      </c>
      <c r="D260" s="4">
        <v>6000</v>
      </c>
      <c r="E260" s="15">
        <v>1200</v>
      </c>
    </row>
    <row r="261" spans="1:5" s="4" customFormat="1" x14ac:dyDescent="0.25">
      <c r="A261" s="12" t="s">
        <v>1228</v>
      </c>
      <c r="B261" s="12" t="s">
        <v>1229</v>
      </c>
      <c r="C261" s="22">
        <v>8225058</v>
      </c>
      <c r="D261" s="4">
        <v>7350</v>
      </c>
      <c r="E261" s="15">
        <v>1470</v>
      </c>
    </row>
    <row r="262" spans="1:5" s="4" customFormat="1" x14ac:dyDescent="0.25">
      <c r="A262" s="12" t="s">
        <v>1230</v>
      </c>
      <c r="B262" s="12" t="s">
        <v>1231</v>
      </c>
      <c r="C262" s="22"/>
      <c r="D262" s="4">
        <v>9378</v>
      </c>
      <c r="E262" s="15">
        <v>1876</v>
      </c>
    </row>
    <row r="263" spans="1:5" s="4" customFormat="1" x14ac:dyDescent="0.25">
      <c r="A263" s="12" t="s">
        <v>1232</v>
      </c>
      <c r="B263" s="12" t="s">
        <v>1233</v>
      </c>
      <c r="C263" s="22"/>
      <c r="D263" s="4">
        <v>9232</v>
      </c>
      <c r="E263" s="15">
        <v>1846</v>
      </c>
    </row>
    <row r="264" spans="1:5" s="4" customFormat="1" x14ac:dyDescent="0.25">
      <c r="A264" s="12" t="s">
        <v>1234</v>
      </c>
      <c r="B264" s="12" t="s">
        <v>1235</v>
      </c>
      <c r="C264" s="22"/>
      <c r="D264" s="4">
        <v>5396</v>
      </c>
      <c r="E264" s="15">
        <v>1079</v>
      </c>
    </row>
    <row r="265" spans="1:5" s="4" customFormat="1" x14ac:dyDescent="0.25">
      <c r="A265" s="12" t="s">
        <v>1236</v>
      </c>
      <c r="B265" s="12" t="s">
        <v>1237</v>
      </c>
      <c r="C265" s="22"/>
      <c r="D265" s="4">
        <v>5087</v>
      </c>
      <c r="E265" s="15">
        <v>1017</v>
      </c>
    </row>
    <row r="266" spans="1:5" s="4" customFormat="1" x14ac:dyDescent="0.25">
      <c r="A266" s="12" t="s">
        <v>1238</v>
      </c>
      <c r="B266" s="12" t="s">
        <v>1239</v>
      </c>
      <c r="C266" s="22" t="s">
        <v>1777</v>
      </c>
      <c r="D266" s="4">
        <v>40000</v>
      </c>
      <c r="E266" s="15">
        <v>8000</v>
      </c>
    </row>
    <row r="267" spans="1:5" s="4" customFormat="1" x14ac:dyDescent="0.25">
      <c r="A267" s="12" t="s">
        <v>1240</v>
      </c>
      <c r="B267" s="12" t="s">
        <v>1241</v>
      </c>
      <c r="C267" s="22" t="s">
        <v>1778</v>
      </c>
      <c r="D267" s="4">
        <v>17500</v>
      </c>
      <c r="E267" s="15">
        <v>3500</v>
      </c>
    </row>
    <row r="268" spans="1:5" s="4" customFormat="1" x14ac:dyDescent="0.25">
      <c r="A268" s="12" t="s">
        <v>1242</v>
      </c>
      <c r="B268" s="12" t="s">
        <v>1243</v>
      </c>
      <c r="C268" s="22">
        <v>8226009</v>
      </c>
      <c r="D268" s="4">
        <v>14300</v>
      </c>
      <c r="E268" s="15">
        <v>2860</v>
      </c>
    </row>
    <row r="269" spans="1:5" s="4" customFormat="1" x14ac:dyDescent="0.25">
      <c r="A269" s="12" t="s">
        <v>1244</v>
      </c>
      <c r="B269" s="12" t="s">
        <v>1245</v>
      </c>
      <c r="C269" s="22">
        <v>8226010</v>
      </c>
      <c r="D269" s="4">
        <v>8900</v>
      </c>
      <c r="E269" s="15">
        <v>1233</v>
      </c>
    </row>
    <row r="270" spans="1:5" s="4" customFormat="1" x14ac:dyDescent="0.25">
      <c r="A270" s="12" t="s">
        <v>1246</v>
      </c>
      <c r="B270" s="12" t="s">
        <v>1247</v>
      </c>
      <c r="C270" s="22">
        <v>8226013</v>
      </c>
      <c r="D270" s="4">
        <v>15000</v>
      </c>
      <c r="E270" s="15">
        <v>3000</v>
      </c>
    </row>
    <row r="271" spans="1:5" s="4" customFormat="1" x14ac:dyDescent="0.25">
      <c r="A271" s="12" t="s">
        <v>1248</v>
      </c>
      <c r="B271" s="12" t="s">
        <v>1249</v>
      </c>
      <c r="C271" s="22">
        <v>8226105</v>
      </c>
      <c r="D271" s="4">
        <v>14400</v>
      </c>
      <c r="E271" s="15">
        <v>2880</v>
      </c>
    </row>
    <row r="272" spans="1:5" s="4" customFormat="1" x14ac:dyDescent="0.25">
      <c r="A272" s="12" t="s">
        <v>1250</v>
      </c>
      <c r="B272" s="12" t="s">
        <v>1251</v>
      </c>
      <c r="C272" s="22">
        <v>8226018</v>
      </c>
      <c r="D272" s="4">
        <v>14500</v>
      </c>
      <c r="E272" s="15">
        <v>2126</v>
      </c>
    </row>
    <row r="273" spans="1:5" s="4" customFormat="1" x14ac:dyDescent="0.25">
      <c r="A273" s="12" t="s">
        <v>1252</v>
      </c>
      <c r="B273" s="12" t="s">
        <v>1253</v>
      </c>
      <c r="C273" s="22" t="s">
        <v>1779</v>
      </c>
      <c r="D273" s="4">
        <v>7500</v>
      </c>
      <c r="E273" s="15">
        <v>1500</v>
      </c>
    </row>
    <row r="274" spans="1:5" s="4" customFormat="1" x14ac:dyDescent="0.25">
      <c r="A274" s="12" t="s">
        <v>1254</v>
      </c>
      <c r="B274" s="12" t="s">
        <v>1255</v>
      </c>
      <c r="C274" s="22" t="s">
        <v>1780</v>
      </c>
      <c r="D274" s="4">
        <v>21200</v>
      </c>
      <c r="E274" s="15">
        <v>4240</v>
      </c>
    </row>
    <row r="275" spans="1:5" s="4" customFormat="1" x14ac:dyDescent="0.25">
      <c r="A275" s="12" t="s">
        <v>1256</v>
      </c>
      <c r="B275" s="12" t="s">
        <v>1257</v>
      </c>
      <c r="C275" s="22">
        <v>8226038</v>
      </c>
      <c r="D275" s="4">
        <v>11500</v>
      </c>
      <c r="E275" s="15">
        <v>2300</v>
      </c>
    </row>
    <row r="276" spans="1:5" s="4" customFormat="1" x14ac:dyDescent="0.25">
      <c r="A276" s="12" t="s">
        <v>1258</v>
      </c>
      <c r="B276" s="12" t="s">
        <v>1259</v>
      </c>
      <c r="C276" s="22" t="s">
        <v>1781</v>
      </c>
      <c r="D276" s="4">
        <v>35000</v>
      </c>
      <c r="E276" s="15">
        <v>7000</v>
      </c>
    </row>
    <row r="277" spans="1:5" s="4" customFormat="1" x14ac:dyDescent="0.25">
      <c r="A277" s="12" t="s">
        <v>1260</v>
      </c>
      <c r="B277" s="12" t="s">
        <v>1261</v>
      </c>
      <c r="C277" s="22">
        <v>8226049</v>
      </c>
      <c r="D277" s="4">
        <v>5300</v>
      </c>
      <c r="E277" s="15">
        <v>1060</v>
      </c>
    </row>
    <row r="278" spans="1:5" s="4" customFormat="1" x14ac:dyDescent="0.25">
      <c r="A278" s="12" t="s">
        <v>1262</v>
      </c>
      <c r="B278" s="12" t="s">
        <v>1263</v>
      </c>
      <c r="C278" s="22" t="s">
        <v>1782</v>
      </c>
      <c r="D278" s="4">
        <v>8500</v>
      </c>
      <c r="E278" s="15">
        <v>1700</v>
      </c>
    </row>
    <row r="279" spans="1:5" s="4" customFormat="1" x14ac:dyDescent="0.25">
      <c r="A279" s="12" t="s">
        <v>1264</v>
      </c>
      <c r="B279" s="12" t="s">
        <v>1265</v>
      </c>
      <c r="C279" s="22">
        <v>8226056</v>
      </c>
      <c r="D279" s="4">
        <v>12000</v>
      </c>
      <c r="E279" s="15">
        <v>2400</v>
      </c>
    </row>
    <row r="280" spans="1:5" s="4" customFormat="1" x14ac:dyDescent="0.25">
      <c r="A280" s="12" t="s">
        <v>1266</v>
      </c>
      <c r="B280" s="12" t="s">
        <v>1267</v>
      </c>
      <c r="C280" s="22">
        <v>8226060</v>
      </c>
      <c r="D280" s="4">
        <v>10700</v>
      </c>
      <c r="E280" s="15">
        <v>2140</v>
      </c>
    </row>
    <row r="281" spans="1:5" s="4" customFormat="1" x14ac:dyDescent="0.25">
      <c r="A281" s="12" t="s">
        <v>1268</v>
      </c>
      <c r="B281" s="12" t="s">
        <v>1269</v>
      </c>
      <c r="C281" s="22" t="s">
        <v>1783</v>
      </c>
      <c r="D281" s="4">
        <v>56000</v>
      </c>
      <c r="E281" s="15">
        <v>9041</v>
      </c>
    </row>
    <row r="282" spans="1:5" s="4" customFormat="1" x14ac:dyDescent="0.25">
      <c r="A282" s="12" t="s">
        <v>1270</v>
      </c>
      <c r="B282" s="12" t="s">
        <v>1271</v>
      </c>
      <c r="C282" s="22">
        <v>8226082</v>
      </c>
      <c r="D282" s="4">
        <v>14600</v>
      </c>
      <c r="E282" s="15">
        <v>2603</v>
      </c>
    </row>
    <row r="283" spans="1:5" s="4" customFormat="1" x14ac:dyDescent="0.25">
      <c r="A283" s="12" t="s">
        <v>1272</v>
      </c>
      <c r="B283" s="12" t="s">
        <v>1273</v>
      </c>
      <c r="C283" s="22" t="s">
        <v>3238</v>
      </c>
      <c r="D283" s="4">
        <v>55000</v>
      </c>
      <c r="E283" s="15">
        <v>9589</v>
      </c>
    </row>
    <row r="284" spans="1:5" s="4" customFormat="1" x14ac:dyDescent="0.25">
      <c r="A284" s="12" t="s">
        <v>1274</v>
      </c>
      <c r="B284" s="12" t="s">
        <v>1275</v>
      </c>
      <c r="C284" s="22">
        <v>8226085</v>
      </c>
      <c r="D284" s="4">
        <v>35000</v>
      </c>
      <c r="E284" s="15">
        <v>7000</v>
      </c>
    </row>
    <row r="285" spans="1:5" s="4" customFormat="1" x14ac:dyDescent="0.25">
      <c r="A285" s="12" t="s">
        <v>1276</v>
      </c>
      <c r="B285" s="12" t="s">
        <v>1277</v>
      </c>
      <c r="C285" s="22" t="s">
        <v>1784</v>
      </c>
      <c r="D285" s="4">
        <v>45000</v>
      </c>
      <c r="E285" s="15">
        <v>9000</v>
      </c>
    </row>
    <row r="286" spans="1:5" s="4" customFormat="1" x14ac:dyDescent="0.25">
      <c r="A286" s="12" t="s">
        <v>1278</v>
      </c>
      <c r="B286" s="12" t="s">
        <v>1279</v>
      </c>
      <c r="C286" s="22">
        <v>8226098</v>
      </c>
      <c r="D286" s="4">
        <v>26000</v>
      </c>
      <c r="E286" s="15">
        <v>5200</v>
      </c>
    </row>
    <row r="287" spans="1:5" s="4" customFormat="1" x14ac:dyDescent="0.25">
      <c r="A287" s="12" t="s">
        <v>1280</v>
      </c>
      <c r="B287" s="12" t="s">
        <v>1281</v>
      </c>
      <c r="C287" s="22">
        <v>8231000</v>
      </c>
      <c r="D287" s="4">
        <v>6200</v>
      </c>
      <c r="E287" s="15">
        <v>1240</v>
      </c>
    </row>
    <row r="288" spans="1:5" s="4" customFormat="1" x14ac:dyDescent="0.25">
      <c r="A288" s="12" t="s">
        <v>1282</v>
      </c>
      <c r="B288" s="12" t="s">
        <v>1283</v>
      </c>
      <c r="C288" s="22">
        <v>8231000</v>
      </c>
      <c r="D288" s="4">
        <v>27500</v>
      </c>
      <c r="E288" s="15">
        <v>5500</v>
      </c>
    </row>
    <row r="289" spans="1:5" s="4" customFormat="1" x14ac:dyDescent="0.25">
      <c r="A289" s="12" t="s">
        <v>1284</v>
      </c>
      <c r="B289" s="12" t="s">
        <v>1285</v>
      </c>
      <c r="C289" s="22">
        <v>8231000</v>
      </c>
      <c r="D289" s="4">
        <v>44000</v>
      </c>
      <c r="E289" s="15">
        <v>8800</v>
      </c>
    </row>
    <row r="290" spans="1:5" s="4" customFormat="1" x14ac:dyDescent="0.25">
      <c r="A290" s="12" t="s">
        <v>1286</v>
      </c>
      <c r="B290" s="12" t="s">
        <v>1287</v>
      </c>
      <c r="C290" s="22"/>
      <c r="D290" s="4">
        <v>46000</v>
      </c>
      <c r="E290" s="15">
        <v>9200</v>
      </c>
    </row>
    <row r="291" spans="1:5" s="4" customFormat="1" x14ac:dyDescent="0.25">
      <c r="A291" s="12" t="s">
        <v>1288</v>
      </c>
      <c r="B291" s="12" t="s">
        <v>1289</v>
      </c>
      <c r="C291" s="22">
        <v>8235006</v>
      </c>
      <c r="D291" s="4">
        <v>8000</v>
      </c>
      <c r="E291" s="15">
        <v>1600</v>
      </c>
    </row>
    <row r="292" spans="1:5" s="4" customFormat="1" x14ac:dyDescent="0.25">
      <c r="A292" s="12" t="s">
        <v>1290</v>
      </c>
      <c r="B292" s="12" t="s">
        <v>1291</v>
      </c>
      <c r="C292" s="22">
        <v>8235085</v>
      </c>
      <c r="D292" s="4">
        <v>10000</v>
      </c>
      <c r="E292" s="15">
        <v>2000</v>
      </c>
    </row>
    <row r="293" spans="1:5" s="4" customFormat="1" x14ac:dyDescent="0.25">
      <c r="A293" s="12" t="s">
        <v>1292</v>
      </c>
      <c r="B293" s="12" t="s">
        <v>1293</v>
      </c>
      <c r="C293" s="22" t="s">
        <v>1785</v>
      </c>
      <c r="D293" s="4">
        <v>6300</v>
      </c>
      <c r="E293" s="15">
        <v>1260</v>
      </c>
    </row>
    <row r="294" spans="1:5" s="4" customFormat="1" x14ac:dyDescent="0.25">
      <c r="A294" s="12" t="s">
        <v>1294</v>
      </c>
      <c r="B294" s="12" t="s">
        <v>1295</v>
      </c>
      <c r="C294" s="22" t="s">
        <v>1786</v>
      </c>
      <c r="D294" s="4">
        <v>7040</v>
      </c>
      <c r="E294" s="15">
        <v>1408</v>
      </c>
    </row>
    <row r="295" spans="1:5" s="4" customFormat="1" x14ac:dyDescent="0.25">
      <c r="A295" s="12" t="s">
        <v>1296</v>
      </c>
      <c r="B295" s="12" t="s">
        <v>1297</v>
      </c>
      <c r="C295" s="22">
        <v>8235046</v>
      </c>
      <c r="D295" s="4">
        <v>10000</v>
      </c>
      <c r="E295" s="15">
        <v>2000</v>
      </c>
    </row>
    <row r="296" spans="1:5" s="4" customFormat="1" x14ac:dyDescent="0.25">
      <c r="A296" s="12" t="s">
        <v>1298</v>
      </c>
      <c r="B296" s="12" t="s">
        <v>1299</v>
      </c>
      <c r="C296" s="22">
        <v>8235065</v>
      </c>
      <c r="D296" s="4">
        <v>7540</v>
      </c>
      <c r="E296" s="15">
        <v>1508</v>
      </c>
    </row>
    <row r="297" spans="1:5" s="4" customFormat="1" x14ac:dyDescent="0.25">
      <c r="A297" s="12" t="s">
        <v>1300</v>
      </c>
      <c r="B297" s="12" t="s">
        <v>1301</v>
      </c>
      <c r="C297" s="22" t="s">
        <v>1787</v>
      </c>
      <c r="D297" s="4">
        <v>8500</v>
      </c>
      <c r="E297" s="15">
        <v>1700</v>
      </c>
    </row>
    <row r="298" spans="1:5" s="4" customFormat="1" x14ac:dyDescent="0.25">
      <c r="A298" s="12" t="s">
        <v>1302</v>
      </c>
      <c r="B298" s="12" t="s">
        <v>1303</v>
      </c>
      <c r="C298" s="22">
        <v>8236004</v>
      </c>
      <c r="D298" s="4">
        <v>7800</v>
      </c>
      <c r="E298" s="15">
        <v>1560</v>
      </c>
    </row>
    <row r="299" spans="1:5" s="4" customFormat="1" x14ac:dyDescent="0.25">
      <c r="A299" s="12" t="s">
        <v>1304</v>
      </c>
      <c r="B299" s="12" t="s">
        <v>1305</v>
      </c>
      <c r="C299" s="22" t="s">
        <v>1788</v>
      </c>
      <c r="D299" s="4">
        <v>7000</v>
      </c>
      <c r="E299" s="15">
        <v>1400</v>
      </c>
    </row>
    <row r="300" spans="1:5" s="4" customFormat="1" x14ac:dyDescent="0.25">
      <c r="A300" s="12" t="s">
        <v>1306</v>
      </c>
      <c r="B300" s="12" t="s">
        <v>1307</v>
      </c>
      <c r="C300" s="22"/>
      <c r="D300" s="4">
        <v>6000</v>
      </c>
      <c r="E300" s="15">
        <v>1200</v>
      </c>
    </row>
    <row r="301" spans="1:5" s="4" customFormat="1" x14ac:dyDescent="0.25">
      <c r="A301" s="12" t="s">
        <v>1308</v>
      </c>
      <c r="B301" s="12" t="s">
        <v>1309</v>
      </c>
      <c r="C301" s="22">
        <v>8236028</v>
      </c>
      <c r="D301" s="4">
        <v>5700</v>
      </c>
      <c r="E301" s="15">
        <v>1140</v>
      </c>
    </row>
    <row r="302" spans="1:5" s="4" customFormat="1" x14ac:dyDescent="0.25">
      <c r="A302" s="12" t="s">
        <v>1310</v>
      </c>
      <c r="B302" s="12" t="s">
        <v>1311</v>
      </c>
      <c r="C302" s="22">
        <v>8236072</v>
      </c>
      <c r="D302" s="4">
        <v>10700</v>
      </c>
      <c r="E302" s="15">
        <v>2140</v>
      </c>
    </row>
    <row r="303" spans="1:5" s="4" customFormat="1" x14ac:dyDescent="0.25">
      <c r="A303" s="12" t="s">
        <v>1312</v>
      </c>
      <c r="B303" s="12" t="s">
        <v>1313</v>
      </c>
      <c r="C303" s="22">
        <v>8236025</v>
      </c>
      <c r="D303" s="4">
        <v>5200</v>
      </c>
      <c r="E303" s="15">
        <v>1040</v>
      </c>
    </row>
    <row r="304" spans="1:5" s="4" customFormat="1" x14ac:dyDescent="0.25">
      <c r="A304" s="12" t="s">
        <v>1314</v>
      </c>
      <c r="B304" s="12" t="s">
        <v>1315</v>
      </c>
      <c r="C304" s="22">
        <v>8236038</v>
      </c>
      <c r="D304" s="4">
        <v>6800</v>
      </c>
      <c r="E304" s="15">
        <v>1360</v>
      </c>
    </row>
    <row r="305" spans="1:5" s="4" customFormat="1" x14ac:dyDescent="0.25">
      <c r="A305" s="12" t="s">
        <v>1316</v>
      </c>
      <c r="B305" s="12" t="s">
        <v>1317</v>
      </c>
      <c r="C305" s="22">
        <v>8236033</v>
      </c>
      <c r="D305" s="4">
        <v>5700</v>
      </c>
      <c r="E305" s="15">
        <v>1140</v>
      </c>
    </row>
    <row r="306" spans="1:5" s="4" customFormat="1" x14ac:dyDescent="0.25">
      <c r="A306" s="12" t="s">
        <v>1318</v>
      </c>
      <c r="B306" s="12" t="s">
        <v>1319</v>
      </c>
      <c r="C306" s="22">
        <v>8236065</v>
      </c>
      <c r="D306" s="4">
        <v>6500</v>
      </c>
      <c r="E306" s="15">
        <v>1300</v>
      </c>
    </row>
    <row r="307" spans="1:5" s="4" customFormat="1" x14ac:dyDescent="0.25">
      <c r="A307" s="12" t="s">
        <v>1320</v>
      </c>
      <c r="B307" s="12" t="s">
        <v>1321</v>
      </c>
      <c r="C307" s="22"/>
      <c r="D307" s="4">
        <v>12224</v>
      </c>
      <c r="E307" s="15">
        <v>2445</v>
      </c>
    </row>
    <row r="308" spans="1:5" s="4" customFormat="1" x14ac:dyDescent="0.25">
      <c r="A308" s="12" t="s">
        <v>1322</v>
      </c>
      <c r="B308" s="12" t="s">
        <v>1323</v>
      </c>
      <c r="C308" s="22"/>
      <c r="D308" s="4">
        <v>5300</v>
      </c>
      <c r="E308" s="15">
        <v>1060</v>
      </c>
    </row>
    <row r="309" spans="1:5" s="4" customFormat="1" x14ac:dyDescent="0.25">
      <c r="A309" s="12" t="s">
        <v>1324</v>
      </c>
      <c r="B309" s="12" t="s">
        <v>1325</v>
      </c>
      <c r="C309" s="22"/>
      <c r="D309" s="4">
        <v>25900</v>
      </c>
      <c r="E309" s="15">
        <v>5180</v>
      </c>
    </row>
    <row r="310" spans="1:5" s="4" customFormat="1" x14ac:dyDescent="0.25">
      <c r="A310" s="12" t="s">
        <v>1326</v>
      </c>
      <c r="B310" s="12" t="s">
        <v>1327</v>
      </c>
      <c r="C310" s="22"/>
      <c r="D310" s="4">
        <v>6600</v>
      </c>
      <c r="E310" s="15">
        <v>1320</v>
      </c>
    </row>
    <row r="311" spans="1:5" s="4" customFormat="1" x14ac:dyDescent="0.25">
      <c r="A311" s="12" t="s">
        <v>1328</v>
      </c>
      <c r="B311" s="12" t="s">
        <v>1329</v>
      </c>
      <c r="C311" s="22">
        <v>8237028</v>
      </c>
      <c r="D311" s="4">
        <v>8500</v>
      </c>
      <c r="E311" s="15">
        <v>1700</v>
      </c>
    </row>
    <row r="312" spans="1:5" s="4" customFormat="1" x14ac:dyDescent="0.25">
      <c r="A312" s="12" t="s">
        <v>1330</v>
      </c>
      <c r="B312" s="12" t="s">
        <v>1331</v>
      </c>
      <c r="C312" s="22" t="s">
        <v>1789</v>
      </c>
      <c r="D312" s="4">
        <v>9000</v>
      </c>
      <c r="E312" s="15">
        <v>137</v>
      </c>
    </row>
    <row r="313" spans="1:5" s="4" customFormat="1" x14ac:dyDescent="0.25">
      <c r="A313" s="12" t="s">
        <v>1332</v>
      </c>
      <c r="B313" s="12" t="s">
        <v>1333</v>
      </c>
      <c r="C313" s="22">
        <v>8237040</v>
      </c>
      <c r="D313" s="4">
        <v>5700</v>
      </c>
      <c r="E313" s="15">
        <v>1140</v>
      </c>
    </row>
    <row r="314" spans="1:5" s="4" customFormat="1" x14ac:dyDescent="0.25">
      <c r="A314" s="12" t="s">
        <v>1334</v>
      </c>
      <c r="B314" s="12" t="s">
        <v>1335</v>
      </c>
      <c r="C314" s="22">
        <v>8237045</v>
      </c>
      <c r="D314" s="4">
        <v>5750</v>
      </c>
      <c r="E314" s="15">
        <v>877</v>
      </c>
    </row>
    <row r="315" spans="1:5" s="4" customFormat="1" x14ac:dyDescent="0.25">
      <c r="A315" s="12" t="s">
        <v>1336</v>
      </c>
      <c r="B315" s="12" t="s">
        <v>1337</v>
      </c>
      <c r="C315" s="22"/>
      <c r="D315" s="4">
        <v>9000</v>
      </c>
      <c r="E315" s="15">
        <v>1370</v>
      </c>
    </row>
    <row r="316" spans="1:5" s="4" customFormat="1" x14ac:dyDescent="0.25">
      <c r="A316" s="12" t="s">
        <v>1338</v>
      </c>
      <c r="B316" s="12" t="s">
        <v>1339</v>
      </c>
      <c r="C316" s="22"/>
      <c r="D316" s="4">
        <v>7500</v>
      </c>
      <c r="E316" s="15">
        <v>1370</v>
      </c>
    </row>
    <row r="317" spans="1:5" s="4" customFormat="1" x14ac:dyDescent="0.25">
      <c r="A317" s="12" t="s">
        <v>1340</v>
      </c>
      <c r="B317" s="12" t="s">
        <v>1341</v>
      </c>
      <c r="C317" s="22" t="s">
        <v>1790</v>
      </c>
      <c r="D317" s="4">
        <v>8219</v>
      </c>
      <c r="E317" s="15">
        <v>1644</v>
      </c>
    </row>
    <row r="318" spans="1:5" s="4" customFormat="1" x14ac:dyDescent="0.25">
      <c r="A318" s="12" t="s">
        <v>1342</v>
      </c>
      <c r="B318" s="12" t="s">
        <v>1343</v>
      </c>
      <c r="C318" s="22" t="s">
        <v>1791</v>
      </c>
      <c r="D318" s="4">
        <v>20000</v>
      </c>
      <c r="E318" s="15">
        <v>3400</v>
      </c>
    </row>
    <row r="319" spans="1:5" s="4" customFormat="1" x14ac:dyDescent="0.25">
      <c r="A319" s="12" t="s">
        <v>1344</v>
      </c>
      <c r="B319" s="12" t="s">
        <v>1345</v>
      </c>
      <c r="C319" s="22" t="s">
        <v>1792</v>
      </c>
      <c r="D319" s="4">
        <v>11186</v>
      </c>
      <c r="E319" s="15">
        <v>2191</v>
      </c>
    </row>
    <row r="320" spans="1:5" s="4" customFormat="1" x14ac:dyDescent="0.25">
      <c r="A320" s="12" t="s">
        <v>1346</v>
      </c>
      <c r="B320" s="12" t="s">
        <v>1347</v>
      </c>
      <c r="C320" s="22" t="s">
        <v>1793</v>
      </c>
      <c r="D320" s="4">
        <v>94350</v>
      </c>
      <c r="E320" s="15">
        <v>18870</v>
      </c>
    </row>
    <row r="321" spans="1:5" s="4" customFormat="1" x14ac:dyDescent="0.25">
      <c r="A321" s="12" t="s">
        <v>1348</v>
      </c>
      <c r="B321" s="12" t="s">
        <v>1349</v>
      </c>
      <c r="C321" s="22" t="s">
        <v>1794</v>
      </c>
      <c r="D321" s="4">
        <v>24410</v>
      </c>
      <c r="E321" s="15">
        <v>3323</v>
      </c>
    </row>
    <row r="322" spans="1:5" s="4" customFormat="1" x14ac:dyDescent="0.25">
      <c r="A322" s="12" t="s">
        <v>1350</v>
      </c>
      <c r="B322" s="12" t="s">
        <v>1351</v>
      </c>
      <c r="C322" s="22">
        <v>8311000</v>
      </c>
      <c r="D322" s="4">
        <v>102390</v>
      </c>
      <c r="E322" s="15">
        <v>20478</v>
      </c>
    </row>
    <row r="323" spans="1:5" s="4" customFormat="1" x14ac:dyDescent="0.25">
      <c r="A323" s="12" t="s">
        <v>1352</v>
      </c>
      <c r="B323" s="12" t="s">
        <v>1353</v>
      </c>
      <c r="C323" s="22" t="s">
        <v>1795</v>
      </c>
      <c r="D323" s="4">
        <v>17000</v>
      </c>
      <c r="E323" s="15">
        <v>3491</v>
      </c>
    </row>
    <row r="324" spans="1:5" s="4" customFormat="1" x14ac:dyDescent="0.25">
      <c r="A324" s="12" t="s">
        <v>1354</v>
      </c>
      <c r="B324" s="12" t="s">
        <v>1355</v>
      </c>
      <c r="C324" s="22" t="s">
        <v>1796</v>
      </c>
      <c r="D324" s="4">
        <v>14700</v>
      </c>
      <c r="E324" s="15">
        <v>1984</v>
      </c>
    </row>
    <row r="325" spans="1:5" s="4" customFormat="1" x14ac:dyDescent="0.25">
      <c r="A325" s="12" t="s">
        <v>1356</v>
      </c>
      <c r="B325" s="12" t="s">
        <v>1357</v>
      </c>
      <c r="C325" s="22" t="s">
        <v>1797</v>
      </c>
      <c r="D325" s="4">
        <v>5163</v>
      </c>
      <c r="E325" s="15">
        <v>1241</v>
      </c>
    </row>
    <row r="326" spans="1:5" s="4" customFormat="1" x14ac:dyDescent="0.25">
      <c r="A326" s="12" t="s">
        <v>1358</v>
      </c>
      <c r="B326" s="12" t="s">
        <v>1359</v>
      </c>
      <c r="C326" s="22">
        <v>8315015</v>
      </c>
      <c r="D326" s="4">
        <v>9500</v>
      </c>
      <c r="E326" s="15">
        <v>1795</v>
      </c>
    </row>
    <row r="327" spans="1:5" s="4" customFormat="1" x14ac:dyDescent="0.25">
      <c r="A327" s="12" t="s">
        <v>1360</v>
      </c>
      <c r="B327" s="12" t="s">
        <v>1361</v>
      </c>
      <c r="C327" s="22">
        <v>8315076</v>
      </c>
      <c r="D327" s="4">
        <v>15929</v>
      </c>
      <c r="E327" s="15">
        <v>2413</v>
      </c>
    </row>
    <row r="328" spans="1:5" s="4" customFormat="1" x14ac:dyDescent="0.25">
      <c r="A328" s="12" t="s">
        <v>1362</v>
      </c>
      <c r="B328" s="12" t="s">
        <v>1363</v>
      </c>
      <c r="C328" s="22">
        <v>8315047</v>
      </c>
      <c r="D328" s="4">
        <v>11553</v>
      </c>
      <c r="E328" s="15">
        <v>1565</v>
      </c>
    </row>
    <row r="329" spans="1:5" s="4" customFormat="1" x14ac:dyDescent="0.25">
      <c r="A329" s="12" t="s">
        <v>1364</v>
      </c>
      <c r="B329" s="12" t="s">
        <v>1365</v>
      </c>
      <c r="C329" s="22">
        <v>8315064</v>
      </c>
      <c r="D329" s="4">
        <v>7000</v>
      </c>
      <c r="E329" s="15">
        <v>926</v>
      </c>
    </row>
    <row r="330" spans="1:5" s="4" customFormat="1" x14ac:dyDescent="0.25">
      <c r="A330" s="12" t="s">
        <v>1366</v>
      </c>
      <c r="B330" s="12" t="s">
        <v>1367</v>
      </c>
      <c r="C330" s="22" t="s">
        <v>1798</v>
      </c>
      <c r="D330" s="4">
        <v>20000</v>
      </c>
      <c r="E330" s="15">
        <v>4000</v>
      </c>
    </row>
    <row r="331" spans="1:5" s="4" customFormat="1" x14ac:dyDescent="0.25">
      <c r="A331" s="12" t="s">
        <v>3229</v>
      </c>
      <c r="B331" s="12" t="s">
        <v>3230</v>
      </c>
      <c r="C331" s="22">
        <v>8315113</v>
      </c>
      <c r="D331" s="4">
        <v>11014</v>
      </c>
      <c r="E331" s="15">
        <v>1823</v>
      </c>
    </row>
    <row r="332" spans="1:5" s="4" customFormat="1" x14ac:dyDescent="0.25">
      <c r="A332" s="12" t="s">
        <v>3231</v>
      </c>
      <c r="B332" s="12" t="s">
        <v>3232</v>
      </c>
      <c r="C332" s="22">
        <v>8315115</v>
      </c>
      <c r="D332" s="4">
        <v>5172</v>
      </c>
      <c r="E332" s="15">
        <v>745</v>
      </c>
    </row>
    <row r="333" spans="1:5" s="4" customFormat="1" x14ac:dyDescent="0.25">
      <c r="A333" s="12" t="s">
        <v>3233</v>
      </c>
      <c r="B333" s="12" t="s">
        <v>3234</v>
      </c>
      <c r="C333" s="22">
        <v>8315132</v>
      </c>
      <c r="D333" s="4">
        <v>8675</v>
      </c>
      <c r="E333" s="15">
        <v>1032</v>
      </c>
    </row>
    <row r="334" spans="1:5" s="4" customFormat="1" x14ac:dyDescent="0.25">
      <c r="A334" s="12" t="s">
        <v>3235</v>
      </c>
      <c r="B334" s="12" t="s">
        <v>3236</v>
      </c>
      <c r="C334" s="22">
        <v>8315013</v>
      </c>
      <c r="D334" s="4">
        <v>5200</v>
      </c>
      <c r="E334" s="15">
        <v>1040</v>
      </c>
    </row>
    <row r="335" spans="1:5" s="4" customFormat="1" x14ac:dyDescent="0.25">
      <c r="A335" s="12" t="s">
        <v>1368</v>
      </c>
      <c r="B335" s="12" t="s">
        <v>1369</v>
      </c>
      <c r="C335" s="22" t="s">
        <v>1799</v>
      </c>
      <c r="D335" s="4">
        <v>9140</v>
      </c>
      <c r="E335" s="15">
        <v>1828</v>
      </c>
    </row>
    <row r="336" spans="1:5" s="4" customFormat="1" x14ac:dyDescent="0.25">
      <c r="A336" s="12" t="s">
        <v>1370</v>
      </c>
      <c r="B336" s="12" t="s">
        <v>1371</v>
      </c>
      <c r="C336" s="22">
        <v>8315108</v>
      </c>
      <c r="D336" s="4">
        <v>7551</v>
      </c>
      <c r="E336" s="15">
        <v>1001</v>
      </c>
    </row>
    <row r="337" spans="1:5" s="4" customFormat="1" x14ac:dyDescent="0.25">
      <c r="A337" s="12" t="s">
        <v>1372</v>
      </c>
      <c r="B337" s="12" t="s">
        <v>1373</v>
      </c>
      <c r="C337" s="22">
        <v>8316011</v>
      </c>
      <c r="D337" s="4">
        <v>6007</v>
      </c>
      <c r="E337" s="15">
        <v>716</v>
      </c>
    </row>
    <row r="338" spans="1:5" s="4" customFormat="1" x14ac:dyDescent="0.25">
      <c r="A338" s="12" t="s">
        <v>1374</v>
      </c>
      <c r="B338" s="12" t="s">
        <v>1375</v>
      </c>
      <c r="C338" s="22">
        <v>8316011</v>
      </c>
      <c r="D338" s="4">
        <v>18300</v>
      </c>
      <c r="E338" s="15">
        <v>3039</v>
      </c>
    </row>
    <row r="339" spans="1:5" s="4" customFormat="1" x14ac:dyDescent="0.25">
      <c r="A339" s="12" t="s">
        <v>1376</v>
      </c>
      <c r="B339" s="12" t="s">
        <v>1377</v>
      </c>
      <c r="C339" s="22">
        <v>8316043</v>
      </c>
      <c r="D339" s="4">
        <v>11598</v>
      </c>
      <c r="E339" s="15">
        <v>1605</v>
      </c>
    </row>
    <row r="340" spans="1:5" s="4" customFormat="1" x14ac:dyDescent="0.25">
      <c r="A340" s="12" t="s">
        <v>1378</v>
      </c>
      <c r="B340" s="12" t="s">
        <v>1379</v>
      </c>
      <c r="C340" s="22" t="s">
        <v>1800</v>
      </c>
      <c r="D340" s="4">
        <v>10000</v>
      </c>
      <c r="E340" s="15">
        <v>1569</v>
      </c>
    </row>
    <row r="341" spans="1:5" s="4" customFormat="1" x14ac:dyDescent="0.25">
      <c r="A341" s="12" t="s">
        <v>1380</v>
      </c>
      <c r="B341" s="12" t="s">
        <v>1381</v>
      </c>
      <c r="C341" s="22" t="s">
        <v>1801</v>
      </c>
      <c r="D341" s="4">
        <v>6458</v>
      </c>
      <c r="E341" s="15">
        <v>951</v>
      </c>
    </row>
    <row r="342" spans="1:5" s="4" customFormat="1" x14ac:dyDescent="0.25">
      <c r="A342" s="12" t="s">
        <v>1382</v>
      </c>
      <c r="B342" s="12" t="s">
        <v>1383</v>
      </c>
      <c r="C342" s="22">
        <v>8316017</v>
      </c>
      <c r="D342" s="4">
        <v>7227</v>
      </c>
      <c r="E342" s="15">
        <v>1294</v>
      </c>
    </row>
    <row r="343" spans="1:5" s="4" customFormat="1" x14ac:dyDescent="0.25">
      <c r="A343" s="12" t="s">
        <v>1384</v>
      </c>
      <c r="B343" s="12" t="s">
        <v>1385</v>
      </c>
      <c r="C343" s="22">
        <v>8316020</v>
      </c>
      <c r="D343" s="4">
        <v>6672</v>
      </c>
      <c r="E343" s="15">
        <v>1130</v>
      </c>
    </row>
    <row r="344" spans="1:5" s="4" customFormat="1" x14ac:dyDescent="0.25">
      <c r="A344" s="12" t="s">
        <v>1386</v>
      </c>
      <c r="B344" s="12" t="s">
        <v>1387</v>
      </c>
      <c r="C344" s="22">
        <v>8316056</v>
      </c>
      <c r="D344" s="4">
        <v>16451</v>
      </c>
      <c r="E344" s="15">
        <v>2405</v>
      </c>
    </row>
    <row r="345" spans="1:5" s="4" customFormat="1" x14ac:dyDescent="0.25">
      <c r="A345" s="12" t="s">
        <v>1388</v>
      </c>
      <c r="B345" s="12" t="s">
        <v>1389</v>
      </c>
      <c r="C345" s="22">
        <v>8317001</v>
      </c>
      <c r="D345" s="4">
        <v>19100</v>
      </c>
      <c r="E345" s="15">
        <v>3820</v>
      </c>
    </row>
    <row r="346" spans="1:5" s="4" customFormat="1" x14ac:dyDescent="0.25">
      <c r="A346" s="12" t="s">
        <v>1390</v>
      </c>
      <c r="B346" s="12" t="s">
        <v>1391</v>
      </c>
      <c r="C346" s="22">
        <v>8317005</v>
      </c>
      <c r="D346" s="4">
        <v>9100</v>
      </c>
      <c r="E346" s="15">
        <v>1820</v>
      </c>
    </row>
    <row r="347" spans="1:5" s="4" customFormat="1" x14ac:dyDescent="0.25">
      <c r="A347" s="12" t="s">
        <v>1392</v>
      </c>
      <c r="B347" s="12" t="s">
        <v>1393</v>
      </c>
      <c r="C347" s="22" t="s">
        <v>1802</v>
      </c>
      <c r="D347" s="4">
        <v>10000</v>
      </c>
      <c r="E347" s="15">
        <v>2000</v>
      </c>
    </row>
    <row r="348" spans="1:5" s="4" customFormat="1" x14ac:dyDescent="0.25">
      <c r="A348" s="12" t="s">
        <v>1394</v>
      </c>
      <c r="B348" s="12" t="s">
        <v>1395</v>
      </c>
      <c r="C348" s="22">
        <v>8317031</v>
      </c>
      <c r="D348" s="4">
        <v>12500</v>
      </c>
      <c r="E348" s="15">
        <v>2500</v>
      </c>
    </row>
    <row r="349" spans="1:5" s="4" customFormat="1" x14ac:dyDescent="0.25">
      <c r="A349" s="12" t="s">
        <v>1396</v>
      </c>
      <c r="B349" s="12" t="s">
        <v>1397</v>
      </c>
      <c r="C349" s="22">
        <v>8317034</v>
      </c>
      <c r="D349" s="4">
        <v>9000</v>
      </c>
      <c r="E349" s="15">
        <v>1800</v>
      </c>
    </row>
    <row r="350" spans="1:5" s="4" customFormat="1" x14ac:dyDescent="0.25">
      <c r="A350" s="12" t="s">
        <v>1398</v>
      </c>
      <c r="B350" s="12" t="s">
        <v>1399</v>
      </c>
      <c r="C350" s="22">
        <v>8317040</v>
      </c>
      <c r="D350" s="4">
        <v>6500</v>
      </c>
      <c r="E350" s="15">
        <v>1300</v>
      </c>
    </row>
    <row r="351" spans="1:5" s="4" customFormat="1" x14ac:dyDescent="0.25">
      <c r="A351" s="12" t="s">
        <v>1400</v>
      </c>
      <c r="B351" s="12" t="s">
        <v>1401</v>
      </c>
      <c r="C351" s="22">
        <v>8317047</v>
      </c>
      <c r="D351" s="4">
        <v>5800</v>
      </c>
      <c r="E351" s="15">
        <v>1160</v>
      </c>
    </row>
    <row r="352" spans="1:5" s="4" customFormat="1" x14ac:dyDescent="0.25">
      <c r="A352" s="12" t="s">
        <v>1402</v>
      </c>
      <c r="B352" s="12" t="s">
        <v>1403</v>
      </c>
      <c r="C352" s="22">
        <v>8317056</v>
      </c>
      <c r="D352" s="4">
        <v>5360</v>
      </c>
      <c r="E352" s="15">
        <v>1072</v>
      </c>
    </row>
    <row r="353" spans="1:5" s="4" customFormat="1" x14ac:dyDescent="0.25">
      <c r="A353" s="12" t="s">
        <v>1404</v>
      </c>
      <c r="B353" s="12" t="s">
        <v>1405</v>
      </c>
      <c r="C353" s="22"/>
      <c r="D353" s="4">
        <v>33140</v>
      </c>
      <c r="E353" s="15">
        <v>6628</v>
      </c>
    </row>
    <row r="354" spans="1:5" s="4" customFormat="1" x14ac:dyDescent="0.25">
      <c r="A354" s="12" t="s">
        <v>1406</v>
      </c>
      <c r="B354" s="12" t="s">
        <v>1407</v>
      </c>
      <c r="C354" s="22">
        <v>8317065</v>
      </c>
      <c r="D354" s="4">
        <v>29000</v>
      </c>
      <c r="E354" s="15">
        <v>5800</v>
      </c>
    </row>
    <row r="355" spans="1:5" s="4" customFormat="1" x14ac:dyDescent="0.25">
      <c r="A355" s="12" t="s">
        <v>1408</v>
      </c>
      <c r="B355" s="12" t="s">
        <v>1409</v>
      </c>
      <c r="C355" s="22" t="s">
        <v>1803</v>
      </c>
      <c r="D355" s="4">
        <v>5500</v>
      </c>
      <c r="E355" s="15">
        <v>1100</v>
      </c>
    </row>
    <row r="356" spans="1:5" s="4" customFormat="1" x14ac:dyDescent="0.25">
      <c r="A356" s="12" t="s">
        <v>1410</v>
      </c>
      <c r="B356" s="12" t="s">
        <v>1411</v>
      </c>
      <c r="C356" s="22" t="s">
        <v>1804</v>
      </c>
      <c r="D356" s="4">
        <v>20000</v>
      </c>
      <c r="E356" s="15">
        <v>4000</v>
      </c>
    </row>
    <row r="357" spans="1:5" s="4" customFormat="1" x14ac:dyDescent="0.25">
      <c r="A357" s="12" t="s">
        <v>1412</v>
      </c>
      <c r="B357" s="12" t="s">
        <v>1413</v>
      </c>
      <c r="C357" s="22">
        <v>8317096</v>
      </c>
      <c r="D357" s="4">
        <v>50000</v>
      </c>
      <c r="E357" s="15">
        <v>10000</v>
      </c>
    </row>
    <row r="358" spans="1:5" s="4" customFormat="1" x14ac:dyDescent="0.25">
      <c r="A358" s="12" t="s">
        <v>1414</v>
      </c>
      <c r="B358" s="12" t="s">
        <v>1415</v>
      </c>
      <c r="C358" s="22" t="s">
        <v>1805</v>
      </c>
      <c r="D358" s="4">
        <v>6200</v>
      </c>
      <c r="E358" s="15">
        <v>1240</v>
      </c>
    </row>
    <row r="359" spans="1:5" s="4" customFormat="1" x14ac:dyDescent="0.25">
      <c r="A359" s="12" t="s">
        <v>1416</v>
      </c>
      <c r="B359" s="12" t="s">
        <v>1417</v>
      </c>
      <c r="C359" s="22">
        <v>8317114</v>
      </c>
      <c r="D359" s="4">
        <v>7000</v>
      </c>
      <c r="E359" s="15">
        <v>1400</v>
      </c>
    </row>
    <row r="360" spans="1:5" s="4" customFormat="1" x14ac:dyDescent="0.25">
      <c r="A360" s="12" t="s">
        <v>1418</v>
      </c>
      <c r="B360" s="12" t="s">
        <v>1419</v>
      </c>
      <c r="C360" s="22">
        <v>8317116</v>
      </c>
      <c r="D360" s="4">
        <v>5040</v>
      </c>
      <c r="E360" s="15">
        <v>1008</v>
      </c>
    </row>
    <row r="361" spans="1:5" s="4" customFormat="1" x14ac:dyDescent="0.25">
      <c r="A361" s="12" t="s">
        <v>1420</v>
      </c>
      <c r="B361" s="12" t="s">
        <v>1421</v>
      </c>
      <c r="C361" s="22">
        <v>8317122</v>
      </c>
      <c r="D361" s="4">
        <v>6900</v>
      </c>
      <c r="E361" s="15">
        <v>1380</v>
      </c>
    </row>
    <row r="362" spans="1:5" s="4" customFormat="1" x14ac:dyDescent="0.25">
      <c r="A362" s="12" t="s">
        <v>1422</v>
      </c>
      <c r="B362" s="12" t="s">
        <v>1423</v>
      </c>
      <c r="C362" s="22">
        <v>8317141</v>
      </c>
      <c r="D362" s="4">
        <v>8240</v>
      </c>
      <c r="E362" s="15">
        <v>1648</v>
      </c>
    </row>
    <row r="363" spans="1:5" s="4" customFormat="1" x14ac:dyDescent="0.25">
      <c r="A363" s="12" t="s">
        <v>1424</v>
      </c>
      <c r="B363" s="12" t="s">
        <v>1425</v>
      </c>
      <c r="C363" s="22">
        <v>8317146</v>
      </c>
      <c r="D363" s="4">
        <v>7800</v>
      </c>
      <c r="E363" s="15">
        <v>1560</v>
      </c>
    </row>
    <row r="364" spans="1:5" s="4" customFormat="1" x14ac:dyDescent="0.25">
      <c r="A364" s="12" t="s">
        <v>1426</v>
      </c>
      <c r="B364" s="12" t="s">
        <v>1427</v>
      </c>
      <c r="C364" s="22">
        <v>8317151</v>
      </c>
      <c r="D364" s="4">
        <v>8000</v>
      </c>
      <c r="E364" s="15">
        <v>1600</v>
      </c>
    </row>
    <row r="365" spans="1:5" s="4" customFormat="1" x14ac:dyDescent="0.25">
      <c r="A365" s="12" t="s">
        <v>1428</v>
      </c>
      <c r="B365" s="12" t="s">
        <v>1429</v>
      </c>
      <c r="C365" s="22">
        <v>8317152</v>
      </c>
      <c r="D365" s="4">
        <v>7700</v>
      </c>
      <c r="E365" s="15">
        <v>1540</v>
      </c>
    </row>
    <row r="366" spans="1:5" s="4" customFormat="1" x14ac:dyDescent="0.25">
      <c r="A366" s="12" t="s">
        <v>1430</v>
      </c>
      <c r="B366" s="12" t="s">
        <v>1431</v>
      </c>
      <c r="C366" s="22">
        <v>8317153</v>
      </c>
      <c r="D366" s="4">
        <v>5638</v>
      </c>
      <c r="E366" s="15">
        <v>1128</v>
      </c>
    </row>
    <row r="367" spans="1:5" s="4" customFormat="1" x14ac:dyDescent="0.25">
      <c r="A367" s="12" t="s">
        <v>1432</v>
      </c>
      <c r="B367" s="12" t="s">
        <v>1433</v>
      </c>
      <c r="C367" s="22">
        <v>8317153</v>
      </c>
      <c r="D367" s="4">
        <v>7157</v>
      </c>
      <c r="E367" s="15">
        <v>1431</v>
      </c>
    </row>
    <row r="368" spans="1:5" s="4" customFormat="1" x14ac:dyDescent="0.25">
      <c r="A368" s="12" t="s">
        <v>1434</v>
      </c>
      <c r="B368" s="12" t="s">
        <v>1435</v>
      </c>
      <c r="C368" s="22">
        <v>8317041</v>
      </c>
      <c r="D368" s="4">
        <v>5330</v>
      </c>
      <c r="E368" s="15">
        <v>695</v>
      </c>
    </row>
    <row r="369" spans="1:5" s="4" customFormat="1" x14ac:dyDescent="0.25">
      <c r="A369" s="12" t="s">
        <v>1436</v>
      </c>
      <c r="B369" s="12" t="s">
        <v>1437</v>
      </c>
      <c r="C369" s="22">
        <v>8317145</v>
      </c>
      <c r="D369" s="4">
        <v>5900</v>
      </c>
      <c r="E369" s="15">
        <v>499</v>
      </c>
    </row>
    <row r="370" spans="1:5" s="4" customFormat="1" x14ac:dyDescent="0.25">
      <c r="A370" s="12" t="s">
        <v>1438</v>
      </c>
      <c r="B370" s="12" t="s">
        <v>1439</v>
      </c>
      <c r="C370" s="22" t="s">
        <v>1806</v>
      </c>
      <c r="D370" s="4">
        <v>12560</v>
      </c>
      <c r="E370" s="15">
        <v>1633</v>
      </c>
    </row>
    <row r="371" spans="1:5" s="4" customFormat="1" x14ac:dyDescent="0.25">
      <c r="A371" s="12" t="s">
        <v>1440</v>
      </c>
      <c r="B371" s="12" t="s">
        <v>1441</v>
      </c>
      <c r="C371" s="22">
        <v>8325045</v>
      </c>
      <c r="D371" s="4">
        <v>10259</v>
      </c>
      <c r="E371" s="15">
        <v>1783</v>
      </c>
    </row>
    <row r="372" spans="1:5" s="4" customFormat="1" x14ac:dyDescent="0.25">
      <c r="A372" s="12" t="s">
        <v>1442</v>
      </c>
      <c r="B372" s="12" t="s">
        <v>1443</v>
      </c>
      <c r="C372" s="22">
        <v>8325049</v>
      </c>
      <c r="D372" s="4">
        <v>14900</v>
      </c>
      <c r="E372" s="15">
        <v>2094</v>
      </c>
    </row>
    <row r="373" spans="1:5" s="4" customFormat="1" x14ac:dyDescent="0.25">
      <c r="A373" s="12" t="s">
        <v>1444</v>
      </c>
      <c r="B373" s="12" t="s">
        <v>1445</v>
      </c>
      <c r="C373" s="22">
        <v>8325053</v>
      </c>
      <c r="D373" s="4">
        <v>5500</v>
      </c>
      <c r="E373" s="15">
        <v>786</v>
      </c>
    </row>
    <row r="374" spans="1:5" s="4" customFormat="1" x14ac:dyDescent="0.25">
      <c r="A374" s="12" t="s">
        <v>1446</v>
      </c>
      <c r="B374" s="12" t="s">
        <v>1447</v>
      </c>
      <c r="C374" s="22">
        <v>8325053</v>
      </c>
      <c r="D374" s="4">
        <v>11000</v>
      </c>
      <c r="E374" s="15">
        <v>2200</v>
      </c>
    </row>
    <row r="375" spans="1:5" s="4" customFormat="1" x14ac:dyDescent="0.25">
      <c r="A375" s="12" t="s">
        <v>1448</v>
      </c>
      <c r="B375" s="12" t="s">
        <v>1449</v>
      </c>
      <c r="C375" s="22">
        <v>8325057</v>
      </c>
      <c r="D375" s="4">
        <v>5365</v>
      </c>
      <c r="E375" s="15">
        <v>533</v>
      </c>
    </row>
    <row r="376" spans="1:5" s="4" customFormat="1" x14ac:dyDescent="0.25">
      <c r="A376" s="12" t="s">
        <v>1450</v>
      </c>
      <c r="B376" s="12" t="s">
        <v>1451</v>
      </c>
      <c r="C376" s="22">
        <v>8325049</v>
      </c>
      <c r="D376" s="4">
        <v>7500</v>
      </c>
      <c r="E376" s="15">
        <v>1500</v>
      </c>
    </row>
    <row r="377" spans="1:5" s="4" customFormat="1" x14ac:dyDescent="0.25">
      <c r="A377" s="12" t="s">
        <v>1452</v>
      </c>
      <c r="B377" s="12" t="s">
        <v>1453</v>
      </c>
      <c r="C377" s="22">
        <v>8326003</v>
      </c>
      <c r="D377" s="4">
        <v>13000</v>
      </c>
      <c r="E377" s="15">
        <v>2399</v>
      </c>
    </row>
    <row r="378" spans="1:5" s="4" customFormat="1" x14ac:dyDescent="0.25">
      <c r="A378" s="12" t="s">
        <v>1454</v>
      </c>
      <c r="B378" s="12" t="s">
        <v>1455</v>
      </c>
      <c r="C378" s="22">
        <v>8326012</v>
      </c>
      <c r="D378" s="4">
        <v>11200</v>
      </c>
      <c r="E378" s="15">
        <v>1787</v>
      </c>
    </row>
    <row r="379" spans="1:5" s="4" customFormat="1" x14ac:dyDescent="0.25">
      <c r="A379" s="12" t="s">
        <v>1456</v>
      </c>
      <c r="B379" s="12" t="s">
        <v>1457</v>
      </c>
      <c r="C379" s="22">
        <v>8326017</v>
      </c>
      <c r="D379" s="4">
        <v>6500</v>
      </c>
      <c r="E379" s="15">
        <v>855</v>
      </c>
    </row>
    <row r="380" spans="1:5" s="4" customFormat="1" x14ac:dyDescent="0.25">
      <c r="A380" s="12" t="s">
        <v>1458</v>
      </c>
      <c r="B380" s="12" t="s">
        <v>1459</v>
      </c>
      <c r="C380" s="22">
        <v>8326027</v>
      </c>
      <c r="D380" s="4">
        <v>7572</v>
      </c>
      <c r="E380" s="15">
        <v>1038</v>
      </c>
    </row>
    <row r="381" spans="1:5" s="4" customFormat="1" x14ac:dyDescent="0.25">
      <c r="A381" s="12" t="s">
        <v>1460</v>
      </c>
      <c r="B381" s="12" t="s">
        <v>1461</v>
      </c>
      <c r="C381" s="22">
        <v>8326052</v>
      </c>
      <c r="D381" s="4">
        <v>8570</v>
      </c>
      <c r="E381" s="15">
        <v>822</v>
      </c>
    </row>
    <row r="382" spans="1:5" s="4" customFormat="1" x14ac:dyDescent="0.25">
      <c r="A382" s="12" t="s">
        <v>1462</v>
      </c>
      <c r="B382" s="12" t="s">
        <v>1463</v>
      </c>
      <c r="C382" s="22" t="s">
        <v>1807</v>
      </c>
      <c r="D382" s="4">
        <v>5050</v>
      </c>
      <c r="E382" s="15">
        <v>592</v>
      </c>
    </row>
    <row r="383" spans="1:5" s="4" customFormat="1" x14ac:dyDescent="0.25">
      <c r="A383" s="12" t="s">
        <v>1464</v>
      </c>
      <c r="B383" s="12" t="s">
        <v>1465</v>
      </c>
      <c r="C383" s="22"/>
      <c r="D383" s="4">
        <v>12300</v>
      </c>
      <c r="E383" s="15">
        <v>1893</v>
      </c>
    </row>
    <row r="384" spans="1:5" s="4" customFormat="1" x14ac:dyDescent="0.25">
      <c r="A384" s="12" t="s">
        <v>1466</v>
      </c>
      <c r="B384" s="12" t="s">
        <v>1467</v>
      </c>
      <c r="C384" s="22">
        <v>8326005</v>
      </c>
      <c r="D384" s="4">
        <v>6500</v>
      </c>
      <c r="E384" s="15">
        <v>1300</v>
      </c>
    </row>
    <row r="385" spans="1:5" s="4" customFormat="1" x14ac:dyDescent="0.25">
      <c r="A385" s="12" t="s">
        <v>1468</v>
      </c>
      <c r="B385" s="12" t="s">
        <v>1469</v>
      </c>
      <c r="C385" s="22">
        <v>8327050</v>
      </c>
      <c r="D385" s="4">
        <v>20000</v>
      </c>
      <c r="E385" s="15">
        <v>3832</v>
      </c>
    </row>
    <row r="386" spans="1:5" s="4" customFormat="1" x14ac:dyDescent="0.25">
      <c r="A386" s="12" t="s">
        <v>1470</v>
      </c>
      <c r="B386" s="12" t="s">
        <v>1471</v>
      </c>
      <c r="C386" s="22">
        <v>8327054</v>
      </c>
      <c r="D386" s="4">
        <v>3700</v>
      </c>
      <c r="E386" s="15">
        <v>493151</v>
      </c>
    </row>
    <row r="387" spans="1:5" s="4" customFormat="1" x14ac:dyDescent="0.25">
      <c r="A387" s="12" t="s">
        <v>1472</v>
      </c>
      <c r="B387" s="12" t="s">
        <v>1473</v>
      </c>
      <c r="C387" s="22">
        <v>8327009</v>
      </c>
      <c r="D387" s="4">
        <v>1700</v>
      </c>
      <c r="E387" s="15">
        <v>205479</v>
      </c>
    </row>
    <row r="388" spans="1:5" s="4" customFormat="1" x14ac:dyDescent="0.25">
      <c r="A388" s="12" t="s">
        <v>1474</v>
      </c>
      <c r="B388" s="12" t="s">
        <v>1475</v>
      </c>
      <c r="C388" s="22">
        <v>8327002</v>
      </c>
      <c r="D388" s="4">
        <v>7553</v>
      </c>
      <c r="E388" s="15">
        <v>1511</v>
      </c>
    </row>
    <row r="389" spans="1:5" s="4" customFormat="1" x14ac:dyDescent="0.25">
      <c r="A389" s="12" t="s">
        <v>1476</v>
      </c>
      <c r="B389" s="12" t="s">
        <v>1477</v>
      </c>
      <c r="C389" s="22">
        <v>8327050</v>
      </c>
      <c r="D389" s="4">
        <v>14700</v>
      </c>
      <c r="E389" s="15">
        <v>2940</v>
      </c>
    </row>
    <row r="390" spans="1:5" s="4" customFormat="1" x14ac:dyDescent="0.25">
      <c r="A390" s="12" t="s">
        <v>1478</v>
      </c>
      <c r="B390" s="12" t="s">
        <v>1479</v>
      </c>
      <c r="C390" s="22"/>
      <c r="D390" s="4">
        <v>85000</v>
      </c>
      <c r="E390" s="15">
        <v>17000</v>
      </c>
    </row>
    <row r="391" spans="1:5" s="4" customFormat="1" x14ac:dyDescent="0.25">
      <c r="A391" s="12" t="s">
        <v>1480</v>
      </c>
      <c r="B391" s="12" t="s">
        <v>1481</v>
      </c>
      <c r="C391" s="22">
        <v>8335063</v>
      </c>
      <c r="D391" s="4">
        <v>9900</v>
      </c>
      <c r="E391" s="15">
        <v>1644</v>
      </c>
    </row>
    <row r="392" spans="1:5" s="4" customFormat="1" x14ac:dyDescent="0.25">
      <c r="A392" s="12" t="s">
        <v>1482</v>
      </c>
      <c r="B392" s="12" t="s">
        <v>1483</v>
      </c>
      <c r="C392" s="22">
        <v>8335075</v>
      </c>
      <c r="D392" s="4">
        <v>36400</v>
      </c>
      <c r="E392" s="15">
        <v>5179</v>
      </c>
    </row>
    <row r="393" spans="1:5" s="4" customFormat="1" x14ac:dyDescent="0.25">
      <c r="A393" s="12" t="s">
        <v>1484</v>
      </c>
      <c r="B393" s="12" t="s">
        <v>1485</v>
      </c>
      <c r="C393" s="22">
        <v>8335079</v>
      </c>
      <c r="D393" s="4">
        <v>7000</v>
      </c>
      <c r="E393" s="15">
        <v>1753</v>
      </c>
    </row>
    <row r="394" spans="1:5" s="4" customFormat="1" x14ac:dyDescent="0.25">
      <c r="A394" s="12" t="s">
        <v>1486</v>
      </c>
      <c r="B394" s="12" t="s">
        <v>1487</v>
      </c>
      <c r="C394" s="22" t="s">
        <v>1808</v>
      </c>
      <c r="D394" s="4">
        <v>6220</v>
      </c>
      <c r="E394" s="15">
        <v>1244</v>
      </c>
    </row>
    <row r="395" spans="1:5" s="4" customFormat="1" x14ac:dyDescent="0.25">
      <c r="A395" s="12" t="s">
        <v>1488</v>
      </c>
      <c r="B395" s="12" t="s">
        <v>1489</v>
      </c>
      <c r="C395" s="22">
        <v>8335100</v>
      </c>
      <c r="D395" s="4">
        <v>9300</v>
      </c>
      <c r="E395" s="15">
        <v>1380</v>
      </c>
    </row>
    <row r="396" spans="1:5" s="4" customFormat="1" x14ac:dyDescent="0.25">
      <c r="A396" s="12" t="s">
        <v>1490</v>
      </c>
      <c r="B396" s="12" t="s">
        <v>1491</v>
      </c>
      <c r="C396" s="22">
        <v>8335028</v>
      </c>
      <c r="D396" s="4">
        <v>7500</v>
      </c>
      <c r="E396" s="15">
        <v>1027</v>
      </c>
    </row>
    <row r="397" spans="1:5" s="4" customFormat="1" x14ac:dyDescent="0.25">
      <c r="A397" s="12" t="s">
        <v>1492</v>
      </c>
      <c r="B397" s="12" t="s">
        <v>1493</v>
      </c>
      <c r="C397" s="22">
        <v>8335002</v>
      </c>
      <c r="D397" s="4">
        <v>7000</v>
      </c>
      <c r="E397" s="15">
        <v>877</v>
      </c>
    </row>
    <row r="398" spans="1:5" s="4" customFormat="1" x14ac:dyDescent="0.25">
      <c r="A398" s="12" t="s">
        <v>1494</v>
      </c>
      <c r="B398" s="12" t="s">
        <v>1495</v>
      </c>
      <c r="C398" s="22" t="s">
        <v>1809</v>
      </c>
      <c r="D398" s="4">
        <v>5490</v>
      </c>
      <c r="E398" s="15">
        <v>1098</v>
      </c>
    </row>
    <row r="399" spans="1:5" s="4" customFormat="1" x14ac:dyDescent="0.25">
      <c r="A399" s="12" t="s">
        <v>1496</v>
      </c>
      <c r="B399" s="12" t="s">
        <v>1497</v>
      </c>
      <c r="C399" s="22" t="s">
        <v>1810</v>
      </c>
      <c r="D399" s="4">
        <v>36293</v>
      </c>
      <c r="E399" s="15">
        <v>5790</v>
      </c>
    </row>
    <row r="400" spans="1:5" s="4" customFormat="1" x14ac:dyDescent="0.25">
      <c r="A400" s="12" t="s">
        <v>1498</v>
      </c>
      <c r="B400" s="12" t="s">
        <v>1499</v>
      </c>
      <c r="C400" s="22">
        <v>8336107</v>
      </c>
      <c r="D400" s="4">
        <v>386</v>
      </c>
      <c r="E400" s="15">
        <v>52142</v>
      </c>
    </row>
    <row r="401" spans="1:5" s="4" customFormat="1" x14ac:dyDescent="0.25">
      <c r="A401" s="12" t="s">
        <v>1500</v>
      </c>
      <c r="B401" s="12" t="s">
        <v>1501</v>
      </c>
      <c r="C401" s="22">
        <v>8336050</v>
      </c>
      <c r="D401" s="4">
        <v>48845</v>
      </c>
      <c r="E401" s="15">
        <v>8337</v>
      </c>
    </row>
    <row r="402" spans="1:5" s="4" customFormat="1" x14ac:dyDescent="0.25">
      <c r="A402" s="12" t="s">
        <v>1502</v>
      </c>
      <c r="B402" s="12" t="s">
        <v>1503</v>
      </c>
      <c r="C402" s="22">
        <v>8336069</v>
      </c>
      <c r="D402" s="4">
        <v>20916</v>
      </c>
      <c r="E402" s="15">
        <v>3242</v>
      </c>
    </row>
    <row r="403" spans="1:5" s="4" customFormat="1" x14ac:dyDescent="0.25">
      <c r="A403" s="12" t="s">
        <v>1504</v>
      </c>
      <c r="B403" s="12" t="s">
        <v>1505</v>
      </c>
      <c r="C403" s="22"/>
      <c r="D403" s="4">
        <v>14881</v>
      </c>
      <c r="E403" s="15">
        <v>2466</v>
      </c>
    </row>
    <row r="404" spans="1:5" s="4" customFormat="1" x14ac:dyDescent="0.25">
      <c r="A404" s="12" t="s">
        <v>1506</v>
      </c>
      <c r="B404" s="12" t="s">
        <v>1507</v>
      </c>
      <c r="C404" s="22" t="s">
        <v>1811</v>
      </c>
      <c r="D404" s="4">
        <v>20954</v>
      </c>
      <c r="E404" s="15">
        <v>3034</v>
      </c>
    </row>
    <row r="405" spans="1:5" s="4" customFormat="1" x14ac:dyDescent="0.25">
      <c r="A405" s="12" t="s">
        <v>1508</v>
      </c>
      <c r="B405" s="12" t="s">
        <v>1509</v>
      </c>
      <c r="C405" s="22">
        <v>8336084</v>
      </c>
      <c r="D405" s="4">
        <v>9092</v>
      </c>
      <c r="E405" s="15">
        <v>1148</v>
      </c>
    </row>
    <row r="406" spans="1:5" s="4" customFormat="1" x14ac:dyDescent="0.25">
      <c r="A406" s="12" t="s">
        <v>1510</v>
      </c>
      <c r="B406" s="12" t="s">
        <v>1511</v>
      </c>
      <c r="C406" s="22">
        <v>8336105</v>
      </c>
      <c r="D406" s="4">
        <v>14065</v>
      </c>
      <c r="E406" s="15">
        <v>2215</v>
      </c>
    </row>
    <row r="407" spans="1:5" s="4" customFormat="1" x14ac:dyDescent="0.25">
      <c r="A407" s="12" t="s">
        <v>1512</v>
      </c>
      <c r="B407" s="12" t="s">
        <v>1513</v>
      </c>
      <c r="C407" s="22" t="s">
        <v>1812</v>
      </c>
      <c r="D407" s="4">
        <v>8388</v>
      </c>
      <c r="E407" s="15">
        <v>1159</v>
      </c>
    </row>
    <row r="408" spans="1:5" s="4" customFormat="1" x14ac:dyDescent="0.25">
      <c r="A408" s="12" t="s">
        <v>1514</v>
      </c>
      <c r="B408" s="12" t="s">
        <v>1515</v>
      </c>
      <c r="C408" s="22">
        <v>8337065</v>
      </c>
      <c r="D408" s="4">
        <v>5450</v>
      </c>
      <c r="E408" s="15">
        <v>696</v>
      </c>
    </row>
    <row r="409" spans="1:5" s="4" customFormat="1" x14ac:dyDescent="0.25">
      <c r="A409" s="12" t="s">
        <v>1516</v>
      </c>
      <c r="B409" s="12" t="s">
        <v>1517</v>
      </c>
      <c r="C409" s="22">
        <v>8337066</v>
      </c>
      <c r="D409" s="4">
        <v>5832</v>
      </c>
      <c r="E409" s="15">
        <v>756</v>
      </c>
    </row>
    <row r="410" spans="1:5" s="4" customFormat="1" x14ac:dyDescent="0.25">
      <c r="A410" s="12" t="s">
        <v>1518</v>
      </c>
      <c r="B410" s="12" t="s">
        <v>1519</v>
      </c>
      <c r="C410" s="22">
        <v>8337096</v>
      </c>
      <c r="D410" s="4">
        <v>16700</v>
      </c>
      <c r="E410" s="15">
        <v>3137</v>
      </c>
    </row>
    <row r="411" spans="1:5" s="4" customFormat="1" x14ac:dyDescent="0.25">
      <c r="A411" s="12" t="s">
        <v>1520</v>
      </c>
      <c r="B411" s="12" t="s">
        <v>1521</v>
      </c>
      <c r="C411" s="22">
        <v>8337116</v>
      </c>
      <c r="D411" s="4">
        <v>8000</v>
      </c>
      <c r="E411" s="15">
        <v>1581</v>
      </c>
    </row>
    <row r="412" spans="1:5" s="4" customFormat="1" x14ac:dyDescent="0.25">
      <c r="A412" s="12" t="s">
        <v>1522</v>
      </c>
      <c r="B412" s="12" t="s">
        <v>1523</v>
      </c>
      <c r="C412" s="22">
        <v>8337126</v>
      </c>
      <c r="D412" s="4">
        <v>7288</v>
      </c>
      <c r="E412" s="15">
        <v>1318</v>
      </c>
    </row>
    <row r="413" spans="1:5" s="4" customFormat="1" x14ac:dyDescent="0.25">
      <c r="A413" s="12" t="s">
        <v>1524</v>
      </c>
      <c r="B413" s="12" t="s">
        <v>1525</v>
      </c>
      <c r="C413" s="22">
        <v>8337126</v>
      </c>
      <c r="D413" s="4">
        <v>8287</v>
      </c>
      <c r="E413" s="15">
        <v>1225</v>
      </c>
    </row>
    <row r="414" spans="1:5" s="4" customFormat="1" x14ac:dyDescent="0.25">
      <c r="A414" s="12" t="s">
        <v>1526</v>
      </c>
      <c r="B414" s="12" t="s">
        <v>1527</v>
      </c>
      <c r="C414" s="22" t="s">
        <v>1813</v>
      </c>
      <c r="D414" s="4">
        <v>12500</v>
      </c>
      <c r="E414" s="15">
        <v>1720</v>
      </c>
    </row>
    <row r="415" spans="1:5" s="4" customFormat="1" x14ac:dyDescent="0.25">
      <c r="A415" s="12" t="s">
        <v>1528</v>
      </c>
      <c r="B415" s="12" t="s">
        <v>1529</v>
      </c>
      <c r="C415" s="22" t="s">
        <v>1814</v>
      </c>
      <c r="D415" s="4">
        <v>7034</v>
      </c>
      <c r="E415" s="15">
        <v>1033</v>
      </c>
    </row>
    <row r="416" spans="1:5" s="4" customFormat="1" x14ac:dyDescent="0.25">
      <c r="A416" s="12" t="s">
        <v>1530</v>
      </c>
      <c r="B416" s="12" t="s">
        <v>1531</v>
      </c>
      <c r="C416" s="22" t="s">
        <v>3239</v>
      </c>
      <c r="D416" s="4">
        <v>36207</v>
      </c>
      <c r="E416" s="15">
        <v>6027</v>
      </c>
    </row>
    <row r="417" spans="1:5" s="4" customFormat="1" x14ac:dyDescent="0.25">
      <c r="A417" s="12" t="s">
        <v>1532</v>
      </c>
      <c r="B417" s="12" t="s">
        <v>1533</v>
      </c>
      <c r="C417" s="22" t="s">
        <v>1815</v>
      </c>
      <c r="D417" s="4">
        <v>19000</v>
      </c>
      <c r="E417" s="15">
        <v>2438</v>
      </c>
    </row>
    <row r="418" spans="1:5" s="4" customFormat="1" x14ac:dyDescent="0.25">
      <c r="A418" s="12" t="s">
        <v>1534</v>
      </c>
      <c r="B418" s="12" t="s">
        <v>1535</v>
      </c>
      <c r="C418" s="22" t="s">
        <v>1816</v>
      </c>
      <c r="D418" s="4">
        <v>7919</v>
      </c>
      <c r="E418" s="15">
        <v>247</v>
      </c>
    </row>
    <row r="419" spans="1:5" s="4" customFormat="1" x14ac:dyDescent="0.25">
      <c r="A419" s="12" t="s">
        <v>1536</v>
      </c>
      <c r="B419" s="12" t="s">
        <v>1537</v>
      </c>
      <c r="C419" s="22">
        <v>8415050</v>
      </c>
      <c r="D419" s="4">
        <v>15500</v>
      </c>
      <c r="E419" s="15">
        <v>5534</v>
      </c>
    </row>
    <row r="420" spans="1:5" s="4" customFormat="1" x14ac:dyDescent="0.25">
      <c r="A420" s="12" t="s">
        <v>1538</v>
      </c>
      <c r="B420" s="12" t="s">
        <v>1539</v>
      </c>
      <c r="C420" s="22" t="s">
        <v>1817</v>
      </c>
      <c r="D420" s="4">
        <v>35000</v>
      </c>
      <c r="E420" s="15">
        <v>6594</v>
      </c>
    </row>
    <row r="421" spans="1:5" s="4" customFormat="1" x14ac:dyDescent="0.25">
      <c r="A421" s="12" t="s">
        <v>1540</v>
      </c>
      <c r="B421" s="12" t="s">
        <v>1541</v>
      </c>
      <c r="C421" s="22" t="s">
        <v>1818</v>
      </c>
      <c r="D421" s="4">
        <v>12000</v>
      </c>
      <c r="E421" s="15">
        <v>1781</v>
      </c>
    </row>
    <row r="422" spans="1:5" s="4" customFormat="1" x14ac:dyDescent="0.25">
      <c r="A422" s="12" t="s">
        <v>1542</v>
      </c>
      <c r="B422" s="12" t="s">
        <v>1543</v>
      </c>
      <c r="C422" s="22" t="s">
        <v>1819</v>
      </c>
      <c r="D422" s="4">
        <v>17250</v>
      </c>
      <c r="E422" s="15">
        <v>2581</v>
      </c>
    </row>
    <row r="423" spans="1:5" s="4" customFormat="1" x14ac:dyDescent="0.25">
      <c r="A423" s="12" t="s">
        <v>1544</v>
      </c>
      <c r="B423" s="12" t="s">
        <v>1545</v>
      </c>
      <c r="C423" s="22">
        <v>8415014</v>
      </c>
      <c r="D423" s="4">
        <v>7000</v>
      </c>
      <c r="E423" s="15">
        <v>1325</v>
      </c>
    </row>
    <row r="424" spans="1:5" s="4" customFormat="1" x14ac:dyDescent="0.25">
      <c r="A424" s="12" t="s">
        <v>1546</v>
      </c>
      <c r="B424" s="12" t="s">
        <v>1547</v>
      </c>
      <c r="C424" s="22" t="s">
        <v>1820</v>
      </c>
      <c r="D424" s="4">
        <v>5500</v>
      </c>
      <c r="E424" s="15">
        <v>690</v>
      </c>
    </row>
    <row r="425" spans="1:5" s="4" customFormat="1" x14ac:dyDescent="0.25">
      <c r="A425" s="12" t="s">
        <v>1548</v>
      </c>
      <c r="B425" s="12" t="s">
        <v>1549</v>
      </c>
      <c r="C425" s="22">
        <v>8415060</v>
      </c>
      <c r="D425" s="4">
        <v>9291</v>
      </c>
      <c r="E425" s="15">
        <v>1879</v>
      </c>
    </row>
    <row r="426" spans="1:5" s="4" customFormat="1" x14ac:dyDescent="0.25">
      <c r="A426" s="12" t="s">
        <v>1550</v>
      </c>
      <c r="B426" s="12" t="s">
        <v>1551</v>
      </c>
      <c r="C426" s="22">
        <v>8415050</v>
      </c>
      <c r="D426" s="4">
        <v>4511</v>
      </c>
      <c r="E426" s="15">
        <v>1644</v>
      </c>
    </row>
    <row r="427" spans="1:5" s="4" customFormat="1" x14ac:dyDescent="0.25">
      <c r="A427" s="12" t="s">
        <v>1552</v>
      </c>
      <c r="B427" s="12" t="s">
        <v>1553</v>
      </c>
      <c r="C427" s="22">
        <v>8415050</v>
      </c>
      <c r="D427" s="4">
        <v>5260</v>
      </c>
      <c r="E427" s="15">
        <v>2603</v>
      </c>
    </row>
    <row r="428" spans="1:5" s="4" customFormat="1" x14ac:dyDescent="0.25">
      <c r="A428" s="12" t="s">
        <v>1554</v>
      </c>
      <c r="B428" s="12" t="s">
        <v>1555</v>
      </c>
      <c r="C428" s="22">
        <v>8415019</v>
      </c>
      <c r="D428" s="4">
        <v>10600</v>
      </c>
      <c r="E428" s="15">
        <v>1400</v>
      </c>
    </row>
    <row r="429" spans="1:5" s="4" customFormat="1" x14ac:dyDescent="0.25">
      <c r="A429" s="12" t="s">
        <v>1556</v>
      </c>
      <c r="B429" s="12" t="s">
        <v>1557</v>
      </c>
      <c r="C429" s="22" t="s">
        <v>1821</v>
      </c>
      <c r="D429" s="4">
        <v>75000</v>
      </c>
      <c r="E429" s="15">
        <v>12786</v>
      </c>
    </row>
    <row r="430" spans="1:5" s="4" customFormat="1" x14ac:dyDescent="0.25">
      <c r="A430" s="12" t="s">
        <v>1558</v>
      </c>
      <c r="B430" s="12" t="s">
        <v>1559</v>
      </c>
      <c r="C430" s="22">
        <v>8416041</v>
      </c>
      <c r="D430" s="4">
        <v>88000</v>
      </c>
      <c r="E430" s="15">
        <v>12137</v>
      </c>
    </row>
    <row r="431" spans="1:5" s="4" customFormat="1" x14ac:dyDescent="0.25">
      <c r="A431" s="12" t="s">
        <v>1560</v>
      </c>
      <c r="B431" s="12" t="s">
        <v>1561</v>
      </c>
      <c r="C431" s="22" t="s">
        <v>1822</v>
      </c>
      <c r="D431" s="4">
        <v>23570</v>
      </c>
      <c r="E431" s="15">
        <v>3230</v>
      </c>
    </row>
    <row r="432" spans="1:5" s="4" customFormat="1" x14ac:dyDescent="0.25">
      <c r="A432" s="12" t="s">
        <v>1562</v>
      </c>
      <c r="B432" s="12" t="s">
        <v>1563</v>
      </c>
      <c r="C432" s="22" t="s">
        <v>1823</v>
      </c>
      <c r="D432" s="4">
        <v>44000</v>
      </c>
      <c r="E432" s="15">
        <v>6496</v>
      </c>
    </row>
    <row r="433" spans="1:5" s="4" customFormat="1" x14ac:dyDescent="0.25">
      <c r="A433" s="12" t="s">
        <v>1564</v>
      </c>
      <c r="B433" s="12" t="s">
        <v>1565</v>
      </c>
      <c r="C433" s="22">
        <v>8416009</v>
      </c>
      <c r="D433" s="4">
        <v>5467</v>
      </c>
      <c r="E433" s="15">
        <v>641</v>
      </c>
    </row>
    <row r="434" spans="1:5" s="4" customFormat="1" x14ac:dyDescent="0.25">
      <c r="A434" s="12" t="s">
        <v>1566</v>
      </c>
      <c r="B434" s="12" t="s">
        <v>1567</v>
      </c>
      <c r="C434" s="22">
        <v>8416015</v>
      </c>
      <c r="D434" s="4">
        <v>8677</v>
      </c>
      <c r="E434" s="15">
        <v>931</v>
      </c>
    </row>
    <row r="435" spans="1:5" s="4" customFormat="1" x14ac:dyDescent="0.25">
      <c r="A435" s="12" t="s">
        <v>1568</v>
      </c>
      <c r="B435" s="12" t="s">
        <v>1569</v>
      </c>
      <c r="C435" s="22">
        <v>8416022</v>
      </c>
      <c r="D435" s="4">
        <v>5700</v>
      </c>
      <c r="E435" s="15">
        <v>652</v>
      </c>
    </row>
    <row r="436" spans="1:5" s="4" customFormat="1" x14ac:dyDescent="0.25">
      <c r="A436" s="12" t="s">
        <v>1570</v>
      </c>
      <c r="B436" s="12" t="s">
        <v>1571</v>
      </c>
      <c r="C436" s="22" t="s">
        <v>1824</v>
      </c>
      <c r="D436" s="4">
        <v>33000</v>
      </c>
      <c r="E436" s="15">
        <v>4068</v>
      </c>
    </row>
    <row r="437" spans="1:5" s="4" customFormat="1" x14ac:dyDescent="0.25">
      <c r="A437" s="12" t="s">
        <v>1572</v>
      </c>
      <c r="B437" s="12" t="s">
        <v>1573</v>
      </c>
      <c r="C437" s="22">
        <v>8416006</v>
      </c>
      <c r="D437" s="4">
        <v>5800</v>
      </c>
      <c r="E437" s="15">
        <v>822</v>
      </c>
    </row>
    <row r="438" spans="1:5" s="4" customFormat="1" x14ac:dyDescent="0.25">
      <c r="A438" s="12" t="s">
        <v>1574</v>
      </c>
      <c r="B438" s="12" t="s">
        <v>1575</v>
      </c>
      <c r="C438" s="22">
        <v>8416036</v>
      </c>
      <c r="D438" s="4">
        <v>5550</v>
      </c>
      <c r="E438" s="15">
        <v>945</v>
      </c>
    </row>
    <row r="439" spans="1:5" s="4" customFormat="1" x14ac:dyDescent="0.25">
      <c r="A439" s="12" t="s">
        <v>1576</v>
      </c>
      <c r="B439" s="12" t="s">
        <v>1577</v>
      </c>
      <c r="C439" s="22">
        <v>8417002</v>
      </c>
      <c r="D439" s="4">
        <v>15650</v>
      </c>
      <c r="E439" s="15">
        <v>2136</v>
      </c>
    </row>
    <row r="440" spans="1:5" s="4" customFormat="1" x14ac:dyDescent="0.25">
      <c r="A440" s="12" t="s">
        <v>1578</v>
      </c>
      <c r="B440" s="12" t="s">
        <v>1579</v>
      </c>
      <c r="C440" s="22" t="s">
        <v>1825</v>
      </c>
      <c r="D440" s="4">
        <v>13000</v>
      </c>
      <c r="E440" s="15">
        <v>1918</v>
      </c>
    </row>
    <row r="441" spans="1:5" s="4" customFormat="1" x14ac:dyDescent="0.25">
      <c r="A441" s="12" t="s">
        <v>1580</v>
      </c>
      <c r="B441" s="12" t="s">
        <v>1581</v>
      </c>
      <c r="C441" s="22" t="s">
        <v>1826</v>
      </c>
      <c r="D441" s="4">
        <v>5900</v>
      </c>
      <c r="E441" s="15">
        <v>1589</v>
      </c>
    </row>
    <row r="442" spans="1:5" s="4" customFormat="1" x14ac:dyDescent="0.25">
      <c r="A442" s="12" t="s">
        <v>1582</v>
      </c>
      <c r="B442" s="12" t="s">
        <v>1583</v>
      </c>
      <c r="C442" s="22">
        <v>8417075</v>
      </c>
      <c r="D442" s="4">
        <v>5130</v>
      </c>
      <c r="E442" s="15">
        <v>663</v>
      </c>
    </row>
    <row r="443" spans="1:5" s="4" customFormat="1" x14ac:dyDescent="0.25">
      <c r="A443" s="12" t="s">
        <v>1584</v>
      </c>
      <c r="B443" s="12" t="s">
        <v>1585</v>
      </c>
      <c r="C443" s="22">
        <v>8417079</v>
      </c>
      <c r="D443" s="4">
        <v>27000</v>
      </c>
      <c r="E443" s="15">
        <v>3753</v>
      </c>
    </row>
    <row r="444" spans="1:5" s="4" customFormat="1" x14ac:dyDescent="0.25">
      <c r="A444" s="12" t="s">
        <v>1586</v>
      </c>
      <c r="B444" s="12" t="s">
        <v>1587</v>
      </c>
      <c r="C444" s="22" t="s">
        <v>1827</v>
      </c>
      <c r="D444" s="4">
        <v>13000</v>
      </c>
      <c r="E444" s="15">
        <v>1384</v>
      </c>
    </row>
    <row r="445" spans="1:5" s="4" customFormat="1" x14ac:dyDescent="0.25">
      <c r="A445" s="12" t="s">
        <v>1588</v>
      </c>
      <c r="B445" s="12" t="s">
        <v>1589</v>
      </c>
      <c r="C445" s="22">
        <v>8417002</v>
      </c>
      <c r="D445" s="4">
        <v>15000</v>
      </c>
      <c r="E445" s="15">
        <v>3027</v>
      </c>
    </row>
    <row r="446" spans="1:5" s="4" customFormat="1" x14ac:dyDescent="0.25">
      <c r="A446" s="12" t="s">
        <v>1590</v>
      </c>
      <c r="B446" s="12" t="s">
        <v>1591</v>
      </c>
      <c r="C446" s="22">
        <v>8417031</v>
      </c>
      <c r="D446" s="4">
        <v>6800</v>
      </c>
      <c r="E446" s="15">
        <v>822</v>
      </c>
    </row>
    <row r="447" spans="1:5" s="4" customFormat="1" x14ac:dyDescent="0.25">
      <c r="A447" s="12" t="s">
        <v>1592</v>
      </c>
      <c r="B447" s="12" t="s">
        <v>1593</v>
      </c>
      <c r="C447" s="22">
        <v>8417008</v>
      </c>
      <c r="D447" s="4">
        <v>7200</v>
      </c>
      <c r="E447" s="15">
        <v>932</v>
      </c>
    </row>
    <row r="448" spans="1:5" s="4" customFormat="1" x14ac:dyDescent="0.25">
      <c r="A448" s="12" t="s">
        <v>1594</v>
      </c>
      <c r="B448" s="12" t="s">
        <v>1595</v>
      </c>
      <c r="C448" s="22">
        <v>8417079</v>
      </c>
      <c r="D448" s="4">
        <v>10000</v>
      </c>
      <c r="E448" s="15">
        <v>3068</v>
      </c>
    </row>
    <row r="449" spans="1:5" s="4" customFormat="1" x14ac:dyDescent="0.25">
      <c r="A449" s="12" t="s">
        <v>1596</v>
      </c>
      <c r="B449" s="12" t="s">
        <v>1597</v>
      </c>
      <c r="C449" s="22">
        <v>8421000</v>
      </c>
      <c r="D449" s="4">
        <v>120714</v>
      </c>
      <c r="E449" s="15">
        <v>30137</v>
      </c>
    </row>
    <row r="450" spans="1:5" s="4" customFormat="1" x14ac:dyDescent="0.25">
      <c r="A450" s="12" t="s">
        <v>1598</v>
      </c>
      <c r="B450" s="12" t="s">
        <v>1599</v>
      </c>
      <c r="C450" s="22" t="s">
        <v>1828</v>
      </c>
      <c r="D450" s="4">
        <v>14319</v>
      </c>
      <c r="E450" s="15">
        <v>1836</v>
      </c>
    </row>
    <row r="451" spans="1:5" s="4" customFormat="1" x14ac:dyDescent="0.25">
      <c r="A451" s="12" t="s">
        <v>1600</v>
      </c>
      <c r="B451" s="12" t="s">
        <v>1601</v>
      </c>
      <c r="C451" s="22">
        <v>8425028</v>
      </c>
      <c r="D451" s="4">
        <v>6785</v>
      </c>
      <c r="E451" s="15">
        <v>520</v>
      </c>
    </row>
    <row r="452" spans="1:5" s="4" customFormat="1" x14ac:dyDescent="0.25">
      <c r="A452" s="12" t="s">
        <v>1602</v>
      </c>
      <c r="B452" s="12" t="s">
        <v>1603</v>
      </c>
      <c r="C452" s="22">
        <v>8425033</v>
      </c>
      <c r="D452" s="4">
        <v>16591</v>
      </c>
      <c r="E452" s="15">
        <v>840</v>
      </c>
    </row>
    <row r="453" spans="1:5" s="4" customFormat="1" x14ac:dyDescent="0.25">
      <c r="A453" s="12" t="s">
        <v>1604</v>
      </c>
      <c r="B453" s="12" t="s">
        <v>1605</v>
      </c>
      <c r="C453" s="22">
        <v>8425033</v>
      </c>
      <c r="D453" s="4">
        <v>16591</v>
      </c>
      <c r="E453" s="15">
        <v>415</v>
      </c>
    </row>
    <row r="454" spans="1:5" s="4" customFormat="1" x14ac:dyDescent="0.25">
      <c r="A454" s="12" t="s">
        <v>1606</v>
      </c>
      <c r="B454" s="12" t="s">
        <v>1607</v>
      </c>
      <c r="C454" s="22">
        <v>8425033</v>
      </c>
      <c r="D454" s="4">
        <v>16591</v>
      </c>
      <c r="E454" s="15">
        <v>1590</v>
      </c>
    </row>
    <row r="455" spans="1:5" s="4" customFormat="1" x14ac:dyDescent="0.25">
      <c r="A455" s="12" t="s">
        <v>1608</v>
      </c>
      <c r="B455" s="12" t="s">
        <v>1609</v>
      </c>
      <c r="C455" s="22" t="s">
        <v>1829</v>
      </c>
      <c r="D455" s="4">
        <v>5574</v>
      </c>
      <c r="E455" s="15">
        <v>712</v>
      </c>
    </row>
    <row r="456" spans="1:5" s="4" customFormat="1" x14ac:dyDescent="0.25">
      <c r="A456" s="12" t="s">
        <v>1610</v>
      </c>
      <c r="B456" s="12" t="s">
        <v>1611</v>
      </c>
      <c r="C456" s="22">
        <v>8425066</v>
      </c>
      <c r="D456" s="4">
        <v>5400</v>
      </c>
      <c r="E456" s="15">
        <v>685</v>
      </c>
    </row>
    <row r="457" spans="1:5" s="4" customFormat="1" x14ac:dyDescent="0.25">
      <c r="A457" s="12" t="s">
        <v>1612</v>
      </c>
      <c r="B457" s="12" t="s">
        <v>1613</v>
      </c>
      <c r="C457" s="22">
        <v>8425081</v>
      </c>
      <c r="D457" s="4">
        <v>5240</v>
      </c>
      <c r="E457" s="15">
        <v>603</v>
      </c>
    </row>
    <row r="458" spans="1:5" s="4" customFormat="1" x14ac:dyDescent="0.25">
      <c r="A458" s="12" t="s">
        <v>1614</v>
      </c>
      <c r="B458" s="12" t="s">
        <v>1615</v>
      </c>
      <c r="C458" s="22">
        <v>8425108</v>
      </c>
      <c r="D458" s="4">
        <v>6871</v>
      </c>
      <c r="E458" s="15">
        <v>545</v>
      </c>
    </row>
    <row r="459" spans="1:5" s="4" customFormat="1" x14ac:dyDescent="0.25">
      <c r="A459" s="12" t="s">
        <v>1616</v>
      </c>
      <c r="B459" s="12" t="s">
        <v>1617</v>
      </c>
      <c r="C459" s="22" t="s">
        <v>1830</v>
      </c>
      <c r="D459" s="4">
        <v>10785</v>
      </c>
      <c r="E459" s="15">
        <v>1315</v>
      </c>
    </row>
    <row r="460" spans="1:5" s="4" customFormat="1" x14ac:dyDescent="0.25">
      <c r="A460" s="12" t="s">
        <v>1618</v>
      </c>
      <c r="B460" s="12" t="s">
        <v>1619</v>
      </c>
      <c r="C460" s="22" t="s">
        <v>1831</v>
      </c>
      <c r="D460" s="4">
        <v>9180</v>
      </c>
      <c r="E460" s="15">
        <v>1301</v>
      </c>
    </row>
    <row r="461" spans="1:5" s="4" customFormat="1" x14ac:dyDescent="0.25">
      <c r="A461" s="12" t="s">
        <v>1620</v>
      </c>
      <c r="B461" s="12" t="s">
        <v>1621</v>
      </c>
      <c r="C461" s="22">
        <v>8425039</v>
      </c>
      <c r="D461" s="4">
        <v>13449</v>
      </c>
      <c r="E461" s="15">
        <v>2219</v>
      </c>
    </row>
    <row r="462" spans="1:5" s="4" customFormat="1" x14ac:dyDescent="0.25">
      <c r="A462" s="12" t="s">
        <v>1622</v>
      </c>
      <c r="B462" s="12" t="s">
        <v>1623</v>
      </c>
      <c r="C462" s="22">
        <v>8425033</v>
      </c>
      <c r="D462" s="4">
        <v>16591</v>
      </c>
      <c r="E462" s="15">
        <v>150</v>
      </c>
    </row>
    <row r="463" spans="1:5" s="4" customFormat="1" x14ac:dyDescent="0.25">
      <c r="A463" s="12" t="s">
        <v>1624</v>
      </c>
      <c r="B463" s="12" t="s">
        <v>1625</v>
      </c>
      <c r="C463" s="22" t="s">
        <v>1832</v>
      </c>
      <c r="D463" s="4">
        <v>20000</v>
      </c>
      <c r="E463" s="15">
        <v>4685</v>
      </c>
    </row>
    <row r="464" spans="1:5" s="4" customFormat="1" x14ac:dyDescent="0.25">
      <c r="A464" s="12" t="s">
        <v>1626</v>
      </c>
      <c r="B464" s="12" t="s">
        <v>1627</v>
      </c>
      <c r="C464" s="22"/>
      <c r="D464" s="4">
        <v>16000</v>
      </c>
      <c r="E464" s="15">
        <v>2690</v>
      </c>
    </row>
    <row r="465" spans="1:5" s="4" customFormat="1" x14ac:dyDescent="0.25">
      <c r="A465" s="12" t="s">
        <v>1628</v>
      </c>
      <c r="B465" s="12" t="s">
        <v>1629</v>
      </c>
      <c r="C465" s="22" t="s">
        <v>1833</v>
      </c>
      <c r="D465" s="4">
        <v>21755</v>
      </c>
      <c r="E465" s="15">
        <v>3559</v>
      </c>
    </row>
    <row r="466" spans="1:5" s="4" customFormat="1" x14ac:dyDescent="0.25">
      <c r="A466" s="12" t="s">
        <v>1630</v>
      </c>
      <c r="B466" s="12" t="s">
        <v>1631</v>
      </c>
      <c r="C466" s="22">
        <v>8425072</v>
      </c>
      <c r="D466" s="4">
        <v>15062</v>
      </c>
      <c r="E466" s="15">
        <v>2247</v>
      </c>
    </row>
    <row r="467" spans="1:5" s="4" customFormat="1" x14ac:dyDescent="0.25">
      <c r="A467" s="12" t="s">
        <v>1632</v>
      </c>
      <c r="B467" s="12" t="s">
        <v>1633</v>
      </c>
      <c r="C467" s="22">
        <v>8426014</v>
      </c>
      <c r="D467" s="4">
        <v>8400</v>
      </c>
      <c r="E467" s="15">
        <v>1342</v>
      </c>
    </row>
    <row r="468" spans="1:5" s="4" customFormat="1" x14ac:dyDescent="0.25">
      <c r="A468" s="12" t="s">
        <v>1634</v>
      </c>
      <c r="B468" s="12" t="s">
        <v>1635</v>
      </c>
      <c r="C468" s="22">
        <v>8426021</v>
      </c>
      <c r="D468" s="4">
        <v>16791</v>
      </c>
      <c r="E468" s="15">
        <v>4515</v>
      </c>
    </row>
    <row r="469" spans="1:5" s="4" customFormat="1" x14ac:dyDescent="0.25">
      <c r="A469" s="12" t="s">
        <v>1636</v>
      </c>
      <c r="B469" s="12" t="s">
        <v>1637</v>
      </c>
      <c r="C469" s="22" t="s">
        <v>1834</v>
      </c>
      <c r="D469" s="4">
        <v>10500</v>
      </c>
      <c r="E469" s="15">
        <v>1452</v>
      </c>
    </row>
    <row r="470" spans="1:5" s="4" customFormat="1" x14ac:dyDescent="0.25">
      <c r="A470" s="12" t="s">
        <v>1638</v>
      </c>
      <c r="B470" s="12" t="s">
        <v>1639</v>
      </c>
      <c r="C470" s="22">
        <v>8426097</v>
      </c>
      <c r="D470" s="4">
        <v>8620</v>
      </c>
      <c r="E470" s="15">
        <v>1726</v>
      </c>
    </row>
    <row r="471" spans="1:5" s="4" customFormat="1" x14ac:dyDescent="0.25">
      <c r="A471" s="12" t="s">
        <v>1640</v>
      </c>
      <c r="B471" s="12" t="s">
        <v>1641</v>
      </c>
      <c r="C471" s="22" t="s">
        <v>1835</v>
      </c>
      <c r="D471" s="4">
        <v>7000</v>
      </c>
      <c r="E471" s="15">
        <v>1205</v>
      </c>
    </row>
    <row r="472" spans="1:5" s="4" customFormat="1" x14ac:dyDescent="0.25">
      <c r="A472" s="12" t="s">
        <v>1642</v>
      </c>
      <c r="B472" s="12" t="s">
        <v>1643</v>
      </c>
      <c r="C472" s="22">
        <v>8426134</v>
      </c>
      <c r="D472" s="4">
        <v>7200</v>
      </c>
      <c r="E472" s="15">
        <v>1211</v>
      </c>
    </row>
    <row r="473" spans="1:5" s="4" customFormat="1" x14ac:dyDescent="0.25">
      <c r="A473" s="12" t="s">
        <v>1644</v>
      </c>
      <c r="B473" s="12" t="s">
        <v>1645</v>
      </c>
      <c r="C473" s="22" t="s">
        <v>1836</v>
      </c>
      <c r="D473" s="4">
        <v>8000</v>
      </c>
      <c r="E473" s="15">
        <v>1288</v>
      </c>
    </row>
    <row r="474" spans="1:5" s="4" customFormat="1" x14ac:dyDescent="0.25">
      <c r="A474" s="12" t="s">
        <v>1646</v>
      </c>
      <c r="B474" s="12" t="s">
        <v>1647</v>
      </c>
      <c r="C474" s="22" t="s">
        <v>1837</v>
      </c>
      <c r="D474" s="4">
        <v>7700</v>
      </c>
      <c r="E474" s="15">
        <v>1233</v>
      </c>
    </row>
    <row r="475" spans="1:5" s="4" customFormat="1" x14ac:dyDescent="0.25">
      <c r="A475" s="12" t="s">
        <v>1648</v>
      </c>
      <c r="B475" s="12" t="s">
        <v>1649</v>
      </c>
      <c r="C475" s="22">
        <v>8426021</v>
      </c>
      <c r="D475" s="4">
        <v>13538</v>
      </c>
      <c r="E475" s="15">
        <v>3033</v>
      </c>
    </row>
    <row r="476" spans="1:5" s="4" customFormat="1" x14ac:dyDescent="0.25">
      <c r="A476" s="12" t="s">
        <v>1650</v>
      </c>
      <c r="B476" s="12" t="s">
        <v>1651</v>
      </c>
      <c r="C476" s="22" t="s">
        <v>1838</v>
      </c>
      <c r="D476" s="4">
        <v>6135</v>
      </c>
      <c r="E476" s="15">
        <v>1178</v>
      </c>
    </row>
    <row r="477" spans="1:5" s="4" customFormat="1" x14ac:dyDescent="0.25">
      <c r="A477" s="12" t="s">
        <v>1652</v>
      </c>
      <c r="B477" s="12" t="s">
        <v>1653</v>
      </c>
      <c r="C477" s="22">
        <v>8435035</v>
      </c>
      <c r="D477" s="4">
        <v>7108</v>
      </c>
      <c r="E477" s="15">
        <v>821</v>
      </c>
    </row>
    <row r="478" spans="1:5" s="4" customFormat="1" x14ac:dyDescent="0.25">
      <c r="A478" s="12" t="s">
        <v>1654</v>
      </c>
      <c r="B478" s="12" t="s">
        <v>1655</v>
      </c>
      <c r="C478" s="22">
        <v>8435066</v>
      </c>
      <c r="D478" s="4">
        <v>8000</v>
      </c>
      <c r="E478" s="15">
        <v>1118</v>
      </c>
    </row>
    <row r="479" spans="1:5" s="4" customFormat="1" x14ac:dyDescent="0.25">
      <c r="A479" s="12" t="s">
        <v>1656</v>
      </c>
      <c r="B479" s="12" t="s">
        <v>1657</v>
      </c>
      <c r="C479" s="22">
        <v>8435024</v>
      </c>
      <c r="D479" s="4">
        <v>6200</v>
      </c>
      <c r="E479" s="15">
        <v>1068</v>
      </c>
    </row>
    <row r="480" spans="1:5" s="4" customFormat="1" x14ac:dyDescent="0.25">
      <c r="A480" s="12" t="s">
        <v>1658</v>
      </c>
      <c r="B480" s="12" t="s">
        <v>1659</v>
      </c>
      <c r="C480" s="22" t="s">
        <v>1839</v>
      </c>
      <c r="D480" s="4">
        <v>6067</v>
      </c>
      <c r="E480" s="15">
        <v>1107</v>
      </c>
    </row>
    <row r="481" spans="1:5" s="4" customFormat="1" x14ac:dyDescent="0.25">
      <c r="A481" s="12" t="s">
        <v>1660</v>
      </c>
      <c r="B481" s="12" t="s">
        <v>1661</v>
      </c>
      <c r="C481" s="22">
        <v>8435029</v>
      </c>
      <c r="D481" s="4">
        <v>5000</v>
      </c>
      <c r="E481" s="15">
        <v>1096</v>
      </c>
    </row>
    <row r="482" spans="1:5" s="4" customFormat="1" x14ac:dyDescent="0.25">
      <c r="A482" s="12" t="s">
        <v>1662</v>
      </c>
      <c r="B482" s="12" t="s">
        <v>1663</v>
      </c>
      <c r="C482" s="22">
        <v>8435030</v>
      </c>
      <c r="D482" s="4">
        <v>7550</v>
      </c>
      <c r="E482" s="15">
        <v>1452</v>
      </c>
    </row>
    <row r="483" spans="1:5" x14ac:dyDescent="0.25">
      <c r="A483" s="20" t="s">
        <v>1664</v>
      </c>
      <c r="B483" t="s">
        <v>1665</v>
      </c>
      <c r="D483">
        <v>7000</v>
      </c>
      <c r="E483">
        <v>1014</v>
      </c>
    </row>
    <row r="484" spans="1:5" x14ac:dyDescent="0.25">
      <c r="A484" s="20" t="s">
        <v>1666</v>
      </c>
      <c r="B484" t="s">
        <v>1667</v>
      </c>
      <c r="C484" s="18" t="s">
        <v>1840</v>
      </c>
      <c r="D484">
        <v>68853</v>
      </c>
      <c r="E484">
        <v>12030</v>
      </c>
    </row>
    <row r="485" spans="1:5" x14ac:dyDescent="0.25">
      <c r="A485" s="20" t="s">
        <v>1668</v>
      </c>
      <c r="B485" t="s">
        <v>1669</v>
      </c>
      <c r="C485" s="18" t="s">
        <v>1841</v>
      </c>
      <c r="D485">
        <v>11751</v>
      </c>
      <c r="E485">
        <v>1700</v>
      </c>
    </row>
    <row r="486" spans="1:5" x14ac:dyDescent="0.25">
      <c r="A486" s="20" t="s">
        <v>1670</v>
      </c>
      <c r="B486" t="s">
        <v>1671</v>
      </c>
      <c r="C486" s="18">
        <v>8435057</v>
      </c>
      <c r="D486">
        <v>7000</v>
      </c>
      <c r="E486">
        <v>959</v>
      </c>
    </row>
    <row r="487" spans="1:5" x14ac:dyDescent="0.25">
      <c r="A487" s="20" t="s">
        <v>1672</v>
      </c>
      <c r="B487" t="s">
        <v>1673</v>
      </c>
      <c r="C487" s="18">
        <v>8435057</v>
      </c>
      <c r="D487">
        <v>10000</v>
      </c>
      <c r="E487">
        <v>1071</v>
      </c>
    </row>
    <row r="488" spans="1:5" x14ac:dyDescent="0.25">
      <c r="A488" s="20" t="s">
        <v>1674</v>
      </c>
      <c r="B488" t="s">
        <v>1675</v>
      </c>
      <c r="C488" s="18">
        <v>8436009</v>
      </c>
      <c r="D488">
        <v>12500</v>
      </c>
      <c r="E488">
        <v>1863</v>
      </c>
    </row>
    <row r="489" spans="1:5" x14ac:dyDescent="0.25">
      <c r="A489" s="20" t="s">
        <v>1676</v>
      </c>
      <c r="B489" t="s">
        <v>1677</v>
      </c>
      <c r="C489" s="18">
        <v>8436010</v>
      </c>
      <c r="D489">
        <v>7300</v>
      </c>
      <c r="E489">
        <v>1082</v>
      </c>
    </row>
    <row r="490" spans="1:5" x14ac:dyDescent="0.25">
      <c r="A490" s="20" t="s">
        <v>1678</v>
      </c>
      <c r="B490" t="s">
        <v>1679</v>
      </c>
      <c r="C490" s="18" t="s">
        <v>1842</v>
      </c>
      <c r="D490">
        <v>12100</v>
      </c>
      <c r="E490">
        <v>1433</v>
      </c>
    </row>
    <row r="491" spans="1:5" x14ac:dyDescent="0.25">
      <c r="A491" s="20" t="s">
        <v>1680</v>
      </c>
      <c r="B491" t="s">
        <v>1681</v>
      </c>
      <c r="C491" s="18">
        <v>8436055</v>
      </c>
      <c r="D491">
        <v>2600</v>
      </c>
      <c r="E491">
        <v>4792</v>
      </c>
    </row>
    <row r="492" spans="1:5" x14ac:dyDescent="0.25">
      <c r="A492" s="20" t="s">
        <v>1682</v>
      </c>
      <c r="B492" t="s">
        <v>1683</v>
      </c>
      <c r="C492" s="18">
        <v>8436094</v>
      </c>
      <c r="D492">
        <v>5900</v>
      </c>
      <c r="E492">
        <v>1020</v>
      </c>
    </row>
    <row r="493" spans="1:5" x14ac:dyDescent="0.25">
      <c r="A493" s="20" t="s">
        <v>1684</v>
      </c>
      <c r="B493" t="s">
        <v>1685</v>
      </c>
      <c r="C493" s="18">
        <v>8436052</v>
      </c>
      <c r="D493">
        <v>7900</v>
      </c>
      <c r="E493">
        <v>945</v>
      </c>
    </row>
    <row r="494" spans="1:5" x14ac:dyDescent="0.25">
      <c r="A494" s="20" t="s">
        <v>1686</v>
      </c>
      <c r="B494" t="s">
        <v>1687</v>
      </c>
      <c r="C494" s="18">
        <v>8436055</v>
      </c>
      <c r="D494">
        <v>17000</v>
      </c>
      <c r="E494">
        <v>2375</v>
      </c>
    </row>
    <row r="495" spans="1:5" x14ac:dyDescent="0.25">
      <c r="A495" s="20" t="s">
        <v>1688</v>
      </c>
      <c r="B495" t="s">
        <v>1689</v>
      </c>
      <c r="C495" s="18" t="s">
        <v>1843</v>
      </c>
      <c r="D495">
        <v>8600</v>
      </c>
      <c r="E495">
        <v>150</v>
      </c>
    </row>
    <row r="496" spans="1:5" x14ac:dyDescent="0.25">
      <c r="A496" s="20" t="s">
        <v>1690</v>
      </c>
      <c r="B496" t="s">
        <v>1691</v>
      </c>
      <c r="C496" s="18">
        <v>8436064</v>
      </c>
      <c r="D496">
        <v>13000</v>
      </c>
      <c r="E496">
        <v>2600</v>
      </c>
    </row>
    <row r="497" spans="1:5" x14ac:dyDescent="0.25">
      <c r="A497" s="20" t="s">
        <v>1692</v>
      </c>
      <c r="B497" t="s">
        <v>1693</v>
      </c>
      <c r="C497" s="18">
        <v>8436064</v>
      </c>
      <c r="D497">
        <v>8300</v>
      </c>
      <c r="E497">
        <v>1370</v>
      </c>
    </row>
    <row r="498" spans="1:5" x14ac:dyDescent="0.25">
      <c r="A498" s="20" t="s">
        <v>1694</v>
      </c>
      <c r="B498" t="s">
        <v>1695</v>
      </c>
      <c r="C498" s="18">
        <v>8436081</v>
      </c>
      <c r="D498">
        <v>5900</v>
      </c>
      <c r="E498">
        <v>973</v>
      </c>
    </row>
    <row r="499" spans="1:5" x14ac:dyDescent="0.25">
      <c r="A499" s="20" t="s">
        <v>1696</v>
      </c>
      <c r="B499" t="s">
        <v>1697</v>
      </c>
      <c r="C499" s="18">
        <v>8436082</v>
      </c>
      <c r="D499">
        <v>8100</v>
      </c>
      <c r="E499">
        <v>1620</v>
      </c>
    </row>
    <row r="500" spans="1:5" x14ac:dyDescent="0.25">
      <c r="A500" s="20" t="s">
        <v>1698</v>
      </c>
      <c r="B500" t="s">
        <v>1699</v>
      </c>
      <c r="C500" s="18">
        <v>8436082</v>
      </c>
      <c r="D500">
        <v>17550</v>
      </c>
      <c r="E500">
        <v>3510</v>
      </c>
    </row>
    <row r="501" spans="1:5" x14ac:dyDescent="0.25">
      <c r="A501" s="20" t="s">
        <v>1700</v>
      </c>
      <c r="B501" t="s">
        <v>1701</v>
      </c>
      <c r="C501" s="18" t="s">
        <v>1844</v>
      </c>
      <c r="D501">
        <v>30000</v>
      </c>
      <c r="E501">
        <v>4351</v>
      </c>
    </row>
    <row r="502" spans="1:5" x14ac:dyDescent="0.25">
      <c r="A502" s="20" t="s">
        <v>1702</v>
      </c>
      <c r="B502" t="s">
        <v>1703</v>
      </c>
      <c r="C502" s="18">
        <v>8436081</v>
      </c>
      <c r="D502">
        <v>5400</v>
      </c>
      <c r="E502">
        <v>890</v>
      </c>
    </row>
    <row r="503" spans="1:5" x14ac:dyDescent="0.25">
      <c r="A503" s="20" t="s">
        <v>1704</v>
      </c>
      <c r="B503" t="s">
        <v>1705</v>
      </c>
      <c r="C503" s="18">
        <v>8436064</v>
      </c>
      <c r="D503">
        <v>19000</v>
      </c>
      <c r="E503">
        <v>3014</v>
      </c>
    </row>
    <row r="504" spans="1:5" x14ac:dyDescent="0.25">
      <c r="A504" s="20" t="s">
        <v>1706</v>
      </c>
      <c r="B504" t="s">
        <v>1707</v>
      </c>
      <c r="C504" s="18" t="s">
        <v>1845</v>
      </c>
      <c r="D504">
        <v>4400</v>
      </c>
      <c r="E504">
        <v>1266</v>
      </c>
    </row>
    <row r="505" spans="1:5" x14ac:dyDescent="0.25">
      <c r="A505" s="20" t="s">
        <v>1708</v>
      </c>
      <c r="B505" t="s">
        <v>1709</v>
      </c>
      <c r="C505" s="18">
        <v>8437088</v>
      </c>
      <c r="D505">
        <v>6464</v>
      </c>
      <c r="E505">
        <v>2543</v>
      </c>
    </row>
    <row r="506" spans="1:5" x14ac:dyDescent="0.25">
      <c r="A506" s="20" t="s">
        <v>1710</v>
      </c>
      <c r="B506" t="s">
        <v>1711</v>
      </c>
      <c r="C506" s="18">
        <v>8437100</v>
      </c>
      <c r="D506">
        <v>12200</v>
      </c>
      <c r="E506">
        <v>1822</v>
      </c>
    </row>
    <row r="507" spans="1:5" x14ac:dyDescent="0.25">
      <c r="A507" s="20" t="s">
        <v>1712</v>
      </c>
      <c r="B507" t="s">
        <v>1713</v>
      </c>
      <c r="C507" s="18">
        <v>8437059</v>
      </c>
      <c r="D507">
        <v>6148</v>
      </c>
      <c r="E507">
        <v>2081</v>
      </c>
    </row>
    <row r="508" spans="1:5" x14ac:dyDescent="0.25">
      <c r="A508" s="20" t="s">
        <v>1714</v>
      </c>
      <c r="B508" t="s">
        <v>1715</v>
      </c>
      <c r="C508" s="18">
        <v>8437076</v>
      </c>
      <c r="D508">
        <v>9667</v>
      </c>
      <c r="E508">
        <v>1346</v>
      </c>
    </row>
    <row r="509" spans="1:5" x14ac:dyDescent="0.25">
      <c r="A509" s="20" t="s">
        <v>1716</v>
      </c>
      <c r="B509" t="s">
        <v>1717</v>
      </c>
      <c r="C509" s="18">
        <v>8437104</v>
      </c>
      <c r="D509">
        <v>13711</v>
      </c>
      <c r="E509">
        <v>2052</v>
      </c>
    </row>
  </sheetData>
  <sortState xmlns:xlrd2="http://schemas.microsoft.com/office/spreadsheetml/2017/richdata2" ref="A3:E846">
    <sortCondition ref="B3:B846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9A71-EBF4-4C73-8F3D-821A0E7F1961}">
  <dimension ref="A1:L534"/>
  <sheetViews>
    <sheetView topLeftCell="A136" zoomScaleNormal="100" workbookViewId="0">
      <selection activeCell="A11" sqref="A11"/>
    </sheetView>
  </sheetViews>
  <sheetFormatPr baseColWidth="10" defaultRowHeight="15" x14ac:dyDescent="0.25"/>
  <cols>
    <col min="1" max="1" width="33.85546875" style="20" customWidth="1"/>
    <col min="2" max="2" width="20.85546875" bestFit="1" customWidth="1"/>
    <col min="3" max="3" width="44.85546875" style="18" customWidth="1"/>
    <col min="4" max="4" width="12.140625" bestFit="1" customWidth="1"/>
    <col min="5" max="5" width="22.85546875" customWidth="1"/>
  </cols>
  <sheetData>
    <row r="1" spans="1:12" s="2" customFormat="1" ht="45" x14ac:dyDescent="0.25">
      <c r="A1" s="5" t="s">
        <v>0</v>
      </c>
      <c r="B1" s="5" t="s">
        <v>1</v>
      </c>
      <c r="C1" s="6"/>
      <c r="D1" s="5" t="s">
        <v>2</v>
      </c>
      <c r="E1" s="2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12" t="s">
        <v>4869</v>
      </c>
      <c r="B3" s="12" t="s">
        <v>4870</v>
      </c>
      <c r="C3" s="22" t="s">
        <v>5930</v>
      </c>
      <c r="D3" s="4">
        <v>40148</v>
      </c>
      <c r="E3" s="15">
        <v>4958.6000000000004</v>
      </c>
    </row>
    <row r="4" spans="1:12" s="4" customFormat="1" x14ac:dyDescent="0.25">
      <c r="A4" s="12" t="s">
        <v>4871</v>
      </c>
      <c r="B4" s="12" t="s">
        <v>4872</v>
      </c>
      <c r="C4" s="22" t="s">
        <v>5931</v>
      </c>
      <c r="D4" s="4">
        <v>79109</v>
      </c>
      <c r="E4" s="15">
        <v>11774.6</v>
      </c>
    </row>
    <row r="5" spans="1:12" s="4" customFormat="1" x14ac:dyDescent="0.25">
      <c r="A5" s="12" t="s">
        <v>4873</v>
      </c>
      <c r="B5" s="12" t="s">
        <v>4874</v>
      </c>
      <c r="C5" s="22" t="s">
        <v>5932</v>
      </c>
      <c r="D5" s="4">
        <v>5163</v>
      </c>
      <c r="E5" s="15">
        <v>628.20000000000005</v>
      </c>
    </row>
    <row r="6" spans="1:12" s="4" customFormat="1" x14ac:dyDescent="0.25">
      <c r="A6" s="12" t="s">
        <v>4875</v>
      </c>
      <c r="B6" s="12" t="s">
        <v>4876</v>
      </c>
      <c r="C6" s="22">
        <v>9277111</v>
      </c>
      <c r="D6" s="4">
        <v>6002</v>
      </c>
      <c r="E6" s="15">
        <v>1068.5</v>
      </c>
    </row>
    <row r="7" spans="1:12" s="4" customFormat="1" x14ac:dyDescent="0.25">
      <c r="A7" s="12" t="s">
        <v>4877</v>
      </c>
      <c r="B7" s="12" t="s">
        <v>4878</v>
      </c>
      <c r="C7" s="22" t="s">
        <v>5933</v>
      </c>
      <c r="D7" s="4">
        <v>16194</v>
      </c>
      <c r="E7" s="15">
        <v>2710.6</v>
      </c>
    </row>
    <row r="8" spans="1:12" s="4" customFormat="1" x14ac:dyDescent="0.25">
      <c r="A8" s="12" t="s">
        <v>4879</v>
      </c>
      <c r="B8" s="12" t="s">
        <v>4880</v>
      </c>
      <c r="C8" s="22" t="s">
        <v>5934</v>
      </c>
      <c r="D8" s="4">
        <v>11200</v>
      </c>
      <c r="E8" s="15">
        <v>1720.3</v>
      </c>
    </row>
    <row r="9" spans="1:12" s="4" customFormat="1" x14ac:dyDescent="0.25">
      <c r="A9" s="12" t="s">
        <v>4881</v>
      </c>
      <c r="B9" s="12" t="s">
        <v>4882</v>
      </c>
      <c r="C9" s="22" t="s">
        <v>5935</v>
      </c>
      <c r="D9" s="4">
        <v>18074</v>
      </c>
      <c r="E9" s="15">
        <v>2924.5</v>
      </c>
    </row>
    <row r="10" spans="1:12" s="4" customFormat="1" x14ac:dyDescent="0.25">
      <c r="A10" s="12" t="s">
        <v>4883</v>
      </c>
      <c r="B10" s="12" t="s">
        <v>4884</v>
      </c>
      <c r="C10" s="22" t="s">
        <v>5936</v>
      </c>
      <c r="D10" s="4">
        <v>5936</v>
      </c>
      <c r="E10" s="15">
        <v>1548</v>
      </c>
    </row>
    <row r="11" spans="1:12" s="4" customFormat="1" x14ac:dyDescent="0.25">
      <c r="A11" s="12" t="s">
        <v>4885</v>
      </c>
      <c r="B11" s="12" t="s">
        <v>4886</v>
      </c>
      <c r="C11" s="22" t="s">
        <v>5937</v>
      </c>
      <c r="D11" s="4">
        <v>48438</v>
      </c>
      <c r="E11" s="15">
        <v>7171</v>
      </c>
    </row>
    <row r="12" spans="1:12" s="4" customFormat="1" x14ac:dyDescent="0.25">
      <c r="A12" s="12" t="s">
        <v>4887</v>
      </c>
      <c r="B12" s="12" t="s">
        <v>4888</v>
      </c>
      <c r="C12" s="22" t="s">
        <v>5938</v>
      </c>
      <c r="D12" s="4">
        <v>14146</v>
      </c>
      <c r="E12" s="15">
        <v>1952</v>
      </c>
    </row>
    <row r="13" spans="1:12" s="4" customFormat="1" x14ac:dyDescent="0.25">
      <c r="A13" s="12" t="s">
        <v>4889</v>
      </c>
      <c r="B13" s="12" t="s">
        <v>4890</v>
      </c>
      <c r="C13" s="22" t="s">
        <v>5939</v>
      </c>
      <c r="D13" s="4">
        <v>34177</v>
      </c>
      <c r="E13" s="15">
        <v>4041</v>
      </c>
    </row>
    <row r="14" spans="1:12" s="4" customFormat="1" x14ac:dyDescent="0.25">
      <c r="A14" s="12" t="s">
        <v>4891</v>
      </c>
      <c r="B14" s="12" t="s">
        <v>4892</v>
      </c>
      <c r="C14" s="22" t="s">
        <v>5940</v>
      </c>
      <c r="D14" s="4">
        <v>103256</v>
      </c>
      <c r="E14" s="15">
        <v>13990</v>
      </c>
    </row>
    <row r="15" spans="1:12" s="4" customFormat="1" x14ac:dyDescent="0.25">
      <c r="A15" s="12" t="s">
        <v>4893</v>
      </c>
      <c r="B15" s="12" t="s">
        <v>4894</v>
      </c>
      <c r="C15" s="22" t="s">
        <v>5941</v>
      </c>
      <c r="D15" s="4">
        <v>15445</v>
      </c>
      <c r="E15" s="15">
        <v>1742</v>
      </c>
    </row>
    <row r="16" spans="1:12" s="4" customFormat="1" x14ac:dyDescent="0.25">
      <c r="A16" s="12" t="s">
        <v>4895</v>
      </c>
      <c r="B16" s="12" t="s">
        <v>4896</v>
      </c>
      <c r="C16" s="22" t="s">
        <v>5942</v>
      </c>
      <c r="D16" s="4">
        <v>19657</v>
      </c>
      <c r="E16" s="15">
        <v>3501</v>
      </c>
    </row>
    <row r="17" spans="1:5" s="4" customFormat="1" x14ac:dyDescent="0.25">
      <c r="A17" s="12" t="s">
        <v>4897</v>
      </c>
      <c r="B17" s="12" t="s">
        <v>4898</v>
      </c>
      <c r="C17" s="22" t="s">
        <v>5943</v>
      </c>
      <c r="D17" s="4">
        <v>15185</v>
      </c>
      <c r="E17" s="15">
        <v>2232</v>
      </c>
    </row>
    <row r="18" spans="1:5" s="4" customFormat="1" x14ac:dyDescent="0.25">
      <c r="A18" s="12" t="s">
        <v>4899</v>
      </c>
      <c r="B18" s="12" t="s">
        <v>4900</v>
      </c>
      <c r="C18" s="22" t="s">
        <v>5944</v>
      </c>
      <c r="D18" s="4">
        <v>9203</v>
      </c>
      <c r="E18" s="15">
        <v>1492</v>
      </c>
    </row>
    <row r="19" spans="1:5" s="4" customFormat="1" x14ac:dyDescent="0.25">
      <c r="A19" s="12" t="s">
        <v>4901</v>
      </c>
      <c r="B19" s="12" t="s">
        <v>4902</v>
      </c>
      <c r="C19" s="22" t="s">
        <v>5945</v>
      </c>
      <c r="D19" s="4">
        <v>45607</v>
      </c>
      <c r="E19" s="15">
        <v>5705</v>
      </c>
    </row>
    <row r="20" spans="1:5" s="4" customFormat="1" x14ac:dyDescent="0.25">
      <c r="A20" s="12" t="s">
        <v>4903</v>
      </c>
      <c r="B20" s="12" t="s">
        <v>4904</v>
      </c>
      <c r="C20" s="22" t="s">
        <v>5946</v>
      </c>
      <c r="D20" s="4">
        <v>133436</v>
      </c>
      <c r="E20" s="15">
        <v>25683</v>
      </c>
    </row>
    <row r="21" spans="1:5" s="4" customFormat="1" x14ac:dyDescent="0.25">
      <c r="A21" s="12" t="s">
        <v>4905</v>
      </c>
      <c r="B21" s="12" t="s">
        <v>4906</v>
      </c>
      <c r="C21" s="22" t="s">
        <v>5947</v>
      </c>
      <c r="D21" s="4">
        <v>9419</v>
      </c>
      <c r="E21" s="15">
        <v>3944</v>
      </c>
    </row>
    <row r="22" spans="1:5" s="4" customFormat="1" x14ac:dyDescent="0.25">
      <c r="A22" s="12" t="s">
        <v>4907</v>
      </c>
      <c r="B22" s="12" t="s">
        <v>4908</v>
      </c>
      <c r="C22" s="22" t="s">
        <v>5948</v>
      </c>
      <c r="D22" s="4">
        <v>45803</v>
      </c>
      <c r="E22" s="15">
        <v>5510</v>
      </c>
    </row>
    <row r="23" spans="1:5" s="4" customFormat="1" x14ac:dyDescent="0.25">
      <c r="A23" s="12" t="s">
        <v>4909</v>
      </c>
      <c r="B23" s="12" t="s">
        <v>4910</v>
      </c>
      <c r="C23" s="22">
        <v>9679202</v>
      </c>
      <c r="D23" s="4">
        <v>10374</v>
      </c>
      <c r="E23" s="15">
        <v>1426</v>
      </c>
    </row>
    <row r="24" spans="1:5" s="4" customFormat="1" x14ac:dyDescent="0.25">
      <c r="A24" s="12" t="s">
        <v>4911</v>
      </c>
      <c r="B24" s="12" t="s">
        <v>4912</v>
      </c>
      <c r="C24" s="22">
        <v>9679170</v>
      </c>
      <c r="D24" s="4">
        <v>8500</v>
      </c>
      <c r="E24" s="15">
        <v>1200</v>
      </c>
    </row>
    <row r="25" spans="1:5" s="4" customFormat="1" x14ac:dyDescent="0.25">
      <c r="A25" s="12" t="s">
        <v>4913</v>
      </c>
      <c r="B25" s="12" t="s">
        <v>4914</v>
      </c>
      <c r="C25" s="22">
        <v>9679180</v>
      </c>
      <c r="D25" s="4">
        <v>6286</v>
      </c>
      <c r="E25" s="15">
        <v>830</v>
      </c>
    </row>
    <row r="26" spans="1:5" s="4" customFormat="1" x14ac:dyDescent="0.25">
      <c r="A26" s="12" t="s">
        <v>4915</v>
      </c>
      <c r="B26" s="12" t="s">
        <v>4916</v>
      </c>
      <c r="C26" s="22" t="s">
        <v>5949</v>
      </c>
      <c r="D26" s="4">
        <v>17500</v>
      </c>
      <c r="E26" s="15">
        <v>2100</v>
      </c>
    </row>
    <row r="27" spans="1:5" s="4" customFormat="1" x14ac:dyDescent="0.25">
      <c r="A27" s="12" t="s">
        <v>4917</v>
      </c>
      <c r="B27" s="12" t="s">
        <v>4918</v>
      </c>
      <c r="C27" s="22">
        <v>9162000</v>
      </c>
      <c r="D27" s="4">
        <v>1560042</v>
      </c>
      <c r="E27" s="15">
        <v>307973</v>
      </c>
    </row>
    <row r="28" spans="1:5" s="4" customFormat="1" x14ac:dyDescent="0.25">
      <c r="A28" s="12" t="s">
        <v>4919</v>
      </c>
      <c r="B28" s="12" t="s">
        <v>4920</v>
      </c>
      <c r="C28" s="22" t="s">
        <v>5950</v>
      </c>
      <c r="D28" s="4">
        <v>38699</v>
      </c>
      <c r="E28" s="15">
        <v>7455</v>
      </c>
    </row>
    <row r="29" spans="1:5" s="4" customFormat="1" x14ac:dyDescent="0.25">
      <c r="A29" s="12" t="s">
        <v>4921</v>
      </c>
      <c r="B29" s="12" t="s">
        <v>4922</v>
      </c>
      <c r="C29" s="22">
        <v>9161000</v>
      </c>
      <c r="D29" s="4">
        <v>162486</v>
      </c>
      <c r="E29" s="15">
        <v>29786.1</v>
      </c>
    </row>
    <row r="30" spans="1:5" s="4" customFormat="1" x14ac:dyDescent="0.25">
      <c r="A30" s="12" t="s">
        <v>4923</v>
      </c>
      <c r="B30" s="12" t="s">
        <v>4924</v>
      </c>
      <c r="C30" s="22" t="s">
        <v>5951</v>
      </c>
      <c r="D30" s="4">
        <v>7399</v>
      </c>
      <c r="E30" s="15">
        <v>1272</v>
      </c>
    </row>
    <row r="31" spans="1:5" s="4" customFormat="1" x14ac:dyDescent="0.25">
      <c r="A31" s="12" t="s">
        <v>4925</v>
      </c>
      <c r="B31" s="12" t="s">
        <v>4926</v>
      </c>
      <c r="C31" s="22">
        <v>9171132</v>
      </c>
      <c r="D31" s="4">
        <v>9291</v>
      </c>
      <c r="E31" s="15">
        <v>1151</v>
      </c>
    </row>
    <row r="32" spans="1:5" s="4" customFormat="1" x14ac:dyDescent="0.25">
      <c r="A32" s="12" t="s">
        <v>4927</v>
      </c>
      <c r="B32" s="12" t="s">
        <v>4928</v>
      </c>
      <c r="C32" s="22">
        <v>9171111</v>
      </c>
      <c r="D32" s="4">
        <v>12952</v>
      </c>
      <c r="E32" s="15">
        <v>1938</v>
      </c>
    </row>
    <row r="33" spans="1:5" s="4" customFormat="1" x14ac:dyDescent="0.25">
      <c r="A33" s="12" t="s">
        <v>4929</v>
      </c>
      <c r="B33" s="12" t="s">
        <v>4930</v>
      </c>
      <c r="C33" s="22">
        <v>9171117</v>
      </c>
      <c r="D33" s="4">
        <v>8642</v>
      </c>
      <c r="E33" s="15">
        <v>1167</v>
      </c>
    </row>
    <row r="34" spans="1:5" s="4" customFormat="1" x14ac:dyDescent="0.25">
      <c r="A34" s="12" t="s">
        <v>4931</v>
      </c>
      <c r="B34" s="12" t="s">
        <v>4932</v>
      </c>
      <c r="C34" s="22">
        <v>9171125</v>
      </c>
      <c r="D34" s="4">
        <v>8919</v>
      </c>
      <c r="E34" s="15">
        <v>2109</v>
      </c>
    </row>
    <row r="35" spans="1:5" s="4" customFormat="1" x14ac:dyDescent="0.25">
      <c r="A35" s="12" t="s">
        <v>4933</v>
      </c>
      <c r="B35" s="12" t="s">
        <v>4934</v>
      </c>
      <c r="C35" s="22" t="s">
        <v>5952</v>
      </c>
      <c r="D35" s="4">
        <v>6200</v>
      </c>
      <c r="E35" s="15">
        <v>873.1</v>
      </c>
    </row>
    <row r="36" spans="1:5" s="4" customFormat="1" x14ac:dyDescent="0.25">
      <c r="A36" s="12" t="s">
        <v>4935</v>
      </c>
      <c r="B36" s="12" t="s">
        <v>4936</v>
      </c>
      <c r="C36" s="22">
        <v>9171112</v>
      </c>
      <c r="D36" s="4">
        <v>20398</v>
      </c>
      <c r="E36" s="15">
        <v>3747</v>
      </c>
    </row>
    <row r="37" spans="1:5" s="4" customFormat="1" x14ac:dyDescent="0.25">
      <c r="A37" s="12" t="s">
        <v>4937</v>
      </c>
      <c r="B37" s="12" t="s">
        <v>4938</v>
      </c>
      <c r="C37" s="22">
        <v>9171113</v>
      </c>
      <c r="D37" s="4">
        <v>8930</v>
      </c>
      <c r="E37" s="15">
        <v>2410</v>
      </c>
    </row>
    <row r="38" spans="1:5" s="4" customFormat="1" x14ac:dyDescent="0.25">
      <c r="A38" s="12" t="s">
        <v>4939</v>
      </c>
      <c r="B38" s="12" t="s">
        <v>4940</v>
      </c>
      <c r="C38" s="22" t="s">
        <v>5953</v>
      </c>
      <c r="D38" s="4">
        <v>18081</v>
      </c>
      <c r="E38" s="15">
        <v>4237</v>
      </c>
    </row>
    <row r="39" spans="1:5" s="4" customFormat="1" x14ac:dyDescent="0.25">
      <c r="A39" s="12" t="s">
        <v>4941</v>
      </c>
      <c r="B39" s="12" t="s">
        <v>4942</v>
      </c>
      <c r="C39" s="22">
        <v>9172111</v>
      </c>
      <c r="D39" s="4">
        <v>9800</v>
      </c>
      <c r="E39" s="15">
        <v>1298</v>
      </c>
    </row>
    <row r="40" spans="1:5" s="4" customFormat="1" x14ac:dyDescent="0.25">
      <c r="A40" s="12" t="s">
        <v>4943</v>
      </c>
      <c r="B40" s="12" t="s">
        <v>4944</v>
      </c>
      <c r="C40" s="22">
        <v>9172117</v>
      </c>
      <c r="D40" s="4">
        <v>7400</v>
      </c>
      <c r="E40" s="15">
        <v>1099</v>
      </c>
    </row>
    <row r="41" spans="1:5" s="4" customFormat="1" x14ac:dyDescent="0.25">
      <c r="A41" s="12" t="s">
        <v>4945</v>
      </c>
      <c r="B41" s="12" t="s">
        <v>4946</v>
      </c>
      <c r="C41" s="22" t="s">
        <v>5954</v>
      </c>
      <c r="D41" s="4">
        <v>16859</v>
      </c>
      <c r="E41" s="15">
        <v>2612</v>
      </c>
    </row>
    <row r="42" spans="1:5" s="4" customFormat="1" x14ac:dyDescent="0.25">
      <c r="A42" s="12" t="s">
        <v>4947</v>
      </c>
      <c r="B42" s="12" t="s">
        <v>4948</v>
      </c>
      <c r="C42" s="22" t="s">
        <v>5954</v>
      </c>
      <c r="D42" s="4">
        <v>7126</v>
      </c>
      <c r="E42" s="15">
        <v>1164</v>
      </c>
    </row>
    <row r="43" spans="1:5" s="4" customFormat="1" x14ac:dyDescent="0.25">
      <c r="A43" s="12" t="s">
        <v>4949</v>
      </c>
      <c r="B43" s="12" t="s">
        <v>4950</v>
      </c>
      <c r="C43" s="22" t="s">
        <v>5955</v>
      </c>
      <c r="D43" s="4">
        <v>5491</v>
      </c>
      <c r="E43" s="15">
        <v>1892</v>
      </c>
    </row>
    <row r="44" spans="1:5" s="4" customFormat="1" x14ac:dyDescent="0.25">
      <c r="A44" s="12" t="s">
        <v>4951</v>
      </c>
      <c r="B44" s="12" t="s">
        <v>4952</v>
      </c>
      <c r="C44" s="22" t="s">
        <v>5956</v>
      </c>
      <c r="D44" s="4">
        <v>7810</v>
      </c>
      <c r="E44" s="15">
        <v>2016</v>
      </c>
    </row>
    <row r="45" spans="1:5" s="4" customFormat="1" x14ac:dyDescent="0.25">
      <c r="A45" s="12" t="s">
        <v>4953</v>
      </c>
      <c r="B45" s="12" t="s">
        <v>4954</v>
      </c>
      <c r="C45" s="22" t="s">
        <v>5957</v>
      </c>
      <c r="D45" s="4">
        <v>5588</v>
      </c>
      <c r="E45" s="15">
        <v>1814</v>
      </c>
    </row>
    <row r="46" spans="1:5" s="4" customFormat="1" x14ac:dyDescent="0.25">
      <c r="A46" s="12" t="s">
        <v>4955</v>
      </c>
      <c r="B46" s="12" t="s">
        <v>4956</v>
      </c>
      <c r="C46" s="22" t="s">
        <v>5958</v>
      </c>
      <c r="D46" s="4">
        <v>19358</v>
      </c>
      <c r="E46" s="15">
        <v>6255</v>
      </c>
    </row>
    <row r="47" spans="1:5" s="4" customFormat="1" x14ac:dyDescent="0.25">
      <c r="A47" s="12" t="s">
        <v>4957</v>
      </c>
      <c r="B47" s="12" t="s">
        <v>4958</v>
      </c>
      <c r="C47" s="22">
        <v>9173112</v>
      </c>
      <c r="D47" s="4">
        <v>18802</v>
      </c>
      <c r="E47" s="15">
        <v>3230</v>
      </c>
    </row>
    <row r="48" spans="1:5" s="4" customFormat="1" x14ac:dyDescent="0.25">
      <c r="A48" s="12" t="s">
        <v>4959</v>
      </c>
      <c r="B48" s="12" t="s">
        <v>4960</v>
      </c>
      <c r="C48" s="22">
        <v>9173147</v>
      </c>
      <c r="D48" s="4">
        <v>18904</v>
      </c>
      <c r="E48" s="15">
        <v>2786</v>
      </c>
    </row>
    <row r="49" spans="1:5" s="4" customFormat="1" x14ac:dyDescent="0.25">
      <c r="A49" s="12" t="s">
        <v>4961</v>
      </c>
      <c r="B49" s="12" t="s">
        <v>4962</v>
      </c>
      <c r="C49" s="22">
        <v>9173126</v>
      </c>
      <c r="D49" s="4">
        <v>25301</v>
      </c>
      <c r="E49" s="15">
        <v>3919</v>
      </c>
    </row>
    <row r="50" spans="1:5" s="4" customFormat="1" x14ac:dyDescent="0.25">
      <c r="A50" s="12" t="s">
        <v>4963</v>
      </c>
      <c r="B50" s="12" t="s">
        <v>4964</v>
      </c>
      <c r="C50" s="22">
        <v>9173135</v>
      </c>
      <c r="D50" s="4">
        <v>9100</v>
      </c>
      <c r="E50" s="15">
        <v>1455</v>
      </c>
    </row>
    <row r="51" spans="1:5" s="4" customFormat="1" x14ac:dyDescent="0.25">
      <c r="A51" s="12" t="s">
        <v>4965</v>
      </c>
      <c r="B51" s="12" t="s">
        <v>4966</v>
      </c>
      <c r="C51" s="22" t="s">
        <v>5959</v>
      </c>
      <c r="D51" s="4">
        <v>47384</v>
      </c>
      <c r="E51" s="15">
        <v>7331.5</v>
      </c>
    </row>
    <row r="52" spans="1:5" s="4" customFormat="1" x14ac:dyDescent="0.25">
      <c r="A52" s="12" t="s">
        <v>4967</v>
      </c>
      <c r="B52" s="12" t="s">
        <v>4968</v>
      </c>
      <c r="C52" s="22" t="s">
        <v>5960</v>
      </c>
      <c r="D52" s="4">
        <v>21475</v>
      </c>
      <c r="E52" s="15">
        <v>2987.3</v>
      </c>
    </row>
    <row r="53" spans="1:5" s="4" customFormat="1" x14ac:dyDescent="0.25">
      <c r="A53" s="12" t="s">
        <v>4969</v>
      </c>
      <c r="B53" s="12" t="s">
        <v>4970</v>
      </c>
      <c r="C53" s="22">
        <v>9174136</v>
      </c>
      <c r="D53" s="4">
        <v>6429</v>
      </c>
      <c r="E53" s="15">
        <v>865.8</v>
      </c>
    </row>
    <row r="54" spans="1:5" s="4" customFormat="1" x14ac:dyDescent="0.25">
      <c r="A54" s="12" t="s">
        <v>4971</v>
      </c>
      <c r="B54" s="12" t="s">
        <v>4972</v>
      </c>
      <c r="C54" s="22" t="s">
        <v>5961</v>
      </c>
      <c r="D54" s="4">
        <v>30724</v>
      </c>
      <c r="E54" s="15">
        <v>4372.6000000000004</v>
      </c>
    </row>
    <row r="55" spans="1:5" s="4" customFormat="1" x14ac:dyDescent="0.25">
      <c r="A55" s="12" t="s">
        <v>4973</v>
      </c>
      <c r="B55" s="12" t="s">
        <v>4974</v>
      </c>
      <c r="C55" s="22" t="s">
        <v>5962</v>
      </c>
      <c r="D55" s="4">
        <v>14757</v>
      </c>
      <c r="E55" s="15">
        <v>2196.3000000000002</v>
      </c>
    </row>
    <row r="56" spans="1:5" s="4" customFormat="1" x14ac:dyDescent="0.25">
      <c r="A56" s="12" t="s">
        <v>4975</v>
      </c>
      <c r="B56" s="12" t="s">
        <v>4976</v>
      </c>
      <c r="C56" s="22" t="s">
        <v>5963</v>
      </c>
      <c r="D56" s="4">
        <v>16520</v>
      </c>
      <c r="E56" s="15">
        <v>3229.3</v>
      </c>
    </row>
    <row r="57" spans="1:5" s="4" customFormat="1" x14ac:dyDescent="0.25">
      <c r="A57" s="12" t="s">
        <v>4977</v>
      </c>
      <c r="B57" s="12" t="s">
        <v>4978</v>
      </c>
      <c r="C57" s="22" t="s">
        <v>5964</v>
      </c>
      <c r="D57" s="4">
        <v>7938</v>
      </c>
      <c r="E57" s="15">
        <v>1433.1</v>
      </c>
    </row>
    <row r="58" spans="1:5" s="4" customFormat="1" x14ac:dyDescent="0.25">
      <c r="A58" s="12" t="s">
        <v>4979</v>
      </c>
      <c r="B58" s="12" t="s">
        <v>4980</v>
      </c>
      <c r="C58" s="22">
        <v>9174122</v>
      </c>
      <c r="D58" s="4">
        <v>5265</v>
      </c>
      <c r="E58" s="15">
        <v>730</v>
      </c>
    </row>
    <row r="59" spans="1:5" s="4" customFormat="1" x14ac:dyDescent="0.25">
      <c r="A59" s="12" t="s">
        <v>4981</v>
      </c>
      <c r="B59" s="12" t="s">
        <v>4982</v>
      </c>
      <c r="C59" s="22">
        <v>9174143</v>
      </c>
      <c r="D59" s="4">
        <v>5120</v>
      </c>
      <c r="E59" s="15">
        <v>654.20000000000005</v>
      </c>
    </row>
    <row r="60" spans="1:5" s="4" customFormat="1" x14ac:dyDescent="0.25">
      <c r="A60" s="12" t="s">
        <v>4983</v>
      </c>
      <c r="B60" s="12" t="s">
        <v>4984</v>
      </c>
      <c r="C60" s="22" t="s">
        <v>5965</v>
      </c>
      <c r="D60" s="4">
        <v>8290</v>
      </c>
      <c r="E60" s="15">
        <v>1197</v>
      </c>
    </row>
    <row r="61" spans="1:5" s="4" customFormat="1" x14ac:dyDescent="0.25">
      <c r="A61" s="12" t="s">
        <v>4985</v>
      </c>
      <c r="B61" s="12" t="s">
        <v>4986</v>
      </c>
      <c r="C61" s="22">
        <v>9175132</v>
      </c>
      <c r="D61" s="4">
        <v>7200</v>
      </c>
      <c r="E61" s="15">
        <v>1143.0999999999999</v>
      </c>
    </row>
    <row r="62" spans="1:5" s="4" customFormat="1" x14ac:dyDescent="0.25">
      <c r="A62" s="12" t="s">
        <v>4987</v>
      </c>
      <c r="B62" s="12" t="s">
        <v>4988</v>
      </c>
      <c r="C62" s="22">
        <v>9175115</v>
      </c>
      <c r="D62" s="4">
        <v>12470</v>
      </c>
      <c r="E62" s="15">
        <v>2285.6999999999998</v>
      </c>
    </row>
    <row r="63" spans="1:5" s="4" customFormat="1" x14ac:dyDescent="0.25">
      <c r="A63" s="12" t="s">
        <v>4989</v>
      </c>
      <c r="B63" s="12" t="s">
        <v>4990</v>
      </c>
      <c r="C63" s="22">
        <v>9175124</v>
      </c>
      <c r="D63" s="4">
        <v>8654</v>
      </c>
      <c r="E63" s="15">
        <v>1101.5</v>
      </c>
    </row>
    <row r="64" spans="1:5" s="4" customFormat="1" x14ac:dyDescent="0.25">
      <c r="A64" s="12" t="s">
        <v>4991</v>
      </c>
      <c r="B64" s="12" t="s">
        <v>4992</v>
      </c>
      <c r="C64" s="22">
        <v>9175127</v>
      </c>
      <c r="D64" s="4">
        <v>14299</v>
      </c>
      <c r="E64" s="15">
        <v>1840</v>
      </c>
    </row>
    <row r="65" spans="1:5" s="4" customFormat="1" x14ac:dyDescent="0.25">
      <c r="A65" s="12" t="s">
        <v>4993</v>
      </c>
      <c r="B65" s="12" t="s">
        <v>4994</v>
      </c>
      <c r="C65" s="22" t="s">
        <v>5966</v>
      </c>
      <c r="D65" s="4">
        <v>75390</v>
      </c>
      <c r="E65" s="15">
        <v>12119</v>
      </c>
    </row>
    <row r="66" spans="1:5" s="4" customFormat="1" x14ac:dyDescent="0.25">
      <c r="A66" s="12" t="s">
        <v>4995</v>
      </c>
      <c r="B66" s="12" t="s">
        <v>4996</v>
      </c>
      <c r="C66" s="22">
        <v>9175122</v>
      </c>
      <c r="D66" s="4">
        <v>12231</v>
      </c>
      <c r="E66" s="15">
        <v>1832</v>
      </c>
    </row>
    <row r="67" spans="1:5" s="4" customFormat="1" x14ac:dyDescent="0.25">
      <c r="A67" s="12" t="s">
        <v>4997</v>
      </c>
      <c r="B67" s="12" t="s">
        <v>4998</v>
      </c>
      <c r="C67" s="22" t="s">
        <v>5967</v>
      </c>
      <c r="D67" s="4">
        <v>9609</v>
      </c>
      <c r="E67" s="15">
        <v>1380</v>
      </c>
    </row>
    <row r="68" spans="1:5" s="4" customFormat="1" x14ac:dyDescent="0.25">
      <c r="A68" s="12" t="s">
        <v>4999</v>
      </c>
      <c r="B68" s="12" t="s">
        <v>5000</v>
      </c>
      <c r="C68" s="22" t="s">
        <v>5968</v>
      </c>
      <c r="D68" s="4">
        <v>9876</v>
      </c>
      <c r="E68" s="15">
        <v>1708.9</v>
      </c>
    </row>
    <row r="69" spans="1:5" s="4" customFormat="1" x14ac:dyDescent="0.25">
      <c r="A69" s="12" t="s">
        <v>5001</v>
      </c>
      <c r="B69" s="12" t="s">
        <v>5002</v>
      </c>
      <c r="C69" s="22">
        <v>9176114</v>
      </c>
      <c r="D69" s="4">
        <v>5673</v>
      </c>
      <c r="E69" s="15">
        <v>756</v>
      </c>
    </row>
    <row r="70" spans="1:5" s="4" customFormat="1" x14ac:dyDescent="0.25">
      <c r="A70" s="12" t="s">
        <v>5003</v>
      </c>
      <c r="B70" s="12" t="s">
        <v>5004</v>
      </c>
      <c r="C70" s="22" t="s">
        <v>5969</v>
      </c>
      <c r="D70" s="4">
        <v>6163</v>
      </c>
      <c r="E70" s="15">
        <v>780.6</v>
      </c>
    </row>
    <row r="71" spans="1:5" s="4" customFormat="1" x14ac:dyDescent="0.25">
      <c r="A71" s="12" t="s">
        <v>5005</v>
      </c>
      <c r="B71" s="12" t="s">
        <v>5006</v>
      </c>
      <c r="C71" s="22" t="s">
        <v>5970</v>
      </c>
      <c r="D71" s="4">
        <v>7574</v>
      </c>
      <c r="E71" s="15">
        <v>1219</v>
      </c>
    </row>
    <row r="72" spans="1:5" s="4" customFormat="1" x14ac:dyDescent="0.25">
      <c r="A72" s="12" t="s">
        <v>5007</v>
      </c>
      <c r="B72" s="12" t="s">
        <v>5008</v>
      </c>
      <c r="C72" s="22">
        <v>9176123</v>
      </c>
      <c r="D72" s="4">
        <v>12810</v>
      </c>
      <c r="E72" s="15">
        <v>2229.1999999999998</v>
      </c>
    </row>
    <row r="73" spans="1:5" s="4" customFormat="1" x14ac:dyDescent="0.25">
      <c r="A73" s="12" t="s">
        <v>5009</v>
      </c>
      <c r="B73" s="12" t="s">
        <v>5010</v>
      </c>
      <c r="C73" s="22">
        <v>9176139</v>
      </c>
      <c r="D73" s="4">
        <v>8015</v>
      </c>
      <c r="E73" s="15">
        <v>1839</v>
      </c>
    </row>
    <row r="74" spans="1:5" s="4" customFormat="1" x14ac:dyDescent="0.25">
      <c r="A74" s="12" t="s">
        <v>5011</v>
      </c>
      <c r="B74" s="12" t="s">
        <v>5012</v>
      </c>
      <c r="C74" s="22" t="s">
        <v>5971</v>
      </c>
      <c r="D74" s="4">
        <v>8293</v>
      </c>
      <c r="E74" s="15">
        <v>1605</v>
      </c>
    </row>
    <row r="75" spans="1:5" s="4" customFormat="1" x14ac:dyDescent="0.25">
      <c r="A75" s="12" t="s">
        <v>5013</v>
      </c>
      <c r="B75" s="12" t="s">
        <v>5014</v>
      </c>
      <c r="C75" s="22">
        <v>9176126</v>
      </c>
      <c r="D75" s="4">
        <v>10504</v>
      </c>
      <c r="E75" s="15">
        <v>1825.8</v>
      </c>
    </row>
    <row r="76" spans="1:5" s="4" customFormat="1" x14ac:dyDescent="0.25">
      <c r="A76" s="12" t="s">
        <v>5015</v>
      </c>
      <c r="B76" s="12" t="s">
        <v>5016</v>
      </c>
      <c r="C76" s="22">
        <v>9176129</v>
      </c>
      <c r="D76" s="4">
        <v>5476</v>
      </c>
      <c r="E76" s="15">
        <v>650</v>
      </c>
    </row>
    <row r="77" spans="1:5" s="4" customFormat="1" x14ac:dyDescent="0.25">
      <c r="A77" s="12" t="s">
        <v>5017</v>
      </c>
      <c r="B77" s="12" t="s">
        <v>5018</v>
      </c>
      <c r="C77" s="22" t="s">
        <v>5972</v>
      </c>
      <c r="D77" s="4">
        <v>15029</v>
      </c>
      <c r="E77" s="15">
        <v>1772</v>
      </c>
    </row>
    <row r="78" spans="1:5" s="4" customFormat="1" x14ac:dyDescent="0.25">
      <c r="A78" s="12" t="s">
        <v>5019</v>
      </c>
      <c r="B78" s="12" t="s">
        <v>5020</v>
      </c>
      <c r="C78" s="22" t="s">
        <v>5973</v>
      </c>
      <c r="D78" s="4">
        <v>16458</v>
      </c>
      <c r="E78" s="15">
        <v>6732</v>
      </c>
    </row>
    <row r="79" spans="1:5" s="4" customFormat="1" x14ac:dyDescent="0.25">
      <c r="A79" s="12" t="s">
        <v>5021</v>
      </c>
      <c r="B79" s="12" t="s">
        <v>5022</v>
      </c>
      <c r="C79" s="22">
        <v>9177139</v>
      </c>
      <c r="D79" s="4">
        <v>9422</v>
      </c>
      <c r="E79" s="15">
        <v>1544</v>
      </c>
    </row>
    <row r="80" spans="1:5" s="4" customFormat="1" x14ac:dyDescent="0.25">
      <c r="A80" s="12" t="s">
        <v>5023</v>
      </c>
      <c r="B80" s="12" t="s">
        <v>5024</v>
      </c>
      <c r="C80" s="22" t="s">
        <v>5974</v>
      </c>
      <c r="D80" s="4">
        <v>40390</v>
      </c>
      <c r="E80" s="15">
        <v>6599</v>
      </c>
    </row>
    <row r="81" spans="1:5" s="4" customFormat="1" x14ac:dyDescent="0.25">
      <c r="A81" s="12" t="s">
        <v>5025</v>
      </c>
      <c r="B81" s="12" t="s">
        <v>5026</v>
      </c>
      <c r="C81" s="22" t="s">
        <v>5975</v>
      </c>
      <c r="D81" s="4">
        <v>6777</v>
      </c>
      <c r="E81" s="15">
        <v>1522</v>
      </c>
    </row>
    <row r="82" spans="1:5" s="4" customFormat="1" x14ac:dyDescent="0.25">
      <c r="A82" s="12" t="s">
        <v>5027</v>
      </c>
      <c r="B82" s="12" t="s">
        <v>5028</v>
      </c>
      <c r="C82" s="22">
        <v>9177137</v>
      </c>
      <c r="D82" s="4">
        <v>5004</v>
      </c>
      <c r="E82" s="15">
        <v>1591</v>
      </c>
    </row>
    <row r="83" spans="1:5" s="4" customFormat="1" x14ac:dyDescent="0.25">
      <c r="A83" s="12" t="s">
        <v>5029</v>
      </c>
      <c r="B83" s="12" t="s">
        <v>5030</v>
      </c>
      <c r="C83" s="22">
        <v>9177115</v>
      </c>
      <c r="D83" s="4">
        <v>15601</v>
      </c>
      <c r="E83" s="15">
        <v>1888</v>
      </c>
    </row>
    <row r="84" spans="1:5" s="4" customFormat="1" x14ac:dyDescent="0.25">
      <c r="A84" s="12" t="s">
        <v>5031</v>
      </c>
      <c r="B84" s="12" t="s">
        <v>5032</v>
      </c>
      <c r="C84" s="22" t="s">
        <v>5976</v>
      </c>
      <c r="D84" s="4">
        <v>57852</v>
      </c>
      <c r="E84" s="15">
        <v>11394</v>
      </c>
    </row>
    <row r="85" spans="1:5" s="4" customFormat="1" x14ac:dyDescent="0.25">
      <c r="A85" s="12" t="s">
        <v>5033</v>
      </c>
      <c r="B85" s="12" t="s">
        <v>5034</v>
      </c>
      <c r="C85" s="22" t="s">
        <v>5977</v>
      </c>
      <c r="D85" s="4">
        <v>13907</v>
      </c>
      <c r="E85" s="15">
        <v>2091.8000000000002</v>
      </c>
    </row>
    <row r="86" spans="1:5" s="4" customFormat="1" x14ac:dyDescent="0.25">
      <c r="A86" s="12" t="s">
        <v>5035</v>
      </c>
      <c r="B86" s="12" t="s">
        <v>5036</v>
      </c>
      <c r="C86" s="22">
        <v>9178113</v>
      </c>
      <c r="D86" s="4">
        <v>5847</v>
      </c>
      <c r="E86" s="15">
        <v>941.1</v>
      </c>
    </row>
    <row r="87" spans="1:5" s="4" customFormat="1" x14ac:dyDescent="0.25">
      <c r="A87" s="12" t="s">
        <v>5037</v>
      </c>
      <c r="B87" s="12" t="s">
        <v>5038</v>
      </c>
      <c r="C87" s="22" t="s">
        <v>5978</v>
      </c>
      <c r="D87" s="4">
        <v>9878</v>
      </c>
      <c r="E87" s="15">
        <v>1962.2</v>
      </c>
    </row>
    <row r="88" spans="1:5" s="4" customFormat="1" x14ac:dyDescent="0.25">
      <c r="A88" s="12" t="s">
        <v>5039</v>
      </c>
      <c r="B88" s="12" t="s">
        <v>5040</v>
      </c>
      <c r="C88" s="22">
        <v>9178124</v>
      </c>
      <c r="D88" s="4">
        <v>50093</v>
      </c>
      <c r="E88" s="15">
        <v>9497.5</v>
      </c>
    </row>
    <row r="89" spans="1:5" s="4" customFormat="1" x14ac:dyDescent="0.25">
      <c r="A89" s="12" t="s">
        <v>5041</v>
      </c>
      <c r="B89" s="12" t="s">
        <v>5042</v>
      </c>
      <c r="C89" s="22" t="s">
        <v>5979</v>
      </c>
      <c r="D89" s="4">
        <v>2480</v>
      </c>
      <c r="E89" s="15">
        <v>1223.4000000000001</v>
      </c>
    </row>
    <row r="90" spans="1:5" s="4" customFormat="1" x14ac:dyDescent="0.25">
      <c r="A90" s="12" t="s">
        <v>5043</v>
      </c>
      <c r="B90" s="12" t="s">
        <v>5044</v>
      </c>
      <c r="C90" s="22" t="s">
        <v>5980</v>
      </c>
      <c r="D90" s="4">
        <v>18437</v>
      </c>
      <c r="E90" s="15">
        <v>5623.8</v>
      </c>
    </row>
    <row r="91" spans="1:5" s="4" customFormat="1" x14ac:dyDescent="0.25">
      <c r="A91" s="12" t="s">
        <v>5045</v>
      </c>
      <c r="B91" s="12" t="s">
        <v>5046</v>
      </c>
      <c r="C91" s="22">
        <v>9178143</v>
      </c>
      <c r="D91" s="4">
        <v>17929</v>
      </c>
      <c r="E91" s="15">
        <v>2499.6999999999998</v>
      </c>
    </row>
    <row r="92" spans="1:5" s="4" customFormat="1" x14ac:dyDescent="0.25">
      <c r="A92" s="12" t="s">
        <v>5047</v>
      </c>
      <c r="B92" s="12" t="s">
        <v>5048</v>
      </c>
      <c r="C92" s="22">
        <v>9179134</v>
      </c>
      <c r="D92" s="4">
        <v>14227</v>
      </c>
      <c r="E92" s="15">
        <v>2381</v>
      </c>
    </row>
    <row r="93" spans="1:5" s="4" customFormat="1" x14ac:dyDescent="0.25">
      <c r="A93" s="12" t="s">
        <v>5049</v>
      </c>
      <c r="B93" s="12" t="s">
        <v>5050</v>
      </c>
      <c r="C93" s="22">
        <v>9179119</v>
      </c>
      <c r="D93" s="4">
        <v>6729</v>
      </c>
      <c r="E93" s="15">
        <v>974</v>
      </c>
    </row>
    <row r="94" spans="1:5" s="4" customFormat="1" x14ac:dyDescent="0.25">
      <c r="A94" s="12" t="s">
        <v>5051</v>
      </c>
      <c r="B94" s="12" t="s">
        <v>5052</v>
      </c>
      <c r="C94" s="22" t="s">
        <v>5981</v>
      </c>
      <c r="D94" s="4">
        <v>9086</v>
      </c>
      <c r="E94" s="15">
        <v>1256</v>
      </c>
    </row>
    <row r="95" spans="1:5" s="4" customFormat="1" x14ac:dyDescent="0.25">
      <c r="A95" s="12" t="s">
        <v>5053</v>
      </c>
      <c r="B95" s="12" t="s">
        <v>5054</v>
      </c>
      <c r="C95" s="22">
        <v>9179121</v>
      </c>
      <c r="D95" s="4">
        <v>37459</v>
      </c>
      <c r="E95" s="15">
        <v>8342</v>
      </c>
    </row>
    <row r="96" spans="1:5" s="4" customFormat="1" x14ac:dyDescent="0.25">
      <c r="A96" s="12" t="s">
        <v>5055</v>
      </c>
      <c r="B96" s="12" t="s">
        <v>5056</v>
      </c>
      <c r="C96" s="22" t="s">
        <v>5982</v>
      </c>
      <c r="D96" s="4">
        <v>81287</v>
      </c>
      <c r="E96" s="15">
        <v>11491</v>
      </c>
    </row>
    <row r="97" spans="1:5" s="4" customFormat="1" x14ac:dyDescent="0.25">
      <c r="A97" s="12" t="s">
        <v>5057</v>
      </c>
      <c r="B97" s="12" t="s">
        <v>5058</v>
      </c>
      <c r="C97" s="22" t="s">
        <v>5983</v>
      </c>
      <c r="D97" s="4">
        <v>9148</v>
      </c>
      <c r="E97" s="15">
        <v>961</v>
      </c>
    </row>
    <row r="98" spans="1:5" s="4" customFormat="1" x14ac:dyDescent="0.25">
      <c r="A98" s="12" t="s">
        <v>5059</v>
      </c>
      <c r="B98" s="12" t="s">
        <v>5060</v>
      </c>
      <c r="C98" s="22">
        <v>9179123</v>
      </c>
      <c r="D98" s="4">
        <v>40365</v>
      </c>
      <c r="E98" s="15">
        <v>6760</v>
      </c>
    </row>
    <row r="99" spans="1:5" s="4" customFormat="1" x14ac:dyDescent="0.25">
      <c r="A99" s="12" t="s">
        <v>5061</v>
      </c>
      <c r="B99" s="12" t="s">
        <v>5062</v>
      </c>
      <c r="C99" s="22">
        <v>9180117</v>
      </c>
      <c r="D99" s="4">
        <v>27215</v>
      </c>
      <c r="E99" s="15">
        <v>7431</v>
      </c>
    </row>
    <row r="100" spans="1:5" s="4" customFormat="1" x14ac:dyDescent="0.25">
      <c r="A100" s="12" t="s">
        <v>5063</v>
      </c>
      <c r="B100" s="12" t="s">
        <v>5064</v>
      </c>
      <c r="C100" s="22">
        <v>9180118</v>
      </c>
      <c r="D100" s="4">
        <v>3441</v>
      </c>
      <c r="E100" s="15">
        <v>1150</v>
      </c>
    </row>
    <row r="101" spans="1:5" s="4" customFormat="1" x14ac:dyDescent="0.25">
      <c r="A101" s="12" t="s">
        <v>5065</v>
      </c>
      <c r="B101" s="12" t="s">
        <v>5066</v>
      </c>
      <c r="C101" s="22">
        <v>9180123</v>
      </c>
      <c r="D101" s="4">
        <v>7327</v>
      </c>
      <c r="E101" s="15">
        <v>1274</v>
      </c>
    </row>
    <row r="102" spans="1:5" s="4" customFormat="1" x14ac:dyDescent="0.25">
      <c r="A102" s="12" t="s">
        <v>5067</v>
      </c>
      <c r="B102" s="12" t="s">
        <v>5068</v>
      </c>
      <c r="C102" s="22">
        <v>9180124</v>
      </c>
      <c r="D102" s="4">
        <v>12180</v>
      </c>
      <c r="E102" s="15">
        <v>3056</v>
      </c>
    </row>
    <row r="103" spans="1:5" s="4" customFormat="1" x14ac:dyDescent="0.25">
      <c r="A103" s="12" t="s">
        <v>5069</v>
      </c>
      <c r="B103" s="12" t="s">
        <v>5070</v>
      </c>
      <c r="C103" s="22">
        <v>9180125</v>
      </c>
      <c r="D103" s="4">
        <v>5514</v>
      </c>
      <c r="E103" s="15">
        <v>1013</v>
      </c>
    </row>
    <row r="104" spans="1:5" s="4" customFormat="1" x14ac:dyDescent="0.25">
      <c r="A104" s="12" t="s">
        <v>5071</v>
      </c>
      <c r="B104" s="12" t="s">
        <v>5072</v>
      </c>
      <c r="C104" s="22" t="s">
        <v>5984</v>
      </c>
      <c r="D104" s="4">
        <v>12475</v>
      </c>
      <c r="E104" s="15">
        <v>2409</v>
      </c>
    </row>
    <row r="105" spans="1:5" s="4" customFormat="1" x14ac:dyDescent="0.25">
      <c r="A105" s="12" t="s">
        <v>5073</v>
      </c>
      <c r="B105" s="12" t="s">
        <v>5074</v>
      </c>
      <c r="C105" s="22">
        <v>9181114</v>
      </c>
      <c r="D105" s="4">
        <v>10511</v>
      </c>
      <c r="E105" s="15">
        <v>2078</v>
      </c>
    </row>
    <row r="106" spans="1:5" s="4" customFormat="1" x14ac:dyDescent="0.25">
      <c r="A106" s="12" t="s">
        <v>5075</v>
      </c>
      <c r="B106" s="12" t="s">
        <v>5076</v>
      </c>
      <c r="C106" s="22" t="s">
        <v>5985</v>
      </c>
      <c r="D106" s="4">
        <v>6072</v>
      </c>
      <c r="E106" s="15">
        <v>1123</v>
      </c>
    </row>
    <row r="107" spans="1:5" s="4" customFormat="1" x14ac:dyDescent="0.25">
      <c r="A107" s="12" t="s">
        <v>5077</v>
      </c>
      <c r="B107" s="12" t="s">
        <v>5078</v>
      </c>
      <c r="C107" s="22">
        <v>9181122</v>
      </c>
      <c r="D107" s="4">
        <v>5617</v>
      </c>
      <c r="E107" s="15">
        <v>729</v>
      </c>
    </row>
    <row r="108" spans="1:5" s="4" customFormat="1" x14ac:dyDescent="0.25">
      <c r="A108" s="12" t="s">
        <v>5079</v>
      </c>
      <c r="B108" s="12" t="s">
        <v>5080</v>
      </c>
      <c r="C108" s="22">
        <v>9181128</v>
      </c>
      <c r="D108" s="4">
        <v>10358</v>
      </c>
      <c r="E108" s="15">
        <v>1453</v>
      </c>
    </row>
    <row r="109" spans="1:5" s="4" customFormat="1" x14ac:dyDescent="0.25">
      <c r="A109" s="12" t="s">
        <v>5081</v>
      </c>
      <c r="B109" s="12" t="s">
        <v>5082</v>
      </c>
      <c r="C109" s="22" t="s">
        <v>5986</v>
      </c>
      <c r="D109" s="4">
        <v>30625</v>
      </c>
      <c r="E109" s="15">
        <v>6634</v>
      </c>
    </row>
    <row r="110" spans="1:5" s="4" customFormat="1" x14ac:dyDescent="0.25">
      <c r="A110" s="12" t="s">
        <v>5083</v>
      </c>
      <c r="B110" s="12" t="s">
        <v>5084</v>
      </c>
      <c r="C110" s="22">
        <v>9181131</v>
      </c>
      <c r="D110" s="4">
        <v>15000</v>
      </c>
      <c r="E110" s="15">
        <v>2626</v>
      </c>
    </row>
    <row r="111" spans="1:5" s="4" customFormat="1" x14ac:dyDescent="0.25">
      <c r="A111" s="12" t="s">
        <v>5085</v>
      </c>
      <c r="B111" s="12" t="s">
        <v>5086</v>
      </c>
      <c r="C111" s="22" t="s">
        <v>5987</v>
      </c>
      <c r="D111" s="4">
        <v>12019</v>
      </c>
      <c r="E111" s="15">
        <v>2636</v>
      </c>
    </row>
    <row r="112" spans="1:5" s="4" customFormat="1" x14ac:dyDescent="0.25">
      <c r="A112" s="12" t="s">
        <v>5087</v>
      </c>
      <c r="B112" s="12" t="s">
        <v>5088</v>
      </c>
      <c r="C112" s="22">
        <v>9182111</v>
      </c>
      <c r="D112" s="4">
        <v>4626</v>
      </c>
      <c r="E112" s="15">
        <v>1160</v>
      </c>
    </row>
    <row r="113" spans="1:5" s="4" customFormat="1" x14ac:dyDescent="0.25">
      <c r="A113" s="12" t="s">
        <v>5089</v>
      </c>
      <c r="B113" s="12" t="s">
        <v>5090</v>
      </c>
      <c r="C113" s="22">
        <v>9182131</v>
      </c>
      <c r="D113" s="4">
        <v>7170</v>
      </c>
      <c r="E113" s="15">
        <v>2405</v>
      </c>
    </row>
    <row r="114" spans="1:5" s="4" customFormat="1" x14ac:dyDescent="0.25">
      <c r="A114" s="12" t="s">
        <v>5091</v>
      </c>
      <c r="B114" s="12" t="s">
        <v>5092</v>
      </c>
      <c r="C114" s="22">
        <v>9182134</v>
      </c>
      <c r="D114" s="4">
        <v>5800</v>
      </c>
      <c r="E114" s="15">
        <v>800</v>
      </c>
    </row>
    <row r="115" spans="1:5" s="4" customFormat="1" x14ac:dyDescent="0.25">
      <c r="A115" s="12" t="s">
        <v>5093</v>
      </c>
      <c r="B115" s="12" t="s">
        <v>5094</v>
      </c>
      <c r="C115" s="22">
        <v>9182119</v>
      </c>
      <c r="D115" s="4">
        <v>8400</v>
      </c>
      <c r="E115" s="15">
        <v>1775</v>
      </c>
    </row>
    <row r="116" spans="1:5" s="4" customFormat="1" x14ac:dyDescent="0.25">
      <c r="A116" s="12" t="s">
        <v>5095</v>
      </c>
      <c r="B116" s="12" t="s">
        <v>5096</v>
      </c>
      <c r="C116" s="22">
        <v>9182125</v>
      </c>
      <c r="D116" s="4">
        <v>8501</v>
      </c>
      <c r="E116" s="15">
        <v>1729</v>
      </c>
    </row>
    <row r="117" spans="1:5" s="4" customFormat="1" x14ac:dyDescent="0.25">
      <c r="A117" s="12" t="s">
        <v>5097</v>
      </c>
      <c r="B117" s="12" t="s">
        <v>5098</v>
      </c>
      <c r="C117" s="22">
        <v>9182129</v>
      </c>
      <c r="D117" s="4">
        <v>5800</v>
      </c>
      <c r="E117" s="15">
        <v>1576</v>
      </c>
    </row>
    <row r="118" spans="1:5" s="4" customFormat="1" x14ac:dyDescent="0.25">
      <c r="A118" s="12" t="s">
        <v>5099</v>
      </c>
      <c r="B118" s="12" t="s">
        <v>5100</v>
      </c>
      <c r="C118" s="22">
        <v>9182132</v>
      </c>
      <c r="D118" s="4">
        <v>3929</v>
      </c>
      <c r="E118" s="15">
        <v>1479</v>
      </c>
    </row>
    <row r="119" spans="1:5" s="4" customFormat="1" x14ac:dyDescent="0.25">
      <c r="A119" s="12" t="s">
        <v>5101</v>
      </c>
      <c r="B119" s="12" t="s">
        <v>5102</v>
      </c>
      <c r="C119" s="22">
        <v>9182120</v>
      </c>
      <c r="D119" s="4">
        <v>17367</v>
      </c>
      <c r="E119" s="15">
        <v>2921</v>
      </c>
    </row>
    <row r="120" spans="1:5" s="4" customFormat="1" x14ac:dyDescent="0.25">
      <c r="A120" s="12" t="s">
        <v>5103</v>
      </c>
      <c r="B120" s="12" t="s">
        <v>5104</v>
      </c>
      <c r="C120" s="22">
        <v>9183112</v>
      </c>
      <c r="D120" s="4">
        <v>7126</v>
      </c>
      <c r="E120" s="15">
        <v>1769.2</v>
      </c>
    </row>
    <row r="121" spans="1:5" s="4" customFormat="1" x14ac:dyDescent="0.25">
      <c r="A121" s="12" t="s">
        <v>5105</v>
      </c>
      <c r="B121" s="12" t="s">
        <v>5106</v>
      </c>
      <c r="C121" s="22">
        <v>9183119</v>
      </c>
      <c r="D121" s="4">
        <v>6</v>
      </c>
      <c r="E121" s="15">
        <v>1687</v>
      </c>
    </row>
    <row r="122" spans="1:5" s="4" customFormat="1" x14ac:dyDescent="0.25">
      <c r="A122" s="12" t="s">
        <v>5107</v>
      </c>
      <c r="B122" s="12" t="s">
        <v>5108</v>
      </c>
      <c r="C122" s="22">
        <v>9183119</v>
      </c>
      <c r="D122" s="4">
        <v>6450</v>
      </c>
      <c r="E122" s="15">
        <v>991.8</v>
      </c>
    </row>
    <row r="123" spans="1:5" s="4" customFormat="1" x14ac:dyDescent="0.25">
      <c r="A123" s="12" t="s">
        <v>5109</v>
      </c>
      <c r="B123" s="12" t="s">
        <v>5110</v>
      </c>
      <c r="C123" s="22">
        <v>9183136</v>
      </c>
      <c r="D123" s="4">
        <v>0</v>
      </c>
      <c r="E123" s="15">
        <v>2118.6</v>
      </c>
    </row>
    <row r="124" spans="1:5" s="4" customFormat="1" x14ac:dyDescent="0.25">
      <c r="A124" s="12" t="s">
        <v>5111</v>
      </c>
      <c r="B124" s="12" t="s">
        <v>5112</v>
      </c>
      <c r="C124" s="22">
        <v>9183129</v>
      </c>
      <c r="D124" s="4">
        <v>6287</v>
      </c>
      <c r="E124" s="15">
        <v>876.7</v>
      </c>
    </row>
    <row r="125" spans="1:5" s="4" customFormat="1" x14ac:dyDescent="0.25">
      <c r="A125" s="12" t="s">
        <v>5113</v>
      </c>
      <c r="B125" s="12" t="s">
        <v>5114</v>
      </c>
      <c r="C125" s="22" t="s">
        <v>5988</v>
      </c>
      <c r="D125" s="4">
        <v>18393</v>
      </c>
      <c r="E125" s="15">
        <v>5400.3</v>
      </c>
    </row>
    <row r="126" spans="1:5" s="4" customFormat="1" x14ac:dyDescent="0.25">
      <c r="A126" s="12" t="s">
        <v>5115</v>
      </c>
      <c r="B126" s="12" t="s">
        <v>5116</v>
      </c>
      <c r="C126" s="22" t="s">
        <v>5989</v>
      </c>
      <c r="D126" s="4">
        <v>24423</v>
      </c>
      <c r="E126" s="15">
        <v>6849.3</v>
      </c>
    </row>
    <row r="127" spans="1:5" s="4" customFormat="1" x14ac:dyDescent="0.25">
      <c r="A127" s="12" t="s">
        <v>5117</v>
      </c>
      <c r="B127" s="12" t="s">
        <v>5118</v>
      </c>
      <c r="C127" s="22" t="s">
        <v>5990</v>
      </c>
      <c r="D127" s="4">
        <v>4000</v>
      </c>
      <c r="E127" s="15">
        <v>1472.1</v>
      </c>
    </row>
    <row r="128" spans="1:5" s="4" customFormat="1" x14ac:dyDescent="0.25">
      <c r="A128" s="12" t="s">
        <v>5119</v>
      </c>
      <c r="B128" s="12" t="s">
        <v>5120</v>
      </c>
      <c r="C128" s="22" t="s">
        <v>5991</v>
      </c>
      <c r="D128" s="4">
        <v>10000</v>
      </c>
      <c r="E128" s="15">
        <v>1729.5</v>
      </c>
    </row>
    <row r="129" spans="1:5" s="4" customFormat="1" x14ac:dyDescent="0.25">
      <c r="A129" s="12" t="s">
        <v>5121</v>
      </c>
      <c r="B129" s="12" t="s">
        <v>5122</v>
      </c>
      <c r="C129" s="22">
        <v>9184114</v>
      </c>
      <c r="D129" s="4">
        <v>5546</v>
      </c>
      <c r="E129" s="15">
        <v>1025</v>
      </c>
    </row>
    <row r="130" spans="1:5" s="4" customFormat="1" x14ac:dyDescent="0.25">
      <c r="A130" s="12" t="s">
        <v>5123</v>
      </c>
      <c r="B130" s="12" t="s">
        <v>5124</v>
      </c>
      <c r="C130" s="22">
        <v>9184121</v>
      </c>
      <c r="D130" s="4">
        <v>6904</v>
      </c>
      <c r="E130" s="15">
        <v>1238</v>
      </c>
    </row>
    <row r="131" spans="1:5" s="4" customFormat="1" x14ac:dyDescent="0.25">
      <c r="A131" s="12" t="s">
        <v>5125</v>
      </c>
      <c r="B131" s="12" t="s">
        <v>5126</v>
      </c>
      <c r="C131" s="22">
        <v>9184127</v>
      </c>
      <c r="D131" s="4">
        <v>10872</v>
      </c>
      <c r="E131" s="15">
        <v>1367</v>
      </c>
    </row>
    <row r="132" spans="1:5" s="4" customFormat="1" x14ac:dyDescent="0.25">
      <c r="A132" s="12" t="s">
        <v>5127</v>
      </c>
      <c r="B132" s="12" t="s">
        <v>5128</v>
      </c>
      <c r="C132" s="22" t="s">
        <v>5992</v>
      </c>
      <c r="D132" s="4">
        <v>40717</v>
      </c>
      <c r="E132" s="15">
        <v>7688</v>
      </c>
    </row>
    <row r="133" spans="1:5" s="4" customFormat="1" x14ac:dyDescent="0.25">
      <c r="A133" s="12" t="s">
        <v>5129</v>
      </c>
      <c r="B133" s="12" t="s">
        <v>5130</v>
      </c>
      <c r="C133" s="22">
        <v>9184140</v>
      </c>
      <c r="D133" s="4">
        <v>6687</v>
      </c>
      <c r="E133" s="15">
        <v>1138</v>
      </c>
    </row>
    <row r="134" spans="1:5" s="4" customFormat="1" x14ac:dyDescent="0.25">
      <c r="A134" s="12" t="s">
        <v>5131</v>
      </c>
      <c r="B134" s="12" t="s">
        <v>5132</v>
      </c>
      <c r="C134" s="22">
        <v>9184141</v>
      </c>
      <c r="D134" s="4">
        <v>8194</v>
      </c>
      <c r="E134" s="15">
        <v>1036</v>
      </c>
    </row>
    <row r="135" spans="1:5" s="4" customFormat="1" x14ac:dyDescent="0.25">
      <c r="A135" s="12" t="s">
        <v>5133</v>
      </c>
      <c r="B135" s="12" t="s">
        <v>5134</v>
      </c>
      <c r="C135" s="22">
        <v>9184122</v>
      </c>
      <c r="D135" s="4">
        <v>11139</v>
      </c>
      <c r="E135" s="15">
        <v>3050</v>
      </c>
    </row>
    <row r="136" spans="1:5" s="4" customFormat="1" x14ac:dyDescent="0.25">
      <c r="A136" s="12" t="s">
        <v>5135</v>
      </c>
      <c r="B136" s="12" t="s">
        <v>5136</v>
      </c>
      <c r="C136" s="22" t="s">
        <v>5993</v>
      </c>
      <c r="D136" s="4">
        <v>21185</v>
      </c>
      <c r="E136" s="15">
        <v>2963</v>
      </c>
    </row>
    <row r="137" spans="1:5" s="4" customFormat="1" x14ac:dyDescent="0.25">
      <c r="A137" s="12" t="s">
        <v>5137</v>
      </c>
      <c r="B137" s="12" t="s">
        <v>5138</v>
      </c>
      <c r="C137" s="22" t="s">
        <v>5994</v>
      </c>
      <c r="D137" s="4">
        <v>8823</v>
      </c>
      <c r="E137" s="15">
        <v>3779</v>
      </c>
    </row>
    <row r="138" spans="1:5" s="4" customFormat="1" x14ac:dyDescent="0.25">
      <c r="A138" s="12" t="s">
        <v>5139</v>
      </c>
      <c r="B138" s="12" t="s">
        <v>5140</v>
      </c>
      <c r="C138" s="22">
        <v>9184130</v>
      </c>
      <c r="D138" s="4">
        <v>17120</v>
      </c>
      <c r="E138" s="15">
        <v>2986</v>
      </c>
    </row>
    <row r="139" spans="1:5" s="4" customFormat="1" x14ac:dyDescent="0.25">
      <c r="A139" s="12" t="s">
        <v>5141</v>
      </c>
      <c r="B139" s="12" t="s">
        <v>5142</v>
      </c>
      <c r="C139" s="22">
        <v>9184134</v>
      </c>
      <c r="D139" s="4">
        <v>13657</v>
      </c>
      <c r="E139" s="15">
        <v>2037</v>
      </c>
    </row>
    <row r="140" spans="1:5" s="4" customFormat="1" x14ac:dyDescent="0.25">
      <c r="A140" s="12" t="s">
        <v>5143</v>
      </c>
      <c r="B140" s="12" t="s">
        <v>5144</v>
      </c>
      <c r="C140" s="22" t="s">
        <v>5995</v>
      </c>
      <c r="D140" s="4">
        <v>8983</v>
      </c>
      <c r="E140" s="15">
        <v>1866</v>
      </c>
    </row>
    <row r="141" spans="1:5" s="4" customFormat="1" x14ac:dyDescent="0.25">
      <c r="A141" s="12" t="s">
        <v>5145</v>
      </c>
      <c r="B141" s="12" t="s">
        <v>5146</v>
      </c>
      <c r="C141" s="22">
        <v>9184142</v>
      </c>
      <c r="D141" s="4">
        <v>5853</v>
      </c>
      <c r="E141" s="15">
        <v>1019</v>
      </c>
    </row>
    <row r="142" spans="1:5" s="4" customFormat="1" x14ac:dyDescent="0.25">
      <c r="A142" s="12" t="s">
        <v>5147</v>
      </c>
      <c r="B142" s="12" t="s">
        <v>5148</v>
      </c>
      <c r="C142" s="22">
        <v>9184145</v>
      </c>
      <c r="D142" s="4">
        <v>18035</v>
      </c>
      <c r="E142" s="15">
        <v>3254</v>
      </c>
    </row>
    <row r="143" spans="1:5" s="4" customFormat="1" x14ac:dyDescent="0.25">
      <c r="A143" s="12" t="s">
        <v>5149</v>
      </c>
      <c r="B143" s="12" t="s">
        <v>5150</v>
      </c>
      <c r="C143" s="22" t="s">
        <v>5996</v>
      </c>
      <c r="D143" s="4">
        <v>29191</v>
      </c>
      <c r="E143" s="15">
        <v>4403</v>
      </c>
    </row>
    <row r="144" spans="1:5" s="4" customFormat="1" x14ac:dyDescent="0.25">
      <c r="A144" s="12" t="s">
        <v>5151</v>
      </c>
      <c r="B144" s="12" t="s">
        <v>5152</v>
      </c>
      <c r="C144" s="22">
        <v>9185158</v>
      </c>
      <c r="D144" s="4">
        <v>15750</v>
      </c>
      <c r="E144" s="15">
        <v>2385</v>
      </c>
    </row>
    <row r="145" spans="1:5" s="4" customFormat="1" x14ac:dyDescent="0.25">
      <c r="A145" s="12" t="s">
        <v>5153</v>
      </c>
      <c r="B145" s="12" t="s">
        <v>5154</v>
      </c>
      <c r="C145" s="22">
        <v>9185125</v>
      </c>
      <c r="D145" s="4">
        <v>10026</v>
      </c>
      <c r="E145" s="15">
        <v>2104</v>
      </c>
    </row>
    <row r="146" spans="1:5" s="4" customFormat="1" x14ac:dyDescent="0.25">
      <c r="A146" s="12" t="s">
        <v>5155</v>
      </c>
      <c r="B146" s="12" t="s">
        <v>5156</v>
      </c>
      <c r="C146" s="22">
        <v>9185153</v>
      </c>
      <c r="D146" s="4">
        <v>6863</v>
      </c>
      <c r="E146" s="15">
        <v>1054</v>
      </c>
    </row>
    <row r="147" spans="1:5" s="4" customFormat="1" x14ac:dyDescent="0.25">
      <c r="A147" s="12" t="s">
        <v>5157</v>
      </c>
      <c r="B147" s="12" t="s">
        <v>5158</v>
      </c>
      <c r="C147" s="22">
        <v>9185149</v>
      </c>
      <c r="D147" s="4">
        <v>27000</v>
      </c>
      <c r="E147" s="15">
        <v>5453</v>
      </c>
    </row>
    <row r="148" spans="1:5" s="4" customFormat="1" x14ac:dyDescent="0.25">
      <c r="A148" s="12" t="s">
        <v>5159</v>
      </c>
      <c r="B148" s="12" t="s">
        <v>5160</v>
      </c>
      <c r="C148" s="22">
        <v>9186143</v>
      </c>
      <c r="D148" s="4">
        <v>22751</v>
      </c>
      <c r="E148" s="15">
        <v>3087.9</v>
      </c>
    </row>
    <row r="149" spans="1:5" s="4" customFormat="1" x14ac:dyDescent="0.25">
      <c r="A149" s="12" t="s">
        <v>5161</v>
      </c>
      <c r="B149" s="12" t="s">
        <v>5162</v>
      </c>
      <c r="C149" s="22" t="s">
        <v>5997</v>
      </c>
      <c r="D149" s="4">
        <v>5209</v>
      </c>
      <c r="E149" s="15">
        <v>624.79999999999995</v>
      </c>
    </row>
    <row r="150" spans="1:5" s="4" customFormat="1" x14ac:dyDescent="0.25">
      <c r="A150" s="12" t="s">
        <v>5163</v>
      </c>
      <c r="B150" s="12" t="s">
        <v>5164</v>
      </c>
      <c r="C150" s="22">
        <v>9186137</v>
      </c>
      <c r="D150" s="4">
        <v>13128</v>
      </c>
      <c r="E150" s="15">
        <v>1777</v>
      </c>
    </row>
    <row r="151" spans="1:5" s="4" customFormat="1" x14ac:dyDescent="0.25">
      <c r="A151" s="12" t="s">
        <v>5165</v>
      </c>
      <c r="B151" s="12" t="s">
        <v>5166</v>
      </c>
      <c r="C151" s="22">
        <v>9186162</v>
      </c>
      <c r="D151" s="4">
        <v>7313</v>
      </c>
      <c r="E151" s="15">
        <v>946.7</v>
      </c>
    </row>
    <row r="152" spans="1:5" s="4" customFormat="1" x14ac:dyDescent="0.25">
      <c r="A152" s="12" t="s">
        <v>5167</v>
      </c>
      <c r="B152" s="12" t="s">
        <v>5168</v>
      </c>
      <c r="C152" s="22" t="s">
        <v>5998</v>
      </c>
      <c r="D152" s="4">
        <v>7570</v>
      </c>
      <c r="E152" s="15">
        <v>1184</v>
      </c>
    </row>
    <row r="153" spans="1:5" s="4" customFormat="1" x14ac:dyDescent="0.25">
      <c r="A153" s="12" t="s">
        <v>5169</v>
      </c>
      <c r="B153" s="12" t="s">
        <v>5170</v>
      </c>
      <c r="C153" s="22" t="s">
        <v>5999</v>
      </c>
      <c r="D153" s="4">
        <v>8709</v>
      </c>
      <c r="E153" s="15">
        <v>1230.2</v>
      </c>
    </row>
    <row r="154" spans="1:5" s="4" customFormat="1" x14ac:dyDescent="0.25">
      <c r="A154" s="12" t="s">
        <v>5171</v>
      </c>
      <c r="B154" s="12" t="s">
        <v>5172</v>
      </c>
      <c r="C154" s="22" t="s">
        <v>6000</v>
      </c>
      <c r="D154" s="4">
        <v>15022</v>
      </c>
      <c r="E154" s="15">
        <v>2162.1</v>
      </c>
    </row>
    <row r="155" spans="1:5" s="4" customFormat="1" x14ac:dyDescent="0.25">
      <c r="A155" s="12" t="s">
        <v>5173</v>
      </c>
      <c r="B155" s="12" t="s">
        <v>5174</v>
      </c>
      <c r="C155" s="22">
        <v>9186143</v>
      </c>
      <c r="D155" s="4">
        <v>0</v>
      </c>
      <c r="E155" s="15">
        <v>1449</v>
      </c>
    </row>
    <row r="156" spans="1:5" s="4" customFormat="1" x14ac:dyDescent="0.25">
      <c r="A156" s="12" t="s">
        <v>5175</v>
      </c>
      <c r="B156" s="12" t="s">
        <v>5176</v>
      </c>
      <c r="C156" s="22">
        <v>9186113</v>
      </c>
      <c r="D156" s="4">
        <v>5475</v>
      </c>
      <c r="E156" s="15">
        <v>724.1</v>
      </c>
    </row>
    <row r="157" spans="1:5" s="4" customFormat="1" x14ac:dyDescent="0.25">
      <c r="A157" s="12" t="s">
        <v>5177</v>
      </c>
      <c r="B157" s="12" t="s">
        <v>5178</v>
      </c>
      <c r="C157" s="22">
        <v>9187150</v>
      </c>
      <c r="D157" s="4">
        <v>19406</v>
      </c>
      <c r="E157" s="15">
        <v>2539.6</v>
      </c>
    </row>
    <row r="158" spans="1:5" s="4" customFormat="1" x14ac:dyDescent="0.25">
      <c r="A158" s="12" t="s">
        <v>5179</v>
      </c>
      <c r="B158" s="12" t="s">
        <v>5180</v>
      </c>
      <c r="C158" s="22">
        <v>9187137</v>
      </c>
      <c r="D158" s="4">
        <v>6217</v>
      </c>
      <c r="E158" s="15">
        <v>895</v>
      </c>
    </row>
    <row r="159" spans="1:5" s="4" customFormat="1" x14ac:dyDescent="0.25">
      <c r="A159" s="12" t="s">
        <v>5181</v>
      </c>
      <c r="B159" s="12" t="s">
        <v>5182</v>
      </c>
      <c r="C159" s="22">
        <v>9187117</v>
      </c>
      <c r="D159" s="4">
        <v>17983</v>
      </c>
      <c r="E159" s="15">
        <v>5173.2</v>
      </c>
    </row>
    <row r="160" spans="1:5" s="4" customFormat="1" x14ac:dyDescent="0.25">
      <c r="A160" s="12" t="s">
        <v>5183</v>
      </c>
      <c r="B160" s="12" t="s">
        <v>5184</v>
      </c>
      <c r="C160" s="22">
        <v>9187124</v>
      </c>
      <c r="D160" s="4">
        <v>4581</v>
      </c>
      <c r="E160" s="15">
        <v>1048.5</v>
      </c>
    </row>
    <row r="161" spans="1:5" s="4" customFormat="1" x14ac:dyDescent="0.25">
      <c r="A161" s="12" t="s">
        <v>5185</v>
      </c>
      <c r="B161" s="12" t="s">
        <v>5186</v>
      </c>
      <c r="C161" s="22">
        <v>9187159</v>
      </c>
      <c r="D161" s="4">
        <v>5658</v>
      </c>
      <c r="E161" s="15">
        <v>904.1</v>
      </c>
    </row>
    <row r="162" spans="1:5" s="4" customFormat="1" x14ac:dyDescent="0.25">
      <c r="A162" s="12" t="s">
        <v>5187</v>
      </c>
      <c r="B162" s="12" t="s">
        <v>5188</v>
      </c>
      <c r="C162" s="22">
        <v>9187179</v>
      </c>
      <c r="D162" s="4">
        <v>7185</v>
      </c>
      <c r="E162" s="15">
        <v>884.8</v>
      </c>
    </row>
    <row r="163" spans="1:5" s="4" customFormat="1" x14ac:dyDescent="0.25">
      <c r="A163" s="12" t="s">
        <v>5189</v>
      </c>
      <c r="B163" s="12" t="s">
        <v>5190</v>
      </c>
      <c r="C163" s="22">
        <v>9187182</v>
      </c>
      <c r="D163" s="4">
        <v>12759</v>
      </c>
      <c r="E163" s="15">
        <v>3561.6</v>
      </c>
    </row>
    <row r="164" spans="1:5" s="4" customFormat="1" x14ac:dyDescent="0.25">
      <c r="A164" s="12" t="s">
        <v>5191</v>
      </c>
      <c r="B164" s="12" t="s">
        <v>5192</v>
      </c>
      <c r="C164" s="22" t="s">
        <v>6001</v>
      </c>
      <c r="D164" s="4">
        <v>8856</v>
      </c>
      <c r="E164" s="15">
        <v>2417</v>
      </c>
    </row>
    <row r="165" spans="1:5" s="4" customFormat="1" x14ac:dyDescent="0.25">
      <c r="A165" s="12" t="s">
        <v>5193</v>
      </c>
      <c r="B165" s="12" t="s">
        <v>5194</v>
      </c>
      <c r="C165" s="22">
        <v>9187169</v>
      </c>
      <c r="D165" s="4">
        <v>5521</v>
      </c>
      <c r="E165" s="15">
        <v>997.3</v>
      </c>
    </row>
    <row r="166" spans="1:5" s="4" customFormat="1" x14ac:dyDescent="0.25">
      <c r="A166" s="12" t="s">
        <v>5195</v>
      </c>
      <c r="B166" s="12" t="s">
        <v>5196</v>
      </c>
      <c r="C166" s="22">
        <v>9187118</v>
      </c>
      <c r="D166" s="4">
        <v>6610</v>
      </c>
      <c r="E166" s="15">
        <v>1228.4000000000001</v>
      </c>
    </row>
    <row r="167" spans="1:5" s="4" customFormat="1" x14ac:dyDescent="0.25">
      <c r="A167" s="12" t="s">
        <v>5197</v>
      </c>
      <c r="B167" s="12" t="s">
        <v>5198</v>
      </c>
      <c r="C167" s="22">
        <v>9187114</v>
      </c>
      <c r="D167" s="4">
        <v>5350</v>
      </c>
      <c r="E167" s="15">
        <v>865.8</v>
      </c>
    </row>
    <row r="168" spans="1:5" s="4" customFormat="1" x14ac:dyDescent="0.25">
      <c r="A168" s="12" t="s">
        <v>5199</v>
      </c>
      <c r="B168" s="12" t="s">
        <v>5200</v>
      </c>
      <c r="C168" s="22">
        <v>9187122</v>
      </c>
      <c r="D168" s="4">
        <v>19991</v>
      </c>
      <c r="E168" s="15">
        <v>2404.6999999999998</v>
      </c>
    </row>
    <row r="169" spans="1:5" s="4" customFormat="1" x14ac:dyDescent="0.25">
      <c r="A169" s="12" t="s">
        <v>5201</v>
      </c>
      <c r="B169" s="12" t="s">
        <v>5202</v>
      </c>
      <c r="C169" s="22" t="s">
        <v>6002</v>
      </c>
      <c r="D169" s="4">
        <v>60226</v>
      </c>
      <c r="E169" s="15">
        <v>11008.8</v>
      </c>
    </row>
    <row r="170" spans="1:5" s="4" customFormat="1" x14ac:dyDescent="0.25">
      <c r="A170" s="12" t="s">
        <v>5203</v>
      </c>
      <c r="B170" s="12" t="s">
        <v>5204</v>
      </c>
      <c r="C170" s="22">
        <v>9187128</v>
      </c>
      <c r="D170" s="4">
        <v>7705</v>
      </c>
      <c r="E170" s="15">
        <v>1487.7</v>
      </c>
    </row>
    <row r="171" spans="1:5" s="4" customFormat="1" x14ac:dyDescent="0.25">
      <c r="A171" s="12" t="s">
        <v>5205</v>
      </c>
      <c r="B171" s="12" t="s">
        <v>5206</v>
      </c>
      <c r="C171" s="22">
        <v>9187162</v>
      </c>
      <c r="D171" s="4">
        <v>10121</v>
      </c>
      <c r="E171" s="15">
        <v>2791.5</v>
      </c>
    </row>
    <row r="172" spans="1:5" s="4" customFormat="1" x14ac:dyDescent="0.25">
      <c r="A172" s="12" t="s">
        <v>5207</v>
      </c>
      <c r="B172" s="12" t="s">
        <v>5208</v>
      </c>
      <c r="C172" s="22">
        <v>9187177</v>
      </c>
      <c r="D172" s="4">
        <v>9834</v>
      </c>
      <c r="E172" s="15">
        <v>1639.1</v>
      </c>
    </row>
    <row r="173" spans="1:5" s="4" customFormat="1" x14ac:dyDescent="0.25">
      <c r="A173" s="12" t="s">
        <v>5209</v>
      </c>
      <c r="B173" s="12" t="s">
        <v>5210</v>
      </c>
      <c r="C173" s="22">
        <v>9187148</v>
      </c>
      <c r="D173" s="4">
        <v>6976</v>
      </c>
      <c r="E173" s="15">
        <v>1057.5</v>
      </c>
    </row>
    <row r="174" spans="1:5" s="4" customFormat="1" x14ac:dyDescent="0.25">
      <c r="A174" s="12" t="s">
        <v>5211</v>
      </c>
      <c r="B174" s="12" t="s">
        <v>5212</v>
      </c>
      <c r="C174" s="22">
        <v>9187130</v>
      </c>
      <c r="D174" s="4">
        <v>4106</v>
      </c>
      <c r="E174" s="15">
        <v>1081.3</v>
      </c>
    </row>
    <row r="175" spans="1:5" s="4" customFormat="1" x14ac:dyDescent="0.25">
      <c r="A175" s="12" t="s">
        <v>5213</v>
      </c>
      <c r="B175" s="12" t="s">
        <v>5214</v>
      </c>
      <c r="C175" s="22">
        <v>9187120</v>
      </c>
      <c r="D175" s="4">
        <v>5689</v>
      </c>
      <c r="E175" s="15">
        <v>302</v>
      </c>
    </row>
    <row r="176" spans="1:5" s="4" customFormat="1" x14ac:dyDescent="0.25">
      <c r="A176" s="12" t="s">
        <v>5215</v>
      </c>
      <c r="B176" s="12" t="s">
        <v>5216</v>
      </c>
      <c r="C176" s="22" t="s">
        <v>6003</v>
      </c>
      <c r="D176" s="4">
        <v>5712</v>
      </c>
      <c r="E176" s="15">
        <v>631.6</v>
      </c>
    </row>
    <row r="177" spans="1:5" s="4" customFormat="1" x14ac:dyDescent="0.25">
      <c r="A177" s="12" t="s">
        <v>5217</v>
      </c>
      <c r="B177" s="12" t="s">
        <v>5218</v>
      </c>
      <c r="C177" s="22">
        <v>9187157</v>
      </c>
      <c r="D177" s="4">
        <v>4920</v>
      </c>
      <c r="E177" s="15">
        <v>1256</v>
      </c>
    </row>
    <row r="178" spans="1:5" s="4" customFormat="1" x14ac:dyDescent="0.25">
      <c r="A178" s="12" t="s">
        <v>5219</v>
      </c>
      <c r="B178" s="12" t="s">
        <v>5220</v>
      </c>
      <c r="C178" s="22">
        <v>9187165</v>
      </c>
      <c r="D178" s="4">
        <v>11800</v>
      </c>
      <c r="E178" s="15">
        <v>2000</v>
      </c>
    </row>
    <row r="179" spans="1:5" s="4" customFormat="1" x14ac:dyDescent="0.25">
      <c r="A179" s="12" t="s">
        <v>5221</v>
      </c>
      <c r="B179" s="12" t="s">
        <v>5222</v>
      </c>
      <c r="C179" s="22" t="s">
        <v>6004</v>
      </c>
      <c r="D179" s="4">
        <v>8210</v>
      </c>
      <c r="E179" s="15">
        <v>1803</v>
      </c>
    </row>
    <row r="180" spans="1:5" s="4" customFormat="1" x14ac:dyDescent="0.25">
      <c r="A180" s="12" t="s">
        <v>5223</v>
      </c>
      <c r="B180" s="12" t="s">
        <v>5224</v>
      </c>
      <c r="C180" s="22" t="s">
        <v>6005</v>
      </c>
      <c r="D180" s="4">
        <v>9900</v>
      </c>
      <c r="E180" s="15">
        <v>1553</v>
      </c>
    </row>
    <row r="181" spans="1:5" s="4" customFormat="1" x14ac:dyDescent="0.25">
      <c r="A181" s="12" t="s">
        <v>5225</v>
      </c>
      <c r="B181" s="12" t="s">
        <v>5226</v>
      </c>
      <c r="C181" s="22">
        <v>9188145</v>
      </c>
      <c r="D181" s="4">
        <v>5016</v>
      </c>
      <c r="E181" s="15">
        <v>761</v>
      </c>
    </row>
    <row r="182" spans="1:5" s="4" customFormat="1" x14ac:dyDescent="0.25">
      <c r="A182" s="12" t="s">
        <v>5227</v>
      </c>
      <c r="B182" s="12" t="s">
        <v>5228</v>
      </c>
      <c r="C182" s="22">
        <v>9188144</v>
      </c>
      <c r="D182" s="4">
        <v>5476</v>
      </c>
      <c r="E182" s="15">
        <v>1125</v>
      </c>
    </row>
    <row r="183" spans="1:5" s="4" customFormat="1" x14ac:dyDescent="0.25">
      <c r="A183" s="12" t="s">
        <v>5229</v>
      </c>
      <c r="B183" s="12" t="s">
        <v>5230</v>
      </c>
      <c r="C183" s="22">
        <v>9188117</v>
      </c>
      <c r="D183" s="4">
        <v>3740</v>
      </c>
      <c r="E183" s="15">
        <v>1361</v>
      </c>
    </row>
    <row r="184" spans="1:5" s="4" customFormat="1" x14ac:dyDescent="0.25">
      <c r="A184" s="12" t="s">
        <v>5231</v>
      </c>
      <c r="B184" s="12" t="s">
        <v>5232</v>
      </c>
      <c r="C184" s="22">
        <v>9188121</v>
      </c>
      <c r="D184" s="4">
        <v>18993</v>
      </c>
      <c r="E184" s="15">
        <v>2605</v>
      </c>
    </row>
    <row r="185" spans="1:5" s="4" customFormat="1" x14ac:dyDescent="0.25">
      <c r="A185" s="12" t="s">
        <v>5233</v>
      </c>
      <c r="B185" s="12" t="s">
        <v>5234</v>
      </c>
      <c r="C185" s="22">
        <v>9188124</v>
      </c>
      <c r="D185" s="4">
        <v>8971</v>
      </c>
      <c r="E185" s="15">
        <v>1666</v>
      </c>
    </row>
    <row r="186" spans="1:5" s="4" customFormat="1" x14ac:dyDescent="0.25">
      <c r="A186" s="12" t="s">
        <v>5235</v>
      </c>
      <c r="B186" s="12" t="s">
        <v>5236</v>
      </c>
      <c r="C186" s="22">
        <v>9188132</v>
      </c>
      <c r="D186" s="4">
        <v>7439</v>
      </c>
      <c r="E186" s="15">
        <v>1138</v>
      </c>
    </row>
    <row r="187" spans="1:5" s="4" customFormat="1" x14ac:dyDescent="0.25">
      <c r="A187" s="12" t="s">
        <v>5237</v>
      </c>
      <c r="B187" s="12" t="s">
        <v>5238</v>
      </c>
      <c r="C187" s="22" t="s">
        <v>6006</v>
      </c>
      <c r="D187" s="4">
        <v>23612</v>
      </c>
      <c r="E187" s="15">
        <v>4739</v>
      </c>
    </row>
    <row r="188" spans="1:5" s="4" customFormat="1" x14ac:dyDescent="0.25">
      <c r="A188" s="12" t="s">
        <v>5239</v>
      </c>
      <c r="B188" s="12" t="s">
        <v>5240</v>
      </c>
      <c r="C188" s="22" t="s">
        <v>6007</v>
      </c>
      <c r="D188" s="4">
        <v>53389</v>
      </c>
      <c r="E188" s="15">
        <v>9675</v>
      </c>
    </row>
    <row r="189" spans="1:5" s="4" customFormat="1" x14ac:dyDescent="0.25">
      <c r="A189" s="12" t="s">
        <v>5241</v>
      </c>
      <c r="B189" s="12" t="s">
        <v>5242</v>
      </c>
      <c r="C189" s="22" t="s">
        <v>6008</v>
      </c>
      <c r="D189" s="4">
        <v>10249</v>
      </c>
      <c r="E189" s="15">
        <v>1870</v>
      </c>
    </row>
    <row r="190" spans="1:5" s="4" customFormat="1" x14ac:dyDescent="0.25">
      <c r="A190" s="12" t="s">
        <v>5243</v>
      </c>
      <c r="B190" s="12" t="s">
        <v>5244</v>
      </c>
      <c r="C190" s="22" t="s">
        <v>6009</v>
      </c>
      <c r="D190" s="4">
        <v>12031</v>
      </c>
      <c r="E190" s="15">
        <v>2049</v>
      </c>
    </row>
    <row r="191" spans="1:5" s="4" customFormat="1" x14ac:dyDescent="0.25">
      <c r="A191" s="12" t="s">
        <v>5245</v>
      </c>
      <c r="B191" s="12" t="s">
        <v>5246</v>
      </c>
      <c r="C191" s="22" t="s">
        <v>6009</v>
      </c>
      <c r="D191" s="4">
        <v>5132</v>
      </c>
      <c r="E191" s="15">
        <v>2501</v>
      </c>
    </row>
    <row r="192" spans="1:5" s="4" customFormat="1" x14ac:dyDescent="0.25">
      <c r="A192" s="12" t="s">
        <v>5247</v>
      </c>
      <c r="B192" s="12" t="s">
        <v>5248</v>
      </c>
      <c r="C192" s="22">
        <v>9189134</v>
      </c>
      <c r="D192" s="4">
        <v>1780</v>
      </c>
      <c r="E192" s="15">
        <v>1047.4000000000001</v>
      </c>
    </row>
    <row r="193" spans="1:5" s="4" customFormat="1" x14ac:dyDescent="0.25">
      <c r="A193" s="12" t="s">
        <v>5249</v>
      </c>
      <c r="B193" s="12" t="s">
        <v>5250</v>
      </c>
      <c r="C193" s="22" t="s">
        <v>6010</v>
      </c>
      <c r="D193" s="4">
        <v>451</v>
      </c>
      <c r="E193" s="15">
        <v>1257</v>
      </c>
    </row>
    <row r="194" spans="1:5" s="4" customFormat="1" x14ac:dyDescent="0.25">
      <c r="A194" s="12" t="s">
        <v>5251</v>
      </c>
      <c r="B194" s="12" t="s">
        <v>5252</v>
      </c>
      <c r="C194" s="22">
        <v>9189154</v>
      </c>
      <c r="D194" s="4">
        <v>21034</v>
      </c>
      <c r="E194" s="15">
        <v>3700</v>
      </c>
    </row>
    <row r="195" spans="1:5" s="4" customFormat="1" x14ac:dyDescent="0.25">
      <c r="A195" s="12" t="s">
        <v>5253</v>
      </c>
      <c r="B195" s="12" t="s">
        <v>5254</v>
      </c>
      <c r="C195" s="22" t="s">
        <v>6011</v>
      </c>
      <c r="D195" s="4">
        <v>28156</v>
      </c>
      <c r="E195" s="15">
        <v>5031</v>
      </c>
    </row>
    <row r="196" spans="1:5" s="4" customFormat="1" x14ac:dyDescent="0.25">
      <c r="A196" s="12" t="s">
        <v>5255</v>
      </c>
      <c r="B196" s="12" t="s">
        <v>5256</v>
      </c>
      <c r="C196" s="22">
        <v>9189157</v>
      </c>
      <c r="D196" s="4">
        <v>11519</v>
      </c>
      <c r="E196" s="15">
        <v>1784</v>
      </c>
    </row>
    <row r="197" spans="1:5" s="4" customFormat="1" x14ac:dyDescent="0.25">
      <c r="A197" s="12" t="s">
        <v>5257</v>
      </c>
      <c r="B197" s="12" t="s">
        <v>5258</v>
      </c>
      <c r="C197" s="22">
        <v>9189162</v>
      </c>
      <c r="D197" s="4">
        <v>3951</v>
      </c>
      <c r="E197" s="15">
        <v>1506.9</v>
      </c>
    </row>
    <row r="198" spans="1:5" s="4" customFormat="1" x14ac:dyDescent="0.25">
      <c r="A198" s="12" t="s">
        <v>5259</v>
      </c>
      <c r="B198" s="12" t="s">
        <v>5260</v>
      </c>
      <c r="C198" s="22">
        <v>9190159</v>
      </c>
      <c r="D198" s="4">
        <v>5654</v>
      </c>
      <c r="E198" s="15">
        <v>1153</v>
      </c>
    </row>
    <row r="199" spans="1:5" s="4" customFormat="1" x14ac:dyDescent="0.25">
      <c r="A199" s="12" t="s">
        <v>5261</v>
      </c>
      <c r="B199" s="12" t="s">
        <v>5262</v>
      </c>
      <c r="C199" s="22">
        <v>9190140</v>
      </c>
      <c r="D199" s="4">
        <v>15278</v>
      </c>
      <c r="E199" s="15">
        <v>2257</v>
      </c>
    </row>
    <row r="200" spans="1:5" s="4" customFormat="1" x14ac:dyDescent="0.25">
      <c r="A200" s="12" t="s">
        <v>5263</v>
      </c>
      <c r="B200" s="12" t="s">
        <v>5264</v>
      </c>
      <c r="C200" s="22">
        <v>9190141</v>
      </c>
      <c r="D200" s="4">
        <v>16514</v>
      </c>
      <c r="E200" s="15">
        <v>4426</v>
      </c>
    </row>
    <row r="201" spans="1:5" s="4" customFormat="1" x14ac:dyDescent="0.25">
      <c r="A201" s="12" t="s">
        <v>5265</v>
      </c>
      <c r="B201" s="12" t="s">
        <v>5266</v>
      </c>
      <c r="C201" s="22">
        <v>9190148</v>
      </c>
      <c r="D201" s="4">
        <v>15682</v>
      </c>
      <c r="E201" s="15">
        <v>3743</v>
      </c>
    </row>
    <row r="202" spans="1:5" s="4" customFormat="1" x14ac:dyDescent="0.25">
      <c r="A202" s="12" t="s">
        <v>5267</v>
      </c>
      <c r="B202" s="12" t="s">
        <v>5268</v>
      </c>
      <c r="C202" s="22">
        <v>9190157</v>
      </c>
      <c r="D202" s="4">
        <v>22571</v>
      </c>
      <c r="E202" s="15">
        <v>3425</v>
      </c>
    </row>
    <row r="203" spans="1:5" s="4" customFormat="1" x14ac:dyDescent="0.25">
      <c r="A203" s="12" t="s">
        <v>5269</v>
      </c>
      <c r="B203" s="12" t="s">
        <v>5270</v>
      </c>
      <c r="C203" s="22">
        <v>9190139</v>
      </c>
      <c r="D203" s="4">
        <v>12589</v>
      </c>
      <c r="E203" s="15">
        <v>1708</v>
      </c>
    </row>
    <row r="204" spans="1:5" s="4" customFormat="1" x14ac:dyDescent="0.25">
      <c r="A204" s="12" t="s">
        <v>5271</v>
      </c>
      <c r="B204" s="12" t="s">
        <v>5272</v>
      </c>
      <c r="C204" s="22" t="s">
        <v>6012</v>
      </c>
      <c r="D204" s="4">
        <v>60516</v>
      </c>
      <c r="E204" s="15">
        <v>12410</v>
      </c>
    </row>
    <row r="205" spans="1:5" s="4" customFormat="1" x14ac:dyDescent="0.25">
      <c r="A205" s="12" t="s">
        <v>5273</v>
      </c>
      <c r="B205" s="12" t="s">
        <v>5274</v>
      </c>
      <c r="C205" s="22">
        <v>9271146</v>
      </c>
      <c r="D205" s="4">
        <v>13942</v>
      </c>
      <c r="E205" s="15">
        <v>2502.1999999999998</v>
      </c>
    </row>
    <row r="206" spans="1:5" s="4" customFormat="1" x14ac:dyDescent="0.25">
      <c r="A206" s="12" t="s">
        <v>5275</v>
      </c>
      <c r="B206" s="12" t="s">
        <v>5276</v>
      </c>
      <c r="C206" s="22" t="s">
        <v>6013</v>
      </c>
      <c r="D206" s="4">
        <v>33156</v>
      </c>
      <c r="E206" s="15">
        <v>6003.5</v>
      </c>
    </row>
    <row r="207" spans="1:5" s="4" customFormat="1" x14ac:dyDescent="0.25">
      <c r="A207" s="12" t="s">
        <v>5277</v>
      </c>
      <c r="B207" s="12" t="s">
        <v>5278</v>
      </c>
      <c r="C207" s="22">
        <v>9273152</v>
      </c>
      <c r="D207" s="4">
        <v>11600</v>
      </c>
      <c r="E207" s="15">
        <v>2364</v>
      </c>
    </row>
    <row r="208" spans="1:5" s="4" customFormat="1" x14ac:dyDescent="0.25">
      <c r="A208" s="12" t="s">
        <v>5279</v>
      </c>
      <c r="B208" s="12" t="s">
        <v>5280</v>
      </c>
      <c r="C208" s="22">
        <v>9273111</v>
      </c>
      <c r="D208" s="4">
        <v>9000</v>
      </c>
      <c r="E208" s="15">
        <v>1603</v>
      </c>
    </row>
    <row r="209" spans="1:5" s="4" customFormat="1" x14ac:dyDescent="0.25">
      <c r="A209" s="12" t="s">
        <v>5281</v>
      </c>
      <c r="B209" s="12" t="s">
        <v>5282</v>
      </c>
      <c r="C209" s="22">
        <v>9273137</v>
      </c>
      <c r="D209" s="4">
        <v>14000</v>
      </c>
      <c r="E209" s="15">
        <v>3419</v>
      </c>
    </row>
    <row r="210" spans="1:5" s="4" customFormat="1" x14ac:dyDescent="0.25">
      <c r="A210" s="12" t="s">
        <v>5283</v>
      </c>
      <c r="B210" s="12" t="s">
        <v>5284</v>
      </c>
      <c r="C210" s="22">
        <v>9273116</v>
      </c>
      <c r="D210" s="4">
        <v>16000</v>
      </c>
      <c r="E210" s="15">
        <v>2334</v>
      </c>
    </row>
    <row r="211" spans="1:5" s="4" customFormat="1" x14ac:dyDescent="0.25">
      <c r="A211" s="12" t="s">
        <v>5285</v>
      </c>
      <c r="B211" s="12" t="s">
        <v>5286</v>
      </c>
      <c r="C211" s="22">
        <v>9273152</v>
      </c>
      <c r="D211" s="4">
        <v>7500</v>
      </c>
      <c r="E211" s="15">
        <v>2137</v>
      </c>
    </row>
    <row r="212" spans="1:5" s="4" customFormat="1" x14ac:dyDescent="0.25">
      <c r="A212" s="12" t="s">
        <v>5287</v>
      </c>
      <c r="B212" s="12" t="s">
        <v>5288</v>
      </c>
      <c r="C212" s="22" t="s">
        <v>6014</v>
      </c>
      <c r="D212" s="4">
        <v>6300</v>
      </c>
      <c r="E212" s="15">
        <v>754</v>
      </c>
    </row>
    <row r="213" spans="1:5" s="4" customFormat="1" x14ac:dyDescent="0.25">
      <c r="A213" s="12" t="s">
        <v>5289</v>
      </c>
      <c r="B213" s="12" t="s">
        <v>5290</v>
      </c>
      <c r="C213" s="22">
        <v>9273172</v>
      </c>
      <c r="D213" s="4">
        <v>5400</v>
      </c>
      <c r="E213" s="15">
        <v>745</v>
      </c>
    </row>
    <row r="214" spans="1:5" s="4" customFormat="1" x14ac:dyDescent="0.25">
      <c r="A214" s="12" t="s">
        <v>5291</v>
      </c>
      <c r="B214" s="12" t="s">
        <v>5292</v>
      </c>
      <c r="C214" s="22">
        <v>9273147</v>
      </c>
      <c r="D214" s="4">
        <v>20000</v>
      </c>
      <c r="E214" s="15">
        <v>3562</v>
      </c>
    </row>
    <row r="215" spans="1:5" s="4" customFormat="1" x14ac:dyDescent="0.25">
      <c r="A215" s="12" t="s">
        <v>5293</v>
      </c>
      <c r="B215" s="12" t="s">
        <v>5294</v>
      </c>
      <c r="C215" s="22" t="s">
        <v>6015</v>
      </c>
      <c r="D215" s="4">
        <v>6500</v>
      </c>
      <c r="E215" s="15">
        <v>1300</v>
      </c>
    </row>
    <row r="216" spans="1:5" s="4" customFormat="1" x14ac:dyDescent="0.25">
      <c r="A216" s="12" t="s">
        <v>5295</v>
      </c>
      <c r="B216" s="12" t="s">
        <v>5296</v>
      </c>
      <c r="C216" s="22">
        <v>9274194</v>
      </c>
      <c r="D216" s="4">
        <v>5730</v>
      </c>
      <c r="E216" s="15">
        <v>1063</v>
      </c>
    </row>
    <row r="217" spans="1:5" s="4" customFormat="1" x14ac:dyDescent="0.25">
      <c r="A217" s="12" t="s">
        <v>5297</v>
      </c>
      <c r="B217" s="12" t="s">
        <v>5298</v>
      </c>
      <c r="C217" s="22">
        <v>9274134</v>
      </c>
      <c r="D217" s="4">
        <v>6020</v>
      </c>
      <c r="E217" s="15">
        <v>910</v>
      </c>
    </row>
    <row r="218" spans="1:5" s="4" customFormat="1" x14ac:dyDescent="0.25">
      <c r="A218" s="12" t="s">
        <v>5299</v>
      </c>
      <c r="B218" s="12" t="s">
        <v>5300</v>
      </c>
      <c r="C218" s="22" t="s">
        <v>6016</v>
      </c>
      <c r="D218" s="4">
        <v>21488</v>
      </c>
      <c r="E218" s="15">
        <v>2774</v>
      </c>
    </row>
    <row r="219" spans="1:5" s="4" customFormat="1" x14ac:dyDescent="0.25">
      <c r="A219" s="12" t="s">
        <v>5301</v>
      </c>
      <c r="B219" s="12" t="s">
        <v>5302</v>
      </c>
      <c r="C219" s="22" t="s">
        <v>6017</v>
      </c>
      <c r="D219" s="4">
        <v>13620</v>
      </c>
      <c r="E219" s="15">
        <v>2020</v>
      </c>
    </row>
    <row r="220" spans="1:5" s="4" customFormat="1" x14ac:dyDescent="0.25">
      <c r="A220" s="12" t="s">
        <v>5303</v>
      </c>
      <c r="B220" s="12" t="s">
        <v>5304</v>
      </c>
      <c r="C220" s="22" t="s">
        <v>6018</v>
      </c>
      <c r="D220" s="4">
        <v>20520</v>
      </c>
      <c r="E220" s="15">
        <v>1810</v>
      </c>
    </row>
    <row r="221" spans="1:5" s="4" customFormat="1" x14ac:dyDescent="0.25">
      <c r="A221" s="12" t="s">
        <v>5305</v>
      </c>
      <c r="B221" s="12" t="s">
        <v>5306</v>
      </c>
      <c r="C221" s="22" t="s">
        <v>6019</v>
      </c>
      <c r="D221" s="4">
        <v>39959</v>
      </c>
      <c r="E221" s="15">
        <v>6456</v>
      </c>
    </row>
    <row r="222" spans="1:5" s="4" customFormat="1" x14ac:dyDescent="0.25">
      <c r="A222" s="12" t="s">
        <v>5307</v>
      </c>
      <c r="B222" s="12" t="s">
        <v>5308</v>
      </c>
      <c r="C222" s="22">
        <v>9274183</v>
      </c>
      <c r="D222" s="4">
        <v>6040</v>
      </c>
      <c r="E222" s="15">
        <v>795</v>
      </c>
    </row>
    <row r="223" spans="1:5" s="4" customFormat="1" x14ac:dyDescent="0.25">
      <c r="A223" s="12" t="s">
        <v>5309</v>
      </c>
      <c r="B223" s="12" t="s">
        <v>5310</v>
      </c>
      <c r="C223" s="22" t="s">
        <v>6020</v>
      </c>
      <c r="D223" s="4">
        <v>18050</v>
      </c>
      <c r="E223" s="15">
        <v>1550</v>
      </c>
    </row>
    <row r="224" spans="1:5" s="4" customFormat="1" x14ac:dyDescent="0.25">
      <c r="A224" s="12" t="s">
        <v>5311</v>
      </c>
      <c r="B224" s="12" t="s">
        <v>5312</v>
      </c>
      <c r="C224" s="22" t="s">
        <v>6021</v>
      </c>
      <c r="D224" s="4">
        <v>7243</v>
      </c>
      <c r="E224" s="15">
        <v>1194</v>
      </c>
    </row>
    <row r="225" spans="1:5" s="4" customFormat="1" x14ac:dyDescent="0.25">
      <c r="A225" s="12" t="s">
        <v>5313</v>
      </c>
      <c r="B225" s="12" t="s">
        <v>5314</v>
      </c>
      <c r="C225" s="22">
        <v>9261000</v>
      </c>
      <c r="D225" s="4">
        <v>72390</v>
      </c>
      <c r="E225" s="15">
        <v>12707</v>
      </c>
    </row>
    <row r="226" spans="1:5" s="4" customFormat="1" x14ac:dyDescent="0.25">
      <c r="A226" s="12" t="s">
        <v>5315</v>
      </c>
      <c r="B226" s="12" t="s">
        <v>5316</v>
      </c>
      <c r="C226" s="22">
        <v>9274184</v>
      </c>
      <c r="D226" s="4">
        <v>10530</v>
      </c>
      <c r="E226" s="15">
        <v>3200</v>
      </c>
    </row>
    <row r="227" spans="1:5" s="4" customFormat="1" x14ac:dyDescent="0.25">
      <c r="A227" s="12" t="s">
        <v>5317</v>
      </c>
      <c r="B227" s="12" t="s">
        <v>5318</v>
      </c>
      <c r="C227" s="22">
        <v>9275116</v>
      </c>
      <c r="D227" s="4">
        <v>5010</v>
      </c>
      <c r="E227" s="15">
        <v>1843</v>
      </c>
    </row>
    <row r="228" spans="1:5" s="4" customFormat="1" x14ac:dyDescent="0.25">
      <c r="A228" s="12" t="s">
        <v>5319</v>
      </c>
      <c r="B228" s="12" t="s">
        <v>5320</v>
      </c>
      <c r="C228" s="22">
        <v>9275138</v>
      </c>
      <c r="D228" s="4">
        <v>5781</v>
      </c>
      <c r="E228" s="15">
        <v>1056.0999999999999</v>
      </c>
    </row>
    <row r="229" spans="1:5" s="4" customFormat="1" x14ac:dyDescent="0.25">
      <c r="A229" s="12" t="s">
        <v>5321</v>
      </c>
      <c r="B229" s="12" t="s">
        <v>5322</v>
      </c>
      <c r="C229" s="22" t="s">
        <v>6022</v>
      </c>
      <c r="D229" s="4">
        <v>15500</v>
      </c>
      <c r="E229" s="15">
        <v>2052.4</v>
      </c>
    </row>
    <row r="230" spans="1:5" s="4" customFormat="1" x14ac:dyDescent="0.25">
      <c r="A230" s="12" t="s">
        <v>5323</v>
      </c>
      <c r="B230" s="12" t="s">
        <v>5324</v>
      </c>
      <c r="C230" s="22">
        <v>9275126</v>
      </c>
      <c r="D230" s="4">
        <v>7300</v>
      </c>
      <c r="E230" s="15">
        <v>2206</v>
      </c>
    </row>
    <row r="231" spans="1:5" s="4" customFormat="1" x14ac:dyDescent="0.25">
      <c r="A231" s="12" t="s">
        <v>5325</v>
      </c>
      <c r="B231" s="12" t="s">
        <v>5326</v>
      </c>
      <c r="C231" s="22">
        <v>9275154</v>
      </c>
      <c r="D231" s="4">
        <v>16500</v>
      </c>
      <c r="E231" s="15">
        <v>1997.5</v>
      </c>
    </row>
    <row r="232" spans="1:5" s="4" customFormat="1" x14ac:dyDescent="0.25">
      <c r="A232" s="12" t="s">
        <v>5327</v>
      </c>
      <c r="B232" s="12" t="s">
        <v>5328</v>
      </c>
      <c r="C232" s="22" t="s">
        <v>6023</v>
      </c>
      <c r="D232" s="4">
        <v>40198</v>
      </c>
      <c r="E232" s="15">
        <v>5712.4</v>
      </c>
    </row>
    <row r="233" spans="1:5" s="4" customFormat="1" x14ac:dyDescent="0.25">
      <c r="A233" s="12" t="s">
        <v>5329</v>
      </c>
      <c r="B233" s="12" t="s">
        <v>5330</v>
      </c>
      <c r="C233" s="22">
        <v>9276138</v>
      </c>
      <c r="D233" s="4">
        <v>8883</v>
      </c>
      <c r="E233" s="15">
        <v>1775.5</v>
      </c>
    </row>
    <row r="234" spans="1:5" s="4" customFormat="1" x14ac:dyDescent="0.25">
      <c r="A234" s="12" t="s">
        <v>5331</v>
      </c>
      <c r="B234" s="12" t="s">
        <v>5332</v>
      </c>
      <c r="C234" s="22">
        <v>9276144</v>
      </c>
      <c r="D234" s="4">
        <v>5177</v>
      </c>
      <c r="E234" s="15">
        <v>1198.5</v>
      </c>
    </row>
    <row r="235" spans="1:5" s="4" customFormat="1" x14ac:dyDescent="0.25">
      <c r="A235" s="12" t="s">
        <v>5333</v>
      </c>
      <c r="B235" s="12" t="s">
        <v>5334</v>
      </c>
      <c r="C235" s="22">
        <v>9276148</v>
      </c>
      <c r="D235" s="4">
        <v>7721</v>
      </c>
      <c r="E235" s="15">
        <v>1214.9000000000001</v>
      </c>
    </row>
    <row r="236" spans="1:5" s="4" customFormat="1" x14ac:dyDescent="0.25">
      <c r="A236" s="12" t="s">
        <v>5335</v>
      </c>
      <c r="B236" s="12" t="s">
        <v>5336</v>
      </c>
      <c r="C236" s="22" t="s">
        <v>6024</v>
      </c>
      <c r="D236" s="4">
        <v>5455</v>
      </c>
      <c r="E236" s="15">
        <v>648.1</v>
      </c>
    </row>
    <row r="237" spans="1:5" s="4" customFormat="1" x14ac:dyDescent="0.25">
      <c r="A237" s="12" t="s">
        <v>5337</v>
      </c>
      <c r="B237" s="12" t="s">
        <v>5338</v>
      </c>
      <c r="C237" s="22" t="s">
        <v>6025</v>
      </c>
      <c r="D237" s="4">
        <v>4037</v>
      </c>
      <c r="E237" s="15">
        <v>1426.1</v>
      </c>
    </row>
    <row r="238" spans="1:5" s="4" customFormat="1" x14ac:dyDescent="0.25">
      <c r="A238" s="12" t="s">
        <v>5339</v>
      </c>
      <c r="B238" s="12" t="s">
        <v>5340</v>
      </c>
      <c r="C238" s="22">
        <v>9277121</v>
      </c>
      <c r="D238" s="4">
        <v>6311</v>
      </c>
      <c r="E238" s="15">
        <v>884</v>
      </c>
    </row>
    <row r="239" spans="1:5" s="4" customFormat="1" x14ac:dyDescent="0.25">
      <c r="A239" s="12" t="s">
        <v>5341</v>
      </c>
      <c r="B239" s="12" t="s">
        <v>5342</v>
      </c>
      <c r="C239" s="22" t="s">
        <v>6026</v>
      </c>
      <c r="D239" s="4">
        <v>11913</v>
      </c>
      <c r="E239" s="15">
        <v>2480.1999999999998</v>
      </c>
    </row>
    <row r="240" spans="1:5" s="4" customFormat="1" x14ac:dyDescent="0.25">
      <c r="A240" s="12" t="s">
        <v>5343</v>
      </c>
      <c r="B240" s="12" t="s">
        <v>5344</v>
      </c>
      <c r="C240" s="22" t="s">
        <v>6027</v>
      </c>
      <c r="D240" s="4">
        <v>8494</v>
      </c>
      <c r="E240" s="15">
        <v>2391.9</v>
      </c>
    </row>
    <row r="241" spans="1:5" s="4" customFormat="1" x14ac:dyDescent="0.25">
      <c r="A241" s="12" t="s">
        <v>5345</v>
      </c>
      <c r="B241" s="12" t="s">
        <v>5346</v>
      </c>
      <c r="C241" s="22" t="s">
        <v>6028</v>
      </c>
      <c r="D241" s="4">
        <v>5400</v>
      </c>
      <c r="E241" s="15">
        <v>843.9</v>
      </c>
    </row>
    <row r="242" spans="1:5" s="4" customFormat="1" x14ac:dyDescent="0.25">
      <c r="A242" s="12" t="s">
        <v>5347</v>
      </c>
      <c r="B242" s="12" t="s">
        <v>5348</v>
      </c>
      <c r="C242" s="22" t="s">
        <v>6029</v>
      </c>
      <c r="D242" s="4">
        <v>3733</v>
      </c>
      <c r="E242" s="15">
        <v>1167.4000000000001</v>
      </c>
    </row>
    <row r="243" spans="1:5" s="4" customFormat="1" x14ac:dyDescent="0.25">
      <c r="A243" s="12" t="s">
        <v>5349</v>
      </c>
      <c r="B243" s="12" t="s">
        <v>5350</v>
      </c>
      <c r="C243" s="22">
        <v>9278192</v>
      </c>
      <c r="D243" s="4">
        <v>8370</v>
      </c>
      <c r="E243" s="15">
        <v>1078</v>
      </c>
    </row>
    <row r="244" spans="1:5" s="4" customFormat="1" x14ac:dyDescent="0.25">
      <c r="A244" s="12" t="s">
        <v>5351</v>
      </c>
      <c r="B244" s="12" t="s">
        <v>5352</v>
      </c>
      <c r="C244" s="22" t="s">
        <v>6030</v>
      </c>
      <c r="D244" s="4">
        <v>9733</v>
      </c>
      <c r="E244" s="15">
        <v>1403</v>
      </c>
    </row>
    <row r="245" spans="1:5" s="4" customFormat="1" x14ac:dyDescent="0.25">
      <c r="A245" s="12" t="s">
        <v>5353</v>
      </c>
      <c r="B245" s="12" t="s">
        <v>5354</v>
      </c>
      <c r="C245" s="22" t="s">
        <v>6031</v>
      </c>
      <c r="D245" s="4">
        <v>8670</v>
      </c>
      <c r="E245" s="15">
        <v>1248</v>
      </c>
    </row>
    <row r="246" spans="1:5" s="4" customFormat="1" x14ac:dyDescent="0.25">
      <c r="A246" s="12" t="s">
        <v>5355</v>
      </c>
      <c r="B246" s="12" t="s">
        <v>5356</v>
      </c>
      <c r="C246" s="22">
        <v>9278118</v>
      </c>
      <c r="D246" s="4">
        <v>10560</v>
      </c>
      <c r="E246" s="15">
        <v>3531</v>
      </c>
    </row>
    <row r="247" spans="1:5" s="4" customFormat="1" x14ac:dyDescent="0.25">
      <c r="A247" s="12" t="s">
        <v>5357</v>
      </c>
      <c r="B247" s="12" t="s">
        <v>5358</v>
      </c>
      <c r="C247" s="22">
        <v>9278172</v>
      </c>
      <c r="D247" s="4">
        <v>10610</v>
      </c>
      <c r="E247" s="15">
        <v>1350</v>
      </c>
    </row>
    <row r="248" spans="1:5" s="4" customFormat="1" x14ac:dyDescent="0.25">
      <c r="A248" s="12" t="s">
        <v>5359</v>
      </c>
      <c r="B248" s="12" t="s">
        <v>5360</v>
      </c>
      <c r="C248" s="22" t="s">
        <v>6032</v>
      </c>
      <c r="D248" s="4">
        <v>44530</v>
      </c>
      <c r="E248" s="15">
        <v>8270</v>
      </c>
    </row>
    <row r="249" spans="1:5" s="4" customFormat="1" x14ac:dyDescent="0.25">
      <c r="A249" s="12" t="s">
        <v>5361</v>
      </c>
      <c r="B249" s="12" t="s">
        <v>5362</v>
      </c>
      <c r="C249" s="22" t="s">
        <v>6033</v>
      </c>
      <c r="D249" s="4">
        <v>22990</v>
      </c>
      <c r="E249" s="15">
        <v>6129</v>
      </c>
    </row>
    <row r="250" spans="1:5" s="4" customFormat="1" x14ac:dyDescent="0.25">
      <c r="A250" s="12" t="s">
        <v>5363</v>
      </c>
      <c r="B250" s="12" t="s">
        <v>5364</v>
      </c>
      <c r="C250" s="22" t="s">
        <v>6034</v>
      </c>
      <c r="D250" s="4">
        <v>10886</v>
      </c>
      <c r="E250" s="15">
        <v>1366</v>
      </c>
    </row>
    <row r="251" spans="1:5" s="4" customFormat="1" x14ac:dyDescent="0.25">
      <c r="A251" s="12" t="s">
        <v>5365</v>
      </c>
      <c r="B251" s="12" t="s">
        <v>5366</v>
      </c>
      <c r="C251" s="22">
        <v>9279112</v>
      </c>
      <c r="D251" s="4">
        <v>20013</v>
      </c>
      <c r="E251" s="15">
        <v>4840</v>
      </c>
    </row>
    <row r="252" spans="1:5" s="4" customFormat="1" x14ac:dyDescent="0.25">
      <c r="A252" s="12" t="s">
        <v>5367</v>
      </c>
      <c r="B252" s="12" t="s">
        <v>5368</v>
      </c>
      <c r="C252" s="22">
        <v>9279113</v>
      </c>
      <c r="D252" s="4">
        <v>6700</v>
      </c>
      <c r="E252" s="15">
        <v>962</v>
      </c>
    </row>
    <row r="253" spans="1:5" s="4" customFormat="1" x14ac:dyDescent="0.25">
      <c r="A253" s="12" t="s">
        <v>5369</v>
      </c>
      <c r="B253" s="12" t="s">
        <v>5370</v>
      </c>
      <c r="C253" s="22" t="s">
        <v>6035</v>
      </c>
      <c r="D253" s="4">
        <v>3500</v>
      </c>
      <c r="E253" s="15">
        <v>1080.2</v>
      </c>
    </row>
    <row r="254" spans="1:5" s="4" customFormat="1" x14ac:dyDescent="0.25">
      <c r="A254" s="12" t="s">
        <v>5371</v>
      </c>
      <c r="B254" s="12" t="s">
        <v>5372</v>
      </c>
      <c r="C254" s="22">
        <v>9463000</v>
      </c>
      <c r="D254" s="4">
        <v>63150</v>
      </c>
      <c r="E254" s="15">
        <v>8582</v>
      </c>
    </row>
    <row r="255" spans="1:5" s="4" customFormat="1" x14ac:dyDescent="0.25">
      <c r="A255" s="12" t="s">
        <v>5373</v>
      </c>
      <c r="B255" s="12" t="s">
        <v>5374</v>
      </c>
      <c r="C255" s="22">
        <v>9473121</v>
      </c>
      <c r="D255" s="4">
        <v>6050</v>
      </c>
      <c r="E255" s="15">
        <v>818</v>
      </c>
    </row>
    <row r="256" spans="1:5" s="4" customFormat="1" x14ac:dyDescent="0.25">
      <c r="A256" s="12" t="s">
        <v>5375</v>
      </c>
      <c r="B256" s="12" t="s">
        <v>5376</v>
      </c>
      <c r="C256" s="22">
        <v>9473151</v>
      </c>
      <c r="D256" s="4">
        <v>15285</v>
      </c>
      <c r="E256" s="15">
        <v>2058</v>
      </c>
    </row>
    <row r="257" spans="1:5" s="4" customFormat="1" x14ac:dyDescent="0.25">
      <c r="A257" s="12" t="s">
        <v>5377</v>
      </c>
      <c r="B257" s="12" t="s">
        <v>5378</v>
      </c>
      <c r="C257" s="22">
        <v>9473158</v>
      </c>
      <c r="D257" s="4">
        <v>6394</v>
      </c>
      <c r="E257" s="15">
        <v>854</v>
      </c>
    </row>
    <row r="258" spans="1:5" s="4" customFormat="1" x14ac:dyDescent="0.25">
      <c r="A258" s="12" t="s">
        <v>5379</v>
      </c>
      <c r="B258" s="12" t="s">
        <v>5380</v>
      </c>
      <c r="C258" s="22">
        <v>9473159</v>
      </c>
      <c r="D258" s="4">
        <v>13562</v>
      </c>
      <c r="E258" s="15">
        <v>1852</v>
      </c>
    </row>
    <row r="259" spans="1:5" s="4" customFormat="1" x14ac:dyDescent="0.25">
      <c r="A259" s="12" t="s">
        <v>5381</v>
      </c>
      <c r="B259" s="12" t="s">
        <v>5382</v>
      </c>
      <c r="C259" s="22" t="s">
        <v>6036</v>
      </c>
      <c r="D259" s="4">
        <v>41500</v>
      </c>
      <c r="E259" s="15">
        <v>9380</v>
      </c>
    </row>
    <row r="260" spans="1:5" s="4" customFormat="1" x14ac:dyDescent="0.25">
      <c r="A260" s="12" t="s">
        <v>5383</v>
      </c>
      <c r="B260" s="12" t="s">
        <v>5384</v>
      </c>
      <c r="C260" s="22">
        <v>9371127</v>
      </c>
      <c r="D260" s="4">
        <v>5800</v>
      </c>
      <c r="E260" s="15">
        <v>950</v>
      </c>
    </row>
    <row r="261" spans="1:5" s="4" customFormat="1" x14ac:dyDescent="0.25">
      <c r="A261" s="12" t="s">
        <v>5385</v>
      </c>
      <c r="B261" s="12" t="s">
        <v>5386</v>
      </c>
      <c r="C261" s="22">
        <v>9371136</v>
      </c>
      <c r="D261" s="4">
        <v>9700</v>
      </c>
      <c r="E261" s="15">
        <v>1650</v>
      </c>
    </row>
    <row r="262" spans="1:5" s="4" customFormat="1" x14ac:dyDescent="0.25">
      <c r="A262" s="12" t="s">
        <v>5387</v>
      </c>
      <c r="B262" s="12" t="s">
        <v>5388</v>
      </c>
      <c r="C262" s="22">
        <v>9371151</v>
      </c>
      <c r="D262" s="4">
        <v>19400</v>
      </c>
      <c r="E262" s="15">
        <v>2800</v>
      </c>
    </row>
    <row r="263" spans="1:5" s="4" customFormat="1" x14ac:dyDescent="0.25">
      <c r="A263" s="12" t="s">
        <v>5389</v>
      </c>
      <c r="B263" s="12" t="s">
        <v>5390</v>
      </c>
      <c r="C263" s="22">
        <v>9371156</v>
      </c>
      <c r="D263" s="4">
        <v>5900</v>
      </c>
      <c r="E263" s="15">
        <v>2400</v>
      </c>
    </row>
    <row r="264" spans="1:5" s="4" customFormat="1" x14ac:dyDescent="0.25">
      <c r="A264" s="12" t="s">
        <v>5391</v>
      </c>
      <c r="B264" s="12" t="s">
        <v>5392</v>
      </c>
      <c r="C264" s="22" t="s">
        <v>6037</v>
      </c>
      <c r="D264" s="4">
        <v>17009</v>
      </c>
      <c r="E264" s="15">
        <v>4398</v>
      </c>
    </row>
    <row r="265" spans="1:5" s="4" customFormat="1" x14ac:dyDescent="0.25">
      <c r="A265" s="12" t="s">
        <v>5393</v>
      </c>
      <c r="B265" s="12" t="s">
        <v>5394</v>
      </c>
      <c r="C265" s="22">
        <v>9372171</v>
      </c>
      <c r="D265" s="4">
        <v>6716</v>
      </c>
      <c r="E265" s="15">
        <v>1441</v>
      </c>
    </row>
    <row r="266" spans="1:5" s="4" customFormat="1" x14ac:dyDescent="0.25">
      <c r="A266" s="12" t="s">
        <v>5395</v>
      </c>
      <c r="B266" s="12" t="s">
        <v>5396</v>
      </c>
      <c r="C266" s="22">
        <v>9372126</v>
      </c>
      <c r="D266" s="4">
        <v>9114</v>
      </c>
      <c r="E266" s="15">
        <v>1583</v>
      </c>
    </row>
    <row r="267" spans="1:5" s="4" customFormat="1" x14ac:dyDescent="0.25">
      <c r="A267" s="12" t="s">
        <v>5397</v>
      </c>
      <c r="B267" s="12" t="s">
        <v>5398</v>
      </c>
      <c r="C267" s="22">
        <v>9372137</v>
      </c>
      <c r="D267" s="4">
        <v>7478</v>
      </c>
      <c r="E267" s="15">
        <v>1369</v>
      </c>
    </row>
    <row r="268" spans="1:5" s="4" customFormat="1" x14ac:dyDescent="0.25">
      <c r="A268" s="12" t="s">
        <v>5399</v>
      </c>
      <c r="B268" s="12" t="s">
        <v>5400</v>
      </c>
      <c r="C268" s="22" t="s">
        <v>6038</v>
      </c>
      <c r="D268" s="4">
        <v>39877</v>
      </c>
      <c r="E268" s="15">
        <v>5753</v>
      </c>
    </row>
    <row r="269" spans="1:5" s="4" customFormat="1" x14ac:dyDescent="0.25">
      <c r="A269" s="12" t="s">
        <v>5401</v>
      </c>
      <c r="B269" s="12" t="s">
        <v>5402</v>
      </c>
      <c r="C269" s="22" t="s">
        <v>6039</v>
      </c>
      <c r="D269" s="4">
        <v>22082</v>
      </c>
      <c r="E269" s="15">
        <v>3308</v>
      </c>
    </row>
    <row r="270" spans="1:5" s="4" customFormat="1" x14ac:dyDescent="0.25">
      <c r="A270" s="12" t="s">
        <v>5403</v>
      </c>
      <c r="B270" s="12" t="s">
        <v>5404</v>
      </c>
      <c r="C270" s="22">
        <v>9372153</v>
      </c>
      <c r="D270" s="4">
        <v>12156</v>
      </c>
      <c r="E270" s="15">
        <v>1298</v>
      </c>
    </row>
    <row r="271" spans="1:5" s="4" customFormat="1" x14ac:dyDescent="0.25">
      <c r="A271" s="12" t="s">
        <v>5405</v>
      </c>
      <c r="B271" s="12" t="s">
        <v>5406</v>
      </c>
      <c r="C271" s="22">
        <v>9373112</v>
      </c>
      <c r="D271" s="4">
        <v>6433</v>
      </c>
      <c r="E271" s="15">
        <v>1279</v>
      </c>
    </row>
    <row r="272" spans="1:5" s="4" customFormat="1" x14ac:dyDescent="0.25">
      <c r="A272" s="12" t="s">
        <v>5407</v>
      </c>
      <c r="B272" s="12" t="s">
        <v>5408</v>
      </c>
      <c r="C272" s="22">
        <v>9373126</v>
      </c>
      <c r="D272" s="4">
        <v>6427</v>
      </c>
      <c r="E272" s="15">
        <v>907</v>
      </c>
    </row>
    <row r="273" spans="1:5" s="4" customFormat="1" x14ac:dyDescent="0.25">
      <c r="A273" s="12" t="s">
        <v>5409</v>
      </c>
      <c r="B273" s="12" t="s">
        <v>5410</v>
      </c>
      <c r="C273" s="22" t="s">
        <v>6040</v>
      </c>
      <c r="D273" s="4">
        <v>11500</v>
      </c>
      <c r="E273" s="15">
        <v>2210</v>
      </c>
    </row>
    <row r="274" spans="1:5" s="4" customFormat="1" x14ac:dyDescent="0.25">
      <c r="A274" s="12" t="s">
        <v>5411</v>
      </c>
      <c r="B274" s="12" t="s">
        <v>5412</v>
      </c>
      <c r="C274" s="22" t="s">
        <v>6041</v>
      </c>
      <c r="D274" s="4">
        <v>39930</v>
      </c>
      <c r="E274" s="15">
        <v>6874</v>
      </c>
    </row>
    <row r="275" spans="1:5" s="4" customFormat="1" x14ac:dyDescent="0.25">
      <c r="A275" s="12" t="s">
        <v>5413</v>
      </c>
      <c r="B275" s="12" t="s">
        <v>5414</v>
      </c>
      <c r="C275" s="22">
        <v>9373140</v>
      </c>
      <c r="D275" s="4">
        <v>4170</v>
      </c>
      <c r="E275" s="15">
        <v>1145</v>
      </c>
    </row>
    <row r="276" spans="1:5" s="4" customFormat="1" x14ac:dyDescent="0.25">
      <c r="A276" s="12" t="s">
        <v>5415</v>
      </c>
      <c r="B276" s="12" t="s">
        <v>5416</v>
      </c>
      <c r="C276" s="22">
        <v>9373155</v>
      </c>
      <c r="D276" s="4">
        <v>6548</v>
      </c>
      <c r="E276" s="15">
        <v>1032</v>
      </c>
    </row>
    <row r="277" spans="1:5" s="4" customFormat="1" x14ac:dyDescent="0.25">
      <c r="A277" s="12" t="s">
        <v>5417</v>
      </c>
      <c r="B277" s="12" t="s">
        <v>5418</v>
      </c>
      <c r="C277" s="22">
        <v>9373159</v>
      </c>
      <c r="D277" s="4">
        <v>7457</v>
      </c>
      <c r="E277" s="15">
        <v>1093</v>
      </c>
    </row>
    <row r="278" spans="1:5" s="4" customFormat="1" x14ac:dyDescent="0.25">
      <c r="A278" s="12" t="s">
        <v>5419</v>
      </c>
      <c r="B278" s="12" t="s">
        <v>5420</v>
      </c>
      <c r="C278" s="22">
        <v>9374124</v>
      </c>
      <c r="D278" s="4">
        <v>15000</v>
      </c>
      <c r="E278" s="15">
        <v>3150</v>
      </c>
    </row>
    <row r="279" spans="1:5" s="4" customFormat="1" x14ac:dyDescent="0.25">
      <c r="A279" s="12" t="s">
        <v>5421</v>
      </c>
      <c r="B279" s="12" t="s">
        <v>5422</v>
      </c>
      <c r="C279" s="22">
        <v>9374139</v>
      </c>
      <c r="D279" s="4">
        <v>5705</v>
      </c>
      <c r="E279" s="15">
        <v>1218</v>
      </c>
    </row>
    <row r="280" spans="1:5" s="4" customFormat="1" x14ac:dyDescent="0.25">
      <c r="A280" s="12" t="s">
        <v>5423</v>
      </c>
      <c r="B280" s="12" t="s">
        <v>5424</v>
      </c>
      <c r="C280" s="22">
        <v>9374134</v>
      </c>
      <c r="D280" s="4">
        <v>6558</v>
      </c>
      <c r="E280" s="15">
        <v>850</v>
      </c>
    </row>
    <row r="281" spans="1:5" s="4" customFormat="1" x14ac:dyDescent="0.25">
      <c r="A281" s="12" t="s">
        <v>5425</v>
      </c>
      <c r="B281" s="12" t="s">
        <v>5426</v>
      </c>
      <c r="C281" s="22">
        <v>9374162</v>
      </c>
      <c r="D281" s="4">
        <v>4500</v>
      </c>
      <c r="E281" s="15">
        <v>1001</v>
      </c>
    </row>
    <row r="282" spans="1:5" s="4" customFormat="1" x14ac:dyDescent="0.25">
      <c r="A282" s="12" t="s">
        <v>5427</v>
      </c>
      <c r="B282" s="12" t="s">
        <v>5428</v>
      </c>
      <c r="C282" s="22">
        <v>9363000</v>
      </c>
      <c r="D282" s="4">
        <v>42520</v>
      </c>
      <c r="E282" s="15">
        <v>8129</v>
      </c>
    </row>
    <row r="283" spans="1:5" s="4" customFormat="1" x14ac:dyDescent="0.25">
      <c r="A283" s="12" t="s">
        <v>5429</v>
      </c>
      <c r="B283" s="12" t="s">
        <v>5430</v>
      </c>
      <c r="C283" s="22">
        <v>9374168</v>
      </c>
      <c r="D283" s="4">
        <v>5194</v>
      </c>
      <c r="E283" s="15">
        <v>717</v>
      </c>
    </row>
    <row r="284" spans="1:5" s="4" customFormat="1" x14ac:dyDescent="0.25">
      <c r="A284" s="12" t="s">
        <v>5431</v>
      </c>
      <c r="B284" s="12" t="s">
        <v>5432</v>
      </c>
      <c r="C284" s="22">
        <v>9374144</v>
      </c>
      <c r="D284" s="4">
        <v>50861</v>
      </c>
      <c r="E284" s="15">
        <v>6038</v>
      </c>
    </row>
    <row r="285" spans="1:5" s="4" customFormat="1" x14ac:dyDescent="0.25">
      <c r="A285" s="12" t="s">
        <v>5433</v>
      </c>
      <c r="B285" s="12" t="s">
        <v>5434</v>
      </c>
      <c r="C285" s="22">
        <v>9375179</v>
      </c>
      <c r="D285" s="4">
        <v>6558</v>
      </c>
      <c r="E285" s="15">
        <v>1007</v>
      </c>
    </row>
    <row r="286" spans="1:5" s="4" customFormat="1" x14ac:dyDescent="0.25">
      <c r="A286" s="12" t="s">
        <v>5435</v>
      </c>
      <c r="B286" s="12" t="s">
        <v>5436</v>
      </c>
      <c r="C286" s="22">
        <v>9375148</v>
      </c>
      <c r="D286" s="4">
        <v>5911</v>
      </c>
      <c r="E286" s="15">
        <v>782</v>
      </c>
    </row>
    <row r="287" spans="1:5" s="4" customFormat="1" x14ac:dyDescent="0.25">
      <c r="A287" s="12" t="s">
        <v>5437</v>
      </c>
      <c r="B287" s="12" t="s">
        <v>5438</v>
      </c>
      <c r="C287" s="22" t="s">
        <v>6042</v>
      </c>
      <c r="D287" s="4">
        <v>38000</v>
      </c>
      <c r="E287" s="15">
        <v>7617</v>
      </c>
    </row>
    <row r="288" spans="1:5" s="4" customFormat="1" x14ac:dyDescent="0.25">
      <c r="A288" s="12" t="s">
        <v>5439</v>
      </c>
      <c r="B288" s="12" t="s">
        <v>5440</v>
      </c>
      <c r="C288" s="22" t="s">
        <v>6043</v>
      </c>
      <c r="D288" s="4">
        <v>18000</v>
      </c>
      <c r="E288" s="15">
        <v>2387</v>
      </c>
    </row>
    <row r="289" spans="1:5" s="4" customFormat="1" x14ac:dyDescent="0.25">
      <c r="A289" s="12" t="s">
        <v>5441</v>
      </c>
      <c r="B289" s="12" t="s">
        <v>5442</v>
      </c>
      <c r="C289" s="22">
        <v>9375190</v>
      </c>
      <c r="D289" s="4">
        <v>13358</v>
      </c>
      <c r="E289" s="15">
        <v>1972</v>
      </c>
    </row>
    <row r="290" spans="1:5" s="4" customFormat="1" x14ac:dyDescent="0.25">
      <c r="A290" s="12" t="s">
        <v>5443</v>
      </c>
      <c r="B290" s="12" t="s">
        <v>5444</v>
      </c>
      <c r="C290" s="22" t="s">
        <v>6044</v>
      </c>
      <c r="D290" s="4">
        <v>189000</v>
      </c>
      <c r="E290" s="15">
        <v>31180</v>
      </c>
    </row>
    <row r="291" spans="1:5" s="4" customFormat="1" x14ac:dyDescent="0.25">
      <c r="A291" s="12" t="s">
        <v>5445</v>
      </c>
      <c r="B291" s="12" t="s">
        <v>5446</v>
      </c>
      <c r="C291" s="22" t="s">
        <v>6045</v>
      </c>
      <c r="D291" s="4">
        <v>11300</v>
      </c>
      <c r="E291" s="15">
        <v>1491</v>
      </c>
    </row>
    <row r="292" spans="1:5" s="4" customFormat="1" x14ac:dyDescent="0.25">
      <c r="A292" s="12" t="s">
        <v>5447</v>
      </c>
      <c r="B292" s="12" t="s">
        <v>5448</v>
      </c>
      <c r="C292" s="22" t="s">
        <v>6046</v>
      </c>
      <c r="D292" s="4">
        <v>11349</v>
      </c>
      <c r="E292" s="15">
        <v>1351</v>
      </c>
    </row>
    <row r="293" spans="1:5" s="4" customFormat="1" x14ac:dyDescent="0.25">
      <c r="A293" s="12" t="s">
        <v>5449</v>
      </c>
      <c r="B293" s="12" t="s">
        <v>5450</v>
      </c>
      <c r="C293" s="22" t="s">
        <v>6047</v>
      </c>
      <c r="D293" s="4">
        <v>6861</v>
      </c>
      <c r="E293" s="15">
        <v>908</v>
      </c>
    </row>
    <row r="294" spans="1:5" s="4" customFormat="1" x14ac:dyDescent="0.25">
      <c r="A294" s="12" t="s">
        <v>5451</v>
      </c>
      <c r="B294" s="12" t="s">
        <v>5452</v>
      </c>
      <c r="C294" s="22" t="s">
        <v>6048</v>
      </c>
      <c r="D294" s="4">
        <v>36890</v>
      </c>
      <c r="E294" s="15">
        <v>4246</v>
      </c>
    </row>
    <row r="295" spans="1:5" s="4" customFormat="1" x14ac:dyDescent="0.25">
      <c r="A295" s="12" t="s">
        <v>5453</v>
      </c>
      <c r="B295" s="12" t="s">
        <v>5454</v>
      </c>
      <c r="C295" s="22">
        <v>9375196</v>
      </c>
      <c r="D295" s="4">
        <v>5768</v>
      </c>
      <c r="E295" s="15">
        <v>760</v>
      </c>
    </row>
    <row r="296" spans="1:5" s="4" customFormat="1" x14ac:dyDescent="0.25">
      <c r="A296" s="12" t="s">
        <v>5455</v>
      </c>
      <c r="B296" s="12" t="s">
        <v>5456</v>
      </c>
      <c r="C296" s="22">
        <v>9376119</v>
      </c>
      <c r="D296" s="4">
        <v>12800</v>
      </c>
      <c r="E296" s="15">
        <v>1750</v>
      </c>
    </row>
    <row r="297" spans="1:5" s="4" customFormat="1" x14ac:dyDescent="0.25">
      <c r="A297" s="12" t="s">
        <v>5457</v>
      </c>
      <c r="B297" s="12" t="s">
        <v>5458</v>
      </c>
      <c r="C297" s="22">
        <v>9376141</v>
      </c>
      <c r="D297" s="4">
        <v>11640</v>
      </c>
      <c r="E297" s="15">
        <v>1616</v>
      </c>
    </row>
    <row r="298" spans="1:5" s="4" customFormat="1" x14ac:dyDescent="0.25">
      <c r="A298" s="12" t="s">
        <v>5459</v>
      </c>
      <c r="B298" s="12" t="s">
        <v>5460</v>
      </c>
      <c r="C298" s="22" t="s">
        <v>6049</v>
      </c>
      <c r="D298" s="4">
        <v>5800</v>
      </c>
      <c r="E298" s="15">
        <v>1364</v>
      </c>
    </row>
    <row r="299" spans="1:5" s="4" customFormat="1" x14ac:dyDescent="0.25">
      <c r="A299" s="12" t="s">
        <v>5461</v>
      </c>
      <c r="B299" s="12" t="s">
        <v>5462</v>
      </c>
      <c r="C299" s="22">
        <v>9376149</v>
      </c>
      <c r="D299" s="4">
        <v>8900</v>
      </c>
      <c r="E299" s="15">
        <v>835</v>
      </c>
    </row>
    <row r="300" spans="1:5" s="4" customFormat="1" x14ac:dyDescent="0.25">
      <c r="A300" s="12" t="s">
        <v>5463</v>
      </c>
      <c r="B300" s="12" t="s">
        <v>5464</v>
      </c>
      <c r="C300" s="22" t="s">
        <v>6050</v>
      </c>
      <c r="D300" s="4">
        <v>14280</v>
      </c>
      <c r="E300" s="15">
        <v>3122</v>
      </c>
    </row>
    <row r="301" spans="1:5" s="4" customFormat="1" x14ac:dyDescent="0.25">
      <c r="A301" s="12" t="s">
        <v>5465</v>
      </c>
      <c r="B301" s="12" t="s">
        <v>5466</v>
      </c>
      <c r="C301" s="22" t="s">
        <v>6051</v>
      </c>
      <c r="D301" s="4">
        <v>6250</v>
      </c>
      <c r="E301" s="15">
        <v>980</v>
      </c>
    </row>
    <row r="302" spans="1:5" s="4" customFormat="1" x14ac:dyDescent="0.25">
      <c r="A302" s="12" t="s">
        <v>5467</v>
      </c>
      <c r="B302" s="12" t="s">
        <v>5468</v>
      </c>
      <c r="C302" s="22">
        <v>9376161</v>
      </c>
      <c r="D302" s="4">
        <v>29100</v>
      </c>
      <c r="E302" s="15">
        <v>4964</v>
      </c>
    </row>
    <row r="303" spans="1:5" s="4" customFormat="1" x14ac:dyDescent="0.25">
      <c r="A303" s="12" t="s">
        <v>5469</v>
      </c>
      <c r="B303" s="12" t="s">
        <v>5470</v>
      </c>
      <c r="C303" s="22">
        <v>9376163</v>
      </c>
      <c r="D303" s="4">
        <v>8700</v>
      </c>
      <c r="E303" s="15">
        <v>2400</v>
      </c>
    </row>
    <row r="304" spans="1:5" s="4" customFormat="1" x14ac:dyDescent="0.25">
      <c r="A304" s="12" t="s">
        <v>5471</v>
      </c>
      <c r="B304" s="12" t="s">
        <v>5472</v>
      </c>
      <c r="C304" s="22">
        <v>9376170</v>
      </c>
      <c r="D304" s="4">
        <v>7950</v>
      </c>
      <c r="E304" s="15">
        <v>970</v>
      </c>
    </row>
    <row r="305" spans="1:5" s="4" customFormat="1" x14ac:dyDescent="0.25">
      <c r="A305" s="12" t="s">
        <v>5473</v>
      </c>
      <c r="B305" s="12" t="s">
        <v>5474</v>
      </c>
      <c r="C305" s="22">
        <v>9376175</v>
      </c>
      <c r="D305" s="4">
        <v>5200</v>
      </c>
      <c r="E305" s="15">
        <v>1457</v>
      </c>
    </row>
    <row r="306" spans="1:5" s="4" customFormat="1" x14ac:dyDescent="0.25">
      <c r="A306" s="12" t="s">
        <v>5475</v>
      </c>
      <c r="B306" s="12" t="s">
        <v>5476</v>
      </c>
      <c r="C306" s="22">
        <v>9376150</v>
      </c>
      <c r="D306" s="4">
        <v>5070</v>
      </c>
      <c r="E306" s="15">
        <v>1260</v>
      </c>
    </row>
    <row r="307" spans="1:5" s="4" customFormat="1" x14ac:dyDescent="0.25">
      <c r="A307" s="12" t="s">
        <v>5477</v>
      </c>
      <c r="B307" s="12" t="s">
        <v>5478</v>
      </c>
      <c r="C307" s="22">
        <v>9377129</v>
      </c>
      <c r="D307" s="4">
        <v>5508</v>
      </c>
      <c r="E307" s="15">
        <v>1611</v>
      </c>
    </row>
    <row r="308" spans="1:5" s="4" customFormat="1" x14ac:dyDescent="0.25">
      <c r="A308" s="12" t="s">
        <v>5479</v>
      </c>
      <c r="B308" s="12" t="s">
        <v>5480</v>
      </c>
      <c r="C308" s="22">
        <v>9377141</v>
      </c>
      <c r="D308" s="4">
        <v>6596</v>
      </c>
      <c r="E308" s="15">
        <v>1163</v>
      </c>
    </row>
    <row r="309" spans="1:5" s="4" customFormat="1" x14ac:dyDescent="0.25">
      <c r="A309" s="12" t="s">
        <v>5481</v>
      </c>
      <c r="B309" s="12" t="s">
        <v>5482</v>
      </c>
      <c r="C309" s="22">
        <v>9377154</v>
      </c>
      <c r="D309" s="4">
        <v>8401</v>
      </c>
      <c r="E309" s="15">
        <v>1938</v>
      </c>
    </row>
    <row r="310" spans="1:5" s="4" customFormat="1" x14ac:dyDescent="0.25">
      <c r="A310" s="12" t="s">
        <v>5483</v>
      </c>
      <c r="B310" s="12" t="s">
        <v>5484</v>
      </c>
      <c r="C310" s="22">
        <v>9377158</v>
      </c>
      <c r="D310" s="4">
        <v>6452</v>
      </c>
      <c r="E310" s="15">
        <v>873</v>
      </c>
    </row>
    <row r="311" spans="1:5" s="4" customFormat="1" x14ac:dyDescent="0.25">
      <c r="A311" s="12" t="s">
        <v>5485</v>
      </c>
      <c r="B311" s="12" t="s">
        <v>5486</v>
      </c>
      <c r="C311" s="22">
        <v>9471214</v>
      </c>
      <c r="D311" s="4">
        <v>0</v>
      </c>
      <c r="E311" s="15">
        <v>3014</v>
      </c>
    </row>
    <row r="312" spans="1:5" s="4" customFormat="1" x14ac:dyDescent="0.25">
      <c r="A312" s="12" t="s">
        <v>5487</v>
      </c>
      <c r="B312" s="12" t="s">
        <v>5488</v>
      </c>
      <c r="C312" s="22" t="s">
        <v>6052</v>
      </c>
      <c r="D312" s="4">
        <v>8016</v>
      </c>
      <c r="E312" s="15">
        <v>1051</v>
      </c>
    </row>
    <row r="313" spans="1:5" s="4" customFormat="1" x14ac:dyDescent="0.25">
      <c r="A313" s="12" t="s">
        <v>5489</v>
      </c>
      <c r="B313" s="12" t="s">
        <v>5490</v>
      </c>
      <c r="C313" s="22" t="s">
        <v>6053</v>
      </c>
      <c r="D313" s="4">
        <v>21602</v>
      </c>
      <c r="E313" s="15">
        <v>2499</v>
      </c>
    </row>
    <row r="314" spans="1:5" s="4" customFormat="1" x14ac:dyDescent="0.25">
      <c r="A314" s="12" t="s">
        <v>5491</v>
      </c>
      <c r="B314" s="12" t="s">
        <v>5492</v>
      </c>
      <c r="C314" s="22">
        <v>9471140</v>
      </c>
      <c r="D314" s="4">
        <v>8450</v>
      </c>
      <c r="E314" s="15">
        <v>1306</v>
      </c>
    </row>
    <row r="315" spans="1:5" s="4" customFormat="1" x14ac:dyDescent="0.25">
      <c r="A315" s="12" t="s">
        <v>5493</v>
      </c>
      <c r="B315" s="12" t="s">
        <v>5494</v>
      </c>
      <c r="C315" s="22">
        <v>9471145</v>
      </c>
      <c r="D315" s="4">
        <v>5121</v>
      </c>
      <c r="E315" s="15">
        <v>655</v>
      </c>
    </row>
    <row r="316" spans="1:5" s="4" customFormat="1" x14ac:dyDescent="0.25">
      <c r="A316" s="12" t="s">
        <v>5495</v>
      </c>
      <c r="B316" s="12" t="s">
        <v>5496</v>
      </c>
      <c r="C316" s="22">
        <v>9471145</v>
      </c>
      <c r="D316" s="4">
        <v>6210</v>
      </c>
      <c r="E316" s="15">
        <v>986</v>
      </c>
    </row>
    <row r="317" spans="1:5" s="4" customFormat="1" x14ac:dyDescent="0.25">
      <c r="A317" s="12" t="s">
        <v>5497</v>
      </c>
      <c r="B317" s="12" t="s">
        <v>5498</v>
      </c>
      <c r="C317" s="22">
        <v>9471155</v>
      </c>
      <c r="D317" s="4">
        <v>5377</v>
      </c>
      <c r="E317" s="15">
        <v>631</v>
      </c>
    </row>
    <row r="318" spans="1:5" s="4" customFormat="1" x14ac:dyDescent="0.25">
      <c r="A318" s="12" t="s">
        <v>5499</v>
      </c>
      <c r="B318" s="12" t="s">
        <v>5500</v>
      </c>
      <c r="C318" s="22">
        <v>9471185</v>
      </c>
      <c r="D318" s="4">
        <v>7306</v>
      </c>
      <c r="E318" s="15">
        <v>1308</v>
      </c>
    </row>
    <row r="319" spans="1:5" s="4" customFormat="1" x14ac:dyDescent="0.25">
      <c r="A319" s="12" t="s">
        <v>5501</v>
      </c>
      <c r="B319" s="12" t="s">
        <v>5502</v>
      </c>
      <c r="C319" s="22">
        <v>9471220</v>
      </c>
      <c r="D319" s="4">
        <v>6102</v>
      </c>
      <c r="E319" s="15">
        <v>765</v>
      </c>
    </row>
    <row r="320" spans="1:5" s="4" customFormat="1" x14ac:dyDescent="0.25">
      <c r="A320" s="12" t="s">
        <v>5503</v>
      </c>
      <c r="B320" s="12" t="s">
        <v>5504</v>
      </c>
      <c r="C320" s="22">
        <v>9461000</v>
      </c>
      <c r="D320" s="4">
        <v>13690</v>
      </c>
      <c r="E320" s="15">
        <v>3467</v>
      </c>
    </row>
    <row r="321" spans="1:5" s="4" customFormat="1" x14ac:dyDescent="0.25">
      <c r="A321" s="12" t="s">
        <v>5505</v>
      </c>
      <c r="B321" s="12" t="s">
        <v>5506</v>
      </c>
      <c r="C321" s="22">
        <v>9461000</v>
      </c>
      <c r="D321" s="4">
        <v>24286</v>
      </c>
      <c r="E321" s="15">
        <v>4658</v>
      </c>
    </row>
    <row r="322" spans="1:5" s="4" customFormat="1" x14ac:dyDescent="0.25">
      <c r="A322" s="12" t="s">
        <v>5507</v>
      </c>
      <c r="B322" s="12" t="s">
        <v>5508</v>
      </c>
      <c r="C322" s="22">
        <v>9461000</v>
      </c>
      <c r="D322" s="4">
        <v>34968</v>
      </c>
      <c r="E322" s="15">
        <v>6894</v>
      </c>
    </row>
    <row r="323" spans="1:5" s="4" customFormat="1" x14ac:dyDescent="0.25">
      <c r="A323" s="12" t="s">
        <v>5509</v>
      </c>
      <c r="B323" s="12" t="s">
        <v>5510</v>
      </c>
      <c r="C323" s="22">
        <v>9471195</v>
      </c>
      <c r="D323" s="4">
        <v>6981</v>
      </c>
      <c r="E323" s="15">
        <v>1067</v>
      </c>
    </row>
    <row r="324" spans="1:5" s="4" customFormat="1" x14ac:dyDescent="0.25">
      <c r="A324" s="12" t="s">
        <v>5511</v>
      </c>
      <c r="B324" s="12" t="s">
        <v>5512</v>
      </c>
      <c r="C324" s="22" t="s">
        <v>6054</v>
      </c>
      <c r="D324" s="4">
        <v>76330</v>
      </c>
      <c r="E324" s="15">
        <v>15342</v>
      </c>
    </row>
    <row r="325" spans="1:5" s="4" customFormat="1" x14ac:dyDescent="0.25">
      <c r="A325" s="12" t="s">
        <v>5513</v>
      </c>
      <c r="B325" s="12" t="s">
        <v>5514</v>
      </c>
      <c r="C325" s="22" t="s">
        <v>6055</v>
      </c>
      <c r="D325" s="4">
        <v>5449</v>
      </c>
      <c r="E325" s="15">
        <v>785</v>
      </c>
    </row>
    <row r="326" spans="1:5" s="4" customFormat="1" x14ac:dyDescent="0.25">
      <c r="A326" s="12" t="s">
        <v>5515</v>
      </c>
      <c r="B326" s="12" t="s">
        <v>5516</v>
      </c>
      <c r="C326" s="22" t="s">
        <v>6056</v>
      </c>
      <c r="D326" s="4">
        <v>7733</v>
      </c>
      <c r="E326" s="15">
        <v>1093</v>
      </c>
    </row>
    <row r="327" spans="1:5" s="4" customFormat="1" x14ac:dyDescent="0.25">
      <c r="A327" s="12" t="s">
        <v>5517</v>
      </c>
      <c r="B327" s="12" t="s">
        <v>5518</v>
      </c>
      <c r="C327" s="22">
        <v>9472119</v>
      </c>
      <c r="D327" s="4">
        <v>5645</v>
      </c>
      <c r="E327" s="15">
        <v>771</v>
      </c>
    </row>
    <row r="328" spans="1:5" s="4" customFormat="1" x14ac:dyDescent="0.25">
      <c r="A328" s="12" t="s">
        <v>5519</v>
      </c>
      <c r="B328" s="12" t="s">
        <v>5520</v>
      </c>
      <c r="C328" s="22" t="s">
        <v>6057</v>
      </c>
      <c r="D328" s="4">
        <v>5924</v>
      </c>
      <c r="E328" s="15">
        <v>795</v>
      </c>
    </row>
    <row r="329" spans="1:5" s="4" customFormat="1" x14ac:dyDescent="0.25">
      <c r="A329" s="12" t="s">
        <v>5521</v>
      </c>
      <c r="B329" s="12" t="s">
        <v>5522</v>
      </c>
      <c r="C329" s="22" t="s">
        <v>6058</v>
      </c>
      <c r="D329" s="4">
        <v>5345</v>
      </c>
      <c r="E329" s="15">
        <v>798</v>
      </c>
    </row>
    <row r="330" spans="1:5" s="4" customFormat="1" x14ac:dyDescent="0.25">
      <c r="A330" s="12" t="s">
        <v>5523</v>
      </c>
      <c r="B330" s="12" t="s">
        <v>5524</v>
      </c>
      <c r="C330" s="22" t="s">
        <v>6059</v>
      </c>
      <c r="D330" s="4">
        <v>22375</v>
      </c>
      <c r="E330" s="15">
        <v>3382</v>
      </c>
    </row>
    <row r="331" spans="1:5" s="4" customFormat="1" x14ac:dyDescent="0.25">
      <c r="A331" s="12" t="s">
        <v>5525</v>
      </c>
      <c r="B331" s="12" t="s">
        <v>5526</v>
      </c>
      <c r="C331" s="22">
        <v>9472199</v>
      </c>
      <c r="D331" s="4">
        <v>5901</v>
      </c>
      <c r="E331" s="15">
        <v>417</v>
      </c>
    </row>
    <row r="332" spans="1:5" s="4" customFormat="1" x14ac:dyDescent="0.25">
      <c r="A332" s="12" t="s">
        <v>5527</v>
      </c>
      <c r="B332" s="12" t="s">
        <v>5528</v>
      </c>
      <c r="C332" s="22">
        <v>9474154</v>
      </c>
      <c r="D332" s="4">
        <v>8184</v>
      </c>
      <c r="E332" s="15">
        <v>1194</v>
      </c>
    </row>
    <row r="333" spans="1:5" s="4" customFormat="1" x14ac:dyDescent="0.25">
      <c r="A333" s="12" t="s">
        <v>5529</v>
      </c>
      <c r="B333" s="12" t="s">
        <v>5530</v>
      </c>
      <c r="C333" s="22">
        <v>9474121</v>
      </c>
      <c r="D333" s="4">
        <v>5929</v>
      </c>
      <c r="E333" s="15">
        <v>1360</v>
      </c>
    </row>
    <row r="334" spans="1:5" s="4" customFormat="1" x14ac:dyDescent="0.25">
      <c r="A334" s="12" t="s">
        <v>5531</v>
      </c>
      <c r="B334" s="12" t="s">
        <v>5532</v>
      </c>
      <c r="C334" s="22">
        <v>9474135</v>
      </c>
      <c r="D334" s="4">
        <v>9192</v>
      </c>
      <c r="E334" s="15">
        <v>1169</v>
      </c>
    </row>
    <row r="335" spans="1:5" s="4" customFormat="1" x14ac:dyDescent="0.25">
      <c r="A335" s="12" t="s">
        <v>5533</v>
      </c>
      <c r="B335" s="12" t="s">
        <v>5534</v>
      </c>
      <c r="C335" s="22">
        <v>9474126</v>
      </c>
      <c r="D335" s="4">
        <v>32000</v>
      </c>
      <c r="E335" s="15">
        <v>4500</v>
      </c>
    </row>
    <row r="336" spans="1:5" s="4" customFormat="1" x14ac:dyDescent="0.25">
      <c r="A336" s="12" t="s">
        <v>5535</v>
      </c>
      <c r="B336" s="12" t="s">
        <v>5536</v>
      </c>
      <c r="C336" s="22">
        <v>9474123</v>
      </c>
      <c r="D336" s="4">
        <v>17200</v>
      </c>
      <c r="E336" s="15">
        <v>2885</v>
      </c>
    </row>
    <row r="337" spans="1:5" s="4" customFormat="1" x14ac:dyDescent="0.25">
      <c r="A337" s="12" t="s">
        <v>5537</v>
      </c>
      <c r="B337" s="12" t="s">
        <v>5538</v>
      </c>
      <c r="C337" s="22" t="s">
        <v>6060</v>
      </c>
      <c r="D337" s="4">
        <v>8500</v>
      </c>
      <c r="E337" s="15">
        <v>1200</v>
      </c>
    </row>
    <row r="338" spans="1:5" s="4" customFormat="1" x14ac:dyDescent="0.25">
      <c r="A338" s="12" t="s">
        <v>5539</v>
      </c>
      <c r="B338" s="12" t="s">
        <v>5540</v>
      </c>
      <c r="C338" s="22">
        <v>9474140</v>
      </c>
      <c r="D338" s="4">
        <v>5286</v>
      </c>
      <c r="E338" s="15">
        <v>803</v>
      </c>
    </row>
    <row r="339" spans="1:5" s="4" customFormat="1" x14ac:dyDescent="0.25">
      <c r="A339" s="12" t="s">
        <v>5541</v>
      </c>
      <c r="B339" s="12" t="s">
        <v>5542</v>
      </c>
      <c r="C339" s="22">
        <v>9475154</v>
      </c>
      <c r="D339" s="4">
        <v>9892</v>
      </c>
      <c r="E339" s="15">
        <v>1709</v>
      </c>
    </row>
    <row r="340" spans="1:5" s="4" customFormat="1" x14ac:dyDescent="0.25">
      <c r="A340" s="12" t="s">
        <v>5543</v>
      </c>
      <c r="B340" s="12" t="s">
        <v>5544</v>
      </c>
      <c r="C340" s="22">
        <v>9475162</v>
      </c>
      <c r="D340" s="4">
        <v>9470</v>
      </c>
      <c r="E340" s="15">
        <v>1397</v>
      </c>
    </row>
    <row r="341" spans="1:5" s="4" customFormat="1" x14ac:dyDescent="0.25">
      <c r="A341" s="12" t="s">
        <v>5545</v>
      </c>
      <c r="B341" s="12" t="s">
        <v>5546</v>
      </c>
      <c r="C341" s="22">
        <v>9475136</v>
      </c>
      <c r="D341" s="4">
        <v>8330</v>
      </c>
      <c r="E341" s="15">
        <v>1242</v>
      </c>
    </row>
    <row r="342" spans="1:5" s="4" customFormat="1" x14ac:dyDescent="0.25">
      <c r="A342" s="12" t="s">
        <v>5547</v>
      </c>
      <c r="B342" s="12" t="s">
        <v>5548</v>
      </c>
      <c r="C342" s="22">
        <v>9475168</v>
      </c>
      <c r="D342" s="4">
        <v>8124</v>
      </c>
      <c r="E342" s="15">
        <v>2312</v>
      </c>
    </row>
    <row r="343" spans="1:5" s="4" customFormat="1" x14ac:dyDescent="0.25">
      <c r="A343" s="12" t="s">
        <v>5549</v>
      </c>
      <c r="B343" s="12" t="s">
        <v>5550</v>
      </c>
      <c r="C343" s="22" t="s">
        <v>6061</v>
      </c>
      <c r="D343" s="4">
        <v>45645</v>
      </c>
      <c r="E343" s="15">
        <v>7153</v>
      </c>
    </row>
    <row r="344" spans="1:5" s="4" customFormat="1" x14ac:dyDescent="0.25">
      <c r="A344" s="12" t="s">
        <v>5551</v>
      </c>
      <c r="B344" s="12" t="s">
        <v>5552</v>
      </c>
      <c r="C344" s="22">
        <v>9475158</v>
      </c>
      <c r="D344" s="4">
        <v>5551</v>
      </c>
      <c r="E344" s="15">
        <v>632</v>
      </c>
    </row>
    <row r="345" spans="1:5" s="4" customFormat="1" x14ac:dyDescent="0.25">
      <c r="A345" s="12" t="s">
        <v>5553</v>
      </c>
      <c r="B345" s="12" t="s">
        <v>5554</v>
      </c>
      <c r="C345" s="22" t="s">
        <v>6062</v>
      </c>
      <c r="D345" s="4">
        <v>6000</v>
      </c>
      <c r="E345" s="15">
        <v>827</v>
      </c>
    </row>
    <row r="346" spans="1:5" s="4" customFormat="1" x14ac:dyDescent="0.25">
      <c r="A346" s="12" t="s">
        <v>5555</v>
      </c>
      <c r="B346" s="12" t="s">
        <v>5556</v>
      </c>
      <c r="C346" s="22" t="s">
        <v>6063</v>
      </c>
      <c r="D346" s="4">
        <v>14750</v>
      </c>
      <c r="E346" s="15">
        <v>2375</v>
      </c>
    </row>
    <row r="347" spans="1:5" s="4" customFormat="1" x14ac:dyDescent="0.25">
      <c r="A347" s="12" t="s">
        <v>5557</v>
      </c>
      <c r="B347" s="12" t="s">
        <v>5558</v>
      </c>
      <c r="C347" s="22">
        <v>9476178</v>
      </c>
      <c r="D347" s="4">
        <v>5120</v>
      </c>
      <c r="E347" s="15">
        <v>900</v>
      </c>
    </row>
    <row r="348" spans="1:5" s="4" customFormat="1" x14ac:dyDescent="0.25">
      <c r="A348" s="12" t="s">
        <v>5559</v>
      </c>
      <c r="B348" s="12" t="s">
        <v>5560</v>
      </c>
      <c r="C348" s="22" t="s">
        <v>6064</v>
      </c>
      <c r="D348" s="4">
        <v>6000</v>
      </c>
      <c r="E348" s="15">
        <v>1100</v>
      </c>
    </row>
    <row r="349" spans="1:5" s="4" customFormat="1" x14ac:dyDescent="0.25">
      <c r="A349" s="12" t="s">
        <v>5561</v>
      </c>
      <c r="B349" s="12" t="s">
        <v>5562</v>
      </c>
      <c r="C349" s="22" t="s">
        <v>6065</v>
      </c>
      <c r="D349" s="4">
        <v>15734</v>
      </c>
      <c r="E349" s="15">
        <v>2210</v>
      </c>
    </row>
    <row r="350" spans="1:5" s="4" customFormat="1" x14ac:dyDescent="0.25">
      <c r="A350" s="12" t="s">
        <v>5563</v>
      </c>
      <c r="B350" s="12" t="s">
        <v>5564</v>
      </c>
      <c r="C350" s="22">
        <v>9478165</v>
      </c>
      <c r="D350" s="4">
        <v>5555</v>
      </c>
      <c r="E350" s="15">
        <v>1082.2</v>
      </c>
    </row>
    <row r="351" spans="1:5" s="4" customFormat="1" x14ac:dyDescent="0.25">
      <c r="A351" s="12" t="s">
        <v>5565</v>
      </c>
      <c r="B351" s="12" t="s">
        <v>5566</v>
      </c>
      <c r="C351" s="22">
        <v>9478116</v>
      </c>
      <c r="D351" s="4">
        <v>5051</v>
      </c>
      <c r="E351" s="15">
        <v>765</v>
      </c>
    </row>
    <row r="352" spans="1:5" s="4" customFormat="1" x14ac:dyDescent="0.25">
      <c r="A352" s="12" t="s">
        <v>5567</v>
      </c>
      <c r="B352" s="12" t="s">
        <v>5568</v>
      </c>
      <c r="C352" s="22">
        <v>9478145</v>
      </c>
      <c r="D352" s="4">
        <v>6020</v>
      </c>
      <c r="E352" s="15">
        <v>760</v>
      </c>
    </row>
    <row r="353" spans="1:5" s="4" customFormat="1" x14ac:dyDescent="0.25">
      <c r="A353" s="12" t="s">
        <v>5569</v>
      </c>
      <c r="B353" s="12" t="s">
        <v>5570</v>
      </c>
      <c r="C353" s="22" t="s">
        <v>6066</v>
      </c>
      <c r="D353" s="4">
        <v>7524</v>
      </c>
      <c r="E353" s="15">
        <v>1656.4</v>
      </c>
    </row>
    <row r="354" spans="1:5" s="4" customFormat="1" x14ac:dyDescent="0.25">
      <c r="A354" s="12" t="s">
        <v>5571</v>
      </c>
      <c r="B354" s="12" t="s">
        <v>5572</v>
      </c>
      <c r="C354" s="22">
        <v>9479152</v>
      </c>
      <c r="D354" s="4">
        <v>7399</v>
      </c>
      <c r="E354" s="15">
        <v>1327.5</v>
      </c>
    </row>
    <row r="355" spans="1:5" s="4" customFormat="1" x14ac:dyDescent="0.25">
      <c r="A355" s="12" t="s">
        <v>5573</v>
      </c>
      <c r="B355" s="12" t="s">
        <v>5574</v>
      </c>
      <c r="C355" s="22" t="s">
        <v>6067</v>
      </c>
      <c r="D355" s="4">
        <v>17100</v>
      </c>
      <c r="E355" s="15">
        <v>3424</v>
      </c>
    </row>
    <row r="356" spans="1:5" s="4" customFormat="1" x14ac:dyDescent="0.25">
      <c r="A356" s="12" t="s">
        <v>5575</v>
      </c>
      <c r="B356" s="12" t="s">
        <v>5576</v>
      </c>
      <c r="C356" s="22">
        <v>9479169</v>
      </c>
      <c r="D356" s="4">
        <v>6500</v>
      </c>
      <c r="E356" s="15">
        <v>1041</v>
      </c>
    </row>
    <row r="357" spans="1:5" s="4" customFormat="1" x14ac:dyDescent="0.25">
      <c r="A357" s="12" t="s">
        <v>5577</v>
      </c>
      <c r="B357" s="12" t="s">
        <v>5578</v>
      </c>
      <c r="C357" s="22">
        <v>9571136</v>
      </c>
      <c r="D357" s="4">
        <v>12423</v>
      </c>
      <c r="E357" s="15">
        <v>1890</v>
      </c>
    </row>
    <row r="358" spans="1:5" s="4" customFormat="1" x14ac:dyDescent="0.25">
      <c r="A358" s="12" t="s">
        <v>5579</v>
      </c>
      <c r="B358" s="12" t="s">
        <v>5580</v>
      </c>
      <c r="C358" s="22">
        <v>9571145</v>
      </c>
      <c r="D358" s="4">
        <v>12352</v>
      </c>
      <c r="E358" s="15">
        <v>1764</v>
      </c>
    </row>
    <row r="359" spans="1:5" s="4" customFormat="1" x14ac:dyDescent="0.25">
      <c r="A359" s="12" t="s">
        <v>5581</v>
      </c>
      <c r="B359" s="12" t="s">
        <v>5582</v>
      </c>
      <c r="C359" s="22">
        <v>9561000</v>
      </c>
      <c r="D359" s="4">
        <v>39800</v>
      </c>
      <c r="E359" s="15">
        <v>6849</v>
      </c>
    </row>
    <row r="360" spans="1:5" s="4" customFormat="1" x14ac:dyDescent="0.25">
      <c r="A360" s="12" t="s">
        <v>5583</v>
      </c>
      <c r="B360" s="12" t="s">
        <v>5584</v>
      </c>
      <c r="C360" s="22">
        <v>9571193</v>
      </c>
      <c r="D360" s="4">
        <v>11181</v>
      </c>
      <c r="E360" s="15">
        <v>2350</v>
      </c>
    </row>
    <row r="361" spans="1:5" s="4" customFormat="1" x14ac:dyDescent="0.25">
      <c r="A361" s="12" t="s">
        <v>5585</v>
      </c>
      <c r="B361" s="12" t="s">
        <v>5586</v>
      </c>
      <c r="C361" s="22">
        <v>9571180</v>
      </c>
      <c r="D361" s="4">
        <v>7585</v>
      </c>
      <c r="E361" s="15">
        <v>1270</v>
      </c>
    </row>
    <row r="362" spans="1:5" s="4" customFormat="1" x14ac:dyDescent="0.25">
      <c r="A362" s="12" t="s">
        <v>5587</v>
      </c>
      <c r="B362" s="12" t="s">
        <v>5588</v>
      </c>
      <c r="C362" s="22">
        <v>9571165</v>
      </c>
      <c r="D362" s="4">
        <v>9352</v>
      </c>
      <c r="E362" s="15">
        <v>1300</v>
      </c>
    </row>
    <row r="363" spans="1:5" s="4" customFormat="1" x14ac:dyDescent="0.25">
      <c r="A363" s="12" t="s">
        <v>5589</v>
      </c>
      <c r="B363" s="12" t="s">
        <v>5590</v>
      </c>
      <c r="C363" s="22">
        <v>9572115</v>
      </c>
      <c r="D363" s="4">
        <v>6150</v>
      </c>
      <c r="E363" s="15">
        <v>842</v>
      </c>
    </row>
    <row r="364" spans="1:5" s="4" customFormat="1" x14ac:dyDescent="0.25">
      <c r="A364" s="12" t="s">
        <v>5591</v>
      </c>
      <c r="B364" s="12" t="s">
        <v>5592</v>
      </c>
      <c r="C364" s="22">
        <v>9572119</v>
      </c>
      <c r="D364" s="4">
        <v>5020</v>
      </c>
      <c r="E364" s="15">
        <v>608.6</v>
      </c>
    </row>
    <row r="365" spans="1:5" s="4" customFormat="1" x14ac:dyDescent="0.25">
      <c r="A365" s="12" t="s">
        <v>5593</v>
      </c>
      <c r="B365" s="12" t="s">
        <v>5594</v>
      </c>
      <c r="C365" s="22">
        <v>9562000</v>
      </c>
      <c r="D365" s="4">
        <v>19162</v>
      </c>
      <c r="E365" s="15">
        <v>3038</v>
      </c>
    </row>
    <row r="366" spans="1:5" s="4" customFormat="1" x14ac:dyDescent="0.25">
      <c r="A366" s="12" t="s">
        <v>5595</v>
      </c>
      <c r="B366" s="12" t="s">
        <v>5596</v>
      </c>
      <c r="C366" s="22" t="s">
        <v>6068</v>
      </c>
      <c r="D366" s="4">
        <v>10434</v>
      </c>
      <c r="E366" s="15">
        <v>1401.9</v>
      </c>
    </row>
    <row r="367" spans="1:5" s="4" customFormat="1" x14ac:dyDescent="0.25">
      <c r="A367" s="12" t="s">
        <v>5597</v>
      </c>
      <c r="B367" s="12" t="s">
        <v>5598</v>
      </c>
      <c r="C367" s="22">
        <v>9572135</v>
      </c>
      <c r="D367" s="4">
        <v>14354</v>
      </c>
      <c r="E367" s="15">
        <v>2782.5</v>
      </c>
    </row>
    <row r="368" spans="1:5" s="4" customFormat="1" x14ac:dyDescent="0.25">
      <c r="A368" s="12" t="s">
        <v>5599</v>
      </c>
      <c r="B368" s="12" t="s">
        <v>5600</v>
      </c>
      <c r="C368" s="22">
        <v>9572142</v>
      </c>
      <c r="D368" s="4">
        <v>5128</v>
      </c>
      <c r="E368" s="15">
        <v>617</v>
      </c>
    </row>
    <row r="369" spans="1:5" s="4" customFormat="1" x14ac:dyDescent="0.25">
      <c r="A369" s="12" t="s">
        <v>5601</v>
      </c>
      <c r="B369" s="12" t="s">
        <v>5602</v>
      </c>
      <c r="C369" s="22">
        <v>9572133</v>
      </c>
      <c r="D369" s="4">
        <v>10242</v>
      </c>
      <c r="E369" s="15">
        <v>1350</v>
      </c>
    </row>
    <row r="370" spans="1:5" s="4" customFormat="1" x14ac:dyDescent="0.25">
      <c r="A370" s="12" t="s">
        <v>5603</v>
      </c>
      <c r="B370" s="12" t="s">
        <v>5604</v>
      </c>
      <c r="C370" s="22">
        <v>9572121</v>
      </c>
      <c r="D370" s="4">
        <v>16940</v>
      </c>
      <c r="E370" s="15">
        <v>2427</v>
      </c>
    </row>
    <row r="371" spans="1:5" s="4" customFormat="1" x14ac:dyDescent="0.25">
      <c r="A371" s="12" t="s">
        <v>5605</v>
      </c>
      <c r="B371" s="12" t="s">
        <v>5606</v>
      </c>
      <c r="C371" s="22">
        <v>9572111</v>
      </c>
      <c r="D371" s="4">
        <v>9115</v>
      </c>
      <c r="E371" s="15">
        <v>1158</v>
      </c>
    </row>
    <row r="372" spans="1:5" s="4" customFormat="1" x14ac:dyDescent="0.25">
      <c r="A372" s="12" t="s">
        <v>5607</v>
      </c>
      <c r="B372" s="12" t="s">
        <v>5608</v>
      </c>
      <c r="C372" s="22">
        <v>9562000</v>
      </c>
      <c r="D372" s="4">
        <v>109953</v>
      </c>
      <c r="E372" s="15">
        <v>17268</v>
      </c>
    </row>
    <row r="373" spans="1:5" s="4" customFormat="1" x14ac:dyDescent="0.25">
      <c r="A373" s="12" t="s">
        <v>5609</v>
      </c>
      <c r="B373" s="12" t="s">
        <v>5610</v>
      </c>
      <c r="C373" s="22">
        <v>9572131</v>
      </c>
      <c r="D373" s="4">
        <v>8816</v>
      </c>
      <c r="E373" s="15">
        <v>1150</v>
      </c>
    </row>
    <row r="374" spans="1:5" s="4" customFormat="1" x14ac:dyDescent="0.25">
      <c r="A374" s="12" t="s">
        <v>5611</v>
      </c>
      <c r="B374" s="12" t="s">
        <v>5612</v>
      </c>
      <c r="C374" s="22">
        <v>9572132</v>
      </c>
      <c r="D374" s="4">
        <v>24620</v>
      </c>
      <c r="E374" s="15">
        <v>4080</v>
      </c>
    </row>
    <row r="375" spans="1:5" s="4" customFormat="1" x14ac:dyDescent="0.25">
      <c r="A375" s="12" t="s">
        <v>5613</v>
      </c>
      <c r="B375" s="12" t="s">
        <v>5614</v>
      </c>
      <c r="C375" s="22">
        <v>9572141</v>
      </c>
      <c r="D375" s="4">
        <v>5202</v>
      </c>
      <c r="E375" s="15">
        <v>609.29999999999995</v>
      </c>
    </row>
    <row r="376" spans="1:5" s="4" customFormat="1" x14ac:dyDescent="0.25">
      <c r="A376" s="12" t="s">
        <v>5615</v>
      </c>
      <c r="B376" s="12" t="s">
        <v>5616</v>
      </c>
      <c r="C376" s="22">
        <v>9572164</v>
      </c>
      <c r="D376" s="4">
        <v>6461</v>
      </c>
      <c r="E376" s="15">
        <v>701.3</v>
      </c>
    </row>
    <row r="377" spans="1:5" s="4" customFormat="1" x14ac:dyDescent="0.25">
      <c r="A377" s="12" t="s">
        <v>5617</v>
      </c>
      <c r="B377" s="12" t="s">
        <v>5618</v>
      </c>
      <c r="C377" s="22">
        <v>9574138</v>
      </c>
      <c r="D377" s="4">
        <v>28120</v>
      </c>
      <c r="E377" s="15">
        <v>4086</v>
      </c>
    </row>
    <row r="378" spans="1:5" s="4" customFormat="1" x14ac:dyDescent="0.25">
      <c r="A378" s="12" t="s">
        <v>5619</v>
      </c>
      <c r="B378" s="12" t="s">
        <v>5620</v>
      </c>
      <c r="C378" s="22" t="s">
        <v>6069</v>
      </c>
      <c r="D378" s="4">
        <v>12132</v>
      </c>
      <c r="E378" s="15">
        <v>1779</v>
      </c>
    </row>
    <row r="379" spans="1:5" s="4" customFormat="1" x14ac:dyDescent="0.25">
      <c r="A379" s="12" t="s">
        <v>5621</v>
      </c>
      <c r="B379" s="12" t="s">
        <v>5622</v>
      </c>
      <c r="C379" s="22">
        <v>9574112</v>
      </c>
      <c r="D379" s="4">
        <v>12858</v>
      </c>
      <c r="E379" s="15">
        <v>1936</v>
      </c>
    </row>
    <row r="380" spans="1:5" s="4" customFormat="1" x14ac:dyDescent="0.25">
      <c r="A380" s="12" t="s">
        <v>5623</v>
      </c>
      <c r="B380" s="12" t="s">
        <v>5624</v>
      </c>
      <c r="C380" s="22">
        <v>9574123</v>
      </c>
      <c r="D380" s="4">
        <v>14562</v>
      </c>
      <c r="E380" s="15">
        <v>2236</v>
      </c>
    </row>
    <row r="381" spans="1:5" s="4" customFormat="1" x14ac:dyDescent="0.25">
      <c r="A381" s="12" t="s">
        <v>5625</v>
      </c>
      <c r="B381" s="12" t="s">
        <v>5626</v>
      </c>
      <c r="C381" s="22">
        <v>9574152</v>
      </c>
      <c r="D381" s="4">
        <v>11643</v>
      </c>
      <c r="E381" s="15">
        <v>1903</v>
      </c>
    </row>
    <row r="382" spans="1:5" s="4" customFormat="1" x14ac:dyDescent="0.25">
      <c r="A382" s="12" t="s">
        <v>5627</v>
      </c>
      <c r="B382" s="12" t="s">
        <v>5628</v>
      </c>
      <c r="C382" s="22">
        <v>9574117</v>
      </c>
      <c r="D382" s="4">
        <v>11353</v>
      </c>
      <c r="E382" s="15">
        <v>1607</v>
      </c>
    </row>
    <row r="383" spans="1:5" s="4" customFormat="1" x14ac:dyDescent="0.25">
      <c r="A383" s="12" t="s">
        <v>5629</v>
      </c>
      <c r="B383" s="12" t="s">
        <v>5630</v>
      </c>
      <c r="C383" s="22" t="s">
        <v>6070</v>
      </c>
      <c r="D383" s="4">
        <v>6382</v>
      </c>
      <c r="E383" s="15">
        <v>1257</v>
      </c>
    </row>
    <row r="384" spans="1:5" s="4" customFormat="1" x14ac:dyDescent="0.25">
      <c r="A384" s="12" t="s">
        <v>5631</v>
      </c>
      <c r="B384" s="12" t="s">
        <v>5632</v>
      </c>
      <c r="C384" s="22">
        <v>9574147</v>
      </c>
      <c r="D384" s="4">
        <v>5200</v>
      </c>
      <c r="E384" s="15">
        <v>671</v>
      </c>
    </row>
    <row r="385" spans="1:5" s="4" customFormat="1" x14ac:dyDescent="0.25">
      <c r="A385" s="12" t="s">
        <v>5633</v>
      </c>
      <c r="B385" s="12" t="s">
        <v>5634</v>
      </c>
      <c r="C385" s="22">
        <v>9574157</v>
      </c>
      <c r="D385" s="4">
        <v>9089</v>
      </c>
      <c r="E385" s="15">
        <v>1301</v>
      </c>
    </row>
    <row r="386" spans="1:5" s="4" customFormat="1" x14ac:dyDescent="0.25">
      <c r="A386" s="12" t="s">
        <v>5635</v>
      </c>
      <c r="B386" s="12" t="s">
        <v>5636</v>
      </c>
      <c r="C386" s="22" t="s">
        <v>6071</v>
      </c>
      <c r="D386" s="4">
        <v>5519</v>
      </c>
      <c r="E386" s="15">
        <v>753</v>
      </c>
    </row>
    <row r="387" spans="1:5" s="4" customFormat="1" x14ac:dyDescent="0.25">
      <c r="A387" s="12" t="s">
        <v>5637</v>
      </c>
      <c r="B387" s="12" t="s">
        <v>5638</v>
      </c>
      <c r="C387" s="22">
        <v>9574132</v>
      </c>
      <c r="D387" s="4">
        <v>12731</v>
      </c>
      <c r="E387" s="15">
        <v>1730</v>
      </c>
    </row>
    <row r="388" spans="1:5" s="4" customFormat="1" x14ac:dyDescent="0.25">
      <c r="A388" s="12" t="s">
        <v>5639</v>
      </c>
      <c r="B388" s="12" t="s">
        <v>5640</v>
      </c>
      <c r="C388" s="22">
        <v>9575153</v>
      </c>
      <c r="D388" s="4">
        <v>12991</v>
      </c>
      <c r="E388" s="15">
        <v>3013</v>
      </c>
    </row>
    <row r="389" spans="1:5" s="4" customFormat="1" x14ac:dyDescent="0.25">
      <c r="A389" s="12" t="s">
        <v>5641</v>
      </c>
      <c r="B389" s="12" t="s">
        <v>5642</v>
      </c>
      <c r="C389" s="22" t="s">
        <v>6072</v>
      </c>
      <c r="D389" s="4">
        <v>9376</v>
      </c>
      <c r="E389" s="15">
        <v>1300</v>
      </c>
    </row>
    <row r="390" spans="1:5" s="4" customFormat="1" x14ac:dyDescent="0.25">
      <c r="A390" s="12" t="s">
        <v>5643</v>
      </c>
      <c r="B390" s="12" t="s">
        <v>5644</v>
      </c>
      <c r="C390" s="22" t="s">
        <v>6073</v>
      </c>
      <c r="D390" s="4">
        <v>7245</v>
      </c>
      <c r="E390" s="15">
        <v>1360</v>
      </c>
    </row>
    <row r="391" spans="1:5" s="4" customFormat="1" x14ac:dyDescent="0.25">
      <c r="A391" s="12" t="s">
        <v>5645</v>
      </c>
      <c r="B391" s="12" t="s">
        <v>5646</v>
      </c>
      <c r="C391" s="22">
        <v>9576151</v>
      </c>
      <c r="D391" s="4">
        <v>10345</v>
      </c>
      <c r="E391" s="15">
        <v>1668</v>
      </c>
    </row>
    <row r="392" spans="1:5" s="4" customFormat="1" x14ac:dyDescent="0.25">
      <c r="A392" s="12" t="s">
        <v>5647</v>
      </c>
      <c r="B392" s="12" t="s">
        <v>5648</v>
      </c>
      <c r="C392" s="22">
        <v>9576143</v>
      </c>
      <c r="D392" s="4">
        <v>16973</v>
      </c>
      <c r="E392" s="15">
        <v>2670</v>
      </c>
    </row>
    <row r="393" spans="1:5" s="4" customFormat="1" x14ac:dyDescent="0.25">
      <c r="A393" s="12" t="s">
        <v>5649</v>
      </c>
      <c r="B393" s="12" t="s">
        <v>5650</v>
      </c>
      <c r="C393" s="22">
        <v>9565000</v>
      </c>
      <c r="D393" s="4">
        <v>35517</v>
      </c>
      <c r="E393" s="15">
        <v>4983</v>
      </c>
    </row>
    <row r="394" spans="1:5" s="4" customFormat="1" x14ac:dyDescent="0.25">
      <c r="A394" s="12" t="s">
        <v>5651</v>
      </c>
      <c r="B394" s="12" t="s">
        <v>5652</v>
      </c>
      <c r="C394" s="22" t="s">
        <v>6074</v>
      </c>
      <c r="D394" s="4">
        <v>14889</v>
      </c>
      <c r="E394" s="15">
        <v>2033</v>
      </c>
    </row>
    <row r="395" spans="1:5" s="4" customFormat="1" x14ac:dyDescent="0.25">
      <c r="A395" s="12" t="s">
        <v>5653</v>
      </c>
      <c r="B395" s="12" t="s">
        <v>5654</v>
      </c>
      <c r="C395" s="22">
        <v>9576137</v>
      </c>
      <c r="D395" s="4">
        <v>7200</v>
      </c>
      <c r="E395" s="15">
        <v>1030</v>
      </c>
    </row>
    <row r="396" spans="1:5" s="4" customFormat="1" x14ac:dyDescent="0.25">
      <c r="A396" s="12" t="s">
        <v>5655</v>
      </c>
      <c r="B396" s="12" t="s">
        <v>5656</v>
      </c>
      <c r="C396" s="22">
        <v>9565000</v>
      </c>
      <c r="D396" s="4">
        <v>5201</v>
      </c>
      <c r="E396" s="15">
        <v>688</v>
      </c>
    </row>
    <row r="397" spans="1:5" s="4" customFormat="1" x14ac:dyDescent="0.25">
      <c r="A397" s="12" t="s">
        <v>5657</v>
      </c>
      <c r="B397" s="12" t="s">
        <v>5658</v>
      </c>
      <c r="C397" s="22" t="s">
        <v>6075</v>
      </c>
      <c r="D397" s="4">
        <v>72313</v>
      </c>
      <c r="E397" s="15">
        <v>11559</v>
      </c>
    </row>
    <row r="398" spans="1:5" s="4" customFormat="1" x14ac:dyDescent="0.25">
      <c r="A398" s="12" t="s">
        <v>5659</v>
      </c>
      <c r="B398" s="12" t="s">
        <v>5660</v>
      </c>
      <c r="C398" s="22">
        <v>9671122</v>
      </c>
      <c r="D398" s="4">
        <v>16500</v>
      </c>
      <c r="E398" s="15">
        <v>2176</v>
      </c>
    </row>
    <row r="399" spans="1:5" s="4" customFormat="1" x14ac:dyDescent="0.25">
      <c r="A399" s="12" t="s">
        <v>5661</v>
      </c>
      <c r="B399" s="12" t="s">
        <v>5662</v>
      </c>
      <c r="C399" s="22">
        <v>9671124</v>
      </c>
      <c r="D399" s="4">
        <v>8492</v>
      </c>
      <c r="E399" s="15">
        <v>1310</v>
      </c>
    </row>
    <row r="400" spans="1:5" s="4" customFormat="1" x14ac:dyDescent="0.25">
      <c r="A400" s="12" t="s">
        <v>5663</v>
      </c>
      <c r="B400" s="12" t="s">
        <v>5664</v>
      </c>
      <c r="C400" s="22">
        <v>9671134</v>
      </c>
      <c r="D400" s="4">
        <v>8141</v>
      </c>
      <c r="E400" s="15">
        <v>1225</v>
      </c>
    </row>
    <row r="401" spans="1:5" s="4" customFormat="1" x14ac:dyDescent="0.25">
      <c r="A401" s="12" t="s">
        <v>5665</v>
      </c>
      <c r="B401" s="12" t="s">
        <v>5666</v>
      </c>
      <c r="C401" s="22">
        <v>9671114</v>
      </c>
      <c r="D401" s="4">
        <v>8201</v>
      </c>
      <c r="E401" s="15">
        <v>1150</v>
      </c>
    </row>
    <row r="402" spans="1:5" s="4" customFormat="1" x14ac:dyDescent="0.25">
      <c r="A402" s="12" t="s">
        <v>5667</v>
      </c>
      <c r="B402" s="12" t="s">
        <v>5668</v>
      </c>
      <c r="C402" s="22">
        <v>9671136</v>
      </c>
      <c r="D402" s="4">
        <v>8164</v>
      </c>
      <c r="E402" s="15">
        <v>1875</v>
      </c>
    </row>
    <row r="403" spans="1:5" s="4" customFormat="1" x14ac:dyDescent="0.25">
      <c r="A403" s="12" t="s">
        <v>5669</v>
      </c>
      <c r="B403" s="12" t="s">
        <v>5670</v>
      </c>
      <c r="C403" s="22">
        <v>9671140</v>
      </c>
      <c r="D403" s="4">
        <v>8916</v>
      </c>
      <c r="E403" s="15">
        <v>1020</v>
      </c>
    </row>
    <row r="404" spans="1:5" s="4" customFormat="1" x14ac:dyDescent="0.25">
      <c r="A404" s="12" t="s">
        <v>5671</v>
      </c>
      <c r="B404" s="12" t="s">
        <v>5672</v>
      </c>
      <c r="C404" s="22" t="s">
        <v>6076</v>
      </c>
      <c r="D404" s="4">
        <v>39608</v>
      </c>
      <c r="E404" s="15">
        <v>5829</v>
      </c>
    </row>
    <row r="405" spans="1:5" s="4" customFormat="1" x14ac:dyDescent="0.25">
      <c r="A405" s="12" t="s">
        <v>5673</v>
      </c>
      <c r="B405" s="12" t="s">
        <v>5674</v>
      </c>
      <c r="C405" s="22">
        <v>9671155</v>
      </c>
      <c r="D405" s="4">
        <v>7990</v>
      </c>
      <c r="E405" s="15">
        <v>1394</v>
      </c>
    </row>
    <row r="406" spans="1:5" s="4" customFormat="1" x14ac:dyDescent="0.25">
      <c r="A406" s="12" t="s">
        <v>5675</v>
      </c>
      <c r="B406" s="12" t="s">
        <v>5676</v>
      </c>
      <c r="C406" s="22" t="s">
        <v>6077</v>
      </c>
      <c r="D406" s="4">
        <v>45612</v>
      </c>
      <c r="E406" s="15">
        <v>5421</v>
      </c>
    </row>
    <row r="407" spans="1:5" s="4" customFormat="1" x14ac:dyDescent="0.25">
      <c r="A407" s="12" t="s">
        <v>5677</v>
      </c>
      <c r="B407" s="12" t="s">
        <v>5678</v>
      </c>
      <c r="C407" s="22">
        <v>9672113</v>
      </c>
      <c r="D407" s="4">
        <v>6415</v>
      </c>
      <c r="E407" s="15">
        <v>1135</v>
      </c>
    </row>
    <row r="408" spans="1:5" s="4" customFormat="1" x14ac:dyDescent="0.25">
      <c r="A408" s="12" t="s">
        <v>5679</v>
      </c>
      <c r="B408" s="12" t="s">
        <v>5680</v>
      </c>
      <c r="C408" s="22">
        <v>9672114</v>
      </c>
      <c r="D408" s="4">
        <v>21531</v>
      </c>
      <c r="E408" s="15">
        <v>4620</v>
      </c>
    </row>
    <row r="409" spans="1:5" s="4" customFormat="1" x14ac:dyDescent="0.25">
      <c r="A409" s="12" t="s">
        <v>5681</v>
      </c>
      <c r="B409" s="12" t="s">
        <v>5682</v>
      </c>
      <c r="C409" s="22">
        <v>9672127</v>
      </c>
      <c r="D409" s="4">
        <v>8895</v>
      </c>
      <c r="E409" s="15">
        <v>1798</v>
      </c>
    </row>
    <row r="410" spans="1:5" s="4" customFormat="1" x14ac:dyDescent="0.25">
      <c r="A410" s="12" t="s">
        <v>5683</v>
      </c>
      <c r="B410" s="12" t="s">
        <v>5684</v>
      </c>
      <c r="C410" s="22">
        <v>9672135</v>
      </c>
      <c r="D410" s="4">
        <v>7634</v>
      </c>
      <c r="E410" s="15">
        <v>915</v>
      </c>
    </row>
    <row r="411" spans="1:5" s="4" customFormat="1" x14ac:dyDescent="0.25">
      <c r="A411" s="12" t="s">
        <v>5685</v>
      </c>
      <c r="B411" s="12" t="s">
        <v>5686</v>
      </c>
      <c r="C411" s="22" t="s">
        <v>6078</v>
      </c>
      <c r="D411" s="4">
        <v>18903</v>
      </c>
      <c r="E411" s="15">
        <v>3705</v>
      </c>
    </row>
    <row r="412" spans="1:5" s="4" customFormat="1" x14ac:dyDescent="0.25">
      <c r="A412" s="12" t="s">
        <v>5687</v>
      </c>
      <c r="B412" s="12" t="s">
        <v>5688</v>
      </c>
      <c r="C412" s="22" t="s">
        <v>6079</v>
      </c>
      <c r="D412" s="4">
        <v>9692</v>
      </c>
      <c r="E412" s="15">
        <v>1210</v>
      </c>
    </row>
    <row r="413" spans="1:5" s="4" customFormat="1" x14ac:dyDescent="0.25">
      <c r="A413" s="12" t="s">
        <v>5689</v>
      </c>
      <c r="B413" s="12" t="s">
        <v>5690</v>
      </c>
      <c r="C413" s="22" t="s">
        <v>6080</v>
      </c>
      <c r="D413" s="4">
        <v>7311</v>
      </c>
      <c r="E413" s="15">
        <v>1856</v>
      </c>
    </row>
    <row r="414" spans="1:5" s="4" customFormat="1" x14ac:dyDescent="0.25">
      <c r="A414" s="12" t="s">
        <v>5691</v>
      </c>
      <c r="B414" s="12" t="s">
        <v>5692</v>
      </c>
      <c r="C414" s="22">
        <v>9674130</v>
      </c>
      <c r="D414" s="4">
        <v>7292</v>
      </c>
      <c r="E414" s="15">
        <v>883</v>
      </c>
    </row>
    <row r="415" spans="1:5" s="4" customFormat="1" x14ac:dyDescent="0.25">
      <c r="A415" s="12" t="s">
        <v>5693</v>
      </c>
      <c r="B415" s="12" t="s">
        <v>5694</v>
      </c>
      <c r="C415" s="22">
        <v>9674133</v>
      </c>
      <c r="D415" s="4">
        <v>5324</v>
      </c>
      <c r="E415" s="15">
        <v>748</v>
      </c>
    </row>
    <row r="416" spans="1:5" s="4" customFormat="1" x14ac:dyDescent="0.25">
      <c r="A416" s="12" t="s">
        <v>5695</v>
      </c>
      <c r="B416" s="12" t="s">
        <v>5696</v>
      </c>
      <c r="C416" s="22" t="s">
        <v>6081</v>
      </c>
      <c r="D416" s="4">
        <v>13391</v>
      </c>
      <c r="E416" s="15">
        <v>3741</v>
      </c>
    </row>
    <row r="417" spans="1:5" s="4" customFormat="1" x14ac:dyDescent="0.25">
      <c r="A417" s="12" t="s">
        <v>5697</v>
      </c>
      <c r="B417" s="12" t="s">
        <v>5698</v>
      </c>
      <c r="C417" s="22" t="s">
        <v>6082</v>
      </c>
      <c r="D417" s="4">
        <v>5064</v>
      </c>
      <c r="E417" s="15">
        <v>692</v>
      </c>
    </row>
    <row r="418" spans="1:5" s="4" customFormat="1" x14ac:dyDescent="0.25">
      <c r="A418" s="12" t="s">
        <v>5699</v>
      </c>
      <c r="B418" s="12" t="s">
        <v>5700</v>
      </c>
      <c r="C418" s="22" t="s">
        <v>6083</v>
      </c>
      <c r="D418" s="4">
        <v>10495</v>
      </c>
      <c r="E418" s="15">
        <v>3600</v>
      </c>
    </row>
    <row r="419" spans="1:5" s="4" customFormat="1" x14ac:dyDescent="0.25">
      <c r="A419" s="12" t="s">
        <v>5701</v>
      </c>
      <c r="B419" s="12" t="s">
        <v>5702</v>
      </c>
      <c r="C419" s="22" t="s">
        <v>6084</v>
      </c>
      <c r="D419" s="4">
        <v>9747</v>
      </c>
      <c r="E419" s="15">
        <v>2409</v>
      </c>
    </row>
    <row r="420" spans="1:5" s="4" customFormat="1" x14ac:dyDescent="0.25">
      <c r="A420" s="12" t="s">
        <v>5703</v>
      </c>
      <c r="B420" s="12" t="s">
        <v>5704</v>
      </c>
      <c r="C420" s="22" t="s">
        <v>6085</v>
      </c>
      <c r="D420" s="4">
        <v>20397</v>
      </c>
      <c r="E420" s="15">
        <v>3540</v>
      </c>
    </row>
    <row r="421" spans="1:5" s="4" customFormat="1" x14ac:dyDescent="0.25">
      <c r="A421" s="12" t="s">
        <v>5705</v>
      </c>
      <c r="B421" s="12" t="s">
        <v>5706</v>
      </c>
      <c r="C421" s="22" t="s">
        <v>6086</v>
      </c>
      <c r="D421" s="4">
        <v>10203</v>
      </c>
      <c r="E421" s="15">
        <v>1800</v>
      </c>
    </row>
    <row r="422" spans="1:5" s="4" customFormat="1" x14ac:dyDescent="0.25">
      <c r="A422" s="12" t="s">
        <v>5707</v>
      </c>
      <c r="B422" s="12" t="s">
        <v>5708</v>
      </c>
      <c r="C422" s="22">
        <v>9676122</v>
      </c>
      <c r="D422" s="4">
        <v>10227</v>
      </c>
      <c r="E422" s="15">
        <v>1315</v>
      </c>
    </row>
    <row r="423" spans="1:5" s="4" customFormat="1" x14ac:dyDescent="0.25">
      <c r="A423" s="12" t="s">
        <v>5709</v>
      </c>
      <c r="B423" s="12" t="s">
        <v>5710</v>
      </c>
      <c r="C423" s="22">
        <v>9676125</v>
      </c>
      <c r="D423" s="4">
        <v>5046</v>
      </c>
      <c r="E423" s="15">
        <v>767</v>
      </c>
    </row>
    <row r="424" spans="1:5" s="4" customFormat="1" x14ac:dyDescent="0.25">
      <c r="A424" s="12" t="s">
        <v>5711</v>
      </c>
      <c r="B424" s="12" t="s">
        <v>5712</v>
      </c>
      <c r="C424" s="22">
        <v>9676126</v>
      </c>
      <c r="D424" s="4">
        <v>4088</v>
      </c>
      <c r="E424" s="15">
        <v>1918</v>
      </c>
    </row>
    <row r="425" spans="1:5" s="4" customFormat="1" x14ac:dyDescent="0.25">
      <c r="A425" s="12" t="s">
        <v>5713</v>
      </c>
      <c r="B425" s="12" t="s">
        <v>5714</v>
      </c>
      <c r="C425" s="22">
        <v>9676133</v>
      </c>
      <c r="D425" s="4">
        <v>5778</v>
      </c>
      <c r="E425" s="15">
        <v>767</v>
      </c>
    </row>
    <row r="426" spans="1:5" s="4" customFormat="1" x14ac:dyDescent="0.25">
      <c r="A426" s="12" t="s">
        <v>5715</v>
      </c>
      <c r="B426" s="12" t="s">
        <v>5716</v>
      </c>
      <c r="C426" s="22">
        <v>9676134</v>
      </c>
      <c r="D426" s="4">
        <v>6160</v>
      </c>
      <c r="E426" s="15">
        <v>1233</v>
      </c>
    </row>
    <row r="427" spans="1:5" s="4" customFormat="1" x14ac:dyDescent="0.25">
      <c r="A427" s="12" t="s">
        <v>5717</v>
      </c>
      <c r="B427" s="12" t="s">
        <v>5718</v>
      </c>
      <c r="C427" s="22" t="s">
        <v>6087</v>
      </c>
      <c r="D427" s="4">
        <v>11805</v>
      </c>
      <c r="E427" s="15">
        <v>2100</v>
      </c>
    </row>
    <row r="428" spans="1:5" s="4" customFormat="1" x14ac:dyDescent="0.25">
      <c r="A428" s="12" t="s">
        <v>5719</v>
      </c>
      <c r="B428" s="12" t="s">
        <v>5720</v>
      </c>
      <c r="C428" s="22">
        <v>9676145</v>
      </c>
      <c r="D428" s="4">
        <v>8712</v>
      </c>
      <c r="E428" s="15">
        <v>1479</v>
      </c>
    </row>
    <row r="429" spans="1:5" s="4" customFormat="1" x14ac:dyDescent="0.25">
      <c r="A429" s="12" t="s">
        <v>3108</v>
      </c>
      <c r="B429" s="12" t="s">
        <v>5721</v>
      </c>
      <c r="C429" s="22">
        <v>9676160</v>
      </c>
      <c r="D429" s="4">
        <v>7230</v>
      </c>
      <c r="E429" s="15">
        <v>877</v>
      </c>
    </row>
    <row r="430" spans="1:5" s="4" customFormat="1" x14ac:dyDescent="0.25">
      <c r="A430" s="12" t="s">
        <v>5722</v>
      </c>
      <c r="B430" s="12" t="s">
        <v>5723</v>
      </c>
      <c r="C430" s="22" t="s">
        <v>6088</v>
      </c>
      <c r="D430" s="4">
        <v>7105</v>
      </c>
      <c r="E430" s="15">
        <v>812</v>
      </c>
    </row>
    <row r="431" spans="1:5" s="4" customFormat="1" x14ac:dyDescent="0.25">
      <c r="A431" s="12" t="s">
        <v>5724</v>
      </c>
      <c r="B431" s="12" t="s">
        <v>5725</v>
      </c>
      <c r="C431" s="22">
        <v>9677114</v>
      </c>
      <c r="D431" s="4">
        <v>7892</v>
      </c>
      <c r="E431" s="15">
        <v>931</v>
      </c>
    </row>
    <row r="432" spans="1:5" s="4" customFormat="1" x14ac:dyDescent="0.25">
      <c r="A432" s="12" t="s">
        <v>5726</v>
      </c>
      <c r="B432" s="12" t="s">
        <v>5727</v>
      </c>
      <c r="C432" s="22">
        <v>9677131</v>
      </c>
      <c r="D432" s="4">
        <v>10343</v>
      </c>
      <c r="E432" s="15">
        <v>1183</v>
      </c>
    </row>
    <row r="433" spans="1:5" s="4" customFormat="1" x14ac:dyDescent="0.25">
      <c r="A433" s="12" t="s">
        <v>5728</v>
      </c>
      <c r="B433" s="12" t="s">
        <v>5729</v>
      </c>
      <c r="C433" s="22">
        <v>9677148</v>
      </c>
      <c r="D433" s="4">
        <v>11993</v>
      </c>
      <c r="E433" s="15">
        <v>1217</v>
      </c>
    </row>
    <row r="434" spans="1:5" s="4" customFormat="1" x14ac:dyDescent="0.25">
      <c r="A434" s="12" t="s">
        <v>5730</v>
      </c>
      <c r="B434" s="12" t="s">
        <v>5731</v>
      </c>
      <c r="C434" s="22">
        <v>9677155</v>
      </c>
      <c r="D434" s="4">
        <v>8996</v>
      </c>
      <c r="E434" s="15">
        <v>1439</v>
      </c>
    </row>
    <row r="435" spans="1:5" s="4" customFormat="1" x14ac:dyDescent="0.25">
      <c r="A435" s="12" t="s">
        <v>5732</v>
      </c>
      <c r="B435" s="12" t="s">
        <v>5733</v>
      </c>
      <c r="C435" s="22">
        <v>9677166</v>
      </c>
      <c r="D435" s="4">
        <v>6773</v>
      </c>
      <c r="E435" s="15">
        <v>655</v>
      </c>
    </row>
    <row r="436" spans="1:5" s="4" customFormat="1" x14ac:dyDescent="0.25">
      <c r="A436" s="12" t="s">
        <v>5734</v>
      </c>
      <c r="B436" s="12" t="s">
        <v>5735</v>
      </c>
      <c r="C436" s="22">
        <v>9677120</v>
      </c>
      <c r="D436" s="4">
        <v>9532</v>
      </c>
      <c r="E436" s="15">
        <v>1157</v>
      </c>
    </row>
    <row r="437" spans="1:5" s="4" customFormat="1" x14ac:dyDescent="0.25">
      <c r="A437" s="12" t="s">
        <v>5736</v>
      </c>
      <c r="B437" s="12" t="s">
        <v>5737</v>
      </c>
      <c r="C437" s="22">
        <v>9677181</v>
      </c>
      <c r="D437" s="4">
        <v>5253</v>
      </c>
      <c r="E437" s="15">
        <v>806</v>
      </c>
    </row>
    <row r="438" spans="1:5" s="4" customFormat="1" x14ac:dyDescent="0.25">
      <c r="A438" s="12" t="s">
        <v>5738</v>
      </c>
      <c r="B438" s="12" t="s">
        <v>5739</v>
      </c>
      <c r="C438" s="22">
        <v>9677157</v>
      </c>
      <c r="D438" s="4">
        <v>7112</v>
      </c>
      <c r="E438" s="15">
        <v>840</v>
      </c>
    </row>
    <row r="439" spans="1:5" s="4" customFormat="1" x14ac:dyDescent="0.25">
      <c r="A439" s="12" t="s">
        <v>5740</v>
      </c>
      <c r="B439" s="12" t="s">
        <v>5741</v>
      </c>
      <c r="C439" s="22">
        <v>9678134</v>
      </c>
      <c r="D439" s="4">
        <v>6925</v>
      </c>
      <c r="E439" s="15">
        <v>1036</v>
      </c>
    </row>
    <row r="440" spans="1:5" s="4" customFormat="1" x14ac:dyDescent="0.25">
      <c r="A440" s="12" t="s">
        <v>5742</v>
      </c>
      <c r="B440" s="12" t="s">
        <v>5743</v>
      </c>
      <c r="C440" s="22" t="s">
        <v>6089</v>
      </c>
      <c r="D440" s="4">
        <v>6084</v>
      </c>
      <c r="E440" s="15">
        <v>336</v>
      </c>
    </row>
    <row r="441" spans="1:5" s="4" customFormat="1" x14ac:dyDescent="0.25">
      <c r="A441" s="12" t="s">
        <v>5744</v>
      </c>
      <c r="B441" s="12" t="s">
        <v>5745</v>
      </c>
      <c r="C441" s="22" t="s">
        <v>6090</v>
      </c>
      <c r="D441" s="4">
        <v>3440962</v>
      </c>
      <c r="E441" s="15">
        <v>9427</v>
      </c>
    </row>
    <row r="442" spans="1:5" s="4" customFormat="1" x14ac:dyDescent="0.25">
      <c r="A442" s="12" t="s">
        <v>5746</v>
      </c>
      <c r="B442" s="12" t="s">
        <v>5747</v>
      </c>
      <c r="C442" s="22">
        <v>9678181</v>
      </c>
      <c r="D442" s="4">
        <v>6224</v>
      </c>
      <c r="E442" s="15">
        <v>655</v>
      </c>
    </row>
    <row r="443" spans="1:5" s="4" customFormat="1" x14ac:dyDescent="0.25">
      <c r="A443" s="12" t="s">
        <v>5748</v>
      </c>
      <c r="B443" s="12" t="s">
        <v>5749</v>
      </c>
      <c r="C443" s="22" t="s">
        <v>6091</v>
      </c>
      <c r="D443" s="4">
        <v>63693</v>
      </c>
      <c r="E443" s="15">
        <v>11642</v>
      </c>
    </row>
    <row r="444" spans="1:5" s="4" customFormat="1" x14ac:dyDescent="0.25">
      <c r="A444" s="12" t="s">
        <v>5750</v>
      </c>
      <c r="B444" s="12" t="s">
        <v>5751</v>
      </c>
      <c r="C444" s="22">
        <v>9761000</v>
      </c>
      <c r="D444" s="4">
        <v>300000</v>
      </c>
      <c r="E444" s="15">
        <v>52923</v>
      </c>
    </row>
    <row r="445" spans="1:5" s="4" customFormat="1" x14ac:dyDescent="0.25">
      <c r="A445" s="12" t="s">
        <v>5752</v>
      </c>
      <c r="B445" s="12" t="s">
        <v>5753</v>
      </c>
      <c r="C445" s="22" t="s">
        <v>6092</v>
      </c>
      <c r="D445" s="4">
        <v>50000</v>
      </c>
      <c r="E445" s="15">
        <v>9315</v>
      </c>
    </row>
    <row r="446" spans="1:5" s="4" customFormat="1" x14ac:dyDescent="0.25">
      <c r="A446" s="12" t="s">
        <v>5754</v>
      </c>
      <c r="B446" s="12" t="s">
        <v>5755</v>
      </c>
      <c r="C446" s="22">
        <v>9771146</v>
      </c>
      <c r="D446" s="4">
        <v>14227</v>
      </c>
      <c r="E446" s="15">
        <v>1885</v>
      </c>
    </row>
    <row r="447" spans="1:5" s="4" customFormat="1" x14ac:dyDescent="0.25">
      <c r="A447" s="12" t="s">
        <v>5756</v>
      </c>
      <c r="B447" s="12" t="s">
        <v>5757</v>
      </c>
      <c r="C447" s="22">
        <v>9771156</v>
      </c>
      <c r="D447" s="4">
        <v>6746</v>
      </c>
      <c r="E447" s="15">
        <v>520</v>
      </c>
    </row>
    <row r="448" spans="1:5" s="4" customFormat="1" x14ac:dyDescent="0.25">
      <c r="A448" s="12" t="s">
        <v>5758</v>
      </c>
      <c r="B448" s="12" t="s">
        <v>5759</v>
      </c>
      <c r="C448" s="22">
        <v>9771142</v>
      </c>
      <c r="D448" s="4">
        <v>11306</v>
      </c>
      <c r="E448" s="15">
        <v>1361</v>
      </c>
    </row>
    <row r="449" spans="1:5" s="4" customFormat="1" x14ac:dyDescent="0.25">
      <c r="A449" s="12" t="s">
        <v>5760</v>
      </c>
      <c r="B449" s="12" t="s">
        <v>5761</v>
      </c>
      <c r="C449" s="22">
        <v>9771130</v>
      </c>
      <c r="D449" s="4">
        <v>29807</v>
      </c>
      <c r="E449" s="15">
        <v>2709</v>
      </c>
    </row>
    <row r="450" spans="1:5" s="4" customFormat="1" x14ac:dyDescent="0.25">
      <c r="A450" s="12" t="s">
        <v>5762</v>
      </c>
      <c r="B450" s="12" t="s">
        <v>5763</v>
      </c>
      <c r="C450" s="22" t="s">
        <v>6093</v>
      </c>
      <c r="D450" s="4">
        <v>35261</v>
      </c>
      <c r="E450" s="15">
        <v>6092</v>
      </c>
    </row>
    <row r="451" spans="1:5" s="4" customFormat="1" x14ac:dyDescent="0.25">
      <c r="A451" s="12" t="s">
        <v>5764</v>
      </c>
      <c r="B451" s="12" t="s">
        <v>5765</v>
      </c>
      <c r="C451" s="22">
        <v>9771113</v>
      </c>
      <c r="D451" s="4">
        <v>14053</v>
      </c>
      <c r="E451" s="15">
        <v>2555</v>
      </c>
    </row>
    <row r="452" spans="1:5" s="4" customFormat="1" x14ac:dyDescent="0.25">
      <c r="A452" s="12" t="s">
        <v>5766</v>
      </c>
      <c r="B452" s="12" t="s">
        <v>5767</v>
      </c>
      <c r="C452" s="22" t="s">
        <v>6094</v>
      </c>
      <c r="D452" s="4">
        <v>16080</v>
      </c>
      <c r="E452" s="15">
        <v>3623</v>
      </c>
    </row>
    <row r="453" spans="1:5" s="4" customFormat="1" x14ac:dyDescent="0.25">
      <c r="A453" s="12" t="s">
        <v>5768</v>
      </c>
      <c r="B453" s="12" t="s">
        <v>5769</v>
      </c>
      <c r="C453" s="22">
        <v>9771112</v>
      </c>
      <c r="D453" s="4">
        <v>5436</v>
      </c>
      <c r="E453" s="15">
        <v>967</v>
      </c>
    </row>
    <row r="454" spans="1:5" s="4" customFormat="1" x14ac:dyDescent="0.25">
      <c r="A454" s="12" t="s">
        <v>5770</v>
      </c>
      <c r="B454" s="12" t="s">
        <v>5771</v>
      </c>
      <c r="C454" s="22">
        <v>9772147</v>
      </c>
      <c r="D454" s="4">
        <v>25000</v>
      </c>
      <c r="E454" s="15">
        <v>4431</v>
      </c>
    </row>
    <row r="455" spans="1:5" s="4" customFormat="1" x14ac:dyDescent="0.25">
      <c r="A455" s="12" t="s">
        <v>5772</v>
      </c>
      <c r="B455" s="12" t="s">
        <v>5773</v>
      </c>
      <c r="C455" s="22">
        <v>9772185</v>
      </c>
      <c r="D455" s="4">
        <v>8500</v>
      </c>
      <c r="E455" s="15">
        <v>1435</v>
      </c>
    </row>
    <row r="456" spans="1:5" s="4" customFormat="1" x14ac:dyDescent="0.25">
      <c r="A456" s="12" t="s">
        <v>5774</v>
      </c>
      <c r="B456" s="12" t="s">
        <v>5775</v>
      </c>
      <c r="C456" s="22">
        <v>9772207</v>
      </c>
      <c r="D456" s="4">
        <v>8500</v>
      </c>
      <c r="E456" s="15">
        <v>1860</v>
      </c>
    </row>
    <row r="457" spans="1:5" s="4" customFormat="1" x14ac:dyDescent="0.25">
      <c r="A457" s="12" t="s">
        <v>5776</v>
      </c>
      <c r="B457" s="12" t="s">
        <v>5777</v>
      </c>
      <c r="C457" s="22">
        <v>9772171</v>
      </c>
      <c r="D457" s="4">
        <v>7500</v>
      </c>
      <c r="E457" s="15">
        <v>1179</v>
      </c>
    </row>
    <row r="458" spans="1:5" s="4" customFormat="1" x14ac:dyDescent="0.25">
      <c r="A458" s="12" t="s">
        <v>5778</v>
      </c>
      <c r="B458" s="12" t="s">
        <v>5779</v>
      </c>
      <c r="C458" s="22">
        <v>9772177</v>
      </c>
      <c r="D458" s="4">
        <v>12000</v>
      </c>
      <c r="E458" s="15">
        <v>1697</v>
      </c>
    </row>
    <row r="459" spans="1:5" s="4" customFormat="1" x14ac:dyDescent="0.25">
      <c r="A459" s="12" t="s">
        <v>5780</v>
      </c>
      <c r="B459" s="12" t="s">
        <v>5781</v>
      </c>
      <c r="C459" s="22">
        <v>9772184</v>
      </c>
      <c r="D459" s="4">
        <v>8500</v>
      </c>
      <c r="E459" s="15">
        <v>1436</v>
      </c>
    </row>
    <row r="460" spans="1:5" s="4" customFormat="1" x14ac:dyDescent="0.25">
      <c r="A460" s="12" t="s">
        <v>5782</v>
      </c>
      <c r="B460" s="12" t="s">
        <v>5783</v>
      </c>
      <c r="C460" s="22">
        <v>9772131</v>
      </c>
      <c r="D460" s="4">
        <v>6500</v>
      </c>
      <c r="E460" s="15">
        <v>1572</v>
      </c>
    </row>
    <row r="461" spans="1:5" s="4" customFormat="1" x14ac:dyDescent="0.25">
      <c r="A461" s="12" t="s">
        <v>5784</v>
      </c>
      <c r="B461" s="12" t="s">
        <v>5785</v>
      </c>
      <c r="C461" s="22">
        <v>9772223</v>
      </c>
      <c r="D461" s="4">
        <v>6500</v>
      </c>
      <c r="E461" s="15">
        <v>1338</v>
      </c>
    </row>
    <row r="462" spans="1:5" s="4" customFormat="1" x14ac:dyDescent="0.25">
      <c r="A462" s="12" t="s">
        <v>5786</v>
      </c>
      <c r="B462" s="12" t="s">
        <v>5787</v>
      </c>
      <c r="C462" s="22">
        <v>9772163</v>
      </c>
      <c r="D462" s="4">
        <v>27500</v>
      </c>
      <c r="E462" s="15">
        <v>5980</v>
      </c>
    </row>
    <row r="463" spans="1:5" s="4" customFormat="1" x14ac:dyDescent="0.25">
      <c r="A463" s="12" t="s">
        <v>5788</v>
      </c>
      <c r="B463" s="12" t="s">
        <v>5789</v>
      </c>
      <c r="C463" s="22">
        <v>9772125</v>
      </c>
      <c r="D463" s="4">
        <v>16500</v>
      </c>
      <c r="E463" s="15">
        <v>2444</v>
      </c>
    </row>
    <row r="464" spans="1:5" s="4" customFormat="1" x14ac:dyDescent="0.25">
      <c r="A464" s="12" t="s">
        <v>5790</v>
      </c>
      <c r="B464" s="12" t="s">
        <v>5791</v>
      </c>
      <c r="C464" s="22">
        <v>9772200</v>
      </c>
      <c r="D464" s="4">
        <v>14500</v>
      </c>
      <c r="E464" s="15">
        <v>2149</v>
      </c>
    </row>
    <row r="465" spans="1:5" s="4" customFormat="1" x14ac:dyDescent="0.25">
      <c r="A465" s="12" t="s">
        <v>5792</v>
      </c>
      <c r="B465" s="12" t="s">
        <v>5793</v>
      </c>
      <c r="C465" s="22">
        <v>9772130</v>
      </c>
      <c r="D465" s="4">
        <v>10500</v>
      </c>
      <c r="E465" s="15">
        <v>990</v>
      </c>
    </row>
    <row r="466" spans="1:5" s="4" customFormat="1" x14ac:dyDescent="0.25">
      <c r="A466" s="12" t="s">
        <v>5794</v>
      </c>
      <c r="B466" s="12" t="s">
        <v>5795</v>
      </c>
      <c r="C466" s="22" t="s">
        <v>6095</v>
      </c>
      <c r="D466" s="4">
        <v>25000</v>
      </c>
      <c r="E466" s="15">
        <v>7146</v>
      </c>
    </row>
    <row r="467" spans="1:5" s="4" customFormat="1" x14ac:dyDescent="0.25">
      <c r="A467" s="12" t="s">
        <v>5796</v>
      </c>
      <c r="B467" s="12" t="s">
        <v>5797</v>
      </c>
      <c r="C467" s="22" t="s">
        <v>6096</v>
      </c>
      <c r="D467" s="4">
        <v>17500</v>
      </c>
      <c r="E467" s="15">
        <v>2151</v>
      </c>
    </row>
    <row r="468" spans="1:5" s="4" customFormat="1" x14ac:dyDescent="0.25">
      <c r="A468" s="12" t="s">
        <v>5798</v>
      </c>
      <c r="B468" s="12" t="s">
        <v>5799</v>
      </c>
      <c r="C468" s="22" t="s">
        <v>6097</v>
      </c>
      <c r="D468" s="4">
        <v>121000</v>
      </c>
      <c r="E468" s="15">
        <v>19466</v>
      </c>
    </row>
    <row r="469" spans="1:5" s="4" customFormat="1" x14ac:dyDescent="0.25">
      <c r="A469" s="12" t="s">
        <v>5800</v>
      </c>
      <c r="B469" s="12" t="s">
        <v>5801</v>
      </c>
      <c r="C469" s="22">
        <v>9773125</v>
      </c>
      <c r="D469" s="4">
        <v>10000</v>
      </c>
      <c r="E469" s="15">
        <v>1698</v>
      </c>
    </row>
    <row r="470" spans="1:5" s="4" customFormat="1" x14ac:dyDescent="0.25">
      <c r="A470" s="12" t="s">
        <v>5802</v>
      </c>
      <c r="B470" s="12" t="s">
        <v>5803</v>
      </c>
      <c r="C470" s="22">
        <v>9773182</v>
      </c>
      <c r="D470" s="4">
        <v>9043</v>
      </c>
      <c r="E470" s="15">
        <v>1409.5</v>
      </c>
    </row>
    <row r="471" spans="1:5" s="4" customFormat="1" x14ac:dyDescent="0.25">
      <c r="A471" s="12" t="s">
        <v>5804</v>
      </c>
      <c r="B471" s="12" t="s">
        <v>5805</v>
      </c>
      <c r="C471" s="22">
        <v>9773144</v>
      </c>
      <c r="D471" s="4">
        <v>7674</v>
      </c>
      <c r="E471" s="15">
        <v>1404.6</v>
      </c>
    </row>
    <row r="472" spans="1:5" s="4" customFormat="1" x14ac:dyDescent="0.25">
      <c r="A472" s="12" t="s">
        <v>5806</v>
      </c>
      <c r="B472" s="12" t="s">
        <v>5807</v>
      </c>
      <c r="C472" s="22">
        <v>9773139</v>
      </c>
      <c r="D472" s="4">
        <v>9396</v>
      </c>
      <c r="E472" s="15">
        <v>1369.9</v>
      </c>
    </row>
    <row r="473" spans="1:5" s="4" customFormat="1" x14ac:dyDescent="0.25">
      <c r="A473" s="12" t="s">
        <v>5808</v>
      </c>
      <c r="B473" s="12" t="s">
        <v>5809</v>
      </c>
      <c r="C473" s="22" t="s">
        <v>6098</v>
      </c>
      <c r="D473" s="4">
        <v>17700</v>
      </c>
      <c r="E473" s="15">
        <v>3882</v>
      </c>
    </row>
    <row r="474" spans="1:5" s="4" customFormat="1" x14ac:dyDescent="0.25">
      <c r="A474" s="12" t="s">
        <v>5810</v>
      </c>
      <c r="B474" s="12" t="s">
        <v>5811</v>
      </c>
      <c r="C474" s="22" t="s">
        <v>6099</v>
      </c>
      <c r="D474" s="4">
        <v>5827</v>
      </c>
      <c r="E474" s="15">
        <v>849.4</v>
      </c>
    </row>
    <row r="475" spans="1:5" s="4" customFormat="1" x14ac:dyDescent="0.25">
      <c r="A475" s="12" t="s">
        <v>5812</v>
      </c>
      <c r="B475" s="12" t="s">
        <v>5813</v>
      </c>
      <c r="C475" s="22" t="s">
        <v>6100</v>
      </c>
      <c r="D475" s="4">
        <v>11400</v>
      </c>
      <c r="E475" s="15">
        <v>1916</v>
      </c>
    </row>
    <row r="476" spans="1:5" s="4" customFormat="1" x14ac:dyDescent="0.25">
      <c r="A476" s="12" t="s">
        <v>5814</v>
      </c>
      <c r="B476" s="12" t="s">
        <v>5815</v>
      </c>
      <c r="C476" s="22" t="s">
        <v>6101</v>
      </c>
      <c r="D476" s="4">
        <v>6687</v>
      </c>
      <c r="E476" s="15">
        <v>1027.4000000000001</v>
      </c>
    </row>
    <row r="477" spans="1:5" s="4" customFormat="1" x14ac:dyDescent="0.25">
      <c r="A477" s="12" t="s">
        <v>5816</v>
      </c>
      <c r="B477" s="12" t="s">
        <v>5817</v>
      </c>
      <c r="C477" s="22">
        <v>9773122</v>
      </c>
      <c r="D477" s="4">
        <v>4714</v>
      </c>
      <c r="E477" s="15">
        <v>1244.5</v>
      </c>
    </row>
    <row r="478" spans="1:5" s="4" customFormat="1" x14ac:dyDescent="0.25">
      <c r="A478" s="12" t="s">
        <v>5818</v>
      </c>
      <c r="B478" s="12" t="s">
        <v>5819</v>
      </c>
      <c r="C478" s="22" t="s">
        <v>6102</v>
      </c>
      <c r="D478" s="4">
        <v>6205</v>
      </c>
      <c r="E478" s="15">
        <v>2006.9</v>
      </c>
    </row>
    <row r="479" spans="1:5" s="4" customFormat="1" x14ac:dyDescent="0.25">
      <c r="A479" s="12" t="s">
        <v>5820</v>
      </c>
      <c r="B479" s="12" t="s">
        <v>5821</v>
      </c>
      <c r="C479" s="22" t="s">
        <v>6103</v>
      </c>
      <c r="D479" s="4">
        <v>11864</v>
      </c>
      <c r="E479" s="15">
        <v>2516.6999999999998</v>
      </c>
    </row>
    <row r="480" spans="1:5" s="4" customFormat="1" x14ac:dyDescent="0.25">
      <c r="A480" s="12" t="s">
        <v>5822</v>
      </c>
      <c r="B480" s="12" t="s">
        <v>5823</v>
      </c>
      <c r="C480" s="22" t="s">
        <v>6104</v>
      </c>
      <c r="D480" s="4">
        <v>39975</v>
      </c>
      <c r="E480" s="15">
        <v>4699</v>
      </c>
    </row>
    <row r="481" spans="1:5" s="4" customFormat="1" x14ac:dyDescent="0.25">
      <c r="A481" s="12" t="s">
        <v>5824</v>
      </c>
      <c r="B481" s="12" t="s">
        <v>5825</v>
      </c>
      <c r="C481" s="22" t="s">
        <v>6105</v>
      </c>
      <c r="D481" s="4">
        <v>11687</v>
      </c>
      <c r="E481" s="15">
        <v>1940.3</v>
      </c>
    </row>
    <row r="482" spans="1:5" s="4" customFormat="1" x14ac:dyDescent="0.25">
      <c r="A482" s="12" t="s">
        <v>5826</v>
      </c>
      <c r="B482" s="12" t="s">
        <v>5827</v>
      </c>
      <c r="C482" s="22">
        <v>9777121</v>
      </c>
      <c r="D482" s="4">
        <v>12000</v>
      </c>
      <c r="E482" s="15">
        <v>2117</v>
      </c>
    </row>
    <row r="483" spans="1:5" x14ac:dyDescent="0.25">
      <c r="A483" s="20" t="s">
        <v>5828</v>
      </c>
      <c r="B483" t="s">
        <v>5829</v>
      </c>
      <c r="C483" s="18" t="s">
        <v>6106</v>
      </c>
      <c r="D483">
        <v>14655</v>
      </c>
      <c r="E483">
        <v>2117</v>
      </c>
    </row>
    <row r="484" spans="1:5" x14ac:dyDescent="0.25">
      <c r="A484" s="20" t="s">
        <v>5830</v>
      </c>
      <c r="B484" t="s">
        <v>5831</v>
      </c>
      <c r="C484" s="18">
        <v>9777154</v>
      </c>
      <c r="D484">
        <v>0</v>
      </c>
      <c r="E484">
        <v>1488</v>
      </c>
    </row>
    <row r="485" spans="1:5" x14ac:dyDescent="0.25">
      <c r="A485" s="20" t="s">
        <v>5832</v>
      </c>
      <c r="B485" t="s">
        <v>5833</v>
      </c>
      <c r="C485" s="18" t="s">
        <v>6107</v>
      </c>
      <c r="D485">
        <v>16444</v>
      </c>
      <c r="E485">
        <v>3369</v>
      </c>
    </row>
    <row r="486" spans="1:5" x14ac:dyDescent="0.25">
      <c r="A486" s="20" t="s">
        <v>5834</v>
      </c>
      <c r="B486" t="s">
        <v>5835</v>
      </c>
      <c r="C486" s="18" t="s">
        <v>6108</v>
      </c>
      <c r="D486">
        <v>44200</v>
      </c>
      <c r="E486">
        <v>6026</v>
      </c>
    </row>
    <row r="487" spans="1:5" x14ac:dyDescent="0.25">
      <c r="A487" s="20" t="s">
        <v>5836</v>
      </c>
      <c r="B487" t="s">
        <v>5837</v>
      </c>
      <c r="C487" s="18">
        <v>9777151</v>
      </c>
      <c r="D487">
        <v>17500</v>
      </c>
      <c r="E487">
        <v>3705</v>
      </c>
    </row>
    <row r="488" spans="1:5" x14ac:dyDescent="0.25">
      <c r="A488" s="20" t="s">
        <v>5838</v>
      </c>
      <c r="B488" t="s">
        <v>5839</v>
      </c>
      <c r="C488" s="18">
        <v>9777112</v>
      </c>
      <c r="D488">
        <v>0</v>
      </c>
      <c r="E488">
        <v>3931</v>
      </c>
    </row>
    <row r="489" spans="1:5" x14ac:dyDescent="0.25">
      <c r="A489" s="20" t="s">
        <v>5840</v>
      </c>
      <c r="B489" t="s">
        <v>5841</v>
      </c>
      <c r="C489" s="18" t="s">
        <v>6109</v>
      </c>
      <c r="D489">
        <v>6600</v>
      </c>
      <c r="E489">
        <v>1111</v>
      </c>
    </row>
    <row r="490" spans="1:5" x14ac:dyDescent="0.25">
      <c r="A490" s="20" t="s">
        <v>5842</v>
      </c>
      <c r="B490" t="s">
        <v>5843</v>
      </c>
      <c r="C490" s="18">
        <v>9777159</v>
      </c>
      <c r="D490">
        <v>8179</v>
      </c>
      <c r="E490">
        <v>2269</v>
      </c>
    </row>
    <row r="491" spans="1:5" x14ac:dyDescent="0.25">
      <c r="A491" s="20" t="s">
        <v>5844</v>
      </c>
      <c r="B491" t="s">
        <v>5845</v>
      </c>
      <c r="C491" s="18" t="s">
        <v>6110</v>
      </c>
      <c r="D491">
        <v>5633</v>
      </c>
      <c r="E491">
        <v>1400</v>
      </c>
    </row>
    <row r="492" spans="1:5" x14ac:dyDescent="0.25">
      <c r="A492" s="20" t="s">
        <v>5847</v>
      </c>
      <c r="B492" t="s">
        <v>5848</v>
      </c>
      <c r="C492" s="18" t="s">
        <v>6111</v>
      </c>
      <c r="D492">
        <v>16112</v>
      </c>
      <c r="E492">
        <v>6000</v>
      </c>
    </row>
    <row r="493" spans="1:5" x14ac:dyDescent="0.25">
      <c r="A493" s="20" t="s">
        <v>5849</v>
      </c>
      <c r="B493" t="s">
        <v>5850</v>
      </c>
      <c r="C493" s="18">
        <v>9778144</v>
      </c>
      <c r="D493">
        <v>5683</v>
      </c>
      <c r="E493">
        <v>1000</v>
      </c>
    </row>
    <row r="494" spans="1:5" x14ac:dyDescent="0.25">
      <c r="A494" s="20" t="s">
        <v>5851</v>
      </c>
      <c r="B494" t="s">
        <v>5852</v>
      </c>
      <c r="C494" s="18" t="s">
        <v>6112</v>
      </c>
      <c r="D494">
        <v>15086</v>
      </c>
      <c r="E494">
        <v>2500</v>
      </c>
    </row>
    <row r="495" spans="1:5" x14ac:dyDescent="0.25">
      <c r="A495" s="20" t="s">
        <v>5846</v>
      </c>
      <c r="B495" t="s">
        <v>5853</v>
      </c>
      <c r="C495" s="18" t="s">
        <v>6113</v>
      </c>
      <c r="D495">
        <v>979</v>
      </c>
      <c r="E495">
        <v>2000</v>
      </c>
    </row>
    <row r="496" spans="1:5" x14ac:dyDescent="0.25">
      <c r="A496" s="20" t="s">
        <v>5854</v>
      </c>
      <c r="B496" t="s">
        <v>5855</v>
      </c>
      <c r="C496" s="18">
        <v>9778186</v>
      </c>
      <c r="D496">
        <v>8300</v>
      </c>
      <c r="E496">
        <v>1300</v>
      </c>
    </row>
    <row r="497" spans="1:5" x14ac:dyDescent="0.25">
      <c r="A497" s="20" t="s">
        <v>5856</v>
      </c>
      <c r="B497" t="s">
        <v>5857</v>
      </c>
      <c r="C497" s="18">
        <v>9778203</v>
      </c>
      <c r="D497">
        <v>7329</v>
      </c>
      <c r="E497">
        <v>1100</v>
      </c>
    </row>
    <row r="498" spans="1:5" x14ac:dyDescent="0.25">
      <c r="A498" s="20" t="s">
        <v>5858</v>
      </c>
      <c r="B498" t="s">
        <v>5859</v>
      </c>
      <c r="C498" s="18" t="s">
        <v>6114</v>
      </c>
      <c r="D498">
        <v>9000</v>
      </c>
      <c r="E498">
        <v>2900</v>
      </c>
    </row>
    <row r="499" spans="1:5" x14ac:dyDescent="0.25">
      <c r="A499" s="20" t="s">
        <v>5860</v>
      </c>
      <c r="B499" t="s">
        <v>5861</v>
      </c>
      <c r="C499" s="18">
        <v>9779131</v>
      </c>
      <c r="D499">
        <v>19360</v>
      </c>
      <c r="E499">
        <v>4206</v>
      </c>
    </row>
    <row r="500" spans="1:5" x14ac:dyDescent="0.25">
      <c r="A500" s="20" t="s">
        <v>5862</v>
      </c>
      <c r="B500" t="s">
        <v>5863</v>
      </c>
      <c r="C500" s="18">
        <v>9779181</v>
      </c>
      <c r="D500">
        <v>3598</v>
      </c>
      <c r="E500">
        <v>4344</v>
      </c>
    </row>
    <row r="501" spans="1:5" x14ac:dyDescent="0.25">
      <c r="A501" s="20" t="s">
        <v>5864</v>
      </c>
      <c r="B501" t="s">
        <v>5865</v>
      </c>
      <c r="C501" s="18">
        <v>9779197</v>
      </c>
      <c r="D501">
        <v>5338</v>
      </c>
      <c r="E501">
        <v>1406</v>
      </c>
    </row>
    <row r="502" spans="1:5" x14ac:dyDescent="0.25">
      <c r="A502" s="20" t="s">
        <v>5866</v>
      </c>
      <c r="B502" t="s">
        <v>5867</v>
      </c>
      <c r="C502" s="18">
        <v>9779194</v>
      </c>
      <c r="D502">
        <v>16890</v>
      </c>
      <c r="E502">
        <v>2944</v>
      </c>
    </row>
    <row r="503" spans="1:5" x14ac:dyDescent="0.25">
      <c r="A503" s="20" t="s">
        <v>5868</v>
      </c>
      <c r="B503" t="s">
        <v>5869</v>
      </c>
      <c r="C503" s="18">
        <v>9779192</v>
      </c>
      <c r="D503">
        <v>10337</v>
      </c>
      <c r="E503">
        <v>3062</v>
      </c>
    </row>
    <row r="504" spans="1:5" x14ac:dyDescent="0.25">
      <c r="A504" s="20" t="s">
        <v>5870</v>
      </c>
      <c r="B504" t="s">
        <v>5871</v>
      </c>
      <c r="C504" s="18">
        <v>9779197</v>
      </c>
      <c r="D504">
        <v>4304</v>
      </c>
      <c r="E504">
        <v>3335</v>
      </c>
    </row>
    <row r="505" spans="1:5" x14ac:dyDescent="0.25">
      <c r="A505" s="20" t="s">
        <v>5872</v>
      </c>
      <c r="B505" t="s">
        <v>5873</v>
      </c>
      <c r="C505" s="18">
        <v>9780112</v>
      </c>
      <c r="D505">
        <v>7000</v>
      </c>
      <c r="E505">
        <v>1534</v>
      </c>
    </row>
    <row r="506" spans="1:5" x14ac:dyDescent="0.25">
      <c r="A506" s="20" t="s">
        <v>5874</v>
      </c>
      <c r="B506" t="s">
        <v>5875</v>
      </c>
      <c r="C506" s="18">
        <v>9780139</v>
      </c>
      <c r="D506">
        <v>21388</v>
      </c>
      <c r="E506">
        <v>3425</v>
      </c>
    </row>
    <row r="507" spans="1:5" x14ac:dyDescent="0.25">
      <c r="A507" s="20" t="s">
        <v>5876</v>
      </c>
      <c r="B507" t="s">
        <v>5877</v>
      </c>
      <c r="C507" s="18">
        <v>9780123</v>
      </c>
      <c r="D507">
        <v>3900</v>
      </c>
      <c r="E507">
        <v>1003</v>
      </c>
    </row>
    <row r="508" spans="1:5" x14ac:dyDescent="0.25">
      <c r="A508" s="20" t="s">
        <v>5878</v>
      </c>
      <c r="B508" t="s">
        <v>5879</v>
      </c>
      <c r="C508" s="18">
        <v>9780124</v>
      </c>
      <c r="D508">
        <v>10690</v>
      </c>
      <c r="E508">
        <v>2460.1999999999998</v>
      </c>
    </row>
    <row r="509" spans="1:5" x14ac:dyDescent="0.25">
      <c r="A509" s="20" t="s">
        <v>5880</v>
      </c>
      <c r="B509" t="s">
        <v>5881</v>
      </c>
      <c r="C509" s="18">
        <v>9780133</v>
      </c>
      <c r="D509">
        <v>10050</v>
      </c>
      <c r="E509">
        <v>4932</v>
      </c>
    </row>
    <row r="510" spans="1:5" x14ac:dyDescent="0.25">
      <c r="A510" s="20" t="s">
        <v>5882</v>
      </c>
      <c r="B510" t="s">
        <v>5883</v>
      </c>
      <c r="C510" s="18">
        <v>9780125</v>
      </c>
      <c r="D510">
        <v>5000</v>
      </c>
      <c r="E510">
        <v>3562</v>
      </c>
    </row>
    <row r="511" spans="1:5" x14ac:dyDescent="0.25">
      <c r="A511" s="20" t="s">
        <v>5884</v>
      </c>
      <c r="B511" t="s">
        <v>5885</v>
      </c>
      <c r="C511" s="18">
        <v>9763000</v>
      </c>
      <c r="D511">
        <v>65624</v>
      </c>
      <c r="E511">
        <v>11000</v>
      </c>
    </row>
    <row r="512" spans="1:5" x14ac:dyDescent="0.25">
      <c r="A512" s="20" t="s">
        <v>5886</v>
      </c>
      <c r="B512" t="s">
        <v>5887</v>
      </c>
      <c r="C512" s="18">
        <v>9780115</v>
      </c>
      <c r="D512">
        <v>5651</v>
      </c>
      <c r="E512">
        <v>1763</v>
      </c>
    </row>
    <row r="513" spans="1:5" x14ac:dyDescent="0.25">
      <c r="A513" s="20" t="s">
        <v>5888</v>
      </c>
      <c r="B513" t="s">
        <v>5889</v>
      </c>
      <c r="C513" s="18">
        <v>9780132</v>
      </c>
      <c r="D513">
        <v>7339</v>
      </c>
      <c r="E513">
        <v>1741</v>
      </c>
    </row>
    <row r="514" spans="1:5" x14ac:dyDescent="0.25">
      <c r="A514" s="20" t="s">
        <v>5890</v>
      </c>
      <c r="B514" t="s">
        <v>5891</v>
      </c>
      <c r="C514" s="18">
        <v>9780119</v>
      </c>
      <c r="D514">
        <v>7825</v>
      </c>
      <c r="E514">
        <v>1474</v>
      </c>
    </row>
    <row r="515" spans="1:5" x14ac:dyDescent="0.25">
      <c r="A515" s="20" t="s">
        <v>5892</v>
      </c>
      <c r="B515" t="s">
        <v>5893</v>
      </c>
      <c r="C515" s="18">
        <v>9564000</v>
      </c>
      <c r="D515">
        <v>536299</v>
      </c>
      <c r="E515">
        <v>96394</v>
      </c>
    </row>
    <row r="516" spans="1:5" x14ac:dyDescent="0.25">
      <c r="A516" s="20" t="s">
        <v>5894</v>
      </c>
      <c r="B516" t="s">
        <v>5895</v>
      </c>
      <c r="C516" s="18">
        <v>9775111</v>
      </c>
      <c r="D516">
        <v>5109</v>
      </c>
      <c r="E516">
        <v>651</v>
      </c>
    </row>
    <row r="517" spans="1:5" x14ac:dyDescent="0.25">
      <c r="A517" s="20" t="s">
        <v>5896</v>
      </c>
      <c r="B517" t="s">
        <v>5897</v>
      </c>
      <c r="C517" s="18">
        <v>9775139</v>
      </c>
      <c r="D517">
        <v>5802</v>
      </c>
      <c r="E517">
        <v>685</v>
      </c>
    </row>
    <row r="518" spans="1:5" x14ac:dyDescent="0.25">
      <c r="A518" s="20" t="s">
        <v>5898</v>
      </c>
      <c r="B518" t="s">
        <v>5899</v>
      </c>
      <c r="C518" s="18" t="s">
        <v>6115</v>
      </c>
      <c r="D518">
        <v>22579</v>
      </c>
      <c r="E518">
        <v>3710</v>
      </c>
    </row>
    <row r="519" spans="1:5" x14ac:dyDescent="0.25">
      <c r="A519" s="20" t="s">
        <v>5900</v>
      </c>
      <c r="B519" t="s">
        <v>5901</v>
      </c>
      <c r="C519" s="18">
        <v>9775134</v>
      </c>
      <c r="D519">
        <v>9694</v>
      </c>
      <c r="E519">
        <v>1319</v>
      </c>
    </row>
    <row r="520" spans="1:5" x14ac:dyDescent="0.25">
      <c r="A520" s="20" t="s">
        <v>5902</v>
      </c>
      <c r="B520" t="s">
        <v>5903</v>
      </c>
      <c r="C520" s="18" t="s">
        <v>6116</v>
      </c>
      <c r="D520">
        <v>62963</v>
      </c>
      <c r="E520">
        <v>10134</v>
      </c>
    </row>
    <row r="521" spans="1:5" x14ac:dyDescent="0.25">
      <c r="A521" s="20" t="s">
        <v>5904</v>
      </c>
      <c r="B521" t="s">
        <v>5905</v>
      </c>
      <c r="C521" s="18" t="s">
        <v>6117</v>
      </c>
      <c r="D521">
        <v>13348</v>
      </c>
      <c r="E521">
        <v>2166</v>
      </c>
    </row>
    <row r="522" spans="1:5" x14ac:dyDescent="0.25">
      <c r="A522" s="20" t="s">
        <v>5906</v>
      </c>
      <c r="B522" t="s">
        <v>5907</v>
      </c>
      <c r="C522" s="18">
        <v>9775152</v>
      </c>
      <c r="D522">
        <v>21909</v>
      </c>
      <c r="E522">
        <v>2965</v>
      </c>
    </row>
    <row r="523" spans="1:5" x14ac:dyDescent="0.25">
      <c r="A523" s="20" t="s">
        <v>5908</v>
      </c>
      <c r="B523" t="s">
        <v>5909</v>
      </c>
      <c r="C523" s="18">
        <v>9775162</v>
      </c>
      <c r="D523">
        <v>13468</v>
      </c>
      <c r="E523">
        <v>1568</v>
      </c>
    </row>
    <row r="524" spans="1:5" x14ac:dyDescent="0.25">
      <c r="A524" s="20" t="s">
        <v>5910</v>
      </c>
      <c r="B524" t="s">
        <v>5911</v>
      </c>
      <c r="C524" s="18">
        <v>9775164</v>
      </c>
      <c r="D524">
        <v>11375</v>
      </c>
      <c r="E524">
        <v>1948</v>
      </c>
    </row>
    <row r="525" spans="1:5" x14ac:dyDescent="0.25">
      <c r="A525" s="20" t="s">
        <v>5912</v>
      </c>
      <c r="B525" t="s">
        <v>5913</v>
      </c>
      <c r="C525" s="18">
        <v>9477128</v>
      </c>
      <c r="D525">
        <v>26175</v>
      </c>
      <c r="E525">
        <v>6639</v>
      </c>
    </row>
    <row r="526" spans="1:5" x14ac:dyDescent="0.25">
      <c r="A526" s="20" t="s">
        <v>5914</v>
      </c>
      <c r="B526" t="s">
        <v>5915</v>
      </c>
      <c r="C526" s="18">
        <v>9477136</v>
      </c>
      <c r="D526">
        <v>6489</v>
      </c>
      <c r="E526">
        <v>924</v>
      </c>
    </row>
    <row r="527" spans="1:5" x14ac:dyDescent="0.25">
      <c r="A527" s="20" t="s">
        <v>5916</v>
      </c>
      <c r="B527" t="s">
        <v>5917</v>
      </c>
      <c r="C527" s="18">
        <v>9774121</v>
      </c>
      <c r="D527">
        <v>9770</v>
      </c>
      <c r="E527">
        <v>1398</v>
      </c>
    </row>
    <row r="528" spans="1:5" x14ac:dyDescent="0.25">
      <c r="A528" s="20" t="s">
        <v>5918</v>
      </c>
      <c r="B528" t="s">
        <v>5919</v>
      </c>
      <c r="C528" s="18" t="s">
        <v>6118</v>
      </c>
      <c r="D528">
        <v>21028</v>
      </c>
      <c r="E528">
        <v>6649</v>
      </c>
    </row>
    <row r="529" spans="1:6" x14ac:dyDescent="0.25">
      <c r="A529" s="20" t="s">
        <v>5920</v>
      </c>
      <c r="B529" t="s">
        <v>5921</v>
      </c>
      <c r="C529" s="18">
        <v>9774143</v>
      </c>
      <c r="D529">
        <v>9213</v>
      </c>
      <c r="E529">
        <v>1241</v>
      </c>
    </row>
    <row r="530" spans="1:6" x14ac:dyDescent="0.25">
      <c r="A530" s="20" t="s">
        <v>5922</v>
      </c>
      <c r="B530" t="s">
        <v>5923</v>
      </c>
      <c r="C530" s="18">
        <v>9774144</v>
      </c>
      <c r="D530">
        <v>7131</v>
      </c>
      <c r="E530">
        <v>1129</v>
      </c>
    </row>
    <row r="531" spans="1:6" x14ac:dyDescent="0.25">
      <c r="A531" s="20" t="s">
        <v>5924</v>
      </c>
      <c r="B531" t="s">
        <v>5925</v>
      </c>
      <c r="C531" s="18">
        <v>9774150</v>
      </c>
      <c r="D531">
        <v>13522</v>
      </c>
      <c r="E531">
        <v>1866</v>
      </c>
    </row>
    <row r="532" spans="1:6" x14ac:dyDescent="0.25">
      <c r="A532" s="20" t="s">
        <v>5926</v>
      </c>
      <c r="B532" t="s">
        <v>5927</v>
      </c>
      <c r="C532" s="18">
        <v>9774155</v>
      </c>
      <c r="D532">
        <v>7307</v>
      </c>
      <c r="E532">
        <v>1804</v>
      </c>
    </row>
    <row r="533" spans="1:6" x14ac:dyDescent="0.25">
      <c r="A533" s="20" t="s">
        <v>5928</v>
      </c>
      <c r="B533" t="s">
        <v>5929</v>
      </c>
      <c r="C533" s="18">
        <v>9774185</v>
      </c>
      <c r="D533">
        <v>6250</v>
      </c>
      <c r="E533">
        <v>1059</v>
      </c>
    </row>
    <row r="534" spans="1:6" x14ac:dyDescent="0.25">
      <c r="D534">
        <f>SUM(D3:D533)</f>
        <v>13910034</v>
      </c>
      <c r="E534">
        <f>SUM(E3:E533)</f>
        <v>1895552.8999999994</v>
      </c>
      <c r="F534" s="4">
        <f>E534*365/1000000</f>
        <v>691.87680849999981</v>
      </c>
    </row>
  </sheetData>
  <sortState xmlns:xlrd2="http://schemas.microsoft.com/office/spreadsheetml/2017/richdata2" ref="A3:E1304">
    <sortCondition ref="B3:B1304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8F3A-8C69-4A79-8553-4896209068C7}">
  <dimension ref="A1:L482"/>
  <sheetViews>
    <sheetView workbookViewId="0">
      <selection activeCell="B16" sqref="B16"/>
    </sheetView>
  </sheetViews>
  <sheetFormatPr baseColWidth="10" defaultRowHeight="15" x14ac:dyDescent="0.25"/>
  <cols>
    <col min="1" max="1" width="33.85546875" style="20" customWidth="1"/>
    <col min="2" max="2" width="12.85546875" bestFit="1" customWidth="1"/>
    <col min="3" max="3" width="44.85546875" style="18" customWidth="1"/>
    <col min="4" max="4" width="12.140625" bestFit="1" customWidth="1"/>
    <col min="5" max="5" width="22.85546875" customWidth="1"/>
  </cols>
  <sheetData>
    <row r="1" spans="1:12" s="2" customFormat="1" ht="45" x14ac:dyDescent="0.25">
      <c r="A1" s="5" t="s">
        <v>0</v>
      </c>
      <c r="B1" s="5" t="s">
        <v>1</v>
      </c>
      <c r="C1" s="6"/>
      <c r="D1" s="5" t="s">
        <v>2</v>
      </c>
      <c r="E1" s="2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12" t="s">
        <v>3254</v>
      </c>
      <c r="B3" s="12" t="s">
        <v>3255</v>
      </c>
      <c r="C3" s="22">
        <v>11000000</v>
      </c>
      <c r="D3" s="4">
        <v>3689000</v>
      </c>
      <c r="E3" s="15">
        <v>603835</v>
      </c>
    </row>
    <row r="4" spans="1:12" s="4" customFormat="1" x14ac:dyDescent="0.25">
      <c r="A4" s="12"/>
      <c r="B4" s="12"/>
      <c r="C4" s="22"/>
      <c r="E4" s="15"/>
    </row>
    <row r="5" spans="1:12" s="4" customFormat="1" x14ac:dyDescent="0.25">
      <c r="A5" s="12"/>
      <c r="B5" s="12"/>
      <c r="C5" s="22"/>
      <c r="E5" s="15"/>
    </row>
    <row r="6" spans="1:12" s="4" customFormat="1" x14ac:dyDescent="0.25">
      <c r="A6" s="12"/>
      <c r="B6" s="12"/>
      <c r="C6" s="22"/>
      <c r="E6" s="15"/>
    </row>
    <row r="7" spans="1:12" s="4" customFormat="1" x14ac:dyDescent="0.25">
      <c r="A7" s="12"/>
      <c r="B7" s="12"/>
      <c r="C7" s="22"/>
      <c r="E7" s="15"/>
    </row>
    <row r="8" spans="1:12" s="4" customFormat="1" x14ac:dyDescent="0.25">
      <c r="A8" s="12"/>
      <c r="B8" s="12"/>
      <c r="C8" s="22"/>
      <c r="E8" s="15"/>
    </row>
    <row r="9" spans="1:12" s="4" customFormat="1" x14ac:dyDescent="0.25">
      <c r="A9" s="12"/>
      <c r="B9" s="12"/>
      <c r="C9" s="22"/>
      <c r="E9" s="15"/>
    </row>
    <row r="10" spans="1:12" s="4" customFormat="1" x14ac:dyDescent="0.25">
      <c r="A10" s="12"/>
      <c r="B10" s="12"/>
      <c r="C10" s="22"/>
      <c r="E10" s="15"/>
    </row>
    <row r="11" spans="1:12" s="4" customFormat="1" x14ac:dyDescent="0.25">
      <c r="A11" s="12"/>
      <c r="B11" s="12"/>
      <c r="C11" s="22"/>
      <c r="E11" s="15"/>
    </row>
    <row r="12" spans="1:12" s="4" customFormat="1" x14ac:dyDescent="0.25">
      <c r="A12" s="12"/>
      <c r="B12" s="12"/>
      <c r="C12" s="22"/>
      <c r="E12" s="15"/>
    </row>
    <row r="13" spans="1:12" s="4" customFormat="1" x14ac:dyDescent="0.25">
      <c r="A13" s="12"/>
      <c r="B13" s="12"/>
      <c r="C13" s="22"/>
      <c r="E13" s="15"/>
    </row>
    <row r="14" spans="1:12" s="4" customFormat="1" x14ac:dyDescent="0.25">
      <c r="A14" s="12"/>
      <c r="B14" s="12"/>
      <c r="C14" s="22"/>
      <c r="E14" s="15"/>
    </row>
    <row r="15" spans="1:12" s="4" customFormat="1" x14ac:dyDescent="0.25">
      <c r="A15" s="12"/>
      <c r="B15" s="12"/>
      <c r="C15" s="22"/>
      <c r="E15" s="15"/>
    </row>
    <row r="16" spans="1:12" s="4" customFormat="1" x14ac:dyDescent="0.25">
      <c r="A16" s="12"/>
      <c r="B16" s="12"/>
      <c r="C16" s="22"/>
      <c r="E16" s="15"/>
    </row>
    <row r="17" spans="1:5" s="4" customFormat="1" x14ac:dyDescent="0.25">
      <c r="A17" s="12"/>
      <c r="B17" s="12"/>
      <c r="C17" s="22"/>
      <c r="E17" s="15"/>
    </row>
    <row r="18" spans="1:5" s="4" customFormat="1" x14ac:dyDescent="0.25">
      <c r="A18" s="12"/>
      <c r="B18" s="12"/>
      <c r="C18" s="22"/>
      <c r="E18" s="15"/>
    </row>
    <row r="19" spans="1:5" s="4" customFormat="1" x14ac:dyDescent="0.25">
      <c r="A19" s="12"/>
      <c r="B19" s="12"/>
      <c r="C19" s="22"/>
      <c r="E19" s="15"/>
    </row>
    <row r="20" spans="1:5" s="4" customFormat="1" x14ac:dyDescent="0.25">
      <c r="A20" s="12"/>
      <c r="B20" s="12"/>
      <c r="C20" s="22"/>
      <c r="E20" s="15"/>
    </row>
    <row r="21" spans="1:5" s="4" customFormat="1" x14ac:dyDescent="0.25">
      <c r="A21" s="12"/>
      <c r="B21" s="12"/>
      <c r="C21" s="22"/>
      <c r="E21" s="15"/>
    </row>
    <row r="22" spans="1:5" s="4" customFormat="1" x14ac:dyDescent="0.25">
      <c r="A22" s="12"/>
      <c r="B22" s="12"/>
      <c r="C22" s="22"/>
      <c r="E22" s="15"/>
    </row>
    <row r="23" spans="1:5" s="4" customFormat="1" x14ac:dyDescent="0.25">
      <c r="A23" s="12"/>
      <c r="B23" s="12"/>
      <c r="C23" s="22"/>
      <c r="E23" s="15"/>
    </row>
    <row r="24" spans="1:5" s="4" customFormat="1" x14ac:dyDescent="0.25">
      <c r="A24" s="12"/>
      <c r="B24" s="12"/>
      <c r="C24" s="22"/>
      <c r="E24" s="15"/>
    </row>
    <row r="25" spans="1:5" s="4" customFormat="1" x14ac:dyDescent="0.25">
      <c r="A25" s="12"/>
      <c r="B25" s="12"/>
      <c r="C25" s="22"/>
      <c r="E25" s="15"/>
    </row>
    <row r="26" spans="1:5" s="4" customFormat="1" x14ac:dyDescent="0.25">
      <c r="A26" s="12"/>
      <c r="B26" s="12"/>
      <c r="C26" s="22"/>
      <c r="E26" s="15"/>
    </row>
    <row r="27" spans="1:5" s="4" customFormat="1" x14ac:dyDescent="0.25">
      <c r="A27" s="12"/>
      <c r="B27" s="12"/>
      <c r="C27" s="22"/>
      <c r="E27" s="15"/>
    </row>
    <row r="28" spans="1:5" s="4" customFormat="1" x14ac:dyDescent="0.25">
      <c r="A28" s="12"/>
      <c r="B28" s="12"/>
      <c r="C28" s="22"/>
      <c r="E28" s="15"/>
    </row>
    <row r="29" spans="1:5" s="4" customFormat="1" x14ac:dyDescent="0.25">
      <c r="A29" s="12"/>
      <c r="B29" s="12"/>
      <c r="C29" s="22"/>
      <c r="E29" s="15"/>
    </row>
    <row r="30" spans="1:5" s="4" customFormat="1" x14ac:dyDescent="0.25">
      <c r="A30" s="12"/>
      <c r="B30" s="12"/>
      <c r="C30" s="22"/>
      <c r="E30" s="15"/>
    </row>
    <row r="31" spans="1:5" s="4" customFormat="1" x14ac:dyDescent="0.25">
      <c r="A31" s="12"/>
      <c r="B31" s="12"/>
      <c r="C31" s="22"/>
      <c r="E31" s="15"/>
    </row>
    <row r="32" spans="1:5" s="4" customFormat="1" x14ac:dyDescent="0.25">
      <c r="A32" s="12"/>
      <c r="B32" s="12"/>
      <c r="C32" s="22"/>
      <c r="E32" s="15"/>
    </row>
    <row r="33" spans="1:5" s="4" customFormat="1" x14ac:dyDescent="0.25">
      <c r="A33" s="12"/>
      <c r="B33" s="12"/>
      <c r="C33" s="22"/>
      <c r="E33" s="15"/>
    </row>
    <row r="34" spans="1:5" s="4" customFormat="1" x14ac:dyDescent="0.25">
      <c r="A34" s="12"/>
      <c r="B34" s="12"/>
      <c r="C34" s="22"/>
      <c r="E34" s="15"/>
    </row>
    <row r="35" spans="1:5" s="4" customFormat="1" x14ac:dyDescent="0.25">
      <c r="A35" s="12"/>
      <c r="B35" s="12"/>
      <c r="C35" s="22"/>
      <c r="E35" s="15"/>
    </row>
    <row r="36" spans="1:5" s="4" customFormat="1" x14ac:dyDescent="0.25">
      <c r="A36" s="12"/>
      <c r="B36" s="12"/>
      <c r="C36" s="22"/>
      <c r="E36" s="15"/>
    </row>
    <row r="37" spans="1:5" s="4" customFormat="1" x14ac:dyDescent="0.25">
      <c r="A37" s="12"/>
      <c r="B37" s="12"/>
      <c r="C37" s="22"/>
      <c r="E37" s="15"/>
    </row>
    <row r="38" spans="1:5" s="4" customFormat="1" x14ac:dyDescent="0.25">
      <c r="A38" s="12"/>
      <c r="B38" s="12"/>
      <c r="C38" s="22"/>
      <c r="E38" s="15"/>
    </row>
    <row r="39" spans="1:5" s="4" customFormat="1" x14ac:dyDescent="0.25">
      <c r="A39" s="12"/>
      <c r="B39" s="12"/>
      <c r="C39" s="22"/>
      <c r="E39" s="15"/>
    </row>
    <row r="40" spans="1:5" s="4" customFormat="1" x14ac:dyDescent="0.25">
      <c r="A40" s="12"/>
      <c r="B40" s="12"/>
      <c r="C40" s="22"/>
      <c r="E40" s="15"/>
    </row>
    <row r="41" spans="1:5" s="4" customFormat="1" x14ac:dyDescent="0.25">
      <c r="A41" s="12"/>
      <c r="B41" s="12"/>
      <c r="C41" s="22"/>
      <c r="E41" s="15"/>
    </row>
    <row r="42" spans="1:5" s="4" customFormat="1" x14ac:dyDescent="0.25">
      <c r="A42" s="12"/>
      <c r="B42" s="12"/>
      <c r="C42" s="22"/>
      <c r="E42" s="15"/>
    </row>
    <row r="43" spans="1:5" s="4" customFormat="1" x14ac:dyDescent="0.25">
      <c r="A43" s="12"/>
      <c r="B43" s="12"/>
      <c r="C43" s="22"/>
      <c r="E43" s="15"/>
    </row>
    <row r="44" spans="1:5" s="4" customFormat="1" x14ac:dyDescent="0.25">
      <c r="A44" s="12"/>
      <c r="B44" s="12"/>
      <c r="C44" s="22"/>
      <c r="E44" s="15"/>
    </row>
    <row r="45" spans="1:5" s="4" customFormat="1" x14ac:dyDescent="0.25">
      <c r="A45" s="12"/>
      <c r="B45" s="12"/>
      <c r="C45" s="22"/>
      <c r="E45" s="15"/>
    </row>
    <row r="46" spans="1:5" s="4" customFormat="1" x14ac:dyDescent="0.25">
      <c r="A46" s="12"/>
      <c r="B46" s="12"/>
      <c r="C46" s="22"/>
      <c r="E46" s="15"/>
    </row>
    <row r="47" spans="1:5" s="4" customFormat="1" x14ac:dyDescent="0.25">
      <c r="A47" s="12"/>
      <c r="B47" s="12"/>
      <c r="C47" s="22"/>
      <c r="E47" s="15"/>
    </row>
    <row r="48" spans="1:5" s="4" customFormat="1" x14ac:dyDescent="0.25">
      <c r="A48" s="12"/>
      <c r="B48" s="12"/>
      <c r="C48" s="22"/>
      <c r="E48" s="15"/>
    </row>
    <row r="49" spans="1:5" s="4" customFormat="1" x14ac:dyDescent="0.25">
      <c r="A49" s="12"/>
      <c r="B49" s="12"/>
      <c r="C49" s="22"/>
      <c r="E49" s="15"/>
    </row>
    <row r="50" spans="1:5" s="4" customFormat="1" x14ac:dyDescent="0.25">
      <c r="A50" s="12"/>
      <c r="B50" s="12"/>
      <c r="C50" s="22"/>
      <c r="E50" s="15"/>
    </row>
    <row r="51" spans="1:5" s="4" customFormat="1" x14ac:dyDescent="0.25">
      <c r="A51" s="12"/>
      <c r="B51" s="12"/>
      <c r="C51" s="22"/>
      <c r="E51" s="15"/>
    </row>
    <row r="52" spans="1:5" s="4" customFormat="1" x14ac:dyDescent="0.25">
      <c r="A52" s="12"/>
      <c r="B52" s="12"/>
      <c r="C52" s="22"/>
      <c r="E52" s="15"/>
    </row>
    <row r="53" spans="1:5" s="4" customFormat="1" x14ac:dyDescent="0.25">
      <c r="A53" s="12"/>
      <c r="B53" s="12"/>
      <c r="C53" s="22"/>
      <c r="E53" s="15"/>
    </row>
    <row r="54" spans="1:5" s="4" customFormat="1" x14ac:dyDescent="0.25">
      <c r="A54" s="12"/>
      <c r="B54" s="12"/>
      <c r="C54" s="22"/>
      <c r="E54" s="15"/>
    </row>
    <row r="55" spans="1:5" s="4" customFormat="1" x14ac:dyDescent="0.25">
      <c r="A55" s="12"/>
      <c r="B55" s="12"/>
      <c r="C55" s="22"/>
      <c r="E55" s="15"/>
    </row>
    <row r="56" spans="1:5" s="4" customFormat="1" x14ac:dyDescent="0.25">
      <c r="A56" s="12"/>
      <c r="B56" s="12"/>
      <c r="C56" s="22"/>
      <c r="E56" s="15"/>
    </row>
    <row r="57" spans="1:5" s="4" customFormat="1" x14ac:dyDescent="0.25">
      <c r="A57" s="12"/>
      <c r="B57" s="12"/>
      <c r="C57" s="22"/>
      <c r="E57" s="15"/>
    </row>
    <row r="58" spans="1:5" s="4" customFormat="1" x14ac:dyDescent="0.25">
      <c r="A58" s="12"/>
      <c r="B58" s="12"/>
      <c r="C58" s="22"/>
      <c r="E58" s="15"/>
    </row>
    <row r="59" spans="1:5" s="4" customFormat="1" x14ac:dyDescent="0.25">
      <c r="A59" s="12"/>
      <c r="B59" s="12"/>
      <c r="C59" s="22"/>
      <c r="E59" s="15"/>
    </row>
    <row r="60" spans="1:5" s="4" customFormat="1" x14ac:dyDescent="0.25">
      <c r="A60" s="12"/>
      <c r="B60" s="12"/>
      <c r="C60" s="22"/>
      <c r="E60" s="15"/>
    </row>
    <row r="61" spans="1:5" s="4" customFormat="1" x14ac:dyDescent="0.25">
      <c r="A61" s="12"/>
      <c r="B61" s="12"/>
      <c r="C61" s="22"/>
      <c r="E61" s="15"/>
    </row>
    <row r="62" spans="1:5" s="4" customFormat="1" x14ac:dyDescent="0.25">
      <c r="A62" s="12"/>
      <c r="B62" s="12"/>
      <c r="C62" s="22"/>
      <c r="E62" s="15"/>
    </row>
    <row r="63" spans="1:5" s="4" customFormat="1" x14ac:dyDescent="0.25">
      <c r="A63" s="12"/>
      <c r="B63" s="12"/>
      <c r="C63" s="22"/>
      <c r="E63" s="15"/>
    </row>
    <row r="64" spans="1:5" s="4" customFormat="1" x14ac:dyDescent="0.25">
      <c r="A64" s="12"/>
      <c r="B64" s="12"/>
      <c r="C64" s="22"/>
      <c r="E64" s="15"/>
    </row>
    <row r="65" spans="1:5" s="4" customFormat="1" x14ac:dyDescent="0.25">
      <c r="A65" s="12"/>
      <c r="B65" s="12"/>
      <c r="C65" s="22"/>
      <c r="E65" s="15"/>
    </row>
    <row r="66" spans="1:5" s="4" customFormat="1" x14ac:dyDescent="0.25">
      <c r="A66" s="12"/>
      <c r="B66" s="12"/>
      <c r="C66" s="22"/>
      <c r="E66" s="15"/>
    </row>
    <row r="67" spans="1:5" s="4" customFormat="1" x14ac:dyDescent="0.25">
      <c r="A67" s="12"/>
      <c r="B67" s="12"/>
      <c r="C67" s="22"/>
      <c r="E67" s="15"/>
    </row>
    <row r="68" spans="1:5" s="4" customFormat="1" x14ac:dyDescent="0.25">
      <c r="A68" s="12"/>
      <c r="B68" s="12"/>
      <c r="C68" s="22"/>
      <c r="E68" s="15"/>
    </row>
    <row r="69" spans="1:5" s="4" customFormat="1" x14ac:dyDescent="0.25">
      <c r="A69" s="12"/>
      <c r="B69" s="12"/>
      <c r="C69" s="22"/>
      <c r="E69" s="15"/>
    </row>
    <row r="70" spans="1:5" s="4" customFormat="1" x14ac:dyDescent="0.25">
      <c r="A70" s="12"/>
      <c r="B70" s="12"/>
      <c r="C70" s="22"/>
      <c r="E70" s="15"/>
    </row>
    <row r="71" spans="1:5" s="4" customFormat="1" x14ac:dyDescent="0.25">
      <c r="A71" s="12"/>
      <c r="B71" s="12"/>
      <c r="C71" s="22"/>
      <c r="E71" s="15"/>
    </row>
    <row r="72" spans="1:5" s="4" customFormat="1" x14ac:dyDescent="0.25">
      <c r="A72" s="12"/>
      <c r="B72" s="12"/>
      <c r="C72" s="22"/>
      <c r="E72" s="15"/>
    </row>
    <row r="73" spans="1:5" s="4" customFormat="1" x14ac:dyDescent="0.25">
      <c r="A73" s="12"/>
      <c r="B73" s="12"/>
      <c r="C73" s="22"/>
      <c r="E73" s="15"/>
    </row>
    <row r="74" spans="1:5" s="4" customFormat="1" x14ac:dyDescent="0.25">
      <c r="A74" s="12"/>
      <c r="B74" s="12"/>
      <c r="C74" s="22"/>
      <c r="E74" s="15"/>
    </row>
    <row r="75" spans="1:5" s="4" customFormat="1" x14ac:dyDescent="0.25">
      <c r="A75" s="12"/>
      <c r="B75" s="12"/>
      <c r="C75" s="22"/>
      <c r="E75" s="15"/>
    </row>
    <row r="76" spans="1:5" s="4" customFormat="1" x14ac:dyDescent="0.25">
      <c r="A76" s="12"/>
      <c r="B76" s="12"/>
      <c r="C76" s="22"/>
      <c r="E76" s="15"/>
    </row>
    <row r="77" spans="1:5" s="4" customFormat="1" x14ac:dyDescent="0.25">
      <c r="A77" s="12"/>
      <c r="B77" s="12"/>
      <c r="C77" s="22"/>
      <c r="E77" s="15"/>
    </row>
    <row r="78" spans="1:5" s="4" customFormat="1" x14ac:dyDescent="0.25">
      <c r="A78" s="12"/>
      <c r="B78" s="12"/>
      <c r="C78" s="22"/>
      <c r="E78" s="15"/>
    </row>
    <row r="79" spans="1:5" s="4" customFormat="1" x14ac:dyDescent="0.25">
      <c r="A79" s="12"/>
      <c r="B79" s="12"/>
      <c r="C79" s="22"/>
      <c r="E79" s="15"/>
    </row>
    <row r="80" spans="1:5" s="4" customFormat="1" x14ac:dyDescent="0.25">
      <c r="A80" s="12"/>
      <c r="B80" s="12"/>
      <c r="C80" s="22"/>
      <c r="E80" s="15"/>
    </row>
    <row r="81" spans="1:5" s="4" customFormat="1" x14ac:dyDescent="0.25">
      <c r="A81" s="12"/>
      <c r="B81" s="12"/>
      <c r="C81" s="22"/>
      <c r="E81" s="15"/>
    </row>
    <row r="82" spans="1:5" s="4" customFormat="1" x14ac:dyDescent="0.25">
      <c r="A82" s="12"/>
      <c r="B82" s="12"/>
      <c r="C82" s="22"/>
      <c r="E82" s="15"/>
    </row>
    <row r="83" spans="1:5" s="4" customFormat="1" x14ac:dyDescent="0.25">
      <c r="A83" s="12"/>
      <c r="B83" s="12"/>
      <c r="C83" s="22"/>
      <c r="E83" s="15"/>
    </row>
    <row r="84" spans="1:5" s="4" customFormat="1" x14ac:dyDescent="0.25">
      <c r="A84" s="12"/>
      <c r="B84" s="12"/>
      <c r="C84" s="22"/>
      <c r="E84" s="15"/>
    </row>
    <row r="85" spans="1:5" s="4" customFormat="1" x14ac:dyDescent="0.25">
      <c r="A85" s="12"/>
      <c r="B85" s="12"/>
      <c r="C85" s="22"/>
      <c r="E85" s="15"/>
    </row>
    <row r="86" spans="1:5" s="4" customFormat="1" x14ac:dyDescent="0.25">
      <c r="A86" s="12"/>
      <c r="B86" s="12"/>
      <c r="C86" s="22"/>
      <c r="E86" s="15"/>
    </row>
    <row r="87" spans="1:5" s="4" customFormat="1" x14ac:dyDescent="0.25">
      <c r="A87" s="12"/>
      <c r="B87" s="12"/>
      <c r="C87" s="22"/>
      <c r="E87" s="15"/>
    </row>
    <row r="88" spans="1:5" s="4" customFormat="1" x14ac:dyDescent="0.25">
      <c r="A88" s="12"/>
      <c r="B88" s="12"/>
      <c r="C88" s="22"/>
      <c r="E88" s="15"/>
    </row>
    <row r="89" spans="1:5" s="4" customFormat="1" x14ac:dyDescent="0.25">
      <c r="A89" s="12"/>
      <c r="B89" s="12"/>
      <c r="C89" s="22"/>
      <c r="E89" s="15"/>
    </row>
    <row r="90" spans="1:5" s="4" customFormat="1" x14ac:dyDescent="0.25">
      <c r="A90" s="12"/>
      <c r="B90" s="12"/>
      <c r="C90" s="22"/>
      <c r="E90" s="15"/>
    </row>
    <row r="91" spans="1:5" s="4" customFormat="1" x14ac:dyDescent="0.25">
      <c r="A91" s="12"/>
      <c r="B91" s="12"/>
      <c r="C91" s="22"/>
      <c r="E91" s="15"/>
    </row>
    <row r="92" spans="1:5" s="4" customFormat="1" x14ac:dyDescent="0.25">
      <c r="A92" s="12"/>
      <c r="B92" s="12"/>
      <c r="C92" s="22"/>
      <c r="E92" s="15"/>
    </row>
    <row r="93" spans="1:5" s="4" customFormat="1" x14ac:dyDescent="0.25">
      <c r="A93" s="12"/>
      <c r="B93" s="12"/>
      <c r="C93" s="22"/>
      <c r="E93" s="15"/>
    </row>
    <row r="94" spans="1:5" s="4" customFormat="1" x14ac:dyDescent="0.25">
      <c r="A94" s="12"/>
      <c r="B94" s="12"/>
      <c r="C94" s="22"/>
      <c r="E94" s="15"/>
    </row>
    <row r="95" spans="1:5" s="4" customFormat="1" x14ac:dyDescent="0.25">
      <c r="A95" s="12"/>
      <c r="B95" s="12"/>
      <c r="C95" s="22"/>
      <c r="E95" s="15"/>
    </row>
    <row r="96" spans="1:5" s="4" customFormat="1" x14ac:dyDescent="0.25">
      <c r="A96" s="12"/>
      <c r="B96" s="12"/>
      <c r="C96" s="22"/>
      <c r="E96" s="15"/>
    </row>
    <row r="97" spans="1:5" s="4" customFormat="1" x14ac:dyDescent="0.25">
      <c r="A97" s="12"/>
      <c r="B97" s="12"/>
      <c r="C97" s="22"/>
      <c r="E97" s="15"/>
    </row>
    <row r="98" spans="1:5" s="4" customFormat="1" x14ac:dyDescent="0.25">
      <c r="A98" s="12"/>
      <c r="B98" s="12"/>
      <c r="C98" s="22"/>
      <c r="E98" s="15"/>
    </row>
    <row r="99" spans="1:5" s="4" customFormat="1" x14ac:dyDescent="0.25">
      <c r="A99" s="12"/>
      <c r="B99" s="12"/>
      <c r="C99" s="22"/>
      <c r="E99" s="15"/>
    </row>
    <row r="100" spans="1:5" s="4" customFormat="1" x14ac:dyDescent="0.25">
      <c r="A100" s="12"/>
      <c r="B100" s="12"/>
      <c r="C100" s="22"/>
      <c r="E100" s="15"/>
    </row>
    <row r="101" spans="1:5" s="4" customFormat="1" x14ac:dyDescent="0.25">
      <c r="A101" s="12"/>
      <c r="B101" s="12"/>
      <c r="C101" s="22"/>
      <c r="E101" s="15"/>
    </row>
    <row r="102" spans="1:5" s="4" customFormat="1" x14ac:dyDescent="0.25">
      <c r="A102" s="12"/>
      <c r="B102" s="12"/>
      <c r="C102" s="22"/>
      <c r="E102" s="15"/>
    </row>
    <row r="103" spans="1:5" s="4" customFormat="1" x14ac:dyDescent="0.25">
      <c r="A103" s="12"/>
      <c r="B103" s="12"/>
      <c r="C103" s="22"/>
      <c r="E103" s="15"/>
    </row>
    <row r="104" spans="1:5" s="4" customFormat="1" x14ac:dyDescent="0.25">
      <c r="A104" s="12"/>
      <c r="B104" s="12"/>
      <c r="C104" s="22"/>
      <c r="E104" s="15"/>
    </row>
    <row r="105" spans="1:5" s="4" customFormat="1" x14ac:dyDescent="0.25">
      <c r="A105" s="12"/>
      <c r="B105" s="12"/>
      <c r="C105" s="22"/>
      <c r="E105" s="15"/>
    </row>
    <row r="106" spans="1:5" s="4" customFormat="1" x14ac:dyDescent="0.25">
      <c r="A106" s="12"/>
      <c r="B106" s="12"/>
      <c r="C106" s="22"/>
      <c r="E106" s="15"/>
    </row>
    <row r="107" spans="1:5" s="4" customFormat="1" x14ac:dyDescent="0.25">
      <c r="A107" s="12"/>
      <c r="B107" s="12"/>
      <c r="C107" s="22"/>
      <c r="E107" s="15"/>
    </row>
    <row r="108" spans="1:5" s="4" customFormat="1" x14ac:dyDescent="0.25">
      <c r="A108" s="12"/>
      <c r="B108" s="12"/>
      <c r="C108" s="22"/>
      <c r="E108" s="15"/>
    </row>
    <row r="109" spans="1:5" s="4" customFormat="1" x14ac:dyDescent="0.25">
      <c r="A109" s="12"/>
      <c r="B109" s="12"/>
      <c r="C109" s="22"/>
      <c r="E109" s="15"/>
    </row>
    <row r="110" spans="1:5" s="4" customFormat="1" x14ac:dyDescent="0.25">
      <c r="A110" s="12"/>
      <c r="B110" s="12"/>
      <c r="C110" s="22"/>
      <c r="E110" s="15"/>
    </row>
    <row r="111" spans="1:5" s="4" customFormat="1" x14ac:dyDescent="0.25">
      <c r="A111" s="12"/>
      <c r="B111" s="12"/>
      <c r="C111" s="22"/>
      <c r="E111" s="15"/>
    </row>
    <row r="112" spans="1:5" s="4" customFormat="1" x14ac:dyDescent="0.25">
      <c r="A112" s="12"/>
      <c r="B112" s="12"/>
      <c r="C112" s="22"/>
      <c r="E112" s="15"/>
    </row>
    <row r="113" spans="1:5" s="4" customFormat="1" x14ac:dyDescent="0.25">
      <c r="A113" s="12"/>
      <c r="B113" s="12"/>
      <c r="C113" s="22"/>
      <c r="E113" s="15"/>
    </row>
    <row r="114" spans="1:5" s="4" customFormat="1" x14ac:dyDescent="0.25">
      <c r="A114" s="12"/>
      <c r="B114" s="12"/>
      <c r="C114" s="22"/>
      <c r="E114" s="15"/>
    </row>
    <row r="115" spans="1:5" s="4" customFormat="1" x14ac:dyDescent="0.25">
      <c r="A115" s="12"/>
      <c r="B115" s="12"/>
      <c r="C115" s="22"/>
      <c r="E115" s="15"/>
    </row>
    <row r="116" spans="1:5" s="4" customFormat="1" x14ac:dyDescent="0.25">
      <c r="A116" s="12"/>
      <c r="B116" s="12"/>
      <c r="C116" s="22"/>
      <c r="E116" s="15"/>
    </row>
    <row r="117" spans="1:5" s="4" customFormat="1" x14ac:dyDescent="0.25">
      <c r="A117" s="12"/>
      <c r="B117" s="12"/>
      <c r="C117" s="22"/>
      <c r="E117" s="15"/>
    </row>
    <row r="118" spans="1:5" s="4" customFormat="1" x14ac:dyDescent="0.25">
      <c r="A118" s="12"/>
      <c r="B118" s="12"/>
      <c r="C118" s="22"/>
      <c r="E118" s="15"/>
    </row>
    <row r="119" spans="1:5" s="4" customFormat="1" x14ac:dyDescent="0.25">
      <c r="A119" s="12"/>
      <c r="B119" s="12"/>
      <c r="C119" s="22"/>
      <c r="E119" s="15"/>
    </row>
    <row r="120" spans="1:5" s="4" customFormat="1" x14ac:dyDescent="0.25">
      <c r="A120" s="12"/>
      <c r="B120" s="12"/>
      <c r="C120" s="22"/>
      <c r="E120" s="15"/>
    </row>
    <row r="121" spans="1:5" s="4" customFormat="1" x14ac:dyDescent="0.25">
      <c r="A121" s="12"/>
      <c r="B121" s="12"/>
      <c r="C121" s="22"/>
      <c r="E121" s="15"/>
    </row>
    <row r="122" spans="1:5" s="4" customFormat="1" x14ac:dyDescent="0.25">
      <c r="A122" s="12"/>
      <c r="B122" s="12"/>
      <c r="C122" s="22"/>
      <c r="E122" s="15"/>
    </row>
    <row r="123" spans="1:5" s="4" customFormat="1" x14ac:dyDescent="0.25">
      <c r="A123" s="12"/>
      <c r="B123" s="12"/>
      <c r="C123" s="22"/>
      <c r="E123" s="15"/>
    </row>
    <row r="124" spans="1:5" s="4" customFormat="1" x14ac:dyDescent="0.25">
      <c r="A124" s="12"/>
      <c r="B124" s="12"/>
      <c r="C124" s="22"/>
      <c r="E124" s="15"/>
    </row>
    <row r="125" spans="1:5" s="4" customFormat="1" x14ac:dyDescent="0.25">
      <c r="A125" s="12"/>
      <c r="B125" s="12"/>
      <c r="C125" s="22"/>
      <c r="E125" s="15"/>
    </row>
    <row r="126" spans="1:5" s="4" customFormat="1" x14ac:dyDescent="0.25">
      <c r="A126" s="12"/>
      <c r="B126" s="12"/>
      <c r="C126" s="22"/>
      <c r="E126" s="15"/>
    </row>
    <row r="127" spans="1:5" s="4" customFormat="1" x14ac:dyDescent="0.25">
      <c r="A127" s="12"/>
      <c r="B127" s="12"/>
      <c r="C127" s="22"/>
      <c r="E127" s="15"/>
    </row>
    <row r="128" spans="1:5" s="4" customFormat="1" x14ac:dyDescent="0.25">
      <c r="A128" s="12"/>
      <c r="B128" s="12"/>
      <c r="C128" s="22"/>
      <c r="E128" s="15"/>
    </row>
    <row r="129" spans="1:5" s="4" customFormat="1" x14ac:dyDescent="0.25">
      <c r="A129" s="12"/>
      <c r="B129" s="12"/>
      <c r="C129" s="22"/>
      <c r="E129" s="15"/>
    </row>
    <row r="130" spans="1:5" s="4" customFormat="1" x14ac:dyDescent="0.25">
      <c r="A130" s="12"/>
      <c r="B130" s="12"/>
      <c r="C130" s="22"/>
      <c r="E130" s="15"/>
    </row>
    <row r="131" spans="1:5" s="4" customFormat="1" x14ac:dyDescent="0.25">
      <c r="A131" s="12"/>
      <c r="B131" s="12"/>
      <c r="C131" s="22"/>
      <c r="E131" s="15"/>
    </row>
    <row r="132" spans="1:5" s="4" customFormat="1" x14ac:dyDescent="0.25">
      <c r="A132" s="12"/>
      <c r="B132" s="12"/>
      <c r="C132" s="22"/>
      <c r="E132" s="15"/>
    </row>
    <row r="133" spans="1:5" s="4" customFormat="1" x14ac:dyDescent="0.25">
      <c r="A133" s="12"/>
      <c r="B133" s="12"/>
      <c r="C133" s="22"/>
      <c r="E133" s="15"/>
    </row>
    <row r="134" spans="1:5" s="4" customFormat="1" x14ac:dyDescent="0.25">
      <c r="A134" s="12"/>
      <c r="B134" s="12"/>
      <c r="C134" s="22"/>
      <c r="E134" s="15"/>
    </row>
    <row r="135" spans="1:5" s="4" customFormat="1" x14ac:dyDescent="0.25">
      <c r="A135" s="12"/>
      <c r="B135" s="12"/>
      <c r="C135" s="22"/>
      <c r="E135" s="15"/>
    </row>
    <row r="136" spans="1:5" s="4" customFormat="1" x14ac:dyDescent="0.25">
      <c r="A136" s="12"/>
      <c r="B136" s="12"/>
      <c r="C136" s="22"/>
      <c r="E136" s="15"/>
    </row>
    <row r="137" spans="1:5" s="4" customFormat="1" x14ac:dyDescent="0.25">
      <c r="A137" s="12"/>
      <c r="B137" s="12"/>
      <c r="C137" s="22"/>
      <c r="E137" s="15"/>
    </row>
    <row r="138" spans="1:5" s="4" customFormat="1" x14ac:dyDescent="0.25">
      <c r="A138" s="12"/>
      <c r="B138" s="12"/>
      <c r="C138" s="22"/>
      <c r="E138" s="15"/>
    </row>
    <row r="139" spans="1:5" s="4" customFormat="1" x14ac:dyDescent="0.25">
      <c r="A139" s="12"/>
      <c r="B139" s="12"/>
      <c r="C139" s="22"/>
      <c r="E139" s="15"/>
    </row>
    <row r="140" spans="1:5" s="4" customFormat="1" x14ac:dyDescent="0.25">
      <c r="A140" s="12"/>
      <c r="B140" s="12"/>
      <c r="C140" s="22"/>
      <c r="E140" s="15"/>
    </row>
    <row r="141" spans="1:5" s="4" customFormat="1" x14ac:dyDescent="0.25">
      <c r="A141" s="12"/>
      <c r="B141" s="12"/>
      <c r="C141" s="22"/>
      <c r="E141" s="15"/>
    </row>
    <row r="142" spans="1:5" s="4" customFormat="1" x14ac:dyDescent="0.25">
      <c r="A142" s="12"/>
      <c r="B142" s="12"/>
      <c r="C142" s="22"/>
      <c r="E142" s="15"/>
    </row>
    <row r="143" spans="1:5" s="4" customFormat="1" x14ac:dyDescent="0.25">
      <c r="A143" s="12"/>
      <c r="B143" s="12"/>
      <c r="C143" s="22"/>
      <c r="E143" s="15"/>
    </row>
    <row r="144" spans="1:5" s="4" customFormat="1" x14ac:dyDescent="0.25">
      <c r="A144" s="12"/>
      <c r="B144" s="12"/>
      <c r="C144" s="22"/>
      <c r="E144" s="15"/>
    </row>
    <row r="145" spans="1:5" s="4" customFormat="1" x14ac:dyDescent="0.25">
      <c r="A145" s="12"/>
      <c r="B145" s="12"/>
      <c r="C145" s="22"/>
      <c r="E145" s="15"/>
    </row>
    <row r="146" spans="1:5" s="4" customFormat="1" x14ac:dyDescent="0.25">
      <c r="A146" s="12"/>
      <c r="B146" s="12"/>
      <c r="C146" s="22"/>
      <c r="E146" s="15"/>
    </row>
    <row r="147" spans="1:5" s="4" customFormat="1" x14ac:dyDescent="0.25">
      <c r="A147" s="12"/>
      <c r="B147" s="12"/>
      <c r="C147" s="22"/>
      <c r="E147" s="15"/>
    </row>
    <row r="148" spans="1:5" s="4" customFormat="1" x14ac:dyDescent="0.25">
      <c r="A148" s="12"/>
      <c r="B148" s="12"/>
      <c r="C148" s="22"/>
      <c r="E148" s="15"/>
    </row>
    <row r="149" spans="1:5" s="4" customFormat="1" x14ac:dyDescent="0.25">
      <c r="A149" s="12"/>
      <c r="B149" s="12"/>
      <c r="C149" s="22"/>
      <c r="E149" s="15"/>
    </row>
    <row r="150" spans="1:5" s="4" customFormat="1" x14ac:dyDescent="0.25">
      <c r="A150" s="12"/>
      <c r="B150" s="12"/>
      <c r="C150" s="22"/>
      <c r="E150" s="15"/>
    </row>
    <row r="151" spans="1:5" s="4" customFormat="1" x14ac:dyDescent="0.25">
      <c r="A151" s="12"/>
      <c r="B151" s="12"/>
      <c r="C151" s="22"/>
      <c r="E151" s="15"/>
    </row>
    <row r="152" spans="1:5" s="4" customFormat="1" x14ac:dyDescent="0.25">
      <c r="A152" s="12"/>
      <c r="B152" s="12"/>
      <c r="C152" s="22"/>
      <c r="E152" s="15"/>
    </row>
    <row r="153" spans="1:5" s="4" customFormat="1" x14ac:dyDescent="0.25">
      <c r="A153" s="12"/>
      <c r="B153" s="12"/>
      <c r="C153" s="22"/>
      <c r="E153" s="15"/>
    </row>
    <row r="154" spans="1:5" s="4" customFormat="1" x14ac:dyDescent="0.25">
      <c r="A154" s="12"/>
      <c r="B154" s="12"/>
      <c r="C154" s="22"/>
      <c r="E154" s="15"/>
    </row>
    <row r="155" spans="1:5" s="4" customFormat="1" x14ac:dyDescent="0.25">
      <c r="A155" s="12"/>
      <c r="B155" s="12"/>
      <c r="C155" s="22"/>
      <c r="E155" s="15"/>
    </row>
    <row r="156" spans="1:5" s="4" customFormat="1" x14ac:dyDescent="0.25">
      <c r="A156" s="12"/>
      <c r="B156" s="12"/>
      <c r="C156" s="22"/>
      <c r="E156" s="15"/>
    </row>
    <row r="157" spans="1:5" s="4" customFormat="1" x14ac:dyDescent="0.25">
      <c r="A157" s="12"/>
      <c r="B157" s="12"/>
      <c r="C157" s="22"/>
      <c r="E157" s="15"/>
    </row>
    <row r="158" spans="1:5" s="4" customFormat="1" x14ac:dyDescent="0.25">
      <c r="A158" s="12"/>
      <c r="B158" s="12"/>
      <c r="C158" s="22"/>
      <c r="E158" s="15"/>
    </row>
    <row r="159" spans="1:5" s="4" customFormat="1" x14ac:dyDescent="0.25">
      <c r="A159" s="12"/>
      <c r="B159" s="12"/>
      <c r="C159" s="22"/>
      <c r="E159" s="15"/>
    </row>
    <row r="160" spans="1:5" s="4" customFormat="1" x14ac:dyDescent="0.25">
      <c r="A160" s="12"/>
      <c r="B160" s="12"/>
      <c r="C160" s="22"/>
      <c r="E160" s="15"/>
    </row>
    <row r="161" spans="1:5" s="4" customFormat="1" x14ac:dyDescent="0.25">
      <c r="A161" s="12"/>
      <c r="B161" s="12"/>
      <c r="C161" s="22"/>
      <c r="E161" s="15"/>
    </row>
    <row r="162" spans="1:5" s="4" customFormat="1" x14ac:dyDescent="0.25">
      <c r="A162" s="12"/>
      <c r="B162" s="12"/>
      <c r="C162" s="22"/>
      <c r="E162" s="15"/>
    </row>
    <row r="163" spans="1:5" s="4" customFormat="1" x14ac:dyDescent="0.25">
      <c r="A163" s="12"/>
      <c r="B163" s="12"/>
      <c r="C163" s="22"/>
      <c r="E163" s="15"/>
    </row>
    <row r="164" spans="1:5" s="4" customFormat="1" x14ac:dyDescent="0.25">
      <c r="A164" s="12"/>
      <c r="B164" s="12"/>
      <c r="C164" s="22"/>
      <c r="E164" s="15"/>
    </row>
    <row r="165" spans="1:5" s="4" customFormat="1" x14ac:dyDescent="0.25">
      <c r="A165" s="12"/>
      <c r="B165" s="12"/>
      <c r="C165" s="22"/>
      <c r="E165" s="15"/>
    </row>
    <row r="166" spans="1:5" s="4" customFormat="1" x14ac:dyDescent="0.25">
      <c r="A166" s="12"/>
      <c r="B166" s="12"/>
      <c r="C166" s="22"/>
      <c r="E166" s="15"/>
    </row>
    <row r="167" spans="1:5" s="4" customFormat="1" x14ac:dyDescent="0.25">
      <c r="A167" s="12"/>
      <c r="B167" s="12"/>
      <c r="C167" s="22"/>
      <c r="E167" s="15"/>
    </row>
    <row r="168" spans="1:5" s="4" customFormat="1" x14ac:dyDescent="0.25">
      <c r="A168" s="12"/>
      <c r="B168" s="12"/>
      <c r="C168" s="22"/>
      <c r="E168" s="15"/>
    </row>
    <row r="169" spans="1:5" s="4" customFormat="1" x14ac:dyDescent="0.25">
      <c r="A169" s="12"/>
      <c r="B169" s="12"/>
      <c r="C169" s="22"/>
      <c r="E169" s="15"/>
    </row>
    <row r="170" spans="1:5" s="4" customFormat="1" x14ac:dyDescent="0.25">
      <c r="A170" s="12"/>
      <c r="B170" s="12"/>
      <c r="C170" s="22"/>
      <c r="E170" s="15"/>
    </row>
    <row r="171" spans="1:5" s="4" customFormat="1" x14ac:dyDescent="0.25">
      <c r="A171" s="12"/>
      <c r="B171" s="12"/>
      <c r="C171" s="22"/>
      <c r="E171" s="15"/>
    </row>
    <row r="172" spans="1:5" s="4" customFormat="1" x14ac:dyDescent="0.25">
      <c r="A172" s="12"/>
      <c r="B172" s="12"/>
      <c r="C172" s="22"/>
      <c r="E172" s="15"/>
    </row>
    <row r="173" spans="1:5" s="4" customFormat="1" x14ac:dyDescent="0.25">
      <c r="A173" s="12"/>
      <c r="B173" s="12"/>
      <c r="C173" s="22"/>
      <c r="E173" s="15"/>
    </row>
    <row r="174" spans="1:5" s="4" customFormat="1" x14ac:dyDescent="0.25">
      <c r="A174" s="12"/>
      <c r="B174" s="12"/>
      <c r="C174" s="22"/>
      <c r="E174" s="15"/>
    </row>
    <row r="175" spans="1:5" s="4" customFormat="1" x14ac:dyDescent="0.25">
      <c r="A175" s="12"/>
      <c r="B175" s="12"/>
      <c r="C175" s="22"/>
      <c r="E175" s="15"/>
    </row>
    <row r="176" spans="1:5" s="4" customFormat="1" x14ac:dyDescent="0.25">
      <c r="A176" s="12"/>
      <c r="B176" s="12"/>
      <c r="C176" s="22"/>
      <c r="E176" s="15"/>
    </row>
    <row r="177" spans="1:5" s="4" customFormat="1" x14ac:dyDescent="0.25">
      <c r="A177" s="12"/>
      <c r="B177" s="12"/>
      <c r="C177" s="22"/>
      <c r="E177" s="15"/>
    </row>
    <row r="178" spans="1:5" s="4" customFormat="1" x14ac:dyDescent="0.25">
      <c r="A178" s="12"/>
      <c r="B178" s="12"/>
      <c r="C178" s="22"/>
      <c r="E178" s="15"/>
    </row>
    <row r="179" spans="1:5" s="4" customFormat="1" x14ac:dyDescent="0.25">
      <c r="A179" s="12"/>
      <c r="B179" s="12"/>
      <c r="C179" s="22"/>
      <c r="E179" s="15"/>
    </row>
    <row r="180" spans="1:5" s="4" customFormat="1" x14ac:dyDescent="0.25">
      <c r="A180" s="12"/>
      <c r="B180" s="12"/>
      <c r="C180" s="22"/>
      <c r="E180" s="15"/>
    </row>
    <row r="181" spans="1:5" s="4" customFormat="1" x14ac:dyDescent="0.25">
      <c r="A181" s="12"/>
      <c r="B181" s="12"/>
      <c r="C181" s="22"/>
      <c r="E181" s="15"/>
    </row>
    <row r="182" spans="1:5" s="4" customFormat="1" x14ac:dyDescent="0.25">
      <c r="A182" s="12"/>
      <c r="B182" s="12"/>
      <c r="C182" s="22"/>
      <c r="E182" s="15"/>
    </row>
    <row r="183" spans="1:5" s="4" customFormat="1" x14ac:dyDescent="0.25">
      <c r="A183" s="12"/>
      <c r="B183" s="12"/>
      <c r="C183" s="22"/>
      <c r="E183" s="15"/>
    </row>
    <row r="184" spans="1:5" s="4" customFormat="1" x14ac:dyDescent="0.25">
      <c r="A184" s="12"/>
      <c r="B184" s="12"/>
      <c r="C184" s="22"/>
      <c r="E184" s="15"/>
    </row>
    <row r="185" spans="1:5" s="4" customFormat="1" x14ac:dyDescent="0.25">
      <c r="A185" s="12"/>
      <c r="B185" s="12"/>
      <c r="C185" s="22"/>
      <c r="E185" s="15"/>
    </row>
    <row r="186" spans="1:5" s="4" customFormat="1" x14ac:dyDescent="0.25">
      <c r="A186" s="12"/>
      <c r="B186" s="12"/>
      <c r="C186" s="22"/>
      <c r="E186" s="15"/>
    </row>
    <row r="187" spans="1:5" s="4" customFormat="1" x14ac:dyDescent="0.25">
      <c r="A187" s="12"/>
      <c r="B187" s="12"/>
      <c r="C187" s="22"/>
      <c r="E187" s="15"/>
    </row>
    <row r="188" spans="1:5" s="4" customFormat="1" x14ac:dyDescent="0.25">
      <c r="A188" s="12"/>
      <c r="B188" s="12"/>
      <c r="C188" s="22"/>
      <c r="E188" s="15"/>
    </row>
    <row r="189" spans="1:5" s="4" customFormat="1" x14ac:dyDescent="0.25">
      <c r="A189" s="12"/>
      <c r="B189" s="12"/>
      <c r="C189" s="22"/>
      <c r="E189" s="15"/>
    </row>
    <row r="190" spans="1:5" s="4" customFormat="1" x14ac:dyDescent="0.25">
      <c r="A190" s="12"/>
      <c r="B190" s="12"/>
      <c r="C190" s="22"/>
      <c r="E190" s="15"/>
    </row>
    <row r="191" spans="1:5" s="4" customFormat="1" x14ac:dyDescent="0.25">
      <c r="A191" s="12"/>
      <c r="B191" s="12"/>
      <c r="C191" s="22"/>
      <c r="E191" s="15"/>
    </row>
    <row r="192" spans="1:5" s="4" customFormat="1" x14ac:dyDescent="0.25">
      <c r="A192" s="12"/>
      <c r="B192" s="12"/>
      <c r="C192" s="22"/>
      <c r="E192" s="15"/>
    </row>
    <row r="193" spans="1:5" s="4" customFormat="1" x14ac:dyDescent="0.25">
      <c r="A193" s="12"/>
      <c r="B193" s="12"/>
      <c r="C193" s="22"/>
      <c r="E193" s="15"/>
    </row>
    <row r="194" spans="1:5" s="4" customFormat="1" x14ac:dyDescent="0.25">
      <c r="A194" s="12"/>
      <c r="B194" s="12"/>
      <c r="C194" s="22"/>
      <c r="E194" s="15"/>
    </row>
    <row r="195" spans="1:5" s="4" customFormat="1" x14ac:dyDescent="0.25">
      <c r="A195" s="12"/>
      <c r="B195" s="12"/>
      <c r="C195" s="22"/>
      <c r="E195" s="15"/>
    </row>
    <row r="196" spans="1:5" s="4" customFormat="1" x14ac:dyDescent="0.25">
      <c r="A196" s="12"/>
      <c r="B196" s="12"/>
      <c r="C196" s="22"/>
      <c r="E196" s="15"/>
    </row>
    <row r="197" spans="1:5" s="4" customFormat="1" x14ac:dyDescent="0.25">
      <c r="A197" s="12"/>
      <c r="B197" s="12"/>
      <c r="C197" s="22"/>
      <c r="E197" s="15"/>
    </row>
    <row r="198" spans="1:5" s="4" customFormat="1" x14ac:dyDescent="0.25">
      <c r="A198" s="12"/>
      <c r="B198" s="12"/>
      <c r="C198" s="22"/>
      <c r="E198" s="15"/>
    </row>
    <row r="199" spans="1:5" s="4" customFormat="1" x14ac:dyDescent="0.25">
      <c r="A199" s="12"/>
      <c r="B199" s="12"/>
      <c r="C199" s="22"/>
      <c r="E199" s="15"/>
    </row>
    <row r="200" spans="1:5" s="4" customFormat="1" x14ac:dyDescent="0.25">
      <c r="A200" s="12"/>
      <c r="B200" s="12"/>
      <c r="C200" s="22"/>
      <c r="E200" s="15"/>
    </row>
    <row r="201" spans="1:5" s="4" customFormat="1" x14ac:dyDescent="0.25">
      <c r="A201" s="12"/>
      <c r="B201" s="12"/>
      <c r="C201" s="22"/>
      <c r="E201" s="15"/>
    </row>
    <row r="202" spans="1:5" s="4" customFormat="1" x14ac:dyDescent="0.25">
      <c r="A202" s="12"/>
      <c r="B202" s="12"/>
      <c r="C202" s="22"/>
      <c r="E202" s="15"/>
    </row>
    <row r="203" spans="1:5" s="4" customFormat="1" x14ac:dyDescent="0.25">
      <c r="A203" s="12"/>
      <c r="B203" s="12"/>
      <c r="C203" s="22"/>
      <c r="E203" s="15"/>
    </row>
    <row r="204" spans="1:5" s="4" customFormat="1" x14ac:dyDescent="0.25">
      <c r="A204" s="12"/>
      <c r="B204" s="12"/>
      <c r="C204" s="22"/>
      <c r="E204" s="15"/>
    </row>
    <row r="205" spans="1:5" s="4" customFormat="1" x14ac:dyDescent="0.25">
      <c r="A205" s="12"/>
      <c r="B205" s="12"/>
      <c r="C205" s="22"/>
      <c r="E205" s="15"/>
    </row>
    <row r="206" spans="1:5" s="4" customFormat="1" x14ac:dyDescent="0.25">
      <c r="A206" s="12"/>
      <c r="B206" s="12"/>
      <c r="C206" s="22"/>
      <c r="E206" s="15"/>
    </row>
    <row r="207" spans="1:5" s="4" customFormat="1" x14ac:dyDescent="0.25">
      <c r="A207" s="12"/>
      <c r="B207" s="12"/>
      <c r="C207" s="22"/>
      <c r="E207" s="15"/>
    </row>
    <row r="208" spans="1:5" s="4" customFormat="1" x14ac:dyDescent="0.25">
      <c r="A208" s="12"/>
      <c r="B208" s="12"/>
      <c r="C208" s="22"/>
      <c r="E208" s="15"/>
    </row>
    <row r="209" spans="1:5" s="4" customFormat="1" x14ac:dyDescent="0.25">
      <c r="A209" s="12"/>
      <c r="B209" s="12"/>
      <c r="C209" s="22"/>
      <c r="E209" s="15"/>
    </row>
    <row r="210" spans="1:5" s="4" customFormat="1" x14ac:dyDescent="0.25">
      <c r="A210" s="12"/>
      <c r="B210" s="12"/>
      <c r="C210" s="22"/>
      <c r="E210" s="15"/>
    </row>
    <row r="211" spans="1:5" s="4" customFormat="1" x14ac:dyDescent="0.25">
      <c r="A211" s="12"/>
      <c r="B211" s="12"/>
      <c r="C211" s="22"/>
      <c r="E211" s="15"/>
    </row>
    <row r="212" spans="1:5" s="4" customFormat="1" x14ac:dyDescent="0.25">
      <c r="A212" s="12"/>
      <c r="B212" s="12"/>
      <c r="C212" s="22"/>
      <c r="E212" s="15"/>
    </row>
    <row r="213" spans="1:5" s="4" customFormat="1" x14ac:dyDescent="0.25">
      <c r="A213" s="12"/>
      <c r="B213" s="12"/>
      <c r="C213" s="22"/>
      <c r="E213" s="15"/>
    </row>
    <row r="214" spans="1:5" s="4" customFormat="1" x14ac:dyDescent="0.25">
      <c r="A214" s="12"/>
      <c r="B214" s="12"/>
      <c r="C214" s="22"/>
      <c r="E214" s="15"/>
    </row>
    <row r="215" spans="1:5" s="4" customFormat="1" x14ac:dyDescent="0.25">
      <c r="A215" s="12"/>
      <c r="B215" s="12"/>
      <c r="C215" s="22"/>
      <c r="E215" s="15"/>
    </row>
    <row r="216" spans="1:5" s="4" customFormat="1" x14ac:dyDescent="0.25">
      <c r="A216" s="12"/>
      <c r="B216" s="12"/>
      <c r="C216" s="22"/>
      <c r="E216" s="15"/>
    </row>
    <row r="217" spans="1:5" s="4" customFormat="1" x14ac:dyDescent="0.25">
      <c r="A217" s="12"/>
      <c r="B217" s="12"/>
      <c r="C217" s="22"/>
      <c r="E217" s="15"/>
    </row>
    <row r="218" spans="1:5" s="4" customFormat="1" x14ac:dyDescent="0.25">
      <c r="A218" s="12"/>
      <c r="B218" s="12"/>
      <c r="C218" s="22"/>
      <c r="E218" s="15"/>
    </row>
    <row r="219" spans="1:5" s="4" customFormat="1" x14ac:dyDescent="0.25">
      <c r="A219" s="12"/>
      <c r="B219" s="12"/>
      <c r="C219" s="22"/>
      <c r="E219" s="15"/>
    </row>
    <row r="220" spans="1:5" s="4" customFormat="1" x14ac:dyDescent="0.25">
      <c r="A220" s="12"/>
      <c r="B220" s="12"/>
      <c r="C220" s="22"/>
      <c r="E220" s="15"/>
    </row>
    <row r="221" spans="1:5" s="4" customFormat="1" x14ac:dyDescent="0.25">
      <c r="A221" s="12"/>
      <c r="B221" s="12"/>
      <c r="C221" s="22"/>
      <c r="E221" s="15"/>
    </row>
    <row r="222" spans="1:5" s="4" customFormat="1" x14ac:dyDescent="0.25">
      <c r="A222" s="12"/>
      <c r="B222" s="12"/>
      <c r="C222" s="22"/>
      <c r="E222" s="15"/>
    </row>
    <row r="223" spans="1:5" s="4" customFormat="1" x14ac:dyDescent="0.25">
      <c r="A223" s="12"/>
      <c r="B223" s="12"/>
      <c r="C223" s="22"/>
      <c r="E223" s="15"/>
    </row>
    <row r="224" spans="1:5" s="4" customFormat="1" x14ac:dyDescent="0.25">
      <c r="A224" s="12"/>
      <c r="B224" s="12"/>
      <c r="C224" s="22"/>
      <c r="E224" s="15"/>
    </row>
    <row r="225" spans="1:5" s="4" customFormat="1" x14ac:dyDescent="0.25">
      <c r="A225" s="12"/>
      <c r="B225" s="12"/>
      <c r="C225" s="22"/>
      <c r="E225" s="15"/>
    </row>
    <row r="226" spans="1:5" s="4" customFormat="1" x14ac:dyDescent="0.25">
      <c r="A226" s="12"/>
      <c r="B226" s="12"/>
      <c r="C226" s="22"/>
      <c r="E226" s="15"/>
    </row>
    <row r="227" spans="1:5" s="4" customFormat="1" x14ac:dyDescent="0.25">
      <c r="A227" s="12"/>
      <c r="B227" s="12"/>
      <c r="C227" s="22"/>
      <c r="E227" s="15"/>
    </row>
    <row r="228" spans="1:5" s="4" customFormat="1" x14ac:dyDescent="0.25">
      <c r="A228" s="12"/>
      <c r="B228" s="12"/>
      <c r="C228" s="22"/>
      <c r="E228" s="15"/>
    </row>
    <row r="229" spans="1:5" s="4" customFormat="1" x14ac:dyDescent="0.25">
      <c r="A229" s="12"/>
      <c r="B229" s="12"/>
      <c r="C229" s="22"/>
      <c r="E229" s="15"/>
    </row>
    <row r="230" spans="1:5" s="4" customFormat="1" x14ac:dyDescent="0.25">
      <c r="A230" s="12"/>
      <c r="B230" s="12"/>
      <c r="C230" s="22"/>
      <c r="E230" s="15"/>
    </row>
    <row r="231" spans="1:5" s="4" customFormat="1" x14ac:dyDescent="0.25">
      <c r="A231" s="12"/>
      <c r="B231" s="12"/>
      <c r="C231" s="22"/>
      <c r="E231" s="15"/>
    </row>
    <row r="232" spans="1:5" s="4" customFormat="1" x14ac:dyDescent="0.25">
      <c r="A232" s="12"/>
      <c r="B232" s="12"/>
      <c r="C232" s="22"/>
      <c r="E232" s="15"/>
    </row>
    <row r="233" spans="1:5" s="4" customFormat="1" x14ac:dyDescent="0.25">
      <c r="A233" s="12"/>
      <c r="B233" s="12"/>
      <c r="C233" s="22"/>
      <c r="E233" s="15"/>
    </row>
    <row r="234" spans="1:5" s="4" customFormat="1" x14ac:dyDescent="0.25">
      <c r="A234" s="12"/>
      <c r="B234" s="12"/>
      <c r="C234" s="22"/>
      <c r="E234" s="15"/>
    </row>
    <row r="235" spans="1:5" s="4" customFormat="1" x14ac:dyDescent="0.25">
      <c r="A235" s="12"/>
      <c r="B235" s="12"/>
      <c r="C235" s="22"/>
      <c r="E235" s="15"/>
    </row>
    <row r="236" spans="1:5" s="4" customFormat="1" x14ac:dyDescent="0.25">
      <c r="A236" s="12"/>
      <c r="B236" s="12"/>
      <c r="C236" s="22"/>
      <c r="E236" s="15"/>
    </row>
    <row r="237" spans="1:5" s="4" customFormat="1" x14ac:dyDescent="0.25">
      <c r="A237" s="12"/>
      <c r="B237" s="12"/>
      <c r="C237" s="22"/>
      <c r="E237" s="15"/>
    </row>
    <row r="238" spans="1:5" s="4" customFormat="1" x14ac:dyDescent="0.25">
      <c r="A238" s="12"/>
      <c r="B238" s="12"/>
      <c r="C238" s="22"/>
      <c r="E238" s="15"/>
    </row>
    <row r="239" spans="1:5" s="4" customFormat="1" x14ac:dyDescent="0.25">
      <c r="A239" s="12"/>
      <c r="B239" s="12"/>
      <c r="C239" s="22"/>
      <c r="E239" s="15"/>
    </row>
    <row r="240" spans="1:5" s="4" customFormat="1" x14ac:dyDescent="0.25">
      <c r="A240" s="12"/>
      <c r="B240" s="12"/>
      <c r="C240" s="22"/>
      <c r="E240" s="15"/>
    </row>
    <row r="241" spans="1:5" s="4" customFormat="1" x14ac:dyDescent="0.25">
      <c r="A241" s="12"/>
      <c r="B241" s="12"/>
      <c r="C241" s="22"/>
      <c r="E241" s="15"/>
    </row>
    <row r="242" spans="1:5" s="4" customFormat="1" x14ac:dyDescent="0.25">
      <c r="A242" s="12"/>
      <c r="B242" s="12"/>
      <c r="C242" s="22"/>
      <c r="E242" s="15"/>
    </row>
    <row r="243" spans="1:5" s="4" customFormat="1" x14ac:dyDescent="0.25">
      <c r="A243" s="12"/>
      <c r="B243" s="12"/>
      <c r="C243" s="22"/>
      <c r="E243" s="15"/>
    </row>
    <row r="244" spans="1:5" s="4" customFormat="1" x14ac:dyDescent="0.25">
      <c r="A244" s="12"/>
      <c r="B244" s="12"/>
      <c r="C244" s="22"/>
      <c r="E244" s="15"/>
    </row>
    <row r="245" spans="1:5" s="4" customFormat="1" x14ac:dyDescent="0.25">
      <c r="A245" s="12"/>
      <c r="B245" s="12"/>
      <c r="C245" s="22"/>
      <c r="E245" s="15"/>
    </row>
    <row r="246" spans="1:5" s="4" customFormat="1" x14ac:dyDescent="0.25">
      <c r="A246" s="12"/>
      <c r="B246" s="12"/>
      <c r="C246" s="22"/>
      <c r="E246" s="15"/>
    </row>
    <row r="247" spans="1:5" s="4" customFormat="1" x14ac:dyDescent="0.25">
      <c r="A247" s="12"/>
      <c r="B247" s="12"/>
      <c r="C247" s="22"/>
      <c r="E247" s="15"/>
    </row>
    <row r="248" spans="1:5" s="4" customFormat="1" x14ac:dyDescent="0.25">
      <c r="A248" s="12"/>
      <c r="B248" s="12"/>
      <c r="C248" s="22"/>
      <c r="E248" s="15"/>
    </row>
    <row r="249" spans="1:5" s="4" customFormat="1" x14ac:dyDescent="0.25">
      <c r="A249" s="12"/>
      <c r="B249" s="12"/>
      <c r="C249" s="22"/>
      <c r="E249" s="15"/>
    </row>
    <row r="250" spans="1:5" s="4" customFormat="1" x14ac:dyDescent="0.25">
      <c r="A250" s="12"/>
      <c r="B250" s="12"/>
      <c r="C250" s="22"/>
      <c r="E250" s="15"/>
    </row>
    <row r="251" spans="1:5" s="4" customFormat="1" x14ac:dyDescent="0.25">
      <c r="A251" s="12"/>
      <c r="B251" s="12"/>
      <c r="C251" s="22"/>
      <c r="E251" s="15"/>
    </row>
    <row r="252" spans="1:5" s="4" customFormat="1" x14ac:dyDescent="0.25">
      <c r="A252" s="12"/>
      <c r="B252" s="12"/>
      <c r="C252" s="22"/>
      <c r="E252" s="15"/>
    </row>
    <row r="253" spans="1:5" s="4" customFormat="1" x14ac:dyDescent="0.25">
      <c r="A253" s="12"/>
      <c r="B253" s="12"/>
      <c r="C253" s="22"/>
      <c r="E253" s="15"/>
    </row>
    <row r="254" spans="1:5" s="4" customFormat="1" x14ac:dyDescent="0.25">
      <c r="A254" s="12"/>
      <c r="B254" s="12"/>
      <c r="C254" s="22"/>
      <c r="E254" s="15"/>
    </row>
    <row r="255" spans="1:5" s="4" customFormat="1" x14ac:dyDescent="0.25">
      <c r="A255" s="12"/>
      <c r="B255" s="12"/>
      <c r="C255" s="22"/>
      <c r="E255" s="15"/>
    </row>
    <row r="256" spans="1:5" s="4" customFormat="1" x14ac:dyDescent="0.25">
      <c r="A256" s="12"/>
      <c r="B256" s="12"/>
      <c r="C256" s="22"/>
      <c r="E256" s="15"/>
    </row>
    <row r="257" spans="1:5" s="4" customFormat="1" x14ac:dyDescent="0.25">
      <c r="A257" s="12"/>
      <c r="B257" s="12"/>
      <c r="C257" s="22"/>
      <c r="E257" s="15"/>
    </row>
    <row r="258" spans="1:5" s="4" customFormat="1" x14ac:dyDescent="0.25">
      <c r="A258" s="12"/>
      <c r="B258" s="12"/>
      <c r="C258" s="22"/>
      <c r="E258" s="15"/>
    </row>
    <row r="259" spans="1:5" s="4" customFormat="1" x14ac:dyDescent="0.25">
      <c r="A259" s="12"/>
      <c r="B259" s="12"/>
      <c r="C259" s="22"/>
      <c r="E259" s="15"/>
    </row>
    <row r="260" spans="1:5" s="4" customFormat="1" x14ac:dyDescent="0.25">
      <c r="A260" s="12"/>
      <c r="B260" s="12"/>
      <c r="C260" s="22"/>
      <c r="E260" s="15"/>
    </row>
    <row r="261" spans="1:5" s="4" customFormat="1" x14ac:dyDescent="0.25">
      <c r="A261" s="12"/>
      <c r="B261" s="12"/>
      <c r="C261" s="22"/>
      <c r="E261" s="15"/>
    </row>
    <row r="262" spans="1:5" s="4" customFormat="1" x14ac:dyDescent="0.25">
      <c r="A262" s="12"/>
      <c r="B262" s="12"/>
      <c r="C262" s="22"/>
      <c r="E262" s="15"/>
    </row>
    <row r="263" spans="1:5" s="4" customFormat="1" x14ac:dyDescent="0.25">
      <c r="A263" s="12"/>
      <c r="B263" s="12"/>
      <c r="C263" s="22"/>
      <c r="E263" s="15"/>
    </row>
    <row r="264" spans="1:5" s="4" customFormat="1" x14ac:dyDescent="0.25">
      <c r="A264" s="12"/>
      <c r="B264" s="12"/>
      <c r="C264" s="22"/>
      <c r="E264" s="15"/>
    </row>
    <row r="265" spans="1:5" s="4" customFormat="1" x14ac:dyDescent="0.25">
      <c r="A265" s="12"/>
      <c r="B265" s="12"/>
      <c r="C265" s="22"/>
      <c r="E265" s="15"/>
    </row>
    <row r="266" spans="1:5" s="4" customFormat="1" x14ac:dyDescent="0.25">
      <c r="A266" s="12"/>
      <c r="B266" s="12"/>
      <c r="C266" s="22"/>
      <c r="E266" s="15"/>
    </row>
    <row r="267" spans="1:5" s="4" customFormat="1" x14ac:dyDescent="0.25">
      <c r="A267" s="12"/>
      <c r="B267" s="12"/>
      <c r="C267" s="22"/>
      <c r="E267" s="15"/>
    </row>
    <row r="268" spans="1:5" s="4" customFormat="1" x14ac:dyDescent="0.25">
      <c r="A268" s="12"/>
      <c r="B268" s="12"/>
      <c r="C268" s="22"/>
      <c r="E268" s="15"/>
    </row>
    <row r="269" spans="1:5" s="4" customFormat="1" x14ac:dyDescent="0.25">
      <c r="A269" s="12"/>
      <c r="B269" s="12"/>
      <c r="C269" s="22"/>
      <c r="E269" s="15"/>
    </row>
    <row r="270" spans="1:5" s="4" customFormat="1" x14ac:dyDescent="0.25">
      <c r="A270" s="12"/>
      <c r="B270" s="12"/>
      <c r="C270" s="22"/>
      <c r="E270" s="15"/>
    </row>
    <row r="271" spans="1:5" s="4" customFormat="1" x14ac:dyDescent="0.25">
      <c r="A271" s="12"/>
      <c r="B271" s="12"/>
      <c r="C271" s="22"/>
      <c r="E271" s="15"/>
    </row>
    <row r="272" spans="1:5" s="4" customFormat="1" x14ac:dyDescent="0.25">
      <c r="A272" s="12"/>
      <c r="B272" s="12"/>
      <c r="C272" s="22"/>
      <c r="E272" s="15"/>
    </row>
    <row r="273" spans="1:5" s="4" customFormat="1" x14ac:dyDescent="0.25">
      <c r="A273" s="12"/>
      <c r="B273" s="12"/>
      <c r="C273" s="22"/>
      <c r="E273" s="15"/>
    </row>
    <row r="274" spans="1:5" s="4" customFormat="1" x14ac:dyDescent="0.25">
      <c r="A274" s="12"/>
      <c r="B274" s="12"/>
      <c r="C274" s="22"/>
      <c r="E274" s="15"/>
    </row>
    <row r="275" spans="1:5" s="4" customFormat="1" x14ac:dyDescent="0.25">
      <c r="A275" s="12"/>
      <c r="B275" s="12"/>
      <c r="C275" s="22"/>
      <c r="E275" s="15"/>
    </row>
    <row r="276" spans="1:5" s="4" customFormat="1" x14ac:dyDescent="0.25">
      <c r="A276" s="12"/>
      <c r="B276" s="12"/>
      <c r="C276" s="22"/>
      <c r="E276" s="15"/>
    </row>
    <row r="277" spans="1:5" s="4" customFormat="1" x14ac:dyDescent="0.25">
      <c r="A277" s="12"/>
      <c r="B277" s="12"/>
      <c r="C277" s="22"/>
      <c r="E277" s="15"/>
    </row>
    <row r="278" spans="1:5" s="4" customFormat="1" x14ac:dyDescent="0.25">
      <c r="A278" s="12"/>
      <c r="B278" s="12"/>
      <c r="C278" s="22"/>
      <c r="E278" s="15"/>
    </row>
    <row r="279" spans="1:5" s="4" customFormat="1" x14ac:dyDescent="0.25">
      <c r="A279" s="12"/>
      <c r="B279" s="12"/>
      <c r="C279" s="22"/>
      <c r="E279" s="15"/>
    </row>
    <row r="280" spans="1:5" s="4" customFormat="1" x14ac:dyDescent="0.25">
      <c r="A280" s="12"/>
      <c r="B280" s="12"/>
      <c r="C280" s="22"/>
      <c r="E280" s="15"/>
    </row>
    <row r="281" spans="1:5" s="4" customFormat="1" x14ac:dyDescent="0.25">
      <c r="A281" s="12"/>
      <c r="B281" s="12"/>
      <c r="C281" s="22"/>
      <c r="E281" s="15"/>
    </row>
    <row r="282" spans="1:5" s="4" customFormat="1" x14ac:dyDescent="0.25">
      <c r="A282" s="12"/>
      <c r="B282" s="12"/>
      <c r="C282" s="22"/>
      <c r="E282" s="15"/>
    </row>
    <row r="283" spans="1:5" s="4" customFormat="1" x14ac:dyDescent="0.25">
      <c r="A283" s="12"/>
      <c r="B283" s="12"/>
      <c r="C283" s="22"/>
      <c r="E283" s="15"/>
    </row>
    <row r="284" spans="1:5" s="4" customFormat="1" x14ac:dyDescent="0.25">
      <c r="A284" s="12"/>
      <c r="B284" s="12"/>
      <c r="C284" s="22"/>
      <c r="E284" s="15"/>
    </row>
    <row r="285" spans="1:5" s="4" customFormat="1" x14ac:dyDescent="0.25">
      <c r="A285" s="12"/>
      <c r="B285" s="12"/>
      <c r="C285" s="22"/>
      <c r="E285" s="15"/>
    </row>
    <row r="286" spans="1:5" s="4" customFormat="1" x14ac:dyDescent="0.25">
      <c r="A286" s="12"/>
      <c r="B286" s="12"/>
      <c r="C286" s="22"/>
      <c r="E286" s="15"/>
    </row>
    <row r="287" spans="1:5" s="4" customFormat="1" x14ac:dyDescent="0.25">
      <c r="A287" s="12"/>
      <c r="B287" s="12"/>
      <c r="C287" s="22"/>
      <c r="E287" s="15"/>
    </row>
    <row r="288" spans="1:5" s="4" customFormat="1" x14ac:dyDescent="0.25">
      <c r="A288" s="12"/>
      <c r="B288" s="12"/>
      <c r="C288" s="22"/>
      <c r="E288" s="15"/>
    </row>
    <row r="289" spans="1:5" s="4" customFormat="1" x14ac:dyDescent="0.25">
      <c r="A289" s="12"/>
      <c r="B289" s="12"/>
      <c r="C289" s="22"/>
      <c r="E289" s="15"/>
    </row>
    <row r="290" spans="1:5" s="4" customFormat="1" x14ac:dyDescent="0.25">
      <c r="A290" s="12"/>
      <c r="B290" s="12"/>
      <c r="C290" s="22"/>
      <c r="E290" s="15"/>
    </row>
    <row r="291" spans="1:5" s="4" customFormat="1" x14ac:dyDescent="0.25">
      <c r="A291" s="12"/>
      <c r="B291" s="12"/>
      <c r="C291" s="22"/>
      <c r="E291" s="15"/>
    </row>
    <row r="292" spans="1:5" s="4" customFormat="1" x14ac:dyDescent="0.25">
      <c r="A292" s="12"/>
      <c r="B292" s="12"/>
      <c r="C292" s="22"/>
      <c r="E292" s="15"/>
    </row>
    <row r="293" spans="1:5" s="4" customFormat="1" x14ac:dyDescent="0.25">
      <c r="A293" s="12"/>
      <c r="B293" s="12"/>
      <c r="C293" s="22"/>
      <c r="E293" s="15"/>
    </row>
    <row r="294" spans="1:5" s="4" customFormat="1" x14ac:dyDescent="0.25">
      <c r="A294" s="12"/>
      <c r="B294" s="12"/>
      <c r="C294" s="22"/>
      <c r="E294" s="15"/>
    </row>
    <row r="295" spans="1:5" s="4" customFormat="1" x14ac:dyDescent="0.25">
      <c r="A295" s="12"/>
      <c r="B295" s="12"/>
      <c r="C295" s="22"/>
      <c r="E295" s="15"/>
    </row>
    <row r="296" spans="1:5" s="4" customFormat="1" x14ac:dyDescent="0.25">
      <c r="A296" s="12"/>
      <c r="B296" s="12"/>
      <c r="C296" s="22"/>
      <c r="E296" s="15"/>
    </row>
    <row r="297" spans="1:5" s="4" customFormat="1" x14ac:dyDescent="0.25">
      <c r="A297" s="12"/>
      <c r="B297" s="12"/>
      <c r="C297" s="22"/>
      <c r="E297" s="15"/>
    </row>
    <row r="298" spans="1:5" s="4" customFormat="1" x14ac:dyDescent="0.25">
      <c r="A298" s="12"/>
      <c r="B298" s="12"/>
      <c r="C298" s="22"/>
      <c r="E298" s="15"/>
    </row>
    <row r="299" spans="1:5" s="4" customFormat="1" x14ac:dyDescent="0.25">
      <c r="A299" s="12"/>
      <c r="B299" s="12"/>
      <c r="C299" s="22"/>
      <c r="E299" s="15"/>
    </row>
    <row r="300" spans="1:5" s="4" customFormat="1" x14ac:dyDescent="0.25">
      <c r="A300" s="12"/>
      <c r="B300" s="12"/>
      <c r="C300" s="22"/>
      <c r="E300" s="15"/>
    </row>
    <row r="301" spans="1:5" s="4" customFormat="1" x14ac:dyDescent="0.25">
      <c r="A301" s="12"/>
      <c r="B301" s="12"/>
      <c r="C301" s="22"/>
      <c r="E301" s="15"/>
    </row>
    <row r="302" spans="1:5" s="4" customFormat="1" x14ac:dyDescent="0.25">
      <c r="A302" s="12"/>
      <c r="B302" s="12"/>
      <c r="C302" s="22"/>
      <c r="E302" s="15"/>
    </row>
    <row r="303" spans="1:5" s="4" customFormat="1" x14ac:dyDescent="0.25">
      <c r="A303" s="12"/>
      <c r="B303" s="12"/>
      <c r="C303" s="22"/>
      <c r="E303" s="15"/>
    </row>
    <row r="304" spans="1:5" s="4" customFormat="1" x14ac:dyDescent="0.25">
      <c r="A304" s="12"/>
      <c r="B304" s="12"/>
      <c r="C304" s="22"/>
      <c r="E304" s="15"/>
    </row>
    <row r="305" spans="1:5" s="4" customFormat="1" x14ac:dyDescent="0.25">
      <c r="A305" s="12"/>
      <c r="B305" s="12"/>
      <c r="C305" s="22"/>
      <c r="E305" s="15"/>
    </row>
    <row r="306" spans="1:5" s="4" customFormat="1" x14ac:dyDescent="0.25">
      <c r="A306" s="12"/>
      <c r="B306" s="12"/>
      <c r="C306" s="22"/>
      <c r="E306" s="15"/>
    </row>
    <row r="307" spans="1:5" s="4" customFormat="1" x14ac:dyDescent="0.25">
      <c r="A307" s="12"/>
      <c r="B307" s="12"/>
      <c r="C307" s="22"/>
      <c r="E307" s="15"/>
    </row>
    <row r="308" spans="1:5" s="4" customFormat="1" x14ac:dyDescent="0.25">
      <c r="A308" s="12"/>
      <c r="B308" s="12"/>
      <c r="C308" s="22"/>
      <c r="E308" s="15"/>
    </row>
    <row r="309" spans="1:5" s="4" customFormat="1" x14ac:dyDescent="0.25">
      <c r="A309" s="12"/>
      <c r="B309" s="12"/>
      <c r="C309" s="22"/>
      <c r="E309" s="15"/>
    </row>
    <row r="310" spans="1:5" s="4" customFormat="1" x14ac:dyDescent="0.25">
      <c r="A310" s="12"/>
      <c r="B310" s="12"/>
      <c r="C310" s="22"/>
      <c r="E310" s="15"/>
    </row>
    <row r="311" spans="1:5" s="4" customFormat="1" x14ac:dyDescent="0.25">
      <c r="A311" s="12"/>
      <c r="B311" s="12"/>
      <c r="C311" s="22"/>
      <c r="E311" s="15"/>
    </row>
    <row r="312" spans="1:5" s="4" customFormat="1" x14ac:dyDescent="0.25">
      <c r="A312" s="12"/>
      <c r="B312" s="12"/>
      <c r="C312" s="22"/>
      <c r="E312" s="15"/>
    </row>
    <row r="313" spans="1:5" s="4" customFormat="1" x14ac:dyDescent="0.25">
      <c r="A313" s="12"/>
      <c r="B313" s="12"/>
      <c r="C313" s="22"/>
      <c r="E313" s="15"/>
    </row>
    <row r="314" spans="1:5" s="4" customFormat="1" x14ac:dyDescent="0.25">
      <c r="A314" s="12"/>
      <c r="B314" s="12"/>
      <c r="C314" s="22"/>
      <c r="E314" s="15"/>
    </row>
    <row r="315" spans="1:5" s="4" customFormat="1" x14ac:dyDescent="0.25">
      <c r="A315" s="12"/>
      <c r="B315" s="12"/>
      <c r="C315" s="22"/>
      <c r="E315" s="15"/>
    </row>
    <row r="316" spans="1:5" s="4" customFormat="1" x14ac:dyDescent="0.25">
      <c r="A316" s="12"/>
      <c r="B316" s="12"/>
      <c r="C316" s="22"/>
      <c r="E316" s="15"/>
    </row>
    <row r="317" spans="1:5" s="4" customFormat="1" x14ac:dyDescent="0.25">
      <c r="A317" s="12"/>
      <c r="B317" s="12"/>
      <c r="C317" s="22"/>
      <c r="E317" s="15"/>
    </row>
    <row r="318" spans="1:5" s="4" customFormat="1" x14ac:dyDescent="0.25">
      <c r="A318" s="12"/>
      <c r="B318" s="12"/>
      <c r="C318" s="22"/>
      <c r="E318" s="15"/>
    </row>
    <row r="319" spans="1:5" s="4" customFormat="1" x14ac:dyDescent="0.25">
      <c r="A319" s="12"/>
      <c r="B319" s="12"/>
      <c r="C319" s="22"/>
      <c r="E319" s="15"/>
    </row>
    <row r="320" spans="1:5" s="4" customFormat="1" x14ac:dyDescent="0.25">
      <c r="A320" s="12"/>
      <c r="B320" s="12"/>
      <c r="C320" s="22"/>
      <c r="E320" s="15"/>
    </row>
    <row r="321" spans="1:5" s="4" customFormat="1" x14ac:dyDescent="0.25">
      <c r="A321" s="12"/>
      <c r="B321" s="12"/>
      <c r="C321" s="22"/>
      <c r="E321" s="15"/>
    </row>
    <row r="322" spans="1:5" s="4" customFormat="1" x14ac:dyDescent="0.25">
      <c r="A322" s="12"/>
      <c r="B322" s="12"/>
      <c r="C322" s="22"/>
      <c r="E322" s="15"/>
    </row>
    <row r="323" spans="1:5" s="4" customFormat="1" x14ac:dyDescent="0.25">
      <c r="A323" s="12"/>
      <c r="B323" s="12"/>
      <c r="C323" s="22"/>
      <c r="E323" s="15"/>
    </row>
    <row r="324" spans="1:5" s="4" customFormat="1" x14ac:dyDescent="0.25">
      <c r="A324" s="12"/>
      <c r="B324" s="12"/>
      <c r="C324" s="22"/>
      <c r="E324" s="15"/>
    </row>
    <row r="325" spans="1:5" s="4" customFormat="1" x14ac:dyDescent="0.25">
      <c r="A325" s="12"/>
      <c r="B325" s="12"/>
      <c r="C325" s="22"/>
      <c r="E325" s="15"/>
    </row>
    <row r="326" spans="1:5" s="4" customFormat="1" x14ac:dyDescent="0.25">
      <c r="A326" s="12"/>
      <c r="B326" s="12"/>
      <c r="C326" s="22"/>
      <c r="E326" s="15"/>
    </row>
    <row r="327" spans="1:5" s="4" customFormat="1" x14ac:dyDescent="0.25">
      <c r="A327" s="12"/>
      <c r="B327" s="12"/>
      <c r="C327" s="22"/>
      <c r="E327" s="15"/>
    </row>
    <row r="328" spans="1:5" s="4" customFormat="1" x14ac:dyDescent="0.25">
      <c r="A328" s="12"/>
      <c r="B328" s="12"/>
      <c r="C328" s="22"/>
      <c r="E328" s="15"/>
    </row>
    <row r="329" spans="1:5" s="4" customFormat="1" x14ac:dyDescent="0.25">
      <c r="A329" s="12"/>
      <c r="B329" s="12"/>
      <c r="C329" s="22"/>
      <c r="E329" s="15"/>
    </row>
    <row r="330" spans="1:5" s="4" customFormat="1" x14ac:dyDescent="0.25">
      <c r="A330" s="12"/>
      <c r="B330" s="12"/>
      <c r="C330" s="22"/>
      <c r="E330" s="15"/>
    </row>
    <row r="331" spans="1:5" s="4" customFormat="1" x14ac:dyDescent="0.25">
      <c r="A331" s="12"/>
      <c r="B331" s="12"/>
      <c r="C331" s="22"/>
      <c r="E331" s="15"/>
    </row>
    <row r="332" spans="1:5" s="4" customFormat="1" x14ac:dyDescent="0.25">
      <c r="A332" s="12"/>
      <c r="B332" s="12"/>
      <c r="C332" s="22"/>
      <c r="E332" s="15"/>
    </row>
    <row r="333" spans="1:5" s="4" customFormat="1" x14ac:dyDescent="0.25">
      <c r="A333" s="12"/>
      <c r="B333" s="12"/>
      <c r="C333" s="22"/>
      <c r="E333" s="15"/>
    </row>
    <row r="334" spans="1:5" s="4" customFormat="1" x14ac:dyDescent="0.25">
      <c r="A334" s="12"/>
      <c r="B334" s="12"/>
      <c r="C334" s="22"/>
      <c r="E334" s="15"/>
    </row>
    <row r="335" spans="1:5" s="4" customFormat="1" x14ac:dyDescent="0.25">
      <c r="A335" s="12"/>
      <c r="B335" s="12"/>
      <c r="C335" s="22"/>
      <c r="E335" s="15"/>
    </row>
    <row r="336" spans="1:5" s="4" customFormat="1" x14ac:dyDescent="0.25">
      <c r="A336" s="12"/>
      <c r="B336" s="12"/>
      <c r="C336" s="22"/>
      <c r="E336" s="15"/>
    </row>
    <row r="337" spans="1:5" s="4" customFormat="1" x14ac:dyDescent="0.25">
      <c r="A337" s="12"/>
      <c r="B337" s="12"/>
      <c r="C337" s="22"/>
      <c r="E337" s="15"/>
    </row>
    <row r="338" spans="1:5" s="4" customFormat="1" x14ac:dyDescent="0.25">
      <c r="A338" s="12"/>
      <c r="B338" s="12"/>
      <c r="C338" s="22"/>
      <c r="E338" s="15"/>
    </row>
    <row r="339" spans="1:5" s="4" customFormat="1" x14ac:dyDescent="0.25">
      <c r="A339" s="12"/>
      <c r="B339" s="12"/>
      <c r="C339" s="22"/>
      <c r="E339" s="15"/>
    </row>
    <row r="340" spans="1:5" s="4" customFormat="1" x14ac:dyDescent="0.25">
      <c r="A340" s="12"/>
      <c r="B340" s="12"/>
      <c r="C340" s="22"/>
      <c r="E340" s="15"/>
    </row>
    <row r="341" spans="1:5" s="4" customFormat="1" x14ac:dyDescent="0.25">
      <c r="A341" s="12"/>
      <c r="B341" s="12"/>
      <c r="C341" s="22"/>
      <c r="E341" s="15"/>
    </row>
    <row r="342" spans="1:5" s="4" customFormat="1" x14ac:dyDescent="0.25">
      <c r="A342" s="12"/>
      <c r="B342" s="12"/>
      <c r="C342" s="22"/>
      <c r="E342" s="15"/>
    </row>
    <row r="343" spans="1:5" s="4" customFormat="1" x14ac:dyDescent="0.25">
      <c r="A343" s="12"/>
      <c r="B343" s="12"/>
      <c r="C343" s="22"/>
      <c r="E343" s="15"/>
    </row>
    <row r="344" spans="1:5" s="4" customFormat="1" x14ac:dyDescent="0.25">
      <c r="A344" s="12"/>
      <c r="B344" s="12"/>
      <c r="C344" s="22"/>
      <c r="E344" s="15"/>
    </row>
    <row r="345" spans="1:5" s="4" customFormat="1" x14ac:dyDescent="0.25">
      <c r="A345" s="12"/>
      <c r="B345" s="12"/>
      <c r="C345" s="22"/>
      <c r="E345" s="15"/>
    </row>
    <row r="346" spans="1:5" s="4" customFormat="1" x14ac:dyDescent="0.25">
      <c r="A346" s="12"/>
      <c r="B346" s="12"/>
      <c r="C346" s="22"/>
      <c r="E346" s="15"/>
    </row>
    <row r="347" spans="1:5" s="4" customFormat="1" x14ac:dyDescent="0.25">
      <c r="A347" s="12"/>
      <c r="B347" s="12"/>
      <c r="C347" s="22"/>
      <c r="E347" s="15"/>
    </row>
    <row r="348" spans="1:5" s="4" customFormat="1" x14ac:dyDescent="0.25">
      <c r="A348" s="12"/>
      <c r="B348" s="12"/>
      <c r="C348" s="22"/>
      <c r="E348" s="15"/>
    </row>
    <row r="349" spans="1:5" s="4" customFormat="1" x14ac:dyDescent="0.25">
      <c r="A349" s="12"/>
      <c r="B349" s="12"/>
      <c r="C349" s="22"/>
      <c r="E349" s="15"/>
    </row>
    <row r="350" spans="1:5" s="4" customFormat="1" x14ac:dyDescent="0.25">
      <c r="A350" s="12"/>
      <c r="B350" s="12"/>
      <c r="C350" s="22"/>
      <c r="E350" s="15"/>
    </row>
    <row r="351" spans="1:5" s="4" customFormat="1" x14ac:dyDescent="0.25">
      <c r="A351" s="12"/>
      <c r="B351" s="12"/>
      <c r="C351" s="22"/>
      <c r="E351" s="15"/>
    </row>
    <row r="352" spans="1:5" s="4" customFormat="1" x14ac:dyDescent="0.25">
      <c r="A352" s="12"/>
      <c r="B352" s="12"/>
      <c r="C352" s="22"/>
      <c r="E352" s="15"/>
    </row>
    <row r="353" spans="1:5" s="4" customFormat="1" x14ac:dyDescent="0.25">
      <c r="A353" s="12"/>
      <c r="B353" s="12"/>
      <c r="C353" s="22"/>
      <c r="E353" s="15"/>
    </row>
    <row r="354" spans="1:5" s="4" customFormat="1" x14ac:dyDescent="0.25">
      <c r="A354" s="12"/>
      <c r="B354" s="12"/>
      <c r="C354" s="22"/>
      <c r="E354" s="15"/>
    </row>
    <row r="355" spans="1:5" s="4" customFormat="1" x14ac:dyDescent="0.25">
      <c r="A355" s="12"/>
      <c r="B355" s="12"/>
      <c r="C355" s="22"/>
      <c r="E355" s="15"/>
    </row>
    <row r="356" spans="1:5" s="4" customFormat="1" x14ac:dyDescent="0.25">
      <c r="A356" s="12"/>
      <c r="B356" s="12"/>
      <c r="C356" s="22"/>
      <c r="E356" s="15"/>
    </row>
    <row r="357" spans="1:5" s="4" customFormat="1" x14ac:dyDescent="0.25">
      <c r="A357" s="12"/>
      <c r="B357" s="12"/>
      <c r="C357" s="22"/>
      <c r="E357" s="15"/>
    </row>
    <row r="358" spans="1:5" s="4" customFormat="1" x14ac:dyDescent="0.25">
      <c r="A358" s="12"/>
      <c r="B358" s="12"/>
      <c r="C358" s="22"/>
      <c r="E358" s="15"/>
    </row>
    <row r="359" spans="1:5" s="4" customFormat="1" x14ac:dyDescent="0.25">
      <c r="A359" s="12"/>
      <c r="B359" s="12"/>
      <c r="C359" s="22"/>
      <c r="E359" s="15"/>
    </row>
    <row r="360" spans="1:5" s="4" customFormat="1" x14ac:dyDescent="0.25">
      <c r="A360" s="12"/>
      <c r="B360" s="12"/>
      <c r="C360" s="22"/>
      <c r="E360" s="15"/>
    </row>
    <row r="361" spans="1:5" s="4" customFormat="1" x14ac:dyDescent="0.25">
      <c r="A361" s="12"/>
      <c r="B361" s="12"/>
      <c r="C361" s="22"/>
      <c r="E361" s="15"/>
    </row>
    <row r="362" spans="1:5" s="4" customFormat="1" x14ac:dyDescent="0.25">
      <c r="A362" s="12"/>
      <c r="B362" s="12"/>
      <c r="C362" s="22"/>
      <c r="E362" s="15"/>
    </row>
    <row r="363" spans="1:5" s="4" customFormat="1" x14ac:dyDescent="0.25">
      <c r="A363" s="12"/>
      <c r="B363" s="12"/>
      <c r="C363" s="22"/>
      <c r="E363" s="15"/>
    </row>
    <row r="364" spans="1:5" s="4" customFormat="1" x14ac:dyDescent="0.25">
      <c r="A364" s="12"/>
      <c r="B364" s="12"/>
      <c r="C364" s="22"/>
      <c r="E364" s="15"/>
    </row>
    <row r="365" spans="1:5" s="4" customFormat="1" x14ac:dyDescent="0.25">
      <c r="A365" s="12"/>
      <c r="B365" s="12"/>
      <c r="C365" s="22"/>
      <c r="E365" s="15"/>
    </row>
    <row r="366" spans="1:5" s="4" customFormat="1" x14ac:dyDescent="0.25">
      <c r="A366" s="12"/>
      <c r="B366" s="12"/>
      <c r="C366" s="22"/>
      <c r="E366" s="15"/>
    </row>
    <row r="367" spans="1:5" s="4" customFormat="1" x14ac:dyDescent="0.25">
      <c r="A367" s="12"/>
      <c r="B367" s="12"/>
      <c r="C367" s="22"/>
      <c r="E367" s="15"/>
    </row>
    <row r="368" spans="1:5" s="4" customFormat="1" x14ac:dyDescent="0.25">
      <c r="A368" s="12"/>
      <c r="B368" s="12"/>
      <c r="C368" s="22"/>
      <c r="E368" s="15"/>
    </row>
    <row r="369" spans="1:5" s="4" customFormat="1" x14ac:dyDescent="0.25">
      <c r="A369" s="12"/>
      <c r="B369" s="12"/>
      <c r="C369" s="22"/>
      <c r="E369" s="15"/>
    </row>
    <row r="370" spans="1:5" s="4" customFormat="1" x14ac:dyDescent="0.25">
      <c r="A370" s="12"/>
      <c r="B370" s="12"/>
      <c r="C370" s="22"/>
      <c r="E370" s="15"/>
    </row>
    <row r="371" spans="1:5" s="4" customFormat="1" x14ac:dyDescent="0.25">
      <c r="A371" s="12"/>
      <c r="B371" s="12"/>
      <c r="C371" s="22"/>
      <c r="E371" s="15"/>
    </row>
    <row r="372" spans="1:5" s="4" customFormat="1" x14ac:dyDescent="0.25">
      <c r="A372" s="12"/>
      <c r="B372" s="12"/>
      <c r="C372" s="22"/>
      <c r="E372" s="15"/>
    </row>
    <row r="373" spans="1:5" s="4" customFormat="1" x14ac:dyDescent="0.25">
      <c r="A373" s="12"/>
      <c r="B373" s="12"/>
      <c r="C373" s="22"/>
      <c r="E373" s="15"/>
    </row>
    <row r="374" spans="1:5" s="4" customFormat="1" x14ac:dyDescent="0.25">
      <c r="A374" s="12"/>
      <c r="B374" s="12"/>
      <c r="C374" s="22"/>
      <c r="E374" s="15"/>
    </row>
    <row r="375" spans="1:5" s="4" customFormat="1" x14ac:dyDescent="0.25">
      <c r="A375" s="12"/>
      <c r="B375" s="12"/>
      <c r="C375" s="22"/>
      <c r="E375" s="15"/>
    </row>
    <row r="376" spans="1:5" s="4" customFormat="1" x14ac:dyDescent="0.25">
      <c r="A376" s="12"/>
      <c r="B376" s="12"/>
      <c r="C376" s="22"/>
      <c r="E376" s="15"/>
    </row>
    <row r="377" spans="1:5" s="4" customFormat="1" x14ac:dyDescent="0.25">
      <c r="A377" s="12"/>
      <c r="B377" s="12"/>
      <c r="C377" s="22"/>
      <c r="E377" s="15"/>
    </row>
    <row r="378" spans="1:5" s="4" customFormat="1" x14ac:dyDescent="0.25">
      <c r="A378" s="12"/>
      <c r="B378" s="12"/>
      <c r="C378" s="22"/>
      <c r="E378" s="15"/>
    </row>
    <row r="379" spans="1:5" s="4" customFormat="1" x14ac:dyDescent="0.25">
      <c r="A379" s="12"/>
      <c r="B379" s="12"/>
      <c r="C379" s="22"/>
      <c r="E379" s="15"/>
    </row>
    <row r="380" spans="1:5" s="4" customFormat="1" x14ac:dyDescent="0.25">
      <c r="A380" s="12"/>
      <c r="B380" s="12"/>
      <c r="C380" s="22"/>
      <c r="E380" s="15"/>
    </row>
    <row r="381" spans="1:5" s="4" customFormat="1" x14ac:dyDescent="0.25">
      <c r="A381" s="12"/>
      <c r="B381" s="12"/>
      <c r="C381" s="22"/>
      <c r="E381" s="15"/>
    </row>
    <row r="382" spans="1:5" s="4" customFormat="1" x14ac:dyDescent="0.25">
      <c r="A382" s="12"/>
      <c r="B382" s="12"/>
      <c r="C382" s="22"/>
      <c r="E382" s="15"/>
    </row>
    <row r="383" spans="1:5" s="4" customFormat="1" x14ac:dyDescent="0.25">
      <c r="A383" s="12"/>
      <c r="B383" s="12"/>
      <c r="C383" s="22"/>
      <c r="E383" s="15"/>
    </row>
    <row r="384" spans="1:5" s="4" customFormat="1" x14ac:dyDescent="0.25">
      <c r="A384" s="12"/>
      <c r="B384" s="12"/>
      <c r="C384" s="22"/>
      <c r="E384" s="15"/>
    </row>
    <row r="385" spans="1:5" s="4" customFormat="1" x14ac:dyDescent="0.25">
      <c r="A385" s="12"/>
      <c r="B385" s="12"/>
      <c r="C385" s="22"/>
      <c r="E385" s="15"/>
    </row>
    <row r="386" spans="1:5" s="4" customFormat="1" x14ac:dyDescent="0.25">
      <c r="A386" s="12"/>
      <c r="B386" s="12"/>
      <c r="C386" s="22"/>
      <c r="E386" s="15"/>
    </row>
    <row r="387" spans="1:5" s="4" customFormat="1" x14ac:dyDescent="0.25">
      <c r="A387" s="12"/>
      <c r="B387" s="12"/>
      <c r="C387" s="22"/>
      <c r="E387" s="15"/>
    </row>
    <row r="388" spans="1:5" s="4" customFormat="1" x14ac:dyDescent="0.25">
      <c r="A388" s="12"/>
      <c r="B388" s="12"/>
      <c r="C388" s="22"/>
      <c r="E388" s="15"/>
    </row>
    <row r="389" spans="1:5" s="4" customFormat="1" x14ac:dyDescent="0.25">
      <c r="A389" s="12"/>
      <c r="B389" s="12"/>
      <c r="C389" s="22"/>
      <c r="E389" s="15"/>
    </row>
    <row r="390" spans="1:5" s="4" customFormat="1" x14ac:dyDescent="0.25">
      <c r="A390" s="12"/>
      <c r="B390" s="12"/>
      <c r="C390" s="22"/>
      <c r="E390" s="15"/>
    </row>
    <row r="391" spans="1:5" s="4" customFormat="1" x14ac:dyDescent="0.25">
      <c r="A391" s="12"/>
      <c r="B391" s="12"/>
      <c r="C391" s="22"/>
      <c r="E391" s="15"/>
    </row>
    <row r="392" spans="1:5" s="4" customFormat="1" x14ac:dyDescent="0.25">
      <c r="A392" s="12"/>
      <c r="B392" s="12"/>
      <c r="C392" s="22"/>
      <c r="E392" s="15"/>
    </row>
    <row r="393" spans="1:5" s="4" customFormat="1" x14ac:dyDescent="0.25">
      <c r="A393" s="12"/>
      <c r="B393" s="12"/>
      <c r="C393" s="22"/>
      <c r="E393" s="15"/>
    </row>
    <row r="394" spans="1:5" s="4" customFormat="1" x14ac:dyDescent="0.25">
      <c r="A394" s="12"/>
      <c r="B394" s="12"/>
      <c r="C394" s="22"/>
      <c r="E394" s="15"/>
    </row>
    <row r="395" spans="1:5" s="4" customFormat="1" x14ac:dyDescent="0.25">
      <c r="A395" s="12"/>
      <c r="B395" s="12"/>
      <c r="C395" s="22"/>
      <c r="E395" s="15"/>
    </row>
    <row r="396" spans="1:5" s="4" customFormat="1" x14ac:dyDescent="0.25">
      <c r="A396" s="12"/>
      <c r="B396" s="12"/>
      <c r="C396" s="22"/>
      <c r="E396" s="15"/>
    </row>
    <row r="397" spans="1:5" s="4" customFormat="1" x14ac:dyDescent="0.25">
      <c r="A397" s="12"/>
      <c r="B397" s="12"/>
      <c r="C397" s="22"/>
      <c r="E397" s="15"/>
    </row>
    <row r="398" spans="1:5" s="4" customFormat="1" x14ac:dyDescent="0.25">
      <c r="A398" s="12"/>
      <c r="B398" s="12"/>
      <c r="C398" s="22"/>
      <c r="E398" s="15"/>
    </row>
    <row r="399" spans="1:5" s="4" customFormat="1" x14ac:dyDescent="0.25">
      <c r="A399" s="12"/>
      <c r="B399" s="12"/>
      <c r="C399" s="22"/>
      <c r="E399" s="15"/>
    </row>
    <row r="400" spans="1:5" s="4" customFormat="1" x14ac:dyDescent="0.25">
      <c r="A400" s="12"/>
      <c r="B400" s="12"/>
      <c r="C400" s="22"/>
      <c r="E400" s="15"/>
    </row>
    <row r="401" spans="1:5" s="4" customFormat="1" x14ac:dyDescent="0.25">
      <c r="A401" s="12"/>
      <c r="B401" s="12"/>
      <c r="C401" s="22"/>
      <c r="E401" s="15"/>
    </row>
    <row r="402" spans="1:5" s="4" customFormat="1" x14ac:dyDescent="0.25">
      <c r="A402" s="12"/>
      <c r="B402" s="12"/>
      <c r="C402" s="22"/>
      <c r="E402" s="15"/>
    </row>
    <row r="403" spans="1:5" s="4" customFormat="1" x14ac:dyDescent="0.25">
      <c r="A403" s="12"/>
      <c r="B403" s="12"/>
      <c r="C403" s="22"/>
      <c r="E403" s="15"/>
    </row>
    <row r="404" spans="1:5" s="4" customFormat="1" x14ac:dyDescent="0.25">
      <c r="A404" s="12"/>
      <c r="B404" s="12"/>
      <c r="C404" s="22"/>
      <c r="E404" s="15"/>
    </row>
    <row r="405" spans="1:5" s="4" customFormat="1" x14ac:dyDescent="0.25">
      <c r="A405" s="12"/>
      <c r="B405" s="12"/>
      <c r="C405" s="22"/>
      <c r="E405" s="15"/>
    </row>
    <row r="406" spans="1:5" s="4" customFormat="1" x14ac:dyDescent="0.25">
      <c r="A406" s="12"/>
      <c r="B406" s="12"/>
      <c r="C406" s="22"/>
      <c r="E406" s="15"/>
    </row>
    <row r="407" spans="1:5" s="4" customFormat="1" x14ac:dyDescent="0.25">
      <c r="A407" s="12"/>
      <c r="B407" s="12"/>
      <c r="C407" s="22"/>
      <c r="E407" s="15"/>
    </row>
    <row r="408" spans="1:5" s="4" customFormat="1" x14ac:dyDescent="0.25">
      <c r="A408" s="12"/>
      <c r="B408" s="12"/>
      <c r="C408" s="22"/>
      <c r="E408" s="15"/>
    </row>
    <row r="409" spans="1:5" s="4" customFormat="1" x14ac:dyDescent="0.25">
      <c r="A409" s="12"/>
      <c r="B409" s="12"/>
      <c r="C409" s="22"/>
      <c r="E409" s="15"/>
    </row>
    <row r="410" spans="1:5" s="4" customFormat="1" x14ac:dyDescent="0.25">
      <c r="A410" s="12"/>
      <c r="B410" s="12"/>
      <c r="C410" s="22"/>
      <c r="E410" s="15"/>
    </row>
    <row r="411" spans="1:5" s="4" customFormat="1" x14ac:dyDescent="0.25">
      <c r="A411" s="12"/>
      <c r="B411" s="12"/>
      <c r="C411" s="22"/>
      <c r="E411" s="15"/>
    </row>
    <row r="412" spans="1:5" s="4" customFormat="1" x14ac:dyDescent="0.25">
      <c r="A412" s="12"/>
      <c r="B412" s="12"/>
      <c r="C412" s="22"/>
      <c r="E412" s="15"/>
    </row>
    <row r="413" spans="1:5" s="4" customFormat="1" x14ac:dyDescent="0.25">
      <c r="A413" s="12"/>
      <c r="B413" s="12"/>
      <c r="C413" s="22"/>
      <c r="E413" s="15"/>
    </row>
    <row r="414" spans="1:5" s="4" customFormat="1" x14ac:dyDescent="0.25">
      <c r="A414" s="12"/>
      <c r="B414" s="12"/>
      <c r="C414" s="22"/>
      <c r="E414" s="15"/>
    </row>
    <row r="415" spans="1:5" s="4" customFormat="1" x14ac:dyDescent="0.25">
      <c r="A415" s="12"/>
      <c r="B415" s="12"/>
      <c r="C415" s="22"/>
      <c r="E415" s="15"/>
    </row>
    <row r="416" spans="1:5" s="4" customFormat="1" x14ac:dyDescent="0.25">
      <c r="A416" s="12"/>
      <c r="B416" s="12"/>
      <c r="C416" s="22"/>
      <c r="E416" s="15"/>
    </row>
    <row r="417" spans="1:5" s="4" customFormat="1" x14ac:dyDescent="0.25">
      <c r="A417" s="12"/>
      <c r="B417" s="12"/>
      <c r="C417" s="22"/>
      <c r="E417" s="15"/>
    </row>
    <row r="418" spans="1:5" s="4" customFormat="1" x14ac:dyDescent="0.25">
      <c r="A418" s="12"/>
      <c r="B418" s="12"/>
      <c r="C418" s="22"/>
      <c r="E418" s="15"/>
    </row>
    <row r="419" spans="1:5" s="4" customFormat="1" x14ac:dyDescent="0.25">
      <c r="A419" s="12"/>
      <c r="B419" s="12"/>
      <c r="C419" s="22"/>
      <c r="E419" s="15"/>
    </row>
    <row r="420" spans="1:5" s="4" customFormat="1" x14ac:dyDescent="0.25">
      <c r="A420" s="12"/>
      <c r="B420" s="12"/>
      <c r="C420" s="22"/>
      <c r="E420" s="15"/>
    </row>
    <row r="421" spans="1:5" s="4" customFormat="1" x14ac:dyDescent="0.25">
      <c r="A421" s="12"/>
      <c r="B421" s="12"/>
      <c r="C421" s="22"/>
      <c r="E421" s="15"/>
    </row>
    <row r="422" spans="1:5" s="4" customFormat="1" x14ac:dyDescent="0.25">
      <c r="A422" s="12"/>
      <c r="B422" s="12"/>
      <c r="C422" s="22"/>
      <c r="E422" s="15"/>
    </row>
    <row r="423" spans="1:5" s="4" customFormat="1" x14ac:dyDescent="0.25">
      <c r="A423" s="12"/>
      <c r="B423" s="12"/>
      <c r="C423" s="22"/>
      <c r="E423" s="15"/>
    </row>
    <row r="424" spans="1:5" s="4" customFormat="1" x14ac:dyDescent="0.25">
      <c r="A424" s="12"/>
      <c r="B424" s="12"/>
      <c r="C424" s="22"/>
      <c r="E424" s="15"/>
    </row>
    <row r="425" spans="1:5" s="4" customFormat="1" x14ac:dyDescent="0.25">
      <c r="A425" s="12"/>
      <c r="B425" s="12"/>
      <c r="C425" s="22"/>
      <c r="E425" s="15"/>
    </row>
    <row r="426" spans="1:5" s="4" customFormat="1" x14ac:dyDescent="0.25">
      <c r="A426" s="12"/>
      <c r="B426" s="12"/>
      <c r="C426" s="22"/>
      <c r="E426" s="15"/>
    </row>
    <row r="427" spans="1:5" s="4" customFormat="1" x14ac:dyDescent="0.25">
      <c r="A427" s="12"/>
      <c r="B427" s="12"/>
      <c r="C427" s="22"/>
      <c r="E427" s="15"/>
    </row>
    <row r="428" spans="1:5" s="4" customFormat="1" x14ac:dyDescent="0.25">
      <c r="A428" s="12"/>
      <c r="B428" s="12"/>
      <c r="C428" s="22"/>
      <c r="E428" s="15"/>
    </row>
    <row r="429" spans="1:5" s="4" customFormat="1" x14ac:dyDescent="0.25">
      <c r="A429" s="12"/>
      <c r="B429" s="12"/>
      <c r="C429" s="22"/>
      <c r="E429" s="15"/>
    </row>
    <row r="430" spans="1:5" s="4" customFormat="1" x14ac:dyDescent="0.25">
      <c r="A430" s="12"/>
      <c r="B430" s="12"/>
      <c r="C430" s="22"/>
      <c r="E430" s="15"/>
    </row>
    <row r="431" spans="1:5" s="4" customFormat="1" x14ac:dyDescent="0.25">
      <c r="A431" s="12"/>
      <c r="B431" s="12"/>
      <c r="C431" s="22"/>
      <c r="E431" s="15"/>
    </row>
    <row r="432" spans="1:5" s="4" customFormat="1" x14ac:dyDescent="0.25">
      <c r="A432" s="12"/>
      <c r="B432" s="12"/>
      <c r="C432" s="22"/>
      <c r="E432" s="15"/>
    </row>
    <row r="433" spans="1:5" s="4" customFormat="1" x14ac:dyDescent="0.25">
      <c r="A433" s="12"/>
      <c r="B433" s="12"/>
      <c r="C433" s="22"/>
      <c r="E433" s="15"/>
    </row>
    <row r="434" spans="1:5" s="4" customFormat="1" x14ac:dyDescent="0.25">
      <c r="A434" s="12"/>
      <c r="B434" s="12"/>
      <c r="C434" s="22"/>
      <c r="E434" s="15"/>
    </row>
    <row r="435" spans="1:5" s="4" customFormat="1" x14ac:dyDescent="0.25">
      <c r="A435" s="12"/>
      <c r="B435" s="12"/>
      <c r="C435" s="22"/>
      <c r="E435" s="15"/>
    </row>
    <row r="436" spans="1:5" s="4" customFormat="1" x14ac:dyDescent="0.25">
      <c r="A436" s="12"/>
      <c r="B436" s="12"/>
      <c r="C436" s="22"/>
      <c r="E436" s="15"/>
    </row>
    <row r="437" spans="1:5" s="4" customFormat="1" x14ac:dyDescent="0.25">
      <c r="A437" s="12"/>
      <c r="B437" s="12"/>
      <c r="C437" s="22"/>
      <c r="E437" s="15"/>
    </row>
    <row r="438" spans="1:5" s="4" customFormat="1" x14ac:dyDescent="0.25">
      <c r="A438" s="12"/>
      <c r="B438" s="12"/>
      <c r="C438" s="22"/>
      <c r="E438" s="15"/>
    </row>
    <row r="439" spans="1:5" s="4" customFormat="1" x14ac:dyDescent="0.25">
      <c r="A439" s="12"/>
      <c r="B439" s="12"/>
      <c r="C439" s="22"/>
      <c r="E439" s="15"/>
    </row>
    <row r="440" spans="1:5" s="4" customFormat="1" x14ac:dyDescent="0.25">
      <c r="A440" s="12"/>
      <c r="B440" s="12"/>
      <c r="C440" s="22"/>
      <c r="E440" s="15"/>
    </row>
    <row r="441" spans="1:5" s="4" customFormat="1" x14ac:dyDescent="0.25">
      <c r="A441" s="12"/>
      <c r="B441" s="12"/>
      <c r="C441" s="22"/>
      <c r="E441" s="15"/>
    </row>
    <row r="442" spans="1:5" s="4" customFormat="1" x14ac:dyDescent="0.25">
      <c r="A442" s="12"/>
      <c r="B442" s="12"/>
      <c r="C442" s="22"/>
      <c r="E442" s="15"/>
    </row>
    <row r="443" spans="1:5" s="4" customFormat="1" x14ac:dyDescent="0.25">
      <c r="A443" s="12"/>
      <c r="B443" s="12"/>
      <c r="C443" s="22"/>
      <c r="E443" s="15"/>
    </row>
    <row r="444" spans="1:5" s="4" customFormat="1" x14ac:dyDescent="0.25">
      <c r="A444" s="12"/>
      <c r="B444" s="12"/>
      <c r="C444" s="22"/>
      <c r="E444" s="15"/>
    </row>
    <row r="445" spans="1:5" s="4" customFormat="1" x14ac:dyDescent="0.25">
      <c r="A445" s="12"/>
      <c r="B445" s="12"/>
      <c r="C445" s="22"/>
      <c r="E445" s="15"/>
    </row>
    <row r="446" spans="1:5" s="4" customFormat="1" x14ac:dyDescent="0.25">
      <c r="A446" s="12"/>
      <c r="B446" s="12"/>
      <c r="C446" s="22"/>
      <c r="E446" s="15"/>
    </row>
    <row r="447" spans="1:5" s="4" customFormat="1" x14ac:dyDescent="0.25">
      <c r="A447" s="12"/>
      <c r="B447" s="12"/>
      <c r="C447" s="22"/>
      <c r="E447" s="15"/>
    </row>
    <row r="448" spans="1:5" s="4" customFormat="1" x14ac:dyDescent="0.25">
      <c r="A448" s="12"/>
      <c r="B448" s="12"/>
      <c r="C448" s="22"/>
      <c r="E448" s="15"/>
    </row>
    <row r="449" spans="1:5" s="4" customFormat="1" x14ac:dyDescent="0.25">
      <c r="A449" s="12"/>
      <c r="B449" s="12"/>
      <c r="C449" s="22"/>
      <c r="E449" s="15"/>
    </row>
    <row r="450" spans="1:5" s="4" customFormat="1" x14ac:dyDescent="0.25">
      <c r="A450" s="12"/>
      <c r="B450" s="12"/>
      <c r="C450" s="22"/>
      <c r="E450" s="15"/>
    </row>
    <row r="451" spans="1:5" s="4" customFormat="1" x14ac:dyDescent="0.25">
      <c r="A451" s="12"/>
      <c r="B451" s="12"/>
      <c r="C451" s="22"/>
      <c r="E451" s="15"/>
    </row>
    <row r="452" spans="1:5" s="4" customFormat="1" x14ac:dyDescent="0.25">
      <c r="A452" s="12"/>
      <c r="B452" s="12"/>
      <c r="C452" s="22"/>
      <c r="E452" s="15"/>
    </row>
    <row r="453" spans="1:5" s="4" customFormat="1" x14ac:dyDescent="0.25">
      <c r="A453" s="12"/>
      <c r="B453" s="12"/>
      <c r="C453" s="22"/>
      <c r="E453" s="15"/>
    </row>
    <row r="454" spans="1:5" s="4" customFormat="1" x14ac:dyDescent="0.25">
      <c r="A454" s="12"/>
      <c r="B454" s="12"/>
      <c r="C454" s="22"/>
      <c r="E454" s="15"/>
    </row>
    <row r="455" spans="1:5" s="4" customFormat="1" x14ac:dyDescent="0.25">
      <c r="A455" s="12"/>
      <c r="B455" s="12"/>
      <c r="C455" s="22"/>
      <c r="E455" s="15"/>
    </row>
    <row r="456" spans="1:5" s="4" customFormat="1" x14ac:dyDescent="0.25">
      <c r="A456" s="12"/>
      <c r="B456" s="12"/>
      <c r="C456" s="22"/>
      <c r="E456" s="15"/>
    </row>
    <row r="457" spans="1:5" s="4" customFormat="1" x14ac:dyDescent="0.25">
      <c r="A457" s="12"/>
      <c r="B457" s="12"/>
      <c r="C457" s="22"/>
      <c r="E457" s="15"/>
    </row>
    <row r="458" spans="1:5" s="4" customFormat="1" x14ac:dyDescent="0.25">
      <c r="A458" s="12"/>
      <c r="B458" s="12"/>
      <c r="C458" s="22"/>
      <c r="E458" s="15"/>
    </row>
    <row r="459" spans="1:5" s="4" customFormat="1" x14ac:dyDescent="0.25">
      <c r="A459" s="12"/>
      <c r="B459" s="12"/>
      <c r="C459" s="22"/>
      <c r="E459" s="15"/>
    </row>
    <row r="460" spans="1:5" s="4" customFormat="1" x14ac:dyDescent="0.25">
      <c r="A460" s="12"/>
      <c r="B460" s="12"/>
      <c r="C460" s="22"/>
      <c r="E460" s="15"/>
    </row>
    <row r="461" spans="1:5" s="4" customFormat="1" x14ac:dyDescent="0.25">
      <c r="A461" s="12"/>
      <c r="B461" s="12"/>
      <c r="C461" s="22"/>
      <c r="E461" s="15"/>
    </row>
    <row r="462" spans="1:5" s="4" customFormat="1" x14ac:dyDescent="0.25">
      <c r="A462" s="12"/>
      <c r="B462" s="12"/>
      <c r="C462" s="22"/>
      <c r="E462" s="15"/>
    </row>
    <row r="463" spans="1:5" s="4" customFormat="1" x14ac:dyDescent="0.25">
      <c r="A463" s="12"/>
      <c r="B463" s="12"/>
      <c r="C463" s="22"/>
      <c r="E463" s="15"/>
    </row>
    <row r="464" spans="1:5" s="4" customFormat="1" x14ac:dyDescent="0.25">
      <c r="A464" s="12"/>
      <c r="B464" s="12"/>
      <c r="C464" s="22"/>
      <c r="E464" s="15"/>
    </row>
    <row r="465" spans="1:5" s="4" customFormat="1" x14ac:dyDescent="0.25">
      <c r="A465" s="12"/>
      <c r="B465" s="12"/>
      <c r="C465" s="22"/>
      <c r="E465" s="15"/>
    </row>
    <row r="466" spans="1:5" s="4" customFormat="1" x14ac:dyDescent="0.25">
      <c r="A466" s="12"/>
      <c r="B466" s="12"/>
      <c r="C466" s="22"/>
      <c r="E466" s="15"/>
    </row>
    <row r="467" spans="1:5" s="4" customFormat="1" x14ac:dyDescent="0.25">
      <c r="A467" s="12"/>
      <c r="B467" s="12"/>
      <c r="C467" s="22"/>
      <c r="E467" s="15"/>
    </row>
    <row r="468" spans="1:5" s="4" customFormat="1" x14ac:dyDescent="0.25">
      <c r="A468" s="12"/>
      <c r="B468" s="12"/>
      <c r="C468" s="22"/>
      <c r="E468" s="15"/>
    </row>
    <row r="469" spans="1:5" s="4" customFormat="1" x14ac:dyDescent="0.25">
      <c r="A469" s="12"/>
      <c r="B469" s="12"/>
      <c r="C469" s="22"/>
      <c r="E469" s="15"/>
    </row>
    <row r="470" spans="1:5" s="4" customFormat="1" x14ac:dyDescent="0.25">
      <c r="A470" s="12"/>
      <c r="B470" s="12"/>
      <c r="C470" s="22"/>
      <c r="E470" s="15"/>
    </row>
    <row r="471" spans="1:5" s="4" customFormat="1" x14ac:dyDescent="0.25">
      <c r="A471" s="12"/>
      <c r="B471" s="12"/>
      <c r="C471" s="22"/>
      <c r="E471" s="15"/>
    </row>
    <row r="472" spans="1:5" s="4" customFormat="1" x14ac:dyDescent="0.25">
      <c r="A472" s="12"/>
      <c r="B472" s="12"/>
      <c r="C472" s="22"/>
      <c r="E472" s="15"/>
    </row>
    <row r="473" spans="1:5" s="4" customFormat="1" x14ac:dyDescent="0.25">
      <c r="A473" s="12"/>
      <c r="B473" s="12"/>
      <c r="C473" s="22"/>
      <c r="E473" s="15"/>
    </row>
    <row r="474" spans="1:5" s="4" customFormat="1" x14ac:dyDescent="0.25">
      <c r="A474" s="12"/>
      <c r="B474" s="12"/>
      <c r="C474" s="22"/>
      <c r="E474" s="15"/>
    </row>
    <row r="475" spans="1:5" s="4" customFormat="1" x14ac:dyDescent="0.25">
      <c r="A475" s="12"/>
      <c r="B475" s="12"/>
      <c r="C475" s="22"/>
      <c r="E475" s="15"/>
    </row>
    <row r="476" spans="1:5" s="4" customFormat="1" x14ac:dyDescent="0.25">
      <c r="A476" s="12"/>
      <c r="B476" s="12"/>
      <c r="C476" s="22"/>
      <c r="E476" s="15"/>
    </row>
    <row r="477" spans="1:5" s="4" customFormat="1" x14ac:dyDescent="0.25">
      <c r="A477" s="12"/>
      <c r="B477" s="12"/>
      <c r="C477" s="22"/>
      <c r="E477" s="15"/>
    </row>
    <row r="478" spans="1:5" s="4" customFormat="1" x14ac:dyDescent="0.25">
      <c r="A478" s="12"/>
      <c r="B478" s="12"/>
      <c r="C478" s="22"/>
      <c r="E478" s="15"/>
    </row>
    <row r="479" spans="1:5" s="4" customFormat="1" x14ac:dyDescent="0.25">
      <c r="A479" s="12"/>
      <c r="B479" s="12"/>
      <c r="C479" s="22"/>
      <c r="E479" s="15"/>
    </row>
    <row r="480" spans="1:5" s="4" customFormat="1" x14ac:dyDescent="0.25">
      <c r="A480" s="12"/>
      <c r="B480" s="12"/>
      <c r="C480" s="22"/>
      <c r="E480" s="15"/>
    </row>
    <row r="481" spans="1:5" s="4" customFormat="1" x14ac:dyDescent="0.25">
      <c r="A481" s="12"/>
      <c r="B481" s="12"/>
      <c r="C481" s="22"/>
      <c r="E481" s="15"/>
    </row>
    <row r="482" spans="1:5" s="4" customFormat="1" x14ac:dyDescent="0.25">
      <c r="A482" s="12"/>
      <c r="B482" s="12"/>
      <c r="C482" s="22"/>
      <c r="E482" s="15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229E-D7FD-4BD4-B0D3-1B54557E0D13}">
  <dimension ref="A1:L482"/>
  <sheetViews>
    <sheetView workbookViewId="0">
      <selection activeCell="A3" sqref="A3:E7"/>
    </sheetView>
  </sheetViews>
  <sheetFormatPr baseColWidth="10" defaultRowHeight="15" x14ac:dyDescent="0.25"/>
  <cols>
    <col min="1" max="1" width="33.85546875" style="20" customWidth="1"/>
    <col min="2" max="2" width="12.85546875" bestFit="1" customWidth="1"/>
    <col min="3" max="3" width="8.5703125" style="18" bestFit="1" customWidth="1"/>
    <col min="4" max="4" width="12.140625" bestFit="1" customWidth="1"/>
    <col min="5" max="5" width="22.85546875" customWidth="1"/>
  </cols>
  <sheetData>
    <row r="1" spans="1:12" s="2" customFormat="1" ht="45" x14ac:dyDescent="0.25">
      <c r="A1" s="5" t="s">
        <v>0</v>
      </c>
      <c r="B1" s="5" t="s">
        <v>1</v>
      </c>
      <c r="D1" s="6" t="s">
        <v>2</v>
      </c>
      <c r="E1" s="5" t="s">
        <v>3</v>
      </c>
    </row>
    <row r="2" spans="1:12" s="2" customFormat="1" x14ac:dyDescent="0.25">
      <c r="A2" s="21"/>
      <c r="B2" s="8" t="s">
        <v>4</v>
      </c>
      <c r="C2" s="9" t="s">
        <v>5</v>
      </c>
      <c r="D2" s="11"/>
      <c r="H2" s="8"/>
      <c r="J2" s="11"/>
      <c r="L2" s="10"/>
    </row>
    <row r="3" spans="1:12" s="4" customFormat="1" x14ac:dyDescent="0.25">
      <c r="A3" s="23" t="s">
        <v>2921</v>
      </c>
      <c r="B3" s="24" t="s">
        <v>2916</v>
      </c>
      <c r="C3" s="25">
        <v>4012000</v>
      </c>
      <c r="D3" s="26">
        <v>557400</v>
      </c>
      <c r="E3" s="26">
        <v>87671</v>
      </c>
    </row>
    <row r="4" spans="1:12" s="4" customFormat="1" x14ac:dyDescent="0.25">
      <c r="A4" s="23" t="s">
        <v>2922</v>
      </c>
      <c r="B4" s="24" t="s">
        <v>2917</v>
      </c>
      <c r="C4" s="25">
        <v>4012000</v>
      </c>
      <c r="D4" s="26">
        <v>23373</v>
      </c>
      <c r="E4" s="26">
        <v>4675</v>
      </c>
    </row>
    <row r="5" spans="1:12" s="4" customFormat="1" x14ac:dyDescent="0.25">
      <c r="A5" s="23" t="s">
        <v>2923</v>
      </c>
      <c r="B5" s="24" t="s">
        <v>2918</v>
      </c>
      <c r="C5" s="25">
        <v>6532003</v>
      </c>
      <c r="D5" s="26">
        <v>25591</v>
      </c>
      <c r="E5" s="26">
        <v>6526</v>
      </c>
    </row>
    <row r="6" spans="1:12" s="4" customFormat="1" ht="30" x14ac:dyDescent="0.25">
      <c r="A6" s="23" t="s">
        <v>2924</v>
      </c>
      <c r="B6" s="24" t="s">
        <v>2920</v>
      </c>
      <c r="C6" s="25" t="s">
        <v>2925</v>
      </c>
      <c r="D6" s="26">
        <v>43291</v>
      </c>
      <c r="E6" s="26">
        <v>4333</v>
      </c>
    </row>
    <row r="7" spans="1:12" s="4" customFormat="1" x14ac:dyDescent="0.25">
      <c r="A7" s="12" t="s">
        <v>2919</v>
      </c>
      <c r="B7" s="12" t="s">
        <v>2920</v>
      </c>
      <c r="C7" s="22">
        <v>4012000</v>
      </c>
      <c r="D7" s="4">
        <v>24500</v>
      </c>
      <c r="E7" s="15">
        <v>4657</v>
      </c>
    </row>
    <row r="8" spans="1:12" s="4" customFormat="1" x14ac:dyDescent="0.25">
      <c r="A8" s="12"/>
      <c r="B8" s="12"/>
      <c r="C8" s="22"/>
      <c r="E8" s="15"/>
    </row>
    <row r="9" spans="1:12" s="4" customFormat="1" x14ac:dyDescent="0.25">
      <c r="A9" s="12"/>
      <c r="B9" s="12"/>
      <c r="C9" s="22"/>
      <c r="E9" s="15"/>
    </row>
    <row r="10" spans="1:12" s="4" customFormat="1" x14ac:dyDescent="0.25">
      <c r="A10" s="12"/>
      <c r="B10" s="12"/>
      <c r="C10" s="22"/>
      <c r="E10" s="15"/>
    </row>
    <row r="11" spans="1:12" s="4" customFormat="1" x14ac:dyDescent="0.25">
      <c r="A11" s="12"/>
      <c r="B11" s="12"/>
      <c r="C11" s="22"/>
      <c r="E11" s="15"/>
    </row>
    <row r="12" spans="1:12" s="4" customFormat="1" x14ac:dyDescent="0.25">
      <c r="A12" s="12"/>
      <c r="B12" s="12"/>
      <c r="C12" s="22"/>
      <c r="E12" s="15"/>
    </row>
    <row r="13" spans="1:12" s="4" customFormat="1" x14ac:dyDescent="0.25">
      <c r="A13" s="12"/>
      <c r="B13" s="12"/>
      <c r="C13" s="22"/>
      <c r="E13" s="15"/>
    </row>
    <row r="14" spans="1:12" s="4" customFormat="1" x14ac:dyDescent="0.25">
      <c r="A14" s="12"/>
      <c r="B14" s="12"/>
      <c r="C14" s="22"/>
      <c r="E14" s="15"/>
    </row>
    <row r="15" spans="1:12" s="4" customFormat="1" x14ac:dyDescent="0.25">
      <c r="A15" s="12"/>
      <c r="B15" s="12"/>
      <c r="C15" s="22"/>
      <c r="E15" s="15"/>
    </row>
    <row r="16" spans="1:12" s="4" customFormat="1" x14ac:dyDescent="0.25">
      <c r="A16" s="12"/>
      <c r="B16" s="12"/>
      <c r="C16" s="22"/>
      <c r="E16" s="15"/>
    </row>
    <row r="17" spans="1:5" s="4" customFormat="1" x14ac:dyDescent="0.25">
      <c r="A17" s="12"/>
      <c r="B17" s="12"/>
      <c r="C17" s="22"/>
      <c r="E17" s="15"/>
    </row>
    <row r="18" spans="1:5" s="4" customFormat="1" x14ac:dyDescent="0.25">
      <c r="A18" s="12"/>
      <c r="B18" s="12"/>
      <c r="C18" s="22"/>
      <c r="E18" s="15"/>
    </row>
    <row r="19" spans="1:5" s="4" customFormat="1" x14ac:dyDescent="0.25">
      <c r="A19" s="12"/>
      <c r="B19" s="12"/>
      <c r="C19" s="22"/>
      <c r="E19" s="15"/>
    </row>
    <row r="20" spans="1:5" s="4" customFormat="1" x14ac:dyDescent="0.25">
      <c r="A20" s="12"/>
      <c r="B20" s="12"/>
      <c r="C20" s="22"/>
      <c r="E20" s="15"/>
    </row>
    <row r="21" spans="1:5" s="4" customFormat="1" x14ac:dyDescent="0.25">
      <c r="A21" s="12"/>
      <c r="B21" s="12"/>
      <c r="C21" s="22"/>
      <c r="E21" s="15"/>
    </row>
    <row r="22" spans="1:5" s="4" customFormat="1" x14ac:dyDescent="0.25">
      <c r="A22" s="12"/>
      <c r="B22" s="12"/>
      <c r="C22" s="22"/>
      <c r="E22" s="15"/>
    </row>
    <row r="23" spans="1:5" s="4" customFormat="1" x14ac:dyDescent="0.25">
      <c r="A23" s="12"/>
      <c r="B23" s="12"/>
      <c r="C23" s="22"/>
      <c r="E23" s="15"/>
    </row>
    <row r="24" spans="1:5" s="4" customFormat="1" x14ac:dyDescent="0.25">
      <c r="A24" s="12"/>
      <c r="B24" s="12"/>
      <c r="C24" s="22"/>
      <c r="E24" s="15"/>
    </row>
    <row r="25" spans="1:5" s="4" customFormat="1" x14ac:dyDescent="0.25">
      <c r="A25" s="12"/>
      <c r="B25" s="12"/>
      <c r="C25" s="22"/>
      <c r="E25" s="15"/>
    </row>
    <row r="26" spans="1:5" s="4" customFormat="1" x14ac:dyDescent="0.25">
      <c r="A26" s="12"/>
      <c r="B26" s="12"/>
      <c r="C26" s="22"/>
      <c r="E26" s="15"/>
    </row>
    <row r="27" spans="1:5" s="4" customFormat="1" x14ac:dyDescent="0.25">
      <c r="A27" s="12"/>
      <c r="B27" s="12"/>
      <c r="C27" s="22"/>
      <c r="E27" s="15"/>
    </row>
    <row r="28" spans="1:5" s="4" customFormat="1" x14ac:dyDescent="0.25">
      <c r="A28" s="12"/>
      <c r="B28" s="12"/>
      <c r="C28" s="22"/>
      <c r="E28" s="15"/>
    </row>
    <row r="29" spans="1:5" s="4" customFormat="1" x14ac:dyDescent="0.25">
      <c r="A29" s="12"/>
      <c r="B29" s="12"/>
      <c r="C29" s="22"/>
      <c r="E29" s="15"/>
    </row>
    <row r="30" spans="1:5" s="4" customFormat="1" x14ac:dyDescent="0.25">
      <c r="A30" s="12"/>
      <c r="B30" s="12"/>
      <c r="C30" s="22"/>
      <c r="E30" s="15"/>
    </row>
    <row r="31" spans="1:5" s="4" customFormat="1" x14ac:dyDescent="0.25">
      <c r="A31" s="12"/>
      <c r="B31" s="12"/>
      <c r="C31" s="22"/>
      <c r="E31" s="15"/>
    </row>
    <row r="32" spans="1:5" s="4" customFormat="1" x14ac:dyDescent="0.25">
      <c r="A32" s="12"/>
      <c r="B32" s="12"/>
      <c r="C32" s="22"/>
      <c r="E32" s="15"/>
    </row>
    <row r="33" spans="1:5" s="4" customFormat="1" x14ac:dyDescent="0.25">
      <c r="A33" s="12"/>
      <c r="B33" s="12"/>
      <c r="C33" s="22"/>
      <c r="E33" s="15"/>
    </row>
    <row r="34" spans="1:5" s="4" customFormat="1" x14ac:dyDescent="0.25">
      <c r="A34" s="12"/>
      <c r="B34" s="12"/>
      <c r="C34" s="22"/>
      <c r="E34" s="15"/>
    </row>
    <row r="35" spans="1:5" s="4" customFormat="1" x14ac:dyDescent="0.25">
      <c r="A35" s="12"/>
      <c r="B35" s="12"/>
      <c r="C35" s="22"/>
      <c r="E35" s="15"/>
    </row>
    <row r="36" spans="1:5" s="4" customFormat="1" x14ac:dyDescent="0.25">
      <c r="A36" s="12"/>
      <c r="B36" s="12"/>
      <c r="C36" s="22"/>
      <c r="E36" s="15"/>
    </row>
    <row r="37" spans="1:5" s="4" customFormat="1" x14ac:dyDescent="0.25">
      <c r="A37" s="12"/>
      <c r="B37" s="12"/>
      <c r="C37" s="22"/>
      <c r="E37" s="15"/>
    </row>
    <row r="38" spans="1:5" s="4" customFormat="1" x14ac:dyDescent="0.25">
      <c r="A38" s="12"/>
      <c r="B38" s="12"/>
      <c r="C38" s="22"/>
      <c r="E38" s="15"/>
    </row>
    <row r="39" spans="1:5" s="4" customFormat="1" x14ac:dyDescent="0.25">
      <c r="A39" s="12"/>
      <c r="B39" s="12"/>
      <c r="C39" s="22"/>
      <c r="E39" s="15"/>
    </row>
    <row r="40" spans="1:5" s="4" customFormat="1" x14ac:dyDescent="0.25">
      <c r="A40" s="12"/>
      <c r="B40" s="12"/>
      <c r="C40" s="22"/>
      <c r="E40" s="15"/>
    </row>
    <row r="41" spans="1:5" s="4" customFormat="1" x14ac:dyDescent="0.25">
      <c r="A41" s="12"/>
      <c r="B41" s="12"/>
      <c r="C41" s="22"/>
      <c r="E41" s="15"/>
    </row>
    <row r="42" spans="1:5" s="4" customFormat="1" x14ac:dyDescent="0.25">
      <c r="A42" s="12"/>
      <c r="B42" s="12"/>
      <c r="C42" s="22"/>
      <c r="E42" s="15"/>
    </row>
    <row r="43" spans="1:5" s="4" customFormat="1" x14ac:dyDescent="0.25">
      <c r="A43" s="12"/>
      <c r="B43" s="12"/>
      <c r="C43" s="22"/>
      <c r="E43" s="15"/>
    </row>
    <row r="44" spans="1:5" s="4" customFormat="1" x14ac:dyDescent="0.25">
      <c r="A44" s="12"/>
      <c r="B44" s="12"/>
      <c r="C44" s="22"/>
      <c r="E44" s="15"/>
    </row>
    <row r="45" spans="1:5" s="4" customFormat="1" x14ac:dyDescent="0.25">
      <c r="A45" s="12"/>
      <c r="B45" s="12"/>
      <c r="C45" s="22"/>
      <c r="E45" s="15"/>
    </row>
    <row r="46" spans="1:5" s="4" customFormat="1" x14ac:dyDescent="0.25">
      <c r="A46" s="12"/>
      <c r="B46" s="12"/>
      <c r="C46" s="22"/>
      <c r="E46" s="15"/>
    </row>
    <row r="47" spans="1:5" s="4" customFormat="1" x14ac:dyDescent="0.25">
      <c r="A47" s="12"/>
      <c r="B47" s="12"/>
      <c r="C47" s="22"/>
      <c r="E47" s="15"/>
    </row>
    <row r="48" spans="1:5" s="4" customFormat="1" x14ac:dyDescent="0.25">
      <c r="A48" s="12"/>
      <c r="B48" s="12"/>
      <c r="C48" s="22"/>
      <c r="E48" s="15"/>
    </row>
    <row r="49" spans="1:5" s="4" customFormat="1" x14ac:dyDescent="0.25">
      <c r="A49" s="12"/>
      <c r="B49" s="12"/>
      <c r="C49" s="22"/>
      <c r="E49" s="15"/>
    </row>
    <row r="50" spans="1:5" s="4" customFormat="1" x14ac:dyDescent="0.25">
      <c r="A50" s="12"/>
      <c r="B50" s="12"/>
      <c r="C50" s="22"/>
      <c r="E50" s="15"/>
    </row>
    <row r="51" spans="1:5" s="4" customFormat="1" x14ac:dyDescent="0.25">
      <c r="A51" s="12"/>
      <c r="B51" s="12"/>
      <c r="C51" s="22"/>
      <c r="E51" s="15"/>
    </row>
    <row r="52" spans="1:5" s="4" customFormat="1" x14ac:dyDescent="0.25">
      <c r="A52" s="12"/>
      <c r="B52" s="12"/>
      <c r="C52" s="22"/>
      <c r="E52" s="15"/>
    </row>
    <row r="53" spans="1:5" s="4" customFormat="1" x14ac:dyDescent="0.25">
      <c r="A53" s="12"/>
      <c r="B53" s="12"/>
      <c r="C53" s="22"/>
      <c r="E53" s="15"/>
    </row>
    <row r="54" spans="1:5" s="4" customFormat="1" x14ac:dyDescent="0.25">
      <c r="A54" s="12"/>
      <c r="B54" s="12"/>
      <c r="C54" s="22"/>
      <c r="E54" s="15"/>
    </row>
    <row r="55" spans="1:5" s="4" customFormat="1" x14ac:dyDescent="0.25">
      <c r="A55" s="12"/>
      <c r="B55" s="12"/>
      <c r="C55" s="22"/>
      <c r="E55" s="15"/>
    </row>
    <row r="56" spans="1:5" s="4" customFormat="1" x14ac:dyDescent="0.25">
      <c r="A56" s="12"/>
      <c r="B56" s="12"/>
      <c r="C56" s="22"/>
      <c r="E56" s="15"/>
    </row>
    <row r="57" spans="1:5" s="4" customFormat="1" x14ac:dyDescent="0.25">
      <c r="A57" s="12"/>
      <c r="B57" s="12"/>
      <c r="C57" s="22"/>
      <c r="E57" s="15"/>
    </row>
    <row r="58" spans="1:5" s="4" customFormat="1" x14ac:dyDescent="0.25">
      <c r="A58" s="12"/>
      <c r="B58" s="12"/>
      <c r="C58" s="22"/>
      <c r="E58" s="15"/>
    </row>
    <row r="59" spans="1:5" s="4" customFormat="1" x14ac:dyDescent="0.25">
      <c r="A59" s="12"/>
      <c r="B59" s="12"/>
      <c r="C59" s="22"/>
      <c r="E59" s="15"/>
    </row>
    <row r="60" spans="1:5" s="4" customFormat="1" x14ac:dyDescent="0.25">
      <c r="A60" s="12"/>
      <c r="B60" s="12"/>
      <c r="C60" s="22"/>
      <c r="E60" s="15"/>
    </row>
    <row r="61" spans="1:5" s="4" customFormat="1" x14ac:dyDescent="0.25">
      <c r="A61" s="12"/>
      <c r="B61" s="12"/>
      <c r="C61" s="22"/>
      <c r="E61" s="15"/>
    </row>
    <row r="62" spans="1:5" s="4" customFormat="1" x14ac:dyDescent="0.25">
      <c r="A62" s="12"/>
      <c r="B62" s="12"/>
      <c r="C62" s="22"/>
      <c r="E62" s="15"/>
    </row>
    <row r="63" spans="1:5" s="4" customFormat="1" x14ac:dyDescent="0.25">
      <c r="A63" s="12"/>
      <c r="B63" s="12"/>
      <c r="C63" s="22"/>
      <c r="E63" s="15"/>
    </row>
    <row r="64" spans="1:5" s="4" customFormat="1" x14ac:dyDescent="0.25">
      <c r="A64" s="12"/>
      <c r="B64" s="12"/>
      <c r="C64" s="22"/>
      <c r="E64" s="15"/>
    </row>
    <row r="65" spans="1:5" s="4" customFormat="1" x14ac:dyDescent="0.25">
      <c r="A65" s="12"/>
      <c r="B65" s="12"/>
      <c r="C65" s="22"/>
      <c r="E65" s="15"/>
    </row>
    <row r="66" spans="1:5" s="4" customFormat="1" x14ac:dyDescent="0.25">
      <c r="A66" s="12"/>
      <c r="B66" s="12"/>
      <c r="C66" s="22"/>
      <c r="E66" s="15"/>
    </row>
    <row r="67" spans="1:5" s="4" customFormat="1" x14ac:dyDescent="0.25">
      <c r="A67" s="12"/>
      <c r="B67" s="12"/>
      <c r="C67" s="22"/>
      <c r="E67" s="15"/>
    </row>
    <row r="68" spans="1:5" s="4" customFormat="1" x14ac:dyDescent="0.25">
      <c r="A68" s="12"/>
      <c r="B68" s="12"/>
      <c r="C68" s="22"/>
      <c r="E68" s="15"/>
    </row>
    <row r="69" spans="1:5" s="4" customFormat="1" x14ac:dyDescent="0.25">
      <c r="A69" s="12"/>
      <c r="B69" s="12"/>
      <c r="C69" s="22"/>
      <c r="E69" s="15"/>
    </row>
    <row r="70" spans="1:5" s="4" customFormat="1" x14ac:dyDescent="0.25">
      <c r="A70" s="12"/>
      <c r="B70" s="12"/>
      <c r="C70" s="22"/>
      <c r="E70" s="15"/>
    </row>
    <row r="71" spans="1:5" s="4" customFormat="1" x14ac:dyDescent="0.25">
      <c r="A71" s="12"/>
      <c r="B71" s="12"/>
      <c r="C71" s="22"/>
      <c r="E71" s="15"/>
    </row>
    <row r="72" spans="1:5" s="4" customFormat="1" x14ac:dyDescent="0.25">
      <c r="A72" s="12"/>
      <c r="B72" s="12"/>
      <c r="C72" s="22"/>
      <c r="E72" s="15"/>
    </row>
    <row r="73" spans="1:5" s="4" customFormat="1" x14ac:dyDescent="0.25">
      <c r="A73" s="12"/>
      <c r="B73" s="12"/>
      <c r="C73" s="22"/>
      <c r="E73" s="15"/>
    </row>
    <row r="74" spans="1:5" s="4" customFormat="1" x14ac:dyDescent="0.25">
      <c r="A74" s="12"/>
      <c r="B74" s="12"/>
      <c r="C74" s="22"/>
      <c r="E74" s="15"/>
    </row>
    <row r="75" spans="1:5" s="4" customFormat="1" x14ac:dyDescent="0.25">
      <c r="A75" s="12"/>
      <c r="B75" s="12"/>
      <c r="C75" s="22"/>
      <c r="E75" s="15"/>
    </row>
    <row r="76" spans="1:5" s="4" customFormat="1" x14ac:dyDescent="0.25">
      <c r="A76" s="12"/>
      <c r="B76" s="12"/>
      <c r="C76" s="22"/>
      <c r="E76" s="15"/>
    </row>
    <row r="77" spans="1:5" s="4" customFormat="1" x14ac:dyDescent="0.25">
      <c r="A77" s="12"/>
      <c r="B77" s="12"/>
      <c r="C77" s="22"/>
      <c r="E77" s="15"/>
    </row>
    <row r="78" spans="1:5" s="4" customFormat="1" x14ac:dyDescent="0.25">
      <c r="A78" s="12"/>
      <c r="B78" s="12"/>
      <c r="C78" s="22"/>
      <c r="E78" s="15"/>
    </row>
    <row r="79" spans="1:5" s="4" customFormat="1" x14ac:dyDescent="0.25">
      <c r="A79" s="12"/>
      <c r="B79" s="12"/>
      <c r="C79" s="22"/>
      <c r="E79" s="15"/>
    </row>
    <row r="80" spans="1:5" s="4" customFormat="1" x14ac:dyDescent="0.25">
      <c r="A80" s="12"/>
      <c r="B80" s="12"/>
      <c r="C80" s="22"/>
      <c r="E80" s="15"/>
    </row>
    <row r="81" spans="1:5" s="4" customFormat="1" x14ac:dyDescent="0.25">
      <c r="A81" s="12"/>
      <c r="B81" s="12"/>
      <c r="C81" s="22"/>
      <c r="E81" s="15"/>
    </row>
    <row r="82" spans="1:5" s="4" customFormat="1" x14ac:dyDescent="0.25">
      <c r="A82" s="12"/>
      <c r="B82" s="12"/>
      <c r="C82" s="22"/>
      <c r="E82" s="15"/>
    </row>
    <row r="83" spans="1:5" s="4" customFormat="1" x14ac:dyDescent="0.25">
      <c r="A83" s="12"/>
      <c r="B83" s="12"/>
      <c r="C83" s="22"/>
      <c r="E83" s="15"/>
    </row>
    <row r="84" spans="1:5" s="4" customFormat="1" x14ac:dyDescent="0.25">
      <c r="A84" s="12"/>
      <c r="B84" s="12"/>
      <c r="C84" s="22"/>
      <c r="E84" s="15"/>
    </row>
    <row r="85" spans="1:5" s="4" customFormat="1" x14ac:dyDescent="0.25">
      <c r="A85" s="12"/>
      <c r="B85" s="12"/>
      <c r="C85" s="22"/>
      <c r="E85" s="15"/>
    </row>
    <row r="86" spans="1:5" s="4" customFormat="1" x14ac:dyDescent="0.25">
      <c r="A86" s="12"/>
      <c r="B86" s="12"/>
      <c r="C86" s="22"/>
      <c r="E86" s="15"/>
    </row>
    <row r="87" spans="1:5" s="4" customFormat="1" x14ac:dyDescent="0.25">
      <c r="A87" s="12"/>
      <c r="B87" s="12"/>
      <c r="C87" s="22"/>
      <c r="E87" s="15"/>
    </row>
    <row r="88" spans="1:5" s="4" customFormat="1" x14ac:dyDescent="0.25">
      <c r="A88" s="12"/>
      <c r="B88" s="12"/>
      <c r="C88" s="22"/>
      <c r="E88" s="15"/>
    </row>
    <row r="89" spans="1:5" s="4" customFormat="1" x14ac:dyDescent="0.25">
      <c r="A89" s="12"/>
      <c r="B89" s="12"/>
      <c r="C89" s="22"/>
      <c r="E89" s="15"/>
    </row>
    <row r="90" spans="1:5" s="4" customFormat="1" x14ac:dyDescent="0.25">
      <c r="A90" s="12"/>
      <c r="B90" s="12"/>
      <c r="C90" s="22"/>
      <c r="E90" s="15"/>
    </row>
    <row r="91" spans="1:5" s="4" customFormat="1" x14ac:dyDescent="0.25">
      <c r="A91" s="12"/>
      <c r="B91" s="12"/>
      <c r="C91" s="22"/>
      <c r="E91" s="15"/>
    </row>
    <row r="92" spans="1:5" s="4" customFormat="1" x14ac:dyDescent="0.25">
      <c r="A92" s="12"/>
      <c r="B92" s="12"/>
      <c r="C92" s="22"/>
      <c r="E92" s="15"/>
    </row>
    <row r="93" spans="1:5" s="4" customFormat="1" x14ac:dyDescent="0.25">
      <c r="A93" s="12"/>
      <c r="B93" s="12"/>
      <c r="C93" s="22"/>
      <c r="E93" s="15"/>
    </row>
    <row r="94" spans="1:5" s="4" customFormat="1" x14ac:dyDescent="0.25">
      <c r="A94" s="12"/>
      <c r="B94" s="12"/>
      <c r="C94" s="22"/>
      <c r="E94" s="15"/>
    </row>
    <row r="95" spans="1:5" s="4" customFormat="1" x14ac:dyDescent="0.25">
      <c r="A95" s="12"/>
      <c r="B95" s="12"/>
      <c r="C95" s="22"/>
      <c r="E95" s="15"/>
    </row>
    <row r="96" spans="1:5" s="4" customFormat="1" x14ac:dyDescent="0.25">
      <c r="A96" s="12"/>
      <c r="B96" s="12"/>
      <c r="C96" s="22"/>
      <c r="E96" s="15"/>
    </row>
    <row r="97" spans="1:5" s="4" customFormat="1" x14ac:dyDescent="0.25">
      <c r="A97" s="12"/>
      <c r="B97" s="12"/>
      <c r="C97" s="22"/>
      <c r="E97" s="15"/>
    </row>
    <row r="98" spans="1:5" s="4" customFormat="1" x14ac:dyDescent="0.25">
      <c r="A98" s="12"/>
      <c r="B98" s="12"/>
      <c r="C98" s="22"/>
      <c r="E98" s="15"/>
    </row>
    <row r="99" spans="1:5" s="4" customFormat="1" x14ac:dyDescent="0.25">
      <c r="A99" s="12"/>
      <c r="B99" s="12"/>
      <c r="C99" s="22"/>
      <c r="E99" s="15"/>
    </row>
    <row r="100" spans="1:5" s="4" customFormat="1" x14ac:dyDescent="0.25">
      <c r="A100" s="12"/>
      <c r="B100" s="12"/>
      <c r="C100" s="22"/>
      <c r="E100" s="15"/>
    </row>
    <row r="101" spans="1:5" s="4" customFormat="1" x14ac:dyDescent="0.25">
      <c r="A101" s="12"/>
      <c r="B101" s="12"/>
      <c r="C101" s="22"/>
      <c r="E101" s="15"/>
    </row>
    <row r="102" spans="1:5" s="4" customFormat="1" x14ac:dyDescent="0.25">
      <c r="A102" s="12"/>
      <c r="B102" s="12"/>
      <c r="C102" s="22"/>
      <c r="E102" s="15"/>
    </row>
    <row r="103" spans="1:5" s="4" customFormat="1" x14ac:dyDescent="0.25">
      <c r="A103" s="12"/>
      <c r="B103" s="12"/>
      <c r="C103" s="22"/>
      <c r="E103" s="15"/>
    </row>
    <row r="104" spans="1:5" s="4" customFormat="1" x14ac:dyDescent="0.25">
      <c r="A104" s="12"/>
      <c r="B104" s="12"/>
      <c r="C104" s="22"/>
      <c r="E104" s="15"/>
    </row>
    <row r="105" spans="1:5" s="4" customFormat="1" x14ac:dyDescent="0.25">
      <c r="A105" s="12"/>
      <c r="B105" s="12"/>
      <c r="C105" s="22"/>
      <c r="E105" s="15"/>
    </row>
    <row r="106" spans="1:5" s="4" customFormat="1" x14ac:dyDescent="0.25">
      <c r="A106" s="12"/>
      <c r="B106" s="12"/>
      <c r="C106" s="22"/>
      <c r="E106" s="15"/>
    </row>
    <row r="107" spans="1:5" s="4" customFormat="1" x14ac:dyDescent="0.25">
      <c r="A107" s="12"/>
      <c r="B107" s="12"/>
      <c r="C107" s="22"/>
      <c r="E107" s="15"/>
    </row>
    <row r="108" spans="1:5" s="4" customFormat="1" x14ac:dyDescent="0.25">
      <c r="A108" s="12"/>
      <c r="B108" s="12"/>
      <c r="C108" s="22"/>
      <c r="E108" s="15"/>
    </row>
    <row r="109" spans="1:5" s="4" customFormat="1" x14ac:dyDescent="0.25">
      <c r="A109" s="12"/>
      <c r="B109" s="12"/>
      <c r="C109" s="22"/>
      <c r="E109" s="15"/>
    </row>
    <row r="110" spans="1:5" s="4" customFormat="1" x14ac:dyDescent="0.25">
      <c r="A110" s="12"/>
      <c r="B110" s="12"/>
      <c r="C110" s="22"/>
      <c r="E110" s="15"/>
    </row>
    <row r="111" spans="1:5" s="4" customFormat="1" x14ac:dyDescent="0.25">
      <c r="A111" s="12"/>
      <c r="B111" s="12"/>
      <c r="C111" s="22"/>
      <c r="E111" s="15"/>
    </row>
    <row r="112" spans="1:5" s="4" customFormat="1" x14ac:dyDescent="0.25">
      <c r="A112" s="12"/>
      <c r="B112" s="12"/>
      <c r="C112" s="22"/>
      <c r="E112" s="15"/>
    </row>
    <row r="113" spans="1:5" s="4" customFormat="1" x14ac:dyDescent="0.25">
      <c r="A113" s="12"/>
      <c r="B113" s="12"/>
      <c r="C113" s="22"/>
      <c r="E113" s="15"/>
    </row>
    <row r="114" spans="1:5" s="4" customFormat="1" x14ac:dyDescent="0.25">
      <c r="A114" s="12"/>
      <c r="B114" s="12"/>
      <c r="C114" s="22"/>
      <c r="E114" s="15"/>
    </row>
    <row r="115" spans="1:5" s="4" customFormat="1" x14ac:dyDescent="0.25">
      <c r="A115" s="12"/>
      <c r="B115" s="12"/>
      <c r="C115" s="22"/>
      <c r="E115" s="15"/>
    </row>
    <row r="116" spans="1:5" s="4" customFormat="1" x14ac:dyDescent="0.25">
      <c r="A116" s="12"/>
      <c r="B116" s="12"/>
      <c r="C116" s="22"/>
      <c r="E116" s="15"/>
    </row>
    <row r="117" spans="1:5" s="4" customFormat="1" x14ac:dyDescent="0.25">
      <c r="A117" s="12"/>
      <c r="B117" s="12"/>
      <c r="C117" s="22"/>
      <c r="E117" s="15"/>
    </row>
    <row r="118" spans="1:5" s="4" customFormat="1" x14ac:dyDescent="0.25">
      <c r="A118" s="12"/>
      <c r="B118" s="12"/>
      <c r="C118" s="22"/>
      <c r="E118" s="15"/>
    </row>
    <row r="119" spans="1:5" s="4" customFormat="1" x14ac:dyDescent="0.25">
      <c r="A119" s="12"/>
      <c r="B119" s="12"/>
      <c r="C119" s="22"/>
      <c r="E119" s="15"/>
    </row>
    <row r="120" spans="1:5" s="4" customFormat="1" x14ac:dyDescent="0.25">
      <c r="A120" s="12"/>
      <c r="B120" s="12"/>
      <c r="C120" s="22"/>
      <c r="E120" s="15"/>
    </row>
    <row r="121" spans="1:5" s="4" customFormat="1" x14ac:dyDescent="0.25">
      <c r="A121" s="12"/>
      <c r="B121" s="12"/>
      <c r="C121" s="22"/>
      <c r="E121" s="15"/>
    </row>
    <row r="122" spans="1:5" s="4" customFormat="1" x14ac:dyDescent="0.25">
      <c r="A122" s="12"/>
      <c r="B122" s="12"/>
      <c r="C122" s="22"/>
      <c r="E122" s="15"/>
    </row>
    <row r="123" spans="1:5" s="4" customFormat="1" x14ac:dyDescent="0.25">
      <c r="A123" s="12"/>
      <c r="B123" s="12"/>
      <c r="C123" s="22"/>
      <c r="E123" s="15"/>
    </row>
    <row r="124" spans="1:5" s="4" customFormat="1" x14ac:dyDescent="0.25">
      <c r="A124" s="12"/>
      <c r="B124" s="12"/>
      <c r="C124" s="22"/>
      <c r="E124" s="15"/>
    </row>
    <row r="125" spans="1:5" s="4" customFormat="1" x14ac:dyDescent="0.25">
      <c r="A125" s="12"/>
      <c r="B125" s="12"/>
      <c r="C125" s="22"/>
      <c r="E125" s="15"/>
    </row>
    <row r="126" spans="1:5" s="4" customFormat="1" x14ac:dyDescent="0.25">
      <c r="A126" s="12"/>
      <c r="B126" s="12"/>
      <c r="C126" s="22"/>
      <c r="E126" s="15"/>
    </row>
    <row r="127" spans="1:5" s="4" customFormat="1" x14ac:dyDescent="0.25">
      <c r="A127" s="12"/>
      <c r="B127" s="12"/>
      <c r="C127" s="22"/>
      <c r="E127" s="15"/>
    </row>
    <row r="128" spans="1:5" s="4" customFormat="1" x14ac:dyDescent="0.25">
      <c r="A128" s="12"/>
      <c r="B128" s="12"/>
      <c r="C128" s="22"/>
      <c r="E128" s="15"/>
    </row>
    <row r="129" spans="1:5" s="4" customFormat="1" x14ac:dyDescent="0.25">
      <c r="A129" s="12"/>
      <c r="B129" s="12"/>
      <c r="C129" s="22"/>
      <c r="E129" s="15"/>
    </row>
    <row r="130" spans="1:5" s="4" customFormat="1" x14ac:dyDescent="0.25">
      <c r="A130" s="12"/>
      <c r="B130" s="12"/>
      <c r="C130" s="22"/>
      <c r="E130" s="15"/>
    </row>
    <row r="131" spans="1:5" s="4" customFormat="1" x14ac:dyDescent="0.25">
      <c r="A131" s="12"/>
      <c r="B131" s="12"/>
      <c r="C131" s="22"/>
      <c r="E131" s="15"/>
    </row>
    <row r="132" spans="1:5" s="4" customFormat="1" x14ac:dyDescent="0.25">
      <c r="A132" s="12"/>
      <c r="B132" s="12"/>
      <c r="C132" s="22"/>
      <c r="E132" s="15"/>
    </row>
    <row r="133" spans="1:5" s="4" customFormat="1" x14ac:dyDescent="0.25">
      <c r="A133" s="12"/>
      <c r="B133" s="12"/>
      <c r="C133" s="22"/>
      <c r="E133" s="15"/>
    </row>
    <row r="134" spans="1:5" s="4" customFormat="1" x14ac:dyDescent="0.25">
      <c r="A134" s="12"/>
      <c r="B134" s="12"/>
      <c r="C134" s="22"/>
      <c r="E134" s="15"/>
    </row>
    <row r="135" spans="1:5" s="4" customFormat="1" x14ac:dyDescent="0.25">
      <c r="A135" s="12"/>
      <c r="B135" s="12"/>
      <c r="C135" s="22"/>
      <c r="E135" s="15"/>
    </row>
    <row r="136" spans="1:5" s="4" customFormat="1" x14ac:dyDescent="0.25">
      <c r="A136" s="12"/>
      <c r="B136" s="12"/>
      <c r="C136" s="22"/>
      <c r="E136" s="15"/>
    </row>
    <row r="137" spans="1:5" s="4" customFormat="1" x14ac:dyDescent="0.25">
      <c r="A137" s="12"/>
      <c r="B137" s="12"/>
      <c r="C137" s="22"/>
      <c r="E137" s="15"/>
    </row>
    <row r="138" spans="1:5" s="4" customFormat="1" x14ac:dyDescent="0.25">
      <c r="A138" s="12"/>
      <c r="B138" s="12"/>
      <c r="C138" s="22"/>
      <c r="E138" s="15"/>
    </row>
    <row r="139" spans="1:5" s="4" customFormat="1" x14ac:dyDescent="0.25">
      <c r="A139" s="12"/>
      <c r="B139" s="12"/>
      <c r="C139" s="22"/>
      <c r="E139" s="15"/>
    </row>
    <row r="140" spans="1:5" s="4" customFormat="1" x14ac:dyDescent="0.25">
      <c r="A140" s="12"/>
      <c r="B140" s="12"/>
      <c r="C140" s="22"/>
      <c r="E140" s="15"/>
    </row>
    <row r="141" spans="1:5" s="4" customFormat="1" x14ac:dyDescent="0.25">
      <c r="A141" s="12"/>
      <c r="B141" s="12"/>
      <c r="C141" s="22"/>
      <c r="E141" s="15"/>
    </row>
    <row r="142" spans="1:5" s="4" customFormat="1" x14ac:dyDescent="0.25">
      <c r="A142" s="12"/>
      <c r="B142" s="12"/>
      <c r="C142" s="22"/>
      <c r="E142" s="15"/>
    </row>
    <row r="143" spans="1:5" s="4" customFormat="1" x14ac:dyDescent="0.25">
      <c r="A143" s="12"/>
      <c r="B143" s="12"/>
      <c r="C143" s="22"/>
      <c r="E143" s="15"/>
    </row>
    <row r="144" spans="1:5" s="4" customFormat="1" x14ac:dyDescent="0.25">
      <c r="A144" s="12"/>
      <c r="B144" s="12"/>
      <c r="C144" s="22"/>
      <c r="E144" s="15"/>
    </row>
    <row r="145" spans="1:5" s="4" customFormat="1" x14ac:dyDescent="0.25">
      <c r="A145" s="12"/>
      <c r="B145" s="12"/>
      <c r="C145" s="22"/>
      <c r="E145" s="15"/>
    </row>
    <row r="146" spans="1:5" s="4" customFormat="1" x14ac:dyDescent="0.25">
      <c r="A146" s="12"/>
      <c r="B146" s="12"/>
      <c r="C146" s="22"/>
      <c r="E146" s="15"/>
    </row>
    <row r="147" spans="1:5" s="4" customFormat="1" x14ac:dyDescent="0.25">
      <c r="A147" s="12"/>
      <c r="B147" s="12"/>
      <c r="C147" s="22"/>
      <c r="E147" s="15"/>
    </row>
    <row r="148" spans="1:5" s="4" customFormat="1" x14ac:dyDescent="0.25">
      <c r="A148" s="12"/>
      <c r="B148" s="12"/>
      <c r="C148" s="22"/>
      <c r="E148" s="15"/>
    </row>
    <row r="149" spans="1:5" s="4" customFormat="1" x14ac:dyDescent="0.25">
      <c r="A149" s="12"/>
      <c r="B149" s="12"/>
      <c r="C149" s="22"/>
      <c r="E149" s="15"/>
    </row>
    <row r="150" spans="1:5" s="4" customFormat="1" x14ac:dyDescent="0.25">
      <c r="A150" s="12"/>
      <c r="B150" s="12"/>
      <c r="C150" s="22"/>
      <c r="E150" s="15"/>
    </row>
    <row r="151" spans="1:5" s="4" customFormat="1" x14ac:dyDescent="0.25">
      <c r="A151" s="12"/>
      <c r="B151" s="12"/>
      <c r="C151" s="22"/>
      <c r="E151" s="15"/>
    </row>
    <row r="152" spans="1:5" s="4" customFormat="1" x14ac:dyDescent="0.25">
      <c r="A152" s="12"/>
      <c r="B152" s="12"/>
      <c r="C152" s="22"/>
      <c r="E152" s="15"/>
    </row>
    <row r="153" spans="1:5" s="4" customFormat="1" x14ac:dyDescent="0.25">
      <c r="A153" s="12"/>
      <c r="B153" s="12"/>
      <c r="C153" s="22"/>
      <c r="E153" s="15"/>
    </row>
    <row r="154" spans="1:5" s="4" customFormat="1" x14ac:dyDescent="0.25">
      <c r="A154" s="12"/>
      <c r="B154" s="12"/>
      <c r="C154" s="22"/>
      <c r="E154" s="15"/>
    </row>
    <row r="155" spans="1:5" s="4" customFormat="1" x14ac:dyDescent="0.25">
      <c r="A155" s="12"/>
      <c r="B155" s="12"/>
      <c r="C155" s="22"/>
      <c r="E155" s="15"/>
    </row>
    <row r="156" spans="1:5" s="4" customFormat="1" x14ac:dyDescent="0.25">
      <c r="A156" s="12"/>
      <c r="B156" s="12"/>
      <c r="C156" s="22"/>
      <c r="E156" s="15"/>
    </row>
    <row r="157" spans="1:5" s="4" customFormat="1" x14ac:dyDescent="0.25">
      <c r="A157" s="12"/>
      <c r="B157" s="12"/>
      <c r="C157" s="22"/>
      <c r="E157" s="15"/>
    </row>
    <row r="158" spans="1:5" s="4" customFormat="1" x14ac:dyDescent="0.25">
      <c r="A158" s="12"/>
      <c r="B158" s="12"/>
      <c r="C158" s="22"/>
      <c r="E158" s="15"/>
    </row>
    <row r="159" spans="1:5" s="4" customFormat="1" x14ac:dyDescent="0.25">
      <c r="A159" s="12"/>
      <c r="B159" s="12"/>
      <c r="C159" s="22"/>
      <c r="E159" s="15"/>
    </row>
    <row r="160" spans="1:5" s="4" customFormat="1" x14ac:dyDescent="0.25">
      <c r="A160" s="12"/>
      <c r="B160" s="12"/>
      <c r="C160" s="22"/>
      <c r="E160" s="15"/>
    </row>
    <row r="161" spans="1:5" s="4" customFormat="1" x14ac:dyDescent="0.25">
      <c r="A161" s="12"/>
      <c r="B161" s="12"/>
      <c r="C161" s="22"/>
      <c r="E161" s="15"/>
    </row>
    <row r="162" spans="1:5" s="4" customFormat="1" x14ac:dyDescent="0.25">
      <c r="A162" s="12"/>
      <c r="B162" s="12"/>
      <c r="C162" s="22"/>
      <c r="E162" s="15"/>
    </row>
    <row r="163" spans="1:5" s="4" customFormat="1" x14ac:dyDescent="0.25">
      <c r="A163" s="12"/>
      <c r="B163" s="12"/>
      <c r="C163" s="22"/>
      <c r="E163" s="15"/>
    </row>
    <row r="164" spans="1:5" s="4" customFormat="1" x14ac:dyDescent="0.25">
      <c r="A164" s="12"/>
      <c r="B164" s="12"/>
      <c r="C164" s="22"/>
      <c r="E164" s="15"/>
    </row>
    <row r="165" spans="1:5" s="4" customFormat="1" x14ac:dyDescent="0.25">
      <c r="A165" s="12"/>
      <c r="B165" s="12"/>
      <c r="C165" s="22"/>
      <c r="E165" s="15"/>
    </row>
    <row r="166" spans="1:5" s="4" customFormat="1" x14ac:dyDescent="0.25">
      <c r="A166" s="12"/>
      <c r="B166" s="12"/>
      <c r="C166" s="22"/>
      <c r="E166" s="15"/>
    </row>
    <row r="167" spans="1:5" s="4" customFormat="1" x14ac:dyDescent="0.25">
      <c r="A167" s="12"/>
      <c r="B167" s="12"/>
      <c r="C167" s="22"/>
      <c r="E167" s="15"/>
    </row>
    <row r="168" spans="1:5" s="4" customFormat="1" x14ac:dyDescent="0.25">
      <c r="A168" s="12"/>
      <c r="B168" s="12"/>
      <c r="C168" s="22"/>
      <c r="E168" s="15"/>
    </row>
    <row r="169" spans="1:5" s="4" customFormat="1" x14ac:dyDescent="0.25">
      <c r="A169" s="12"/>
      <c r="B169" s="12"/>
      <c r="C169" s="22"/>
      <c r="E169" s="15"/>
    </row>
    <row r="170" spans="1:5" s="4" customFormat="1" x14ac:dyDescent="0.25">
      <c r="A170" s="12"/>
      <c r="B170" s="12"/>
      <c r="C170" s="22"/>
      <c r="E170" s="15"/>
    </row>
    <row r="171" spans="1:5" s="4" customFormat="1" x14ac:dyDescent="0.25">
      <c r="A171" s="12"/>
      <c r="B171" s="12"/>
      <c r="C171" s="22"/>
      <c r="E171" s="15"/>
    </row>
    <row r="172" spans="1:5" s="4" customFormat="1" x14ac:dyDescent="0.25">
      <c r="A172" s="12"/>
      <c r="B172" s="12"/>
      <c r="C172" s="22"/>
      <c r="E172" s="15"/>
    </row>
    <row r="173" spans="1:5" s="4" customFormat="1" x14ac:dyDescent="0.25">
      <c r="A173" s="12"/>
      <c r="B173" s="12"/>
      <c r="C173" s="22"/>
      <c r="E173" s="15"/>
    </row>
    <row r="174" spans="1:5" s="4" customFormat="1" x14ac:dyDescent="0.25">
      <c r="A174" s="12"/>
      <c r="B174" s="12"/>
      <c r="C174" s="22"/>
      <c r="E174" s="15"/>
    </row>
    <row r="175" spans="1:5" s="4" customFormat="1" x14ac:dyDescent="0.25">
      <c r="A175" s="12"/>
      <c r="B175" s="12"/>
      <c r="C175" s="22"/>
      <c r="E175" s="15"/>
    </row>
    <row r="176" spans="1:5" s="4" customFormat="1" x14ac:dyDescent="0.25">
      <c r="A176" s="12"/>
      <c r="B176" s="12"/>
      <c r="C176" s="22"/>
      <c r="E176" s="15"/>
    </row>
    <row r="177" spans="1:5" s="4" customFormat="1" x14ac:dyDescent="0.25">
      <c r="A177" s="12"/>
      <c r="B177" s="12"/>
      <c r="C177" s="22"/>
      <c r="E177" s="15"/>
    </row>
    <row r="178" spans="1:5" s="4" customFormat="1" x14ac:dyDescent="0.25">
      <c r="A178" s="12"/>
      <c r="B178" s="12"/>
      <c r="C178" s="22"/>
      <c r="E178" s="15"/>
    </row>
    <row r="179" spans="1:5" s="4" customFormat="1" x14ac:dyDescent="0.25">
      <c r="A179" s="12"/>
      <c r="B179" s="12"/>
      <c r="C179" s="22"/>
      <c r="E179" s="15"/>
    </row>
    <row r="180" spans="1:5" s="4" customFormat="1" x14ac:dyDescent="0.25">
      <c r="A180" s="12"/>
      <c r="B180" s="12"/>
      <c r="C180" s="22"/>
      <c r="E180" s="15"/>
    </row>
    <row r="181" spans="1:5" s="4" customFormat="1" x14ac:dyDescent="0.25">
      <c r="A181" s="12"/>
      <c r="B181" s="12"/>
      <c r="C181" s="22"/>
      <c r="E181" s="15"/>
    </row>
    <row r="182" spans="1:5" s="4" customFormat="1" x14ac:dyDescent="0.25">
      <c r="A182" s="12"/>
      <c r="B182" s="12"/>
      <c r="C182" s="22"/>
      <c r="E182" s="15"/>
    </row>
    <row r="183" spans="1:5" s="4" customFormat="1" x14ac:dyDescent="0.25">
      <c r="A183" s="12"/>
      <c r="B183" s="12"/>
      <c r="C183" s="22"/>
      <c r="E183" s="15"/>
    </row>
    <row r="184" spans="1:5" s="4" customFormat="1" x14ac:dyDescent="0.25">
      <c r="A184" s="12"/>
      <c r="B184" s="12"/>
      <c r="C184" s="22"/>
      <c r="E184" s="15"/>
    </row>
    <row r="185" spans="1:5" s="4" customFormat="1" x14ac:dyDescent="0.25">
      <c r="A185" s="12"/>
      <c r="B185" s="12"/>
      <c r="C185" s="22"/>
      <c r="E185" s="15"/>
    </row>
    <row r="186" spans="1:5" s="4" customFormat="1" x14ac:dyDescent="0.25">
      <c r="A186" s="12"/>
      <c r="B186" s="12"/>
      <c r="C186" s="22"/>
      <c r="E186" s="15"/>
    </row>
    <row r="187" spans="1:5" s="4" customFormat="1" x14ac:dyDescent="0.25">
      <c r="A187" s="12"/>
      <c r="B187" s="12"/>
      <c r="C187" s="22"/>
      <c r="E187" s="15"/>
    </row>
    <row r="188" spans="1:5" s="4" customFormat="1" x14ac:dyDescent="0.25">
      <c r="A188" s="12"/>
      <c r="B188" s="12"/>
      <c r="C188" s="22"/>
      <c r="E188" s="15"/>
    </row>
    <row r="189" spans="1:5" s="4" customFormat="1" x14ac:dyDescent="0.25">
      <c r="A189" s="12"/>
      <c r="B189" s="12"/>
      <c r="C189" s="22"/>
      <c r="E189" s="15"/>
    </row>
    <row r="190" spans="1:5" s="4" customFormat="1" x14ac:dyDescent="0.25">
      <c r="A190" s="12"/>
      <c r="B190" s="12"/>
      <c r="C190" s="22"/>
      <c r="E190" s="15"/>
    </row>
    <row r="191" spans="1:5" s="4" customFormat="1" x14ac:dyDescent="0.25">
      <c r="A191" s="12"/>
      <c r="B191" s="12"/>
      <c r="C191" s="22"/>
      <c r="E191" s="15"/>
    </row>
    <row r="192" spans="1:5" s="4" customFormat="1" x14ac:dyDescent="0.25">
      <c r="A192" s="12"/>
      <c r="B192" s="12"/>
      <c r="C192" s="22"/>
      <c r="E192" s="15"/>
    </row>
    <row r="193" spans="1:5" s="4" customFormat="1" x14ac:dyDescent="0.25">
      <c r="A193" s="12"/>
      <c r="B193" s="12"/>
      <c r="C193" s="22"/>
      <c r="E193" s="15"/>
    </row>
    <row r="194" spans="1:5" s="4" customFormat="1" x14ac:dyDescent="0.25">
      <c r="A194" s="12"/>
      <c r="B194" s="12"/>
      <c r="C194" s="22"/>
      <c r="E194" s="15"/>
    </row>
    <row r="195" spans="1:5" s="4" customFormat="1" x14ac:dyDescent="0.25">
      <c r="A195" s="12"/>
      <c r="B195" s="12"/>
      <c r="C195" s="22"/>
      <c r="E195" s="15"/>
    </row>
    <row r="196" spans="1:5" s="4" customFormat="1" x14ac:dyDescent="0.25">
      <c r="A196" s="12"/>
      <c r="B196" s="12"/>
      <c r="C196" s="22"/>
      <c r="E196" s="15"/>
    </row>
    <row r="197" spans="1:5" s="4" customFormat="1" x14ac:dyDescent="0.25">
      <c r="A197" s="12"/>
      <c r="B197" s="12"/>
      <c r="C197" s="22"/>
      <c r="E197" s="15"/>
    </row>
    <row r="198" spans="1:5" s="4" customFormat="1" x14ac:dyDescent="0.25">
      <c r="A198" s="12"/>
      <c r="B198" s="12"/>
      <c r="C198" s="22"/>
      <c r="E198" s="15"/>
    </row>
    <row r="199" spans="1:5" s="4" customFormat="1" x14ac:dyDescent="0.25">
      <c r="A199" s="12"/>
      <c r="B199" s="12"/>
      <c r="C199" s="22"/>
      <c r="E199" s="15"/>
    </row>
    <row r="200" spans="1:5" s="4" customFormat="1" x14ac:dyDescent="0.25">
      <c r="A200" s="12"/>
      <c r="B200" s="12"/>
      <c r="C200" s="22"/>
      <c r="E200" s="15"/>
    </row>
    <row r="201" spans="1:5" s="4" customFormat="1" x14ac:dyDescent="0.25">
      <c r="A201" s="12"/>
      <c r="B201" s="12"/>
      <c r="C201" s="22"/>
      <c r="E201" s="15"/>
    </row>
    <row r="202" spans="1:5" s="4" customFormat="1" x14ac:dyDescent="0.25">
      <c r="A202" s="12"/>
      <c r="B202" s="12"/>
      <c r="C202" s="22"/>
      <c r="E202" s="15"/>
    </row>
    <row r="203" spans="1:5" s="4" customFormat="1" x14ac:dyDescent="0.25">
      <c r="A203" s="12"/>
      <c r="B203" s="12"/>
      <c r="C203" s="22"/>
      <c r="E203" s="15"/>
    </row>
    <row r="204" spans="1:5" s="4" customFormat="1" x14ac:dyDescent="0.25">
      <c r="A204" s="12"/>
      <c r="B204" s="12"/>
      <c r="C204" s="22"/>
      <c r="E204" s="15"/>
    </row>
    <row r="205" spans="1:5" s="4" customFormat="1" x14ac:dyDescent="0.25">
      <c r="A205" s="12"/>
      <c r="B205" s="12"/>
      <c r="C205" s="22"/>
      <c r="E205" s="15"/>
    </row>
    <row r="206" spans="1:5" s="4" customFormat="1" x14ac:dyDescent="0.25">
      <c r="A206" s="12"/>
      <c r="B206" s="12"/>
      <c r="C206" s="22"/>
      <c r="E206" s="15"/>
    </row>
    <row r="207" spans="1:5" s="4" customFormat="1" x14ac:dyDescent="0.25">
      <c r="A207" s="12"/>
      <c r="B207" s="12"/>
      <c r="C207" s="22"/>
      <c r="E207" s="15"/>
    </row>
    <row r="208" spans="1:5" s="4" customFormat="1" x14ac:dyDescent="0.25">
      <c r="A208" s="12"/>
      <c r="B208" s="12"/>
      <c r="C208" s="22"/>
      <c r="E208" s="15"/>
    </row>
    <row r="209" spans="1:5" s="4" customFormat="1" x14ac:dyDescent="0.25">
      <c r="A209" s="12"/>
      <c r="B209" s="12"/>
      <c r="C209" s="22"/>
      <c r="E209" s="15"/>
    </row>
    <row r="210" spans="1:5" s="4" customFormat="1" x14ac:dyDescent="0.25">
      <c r="A210" s="12"/>
      <c r="B210" s="12"/>
      <c r="C210" s="22"/>
      <c r="E210" s="15"/>
    </row>
    <row r="211" spans="1:5" s="4" customFormat="1" x14ac:dyDescent="0.25">
      <c r="A211" s="12"/>
      <c r="B211" s="12"/>
      <c r="C211" s="22"/>
      <c r="E211" s="15"/>
    </row>
    <row r="212" spans="1:5" s="4" customFormat="1" x14ac:dyDescent="0.25">
      <c r="A212" s="12"/>
      <c r="B212" s="12"/>
      <c r="C212" s="22"/>
      <c r="E212" s="15"/>
    </row>
    <row r="213" spans="1:5" s="4" customFormat="1" x14ac:dyDescent="0.25">
      <c r="A213" s="12"/>
      <c r="B213" s="12"/>
      <c r="C213" s="22"/>
      <c r="E213" s="15"/>
    </row>
    <row r="214" spans="1:5" s="4" customFormat="1" x14ac:dyDescent="0.25">
      <c r="A214" s="12"/>
      <c r="B214" s="12"/>
      <c r="C214" s="22"/>
      <c r="E214" s="15"/>
    </row>
    <row r="215" spans="1:5" s="4" customFormat="1" x14ac:dyDescent="0.25">
      <c r="A215" s="12"/>
      <c r="B215" s="12"/>
      <c r="C215" s="22"/>
      <c r="E215" s="15"/>
    </row>
    <row r="216" spans="1:5" s="4" customFormat="1" x14ac:dyDescent="0.25">
      <c r="A216" s="12"/>
      <c r="B216" s="12"/>
      <c r="C216" s="22"/>
      <c r="E216" s="15"/>
    </row>
    <row r="217" spans="1:5" s="4" customFormat="1" x14ac:dyDescent="0.25">
      <c r="A217" s="12"/>
      <c r="B217" s="12"/>
      <c r="C217" s="22"/>
      <c r="E217" s="15"/>
    </row>
    <row r="218" spans="1:5" s="4" customFormat="1" x14ac:dyDescent="0.25">
      <c r="A218" s="12"/>
      <c r="B218" s="12"/>
      <c r="C218" s="22"/>
      <c r="E218" s="15"/>
    </row>
    <row r="219" spans="1:5" s="4" customFormat="1" x14ac:dyDescent="0.25">
      <c r="A219" s="12"/>
      <c r="B219" s="12"/>
      <c r="C219" s="22"/>
      <c r="E219" s="15"/>
    </row>
    <row r="220" spans="1:5" s="4" customFormat="1" x14ac:dyDescent="0.25">
      <c r="A220" s="12"/>
      <c r="B220" s="12"/>
      <c r="C220" s="22"/>
      <c r="E220" s="15"/>
    </row>
    <row r="221" spans="1:5" s="4" customFormat="1" x14ac:dyDescent="0.25">
      <c r="A221" s="12"/>
      <c r="B221" s="12"/>
      <c r="C221" s="22"/>
      <c r="E221" s="15"/>
    </row>
    <row r="222" spans="1:5" s="4" customFormat="1" x14ac:dyDescent="0.25">
      <c r="A222" s="12"/>
      <c r="B222" s="12"/>
      <c r="C222" s="22"/>
      <c r="E222" s="15"/>
    </row>
    <row r="223" spans="1:5" s="4" customFormat="1" x14ac:dyDescent="0.25">
      <c r="A223" s="12"/>
      <c r="B223" s="12"/>
      <c r="C223" s="22"/>
      <c r="E223" s="15"/>
    </row>
    <row r="224" spans="1:5" s="4" customFormat="1" x14ac:dyDescent="0.25">
      <c r="A224" s="12"/>
      <c r="B224" s="12"/>
      <c r="C224" s="22"/>
      <c r="E224" s="15"/>
    </row>
    <row r="225" spans="1:5" s="4" customFormat="1" x14ac:dyDescent="0.25">
      <c r="A225" s="12"/>
      <c r="B225" s="12"/>
      <c r="C225" s="22"/>
      <c r="E225" s="15"/>
    </row>
    <row r="226" spans="1:5" s="4" customFormat="1" x14ac:dyDescent="0.25">
      <c r="A226" s="12"/>
      <c r="B226" s="12"/>
      <c r="C226" s="22"/>
      <c r="E226" s="15"/>
    </row>
    <row r="227" spans="1:5" s="4" customFormat="1" x14ac:dyDescent="0.25">
      <c r="A227" s="12"/>
      <c r="B227" s="12"/>
      <c r="C227" s="22"/>
      <c r="E227" s="15"/>
    </row>
    <row r="228" spans="1:5" s="4" customFormat="1" x14ac:dyDescent="0.25">
      <c r="A228" s="12"/>
      <c r="B228" s="12"/>
      <c r="C228" s="22"/>
      <c r="E228" s="15"/>
    </row>
    <row r="229" spans="1:5" s="4" customFormat="1" x14ac:dyDescent="0.25">
      <c r="A229" s="12"/>
      <c r="B229" s="12"/>
      <c r="C229" s="22"/>
      <c r="E229" s="15"/>
    </row>
    <row r="230" spans="1:5" s="4" customFormat="1" x14ac:dyDescent="0.25">
      <c r="A230" s="12"/>
      <c r="B230" s="12"/>
      <c r="C230" s="22"/>
      <c r="E230" s="15"/>
    </row>
    <row r="231" spans="1:5" s="4" customFormat="1" x14ac:dyDescent="0.25">
      <c r="A231" s="12"/>
      <c r="B231" s="12"/>
      <c r="C231" s="22"/>
      <c r="E231" s="15"/>
    </row>
    <row r="232" spans="1:5" s="4" customFormat="1" x14ac:dyDescent="0.25">
      <c r="A232" s="12"/>
      <c r="B232" s="12"/>
      <c r="C232" s="22"/>
      <c r="E232" s="15"/>
    </row>
    <row r="233" spans="1:5" s="4" customFormat="1" x14ac:dyDescent="0.25">
      <c r="A233" s="12"/>
      <c r="B233" s="12"/>
      <c r="C233" s="22"/>
      <c r="E233" s="15"/>
    </row>
    <row r="234" spans="1:5" s="4" customFormat="1" x14ac:dyDescent="0.25">
      <c r="A234" s="12"/>
      <c r="B234" s="12"/>
      <c r="C234" s="22"/>
      <c r="E234" s="15"/>
    </row>
    <row r="235" spans="1:5" s="4" customFormat="1" x14ac:dyDescent="0.25">
      <c r="A235" s="12"/>
      <c r="B235" s="12"/>
      <c r="C235" s="22"/>
      <c r="E235" s="15"/>
    </row>
    <row r="236" spans="1:5" s="4" customFormat="1" x14ac:dyDescent="0.25">
      <c r="A236" s="12"/>
      <c r="B236" s="12"/>
      <c r="C236" s="22"/>
      <c r="E236" s="15"/>
    </row>
    <row r="237" spans="1:5" s="4" customFormat="1" x14ac:dyDescent="0.25">
      <c r="A237" s="12"/>
      <c r="B237" s="12"/>
      <c r="C237" s="22"/>
      <c r="E237" s="15"/>
    </row>
    <row r="238" spans="1:5" s="4" customFormat="1" x14ac:dyDescent="0.25">
      <c r="A238" s="12"/>
      <c r="B238" s="12"/>
      <c r="C238" s="22"/>
      <c r="E238" s="15"/>
    </row>
    <row r="239" spans="1:5" s="4" customFormat="1" x14ac:dyDescent="0.25">
      <c r="A239" s="12"/>
      <c r="B239" s="12"/>
      <c r="C239" s="22"/>
      <c r="E239" s="15"/>
    </row>
    <row r="240" spans="1:5" s="4" customFormat="1" x14ac:dyDescent="0.25">
      <c r="A240" s="12"/>
      <c r="B240" s="12"/>
      <c r="C240" s="22"/>
      <c r="E240" s="15"/>
    </row>
    <row r="241" spans="1:5" s="4" customFormat="1" x14ac:dyDescent="0.25">
      <c r="A241" s="12"/>
      <c r="B241" s="12"/>
      <c r="C241" s="22"/>
      <c r="E241" s="15"/>
    </row>
    <row r="242" spans="1:5" s="4" customFormat="1" x14ac:dyDescent="0.25">
      <c r="A242" s="12"/>
      <c r="B242" s="12"/>
      <c r="C242" s="22"/>
      <c r="E242" s="15"/>
    </row>
    <row r="243" spans="1:5" s="4" customFormat="1" x14ac:dyDescent="0.25">
      <c r="A243" s="12"/>
      <c r="B243" s="12"/>
      <c r="C243" s="22"/>
      <c r="E243" s="15"/>
    </row>
    <row r="244" spans="1:5" s="4" customFormat="1" x14ac:dyDescent="0.25">
      <c r="A244" s="12"/>
      <c r="B244" s="12"/>
      <c r="C244" s="22"/>
      <c r="E244" s="15"/>
    </row>
    <row r="245" spans="1:5" s="4" customFormat="1" x14ac:dyDescent="0.25">
      <c r="A245" s="12"/>
      <c r="B245" s="12"/>
      <c r="C245" s="22"/>
      <c r="E245" s="15"/>
    </row>
    <row r="246" spans="1:5" s="4" customFormat="1" x14ac:dyDescent="0.25">
      <c r="A246" s="12"/>
      <c r="B246" s="12"/>
      <c r="C246" s="22"/>
      <c r="E246" s="15"/>
    </row>
    <row r="247" spans="1:5" s="4" customFormat="1" x14ac:dyDescent="0.25">
      <c r="A247" s="12"/>
      <c r="B247" s="12"/>
      <c r="C247" s="22"/>
      <c r="E247" s="15"/>
    </row>
    <row r="248" spans="1:5" s="4" customFormat="1" x14ac:dyDescent="0.25">
      <c r="A248" s="12"/>
      <c r="B248" s="12"/>
      <c r="C248" s="22"/>
      <c r="E248" s="15"/>
    </row>
    <row r="249" spans="1:5" s="4" customFormat="1" x14ac:dyDescent="0.25">
      <c r="A249" s="12"/>
      <c r="B249" s="12"/>
      <c r="C249" s="22"/>
      <c r="E249" s="15"/>
    </row>
    <row r="250" spans="1:5" s="4" customFormat="1" x14ac:dyDescent="0.25">
      <c r="A250" s="12"/>
      <c r="B250" s="12"/>
      <c r="C250" s="22"/>
      <c r="E250" s="15"/>
    </row>
    <row r="251" spans="1:5" s="4" customFormat="1" x14ac:dyDescent="0.25">
      <c r="A251" s="12"/>
      <c r="B251" s="12"/>
      <c r="C251" s="22"/>
      <c r="E251" s="15"/>
    </row>
    <row r="252" spans="1:5" s="4" customFormat="1" x14ac:dyDescent="0.25">
      <c r="A252" s="12"/>
      <c r="B252" s="12"/>
      <c r="C252" s="22"/>
      <c r="E252" s="15"/>
    </row>
    <row r="253" spans="1:5" s="4" customFormat="1" x14ac:dyDescent="0.25">
      <c r="A253" s="12"/>
      <c r="B253" s="12"/>
      <c r="C253" s="22"/>
      <c r="E253" s="15"/>
    </row>
    <row r="254" spans="1:5" s="4" customFormat="1" x14ac:dyDescent="0.25">
      <c r="A254" s="12"/>
      <c r="B254" s="12"/>
      <c r="C254" s="22"/>
      <c r="E254" s="15"/>
    </row>
    <row r="255" spans="1:5" s="4" customFormat="1" x14ac:dyDescent="0.25">
      <c r="A255" s="12"/>
      <c r="B255" s="12"/>
      <c r="C255" s="22"/>
      <c r="E255" s="15"/>
    </row>
    <row r="256" spans="1:5" s="4" customFormat="1" x14ac:dyDescent="0.25">
      <c r="A256" s="12"/>
      <c r="B256" s="12"/>
      <c r="C256" s="22"/>
      <c r="E256" s="15"/>
    </row>
    <row r="257" spans="1:5" s="4" customFormat="1" x14ac:dyDescent="0.25">
      <c r="A257" s="12"/>
      <c r="B257" s="12"/>
      <c r="C257" s="22"/>
      <c r="E257" s="15"/>
    </row>
    <row r="258" spans="1:5" s="4" customFormat="1" x14ac:dyDescent="0.25">
      <c r="A258" s="12"/>
      <c r="B258" s="12"/>
      <c r="C258" s="22"/>
      <c r="E258" s="15"/>
    </row>
    <row r="259" spans="1:5" s="4" customFormat="1" x14ac:dyDescent="0.25">
      <c r="A259" s="12"/>
      <c r="B259" s="12"/>
      <c r="C259" s="22"/>
      <c r="E259" s="15"/>
    </row>
    <row r="260" spans="1:5" s="4" customFormat="1" x14ac:dyDescent="0.25">
      <c r="A260" s="12"/>
      <c r="B260" s="12"/>
      <c r="C260" s="22"/>
      <c r="E260" s="15"/>
    </row>
    <row r="261" spans="1:5" s="4" customFormat="1" x14ac:dyDescent="0.25">
      <c r="A261" s="12"/>
      <c r="B261" s="12"/>
      <c r="C261" s="22"/>
      <c r="E261" s="15"/>
    </row>
    <row r="262" spans="1:5" s="4" customFormat="1" x14ac:dyDescent="0.25">
      <c r="A262" s="12"/>
      <c r="B262" s="12"/>
      <c r="C262" s="22"/>
      <c r="E262" s="15"/>
    </row>
    <row r="263" spans="1:5" s="4" customFormat="1" x14ac:dyDescent="0.25">
      <c r="A263" s="12"/>
      <c r="B263" s="12"/>
      <c r="C263" s="22"/>
      <c r="E263" s="15"/>
    </row>
    <row r="264" spans="1:5" s="4" customFormat="1" x14ac:dyDescent="0.25">
      <c r="A264" s="12"/>
      <c r="B264" s="12"/>
      <c r="C264" s="22"/>
      <c r="E264" s="15"/>
    </row>
    <row r="265" spans="1:5" s="4" customFormat="1" x14ac:dyDescent="0.25">
      <c r="A265" s="12"/>
      <c r="B265" s="12"/>
      <c r="C265" s="22"/>
      <c r="E265" s="15"/>
    </row>
    <row r="266" spans="1:5" s="4" customFormat="1" x14ac:dyDescent="0.25">
      <c r="A266" s="12"/>
      <c r="B266" s="12"/>
      <c r="C266" s="22"/>
      <c r="E266" s="15"/>
    </row>
    <row r="267" spans="1:5" s="4" customFormat="1" x14ac:dyDescent="0.25">
      <c r="A267" s="12"/>
      <c r="B267" s="12"/>
      <c r="C267" s="22"/>
      <c r="E267" s="15"/>
    </row>
    <row r="268" spans="1:5" s="4" customFormat="1" x14ac:dyDescent="0.25">
      <c r="A268" s="12"/>
      <c r="B268" s="12"/>
      <c r="C268" s="22"/>
      <c r="E268" s="15"/>
    </row>
    <row r="269" spans="1:5" s="4" customFormat="1" x14ac:dyDescent="0.25">
      <c r="A269" s="12"/>
      <c r="B269" s="12"/>
      <c r="C269" s="22"/>
      <c r="E269" s="15"/>
    </row>
    <row r="270" spans="1:5" s="4" customFormat="1" x14ac:dyDescent="0.25">
      <c r="A270" s="12"/>
      <c r="B270" s="12"/>
      <c r="C270" s="22"/>
      <c r="E270" s="15"/>
    </row>
    <row r="271" spans="1:5" s="4" customFormat="1" x14ac:dyDescent="0.25">
      <c r="A271" s="12"/>
      <c r="B271" s="12"/>
      <c r="C271" s="22"/>
      <c r="E271" s="15"/>
    </row>
    <row r="272" spans="1:5" s="4" customFormat="1" x14ac:dyDescent="0.25">
      <c r="A272" s="12"/>
      <c r="B272" s="12"/>
      <c r="C272" s="22"/>
      <c r="E272" s="15"/>
    </row>
    <row r="273" spans="1:5" s="4" customFormat="1" x14ac:dyDescent="0.25">
      <c r="A273" s="12"/>
      <c r="B273" s="12"/>
      <c r="C273" s="22"/>
      <c r="E273" s="15"/>
    </row>
    <row r="274" spans="1:5" s="4" customFormat="1" x14ac:dyDescent="0.25">
      <c r="A274" s="12"/>
      <c r="B274" s="12"/>
      <c r="C274" s="22"/>
      <c r="E274" s="15"/>
    </row>
    <row r="275" spans="1:5" s="4" customFormat="1" x14ac:dyDescent="0.25">
      <c r="A275" s="12"/>
      <c r="B275" s="12"/>
      <c r="C275" s="22"/>
      <c r="E275" s="15"/>
    </row>
    <row r="276" spans="1:5" s="4" customFormat="1" x14ac:dyDescent="0.25">
      <c r="A276" s="12"/>
      <c r="B276" s="12"/>
      <c r="C276" s="22"/>
      <c r="E276" s="15"/>
    </row>
    <row r="277" spans="1:5" s="4" customFormat="1" x14ac:dyDescent="0.25">
      <c r="A277" s="12"/>
      <c r="B277" s="12"/>
      <c r="C277" s="22"/>
      <c r="E277" s="15"/>
    </row>
    <row r="278" spans="1:5" s="4" customFormat="1" x14ac:dyDescent="0.25">
      <c r="A278" s="12"/>
      <c r="B278" s="12"/>
      <c r="C278" s="22"/>
      <c r="E278" s="15"/>
    </row>
    <row r="279" spans="1:5" s="4" customFormat="1" x14ac:dyDescent="0.25">
      <c r="A279" s="12"/>
      <c r="B279" s="12"/>
      <c r="C279" s="22"/>
      <c r="E279" s="15"/>
    </row>
    <row r="280" spans="1:5" s="4" customFormat="1" x14ac:dyDescent="0.25">
      <c r="A280" s="12"/>
      <c r="B280" s="12"/>
      <c r="C280" s="22"/>
      <c r="E280" s="15"/>
    </row>
    <row r="281" spans="1:5" s="4" customFormat="1" x14ac:dyDescent="0.25">
      <c r="A281" s="12"/>
      <c r="B281" s="12"/>
      <c r="C281" s="22"/>
      <c r="E281" s="15"/>
    </row>
    <row r="282" spans="1:5" s="4" customFormat="1" x14ac:dyDescent="0.25">
      <c r="A282" s="12"/>
      <c r="B282" s="12"/>
      <c r="C282" s="22"/>
      <c r="E282" s="15"/>
    </row>
    <row r="283" spans="1:5" s="4" customFormat="1" x14ac:dyDescent="0.25">
      <c r="A283" s="12"/>
      <c r="B283" s="12"/>
      <c r="C283" s="22"/>
      <c r="E283" s="15"/>
    </row>
    <row r="284" spans="1:5" s="4" customFormat="1" x14ac:dyDescent="0.25">
      <c r="A284" s="12"/>
      <c r="B284" s="12"/>
      <c r="C284" s="22"/>
      <c r="E284" s="15"/>
    </row>
    <row r="285" spans="1:5" s="4" customFormat="1" x14ac:dyDescent="0.25">
      <c r="A285" s="12"/>
      <c r="B285" s="12"/>
      <c r="C285" s="22"/>
      <c r="E285" s="15"/>
    </row>
    <row r="286" spans="1:5" s="4" customFormat="1" x14ac:dyDescent="0.25">
      <c r="A286" s="12"/>
      <c r="B286" s="12"/>
      <c r="C286" s="22"/>
      <c r="E286" s="15"/>
    </row>
    <row r="287" spans="1:5" s="4" customFormat="1" x14ac:dyDescent="0.25">
      <c r="A287" s="12"/>
      <c r="B287" s="12"/>
      <c r="C287" s="22"/>
      <c r="E287" s="15"/>
    </row>
    <row r="288" spans="1:5" s="4" customFormat="1" x14ac:dyDescent="0.25">
      <c r="A288" s="12"/>
      <c r="B288" s="12"/>
      <c r="C288" s="22"/>
      <c r="E288" s="15"/>
    </row>
    <row r="289" spans="1:5" s="4" customFormat="1" x14ac:dyDescent="0.25">
      <c r="A289" s="12"/>
      <c r="B289" s="12"/>
      <c r="C289" s="22"/>
      <c r="E289" s="15"/>
    </row>
    <row r="290" spans="1:5" s="4" customFormat="1" x14ac:dyDescent="0.25">
      <c r="A290" s="12"/>
      <c r="B290" s="12"/>
      <c r="C290" s="22"/>
      <c r="E290" s="15"/>
    </row>
    <row r="291" spans="1:5" s="4" customFormat="1" x14ac:dyDescent="0.25">
      <c r="A291" s="12"/>
      <c r="B291" s="12"/>
      <c r="C291" s="22"/>
      <c r="E291" s="15"/>
    </row>
    <row r="292" spans="1:5" s="4" customFormat="1" x14ac:dyDescent="0.25">
      <c r="A292" s="12"/>
      <c r="B292" s="12"/>
      <c r="C292" s="22"/>
      <c r="E292" s="15"/>
    </row>
    <row r="293" spans="1:5" s="4" customFormat="1" x14ac:dyDescent="0.25">
      <c r="A293" s="12"/>
      <c r="B293" s="12"/>
      <c r="C293" s="22"/>
      <c r="E293" s="15"/>
    </row>
    <row r="294" spans="1:5" s="4" customFormat="1" x14ac:dyDescent="0.25">
      <c r="A294" s="12"/>
      <c r="B294" s="12"/>
      <c r="C294" s="22"/>
      <c r="E294" s="15"/>
    </row>
    <row r="295" spans="1:5" s="4" customFormat="1" x14ac:dyDescent="0.25">
      <c r="A295" s="12"/>
      <c r="B295" s="12"/>
      <c r="C295" s="22"/>
      <c r="E295" s="15"/>
    </row>
    <row r="296" spans="1:5" s="4" customFormat="1" x14ac:dyDescent="0.25">
      <c r="A296" s="12"/>
      <c r="B296" s="12"/>
      <c r="C296" s="22"/>
      <c r="E296" s="15"/>
    </row>
    <row r="297" spans="1:5" s="4" customFormat="1" x14ac:dyDescent="0.25">
      <c r="A297" s="12"/>
      <c r="B297" s="12"/>
      <c r="C297" s="22"/>
      <c r="E297" s="15"/>
    </row>
    <row r="298" spans="1:5" s="4" customFormat="1" x14ac:dyDescent="0.25">
      <c r="A298" s="12"/>
      <c r="B298" s="12"/>
      <c r="C298" s="22"/>
      <c r="E298" s="15"/>
    </row>
    <row r="299" spans="1:5" s="4" customFormat="1" x14ac:dyDescent="0.25">
      <c r="A299" s="12"/>
      <c r="B299" s="12"/>
      <c r="C299" s="22"/>
      <c r="E299" s="15"/>
    </row>
    <row r="300" spans="1:5" s="4" customFormat="1" x14ac:dyDescent="0.25">
      <c r="A300" s="12"/>
      <c r="B300" s="12"/>
      <c r="C300" s="22"/>
      <c r="E300" s="15"/>
    </row>
    <row r="301" spans="1:5" s="4" customFormat="1" x14ac:dyDescent="0.25">
      <c r="A301" s="12"/>
      <c r="B301" s="12"/>
      <c r="C301" s="22"/>
      <c r="E301" s="15"/>
    </row>
    <row r="302" spans="1:5" s="4" customFormat="1" x14ac:dyDescent="0.25">
      <c r="A302" s="12"/>
      <c r="B302" s="12"/>
      <c r="C302" s="22"/>
      <c r="E302" s="15"/>
    </row>
    <row r="303" spans="1:5" s="4" customFormat="1" x14ac:dyDescent="0.25">
      <c r="A303" s="12"/>
      <c r="B303" s="12"/>
      <c r="C303" s="22"/>
      <c r="E303" s="15"/>
    </row>
    <row r="304" spans="1:5" s="4" customFormat="1" x14ac:dyDescent="0.25">
      <c r="A304" s="12"/>
      <c r="B304" s="12"/>
      <c r="C304" s="22"/>
      <c r="E304" s="15"/>
    </row>
    <row r="305" spans="1:5" s="4" customFormat="1" x14ac:dyDescent="0.25">
      <c r="A305" s="12"/>
      <c r="B305" s="12"/>
      <c r="C305" s="22"/>
      <c r="E305" s="15"/>
    </row>
    <row r="306" spans="1:5" s="4" customFormat="1" x14ac:dyDescent="0.25">
      <c r="A306" s="12"/>
      <c r="B306" s="12"/>
      <c r="C306" s="22"/>
      <c r="E306" s="15"/>
    </row>
    <row r="307" spans="1:5" s="4" customFormat="1" x14ac:dyDescent="0.25">
      <c r="A307" s="12"/>
      <c r="B307" s="12"/>
      <c r="C307" s="22"/>
      <c r="E307" s="15"/>
    </row>
    <row r="308" spans="1:5" s="4" customFormat="1" x14ac:dyDescent="0.25">
      <c r="A308" s="12"/>
      <c r="B308" s="12"/>
      <c r="C308" s="22"/>
      <c r="E308" s="15"/>
    </row>
    <row r="309" spans="1:5" s="4" customFormat="1" x14ac:dyDescent="0.25">
      <c r="A309" s="12"/>
      <c r="B309" s="12"/>
      <c r="C309" s="22"/>
      <c r="E309" s="15"/>
    </row>
    <row r="310" spans="1:5" s="4" customFormat="1" x14ac:dyDescent="0.25">
      <c r="A310" s="12"/>
      <c r="B310" s="12"/>
      <c r="C310" s="22"/>
      <c r="E310" s="15"/>
    </row>
    <row r="311" spans="1:5" s="4" customFormat="1" x14ac:dyDescent="0.25">
      <c r="A311" s="12"/>
      <c r="B311" s="12"/>
      <c r="C311" s="22"/>
      <c r="E311" s="15"/>
    </row>
    <row r="312" spans="1:5" s="4" customFormat="1" x14ac:dyDescent="0.25">
      <c r="A312" s="12"/>
      <c r="B312" s="12"/>
      <c r="C312" s="22"/>
      <c r="E312" s="15"/>
    </row>
    <row r="313" spans="1:5" s="4" customFormat="1" x14ac:dyDescent="0.25">
      <c r="A313" s="12"/>
      <c r="B313" s="12"/>
      <c r="C313" s="22"/>
      <c r="E313" s="15"/>
    </row>
    <row r="314" spans="1:5" s="4" customFormat="1" x14ac:dyDescent="0.25">
      <c r="A314" s="12"/>
      <c r="B314" s="12"/>
      <c r="C314" s="22"/>
      <c r="E314" s="15"/>
    </row>
    <row r="315" spans="1:5" s="4" customFormat="1" x14ac:dyDescent="0.25">
      <c r="A315" s="12"/>
      <c r="B315" s="12"/>
      <c r="C315" s="22"/>
      <c r="E315" s="15"/>
    </row>
    <row r="316" spans="1:5" s="4" customFormat="1" x14ac:dyDescent="0.25">
      <c r="A316" s="12"/>
      <c r="B316" s="12"/>
      <c r="C316" s="22"/>
      <c r="E316" s="15"/>
    </row>
    <row r="317" spans="1:5" s="4" customFormat="1" x14ac:dyDescent="0.25">
      <c r="A317" s="12"/>
      <c r="B317" s="12"/>
      <c r="C317" s="22"/>
      <c r="E317" s="15"/>
    </row>
    <row r="318" spans="1:5" s="4" customFormat="1" x14ac:dyDescent="0.25">
      <c r="A318" s="12"/>
      <c r="B318" s="12"/>
      <c r="C318" s="22"/>
      <c r="E318" s="15"/>
    </row>
    <row r="319" spans="1:5" s="4" customFormat="1" x14ac:dyDescent="0.25">
      <c r="A319" s="12"/>
      <c r="B319" s="12"/>
      <c r="C319" s="22"/>
      <c r="E319" s="15"/>
    </row>
    <row r="320" spans="1:5" s="4" customFormat="1" x14ac:dyDescent="0.25">
      <c r="A320" s="12"/>
      <c r="B320" s="12"/>
      <c r="C320" s="22"/>
      <c r="E320" s="15"/>
    </row>
    <row r="321" spans="1:5" s="4" customFormat="1" x14ac:dyDescent="0.25">
      <c r="A321" s="12"/>
      <c r="B321" s="12"/>
      <c r="C321" s="22"/>
      <c r="E321" s="15"/>
    </row>
    <row r="322" spans="1:5" s="4" customFormat="1" x14ac:dyDescent="0.25">
      <c r="A322" s="12"/>
      <c r="B322" s="12"/>
      <c r="C322" s="22"/>
      <c r="E322" s="15"/>
    </row>
    <row r="323" spans="1:5" s="4" customFormat="1" x14ac:dyDescent="0.25">
      <c r="A323" s="12"/>
      <c r="B323" s="12"/>
      <c r="C323" s="22"/>
      <c r="E323" s="15"/>
    </row>
    <row r="324" spans="1:5" s="4" customFormat="1" x14ac:dyDescent="0.25">
      <c r="A324" s="12"/>
      <c r="B324" s="12"/>
      <c r="C324" s="22"/>
      <c r="E324" s="15"/>
    </row>
    <row r="325" spans="1:5" s="4" customFormat="1" x14ac:dyDescent="0.25">
      <c r="A325" s="12"/>
      <c r="B325" s="12"/>
      <c r="C325" s="22"/>
      <c r="E325" s="15"/>
    </row>
    <row r="326" spans="1:5" s="4" customFormat="1" x14ac:dyDescent="0.25">
      <c r="A326" s="12"/>
      <c r="B326" s="12"/>
      <c r="C326" s="22"/>
      <c r="E326" s="15"/>
    </row>
    <row r="327" spans="1:5" s="4" customFormat="1" x14ac:dyDescent="0.25">
      <c r="A327" s="12"/>
      <c r="B327" s="12"/>
      <c r="C327" s="22"/>
      <c r="E327" s="15"/>
    </row>
    <row r="328" spans="1:5" s="4" customFormat="1" x14ac:dyDescent="0.25">
      <c r="A328" s="12"/>
      <c r="B328" s="12"/>
      <c r="C328" s="22"/>
      <c r="E328" s="15"/>
    </row>
    <row r="329" spans="1:5" s="4" customFormat="1" x14ac:dyDescent="0.25">
      <c r="A329" s="12"/>
      <c r="B329" s="12"/>
      <c r="C329" s="22"/>
      <c r="E329" s="15"/>
    </row>
    <row r="330" spans="1:5" s="4" customFormat="1" x14ac:dyDescent="0.25">
      <c r="A330" s="12"/>
      <c r="B330" s="12"/>
      <c r="C330" s="22"/>
      <c r="E330" s="15"/>
    </row>
    <row r="331" spans="1:5" s="4" customFormat="1" x14ac:dyDescent="0.25">
      <c r="A331" s="12"/>
      <c r="B331" s="12"/>
      <c r="C331" s="22"/>
      <c r="E331" s="15"/>
    </row>
    <row r="332" spans="1:5" s="4" customFormat="1" x14ac:dyDescent="0.25">
      <c r="A332" s="12"/>
      <c r="B332" s="12"/>
      <c r="C332" s="22"/>
      <c r="E332" s="15"/>
    </row>
    <row r="333" spans="1:5" s="4" customFormat="1" x14ac:dyDescent="0.25">
      <c r="A333" s="12"/>
      <c r="B333" s="12"/>
      <c r="C333" s="22"/>
      <c r="E333" s="15"/>
    </row>
    <row r="334" spans="1:5" s="4" customFormat="1" x14ac:dyDescent="0.25">
      <c r="A334" s="12"/>
      <c r="B334" s="12"/>
      <c r="C334" s="22"/>
      <c r="E334" s="15"/>
    </row>
    <row r="335" spans="1:5" s="4" customFormat="1" x14ac:dyDescent="0.25">
      <c r="A335" s="12"/>
      <c r="B335" s="12"/>
      <c r="C335" s="22"/>
      <c r="E335" s="15"/>
    </row>
    <row r="336" spans="1:5" s="4" customFormat="1" x14ac:dyDescent="0.25">
      <c r="A336" s="12"/>
      <c r="B336" s="12"/>
      <c r="C336" s="22"/>
      <c r="E336" s="15"/>
    </row>
    <row r="337" spans="1:5" s="4" customFormat="1" x14ac:dyDescent="0.25">
      <c r="A337" s="12"/>
      <c r="B337" s="12"/>
      <c r="C337" s="22"/>
      <c r="E337" s="15"/>
    </row>
    <row r="338" spans="1:5" s="4" customFormat="1" x14ac:dyDescent="0.25">
      <c r="A338" s="12"/>
      <c r="B338" s="12"/>
      <c r="C338" s="22"/>
      <c r="E338" s="15"/>
    </row>
    <row r="339" spans="1:5" s="4" customFormat="1" x14ac:dyDescent="0.25">
      <c r="A339" s="12"/>
      <c r="B339" s="12"/>
      <c r="C339" s="22"/>
      <c r="E339" s="15"/>
    </row>
    <row r="340" spans="1:5" s="4" customFormat="1" x14ac:dyDescent="0.25">
      <c r="A340" s="12"/>
      <c r="B340" s="12"/>
      <c r="C340" s="22"/>
      <c r="E340" s="15"/>
    </row>
    <row r="341" spans="1:5" s="4" customFormat="1" x14ac:dyDescent="0.25">
      <c r="A341" s="12"/>
      <c r="B341" s="12"/>
      <c r="C341" s="22"/>
      <c r="E341" s="15"/>
    </row>
    <row r="342" spans="1:5" s="4" customFormat="1" x14ac:dyDescent="0.25">
      <c r="A342" s="12"/>
      <c r="B342" s="12"/>
      <c r="C342" s="22"/>
      <c r="E342" s="15"/>
    </row>
    <row r="343" spans="1:5" s="4" customFormat="1" x14ac:dyDescent="0.25">
      <c r="A343" s="12"/>
      <c r="B343" s="12"/>
      <c r="C343" s="22"/>
      <c r="E343" s="15"/>
    </row>
    <row r="344" spans="1:5" s="4" customFormat="1" x14ac:dyDescent="0.25">
      <c r="A344" s="12"/>
      <c r="B344" s="12"/>
      <c r="C344" s="22"/>
      <c r="E344" s="15"/>
    </row>
    <row r="345" spans="1:5" s="4" customFormat="1" x14ac:dyDescent="0.25">
      <c r="A345" s="12"/>
      <c r="B345" s="12"/>
      <c r="C345" s="22"/>
      <c r="E345" s="15"/>
    </row>
    <row r="346" spans="1:5" s="4" customFormat="1" x14ac:dyDescent="0.25">
      <c r="A346" s="12"/>
      <c r="B346" s="12"/>
      <c r="C346" s="22"/>
      <c r="E346" s="15"/>
    </row>
    <row r="347" spans="1:5" s="4" customFormat="1" x14ac:dyDescent="0.25">
      <c r="A347" s="12"/>
      <c r="B347" s="12"/>
      <c r="C347" s="22"/>
      <c r="E347" s="15"/>
    </row>
    <row r="348" spans="1:5" s="4" customFormat="1" x14ac:dyDescent="0.25">
      <c r="A348" s="12"/>
      <c r="B348" s="12"/>
      <c r="C348" s="22"/>
      <c r="E348" s="15"/>
    </row>
    <row r="349" spans="1:5" s="4" customFormat="1" x14ac:dyDescent="0.25">
      <c r="A349" s="12"/>
      <c r="B349" s="12"/>
      <c r="C349" s="22"/>
      <c r="E349" s="15"/>
    </row>
    <row r="350" spans="1:5" s="4" customFormat="1" x14ac:dyDescent="0.25">
      <c r="A350" s="12"/>
      <c r="B350" s="12"/>
      <c r="C350" s="22"/>
      <c r="E350" s="15"/>
    </row>
    <row r="351" spans="1:5" s="4" customFormat="1" x14ac:dyDescent="0.25">
      <c r="A351" s="12"/>
      <c r="B351" s="12"/>
      <c r="C351" s="22"/>
      <c r="E351" s="15"/>
    </row>
    <row r="352" spans="1:5" s="4" customFormat="1" x14ac:dyDescent="0.25">
      <c r="A352" s="12"/>
      <c r="B352" s="12"/>
      <c r="C352" s="22"/>
      <c r="E352" s="15"/>
    </row>
    <row r="353" spans="1:5" s="4" customFormat="1" x14ac:dyDescent="0.25">
      <c r="A353" s="12"/>
      <c r="B353" s="12"/>
      <c r="C353" s="22"/>
      <c r="E353" s="15"/>
    </row>
    <row r="354" spans="1:5" s="4" customFormat="1" x14ac:dyDescent="0.25">
      <c r="A354" s="12"/>
      <c r="B354" s="12"/>
      <c r="C354" s="22"/>
      <c r="E354" s="15"/>
    </row>
    <row r="355" spans="1:5" s="4" customFormat="1" x14ac:dyDescent="0.25">
      <c r="A355" s="12"/>
      <c r="B355" s="12"/>
      <c r="C355" s="22"/>
      <c r="E355" s="15"/>
    </row>
    <row r="356" spans="1:5" s="4" customFormat="1" x14ac:dyDescent="0.25">
      <c r="A356" s="12"/>
      <c r="B356" s="12"/>
      <c r="C356" s="22"/>
      <c r="E356" s="15"/>
    </row>
    <row r="357" spans="1:5" s="4" customFormat="1" x14ac:dyDescent="0.25">
      <c r="A357" s="12"/>
      <c r="B357" s="12"/>
      <c r="C357" s="22"/>
      <c r="E357" s="15"/>
    </row>
    <row r="358" spans="1:5" s="4" customFormat="1" x14ac:dyDescent="0.25">
      <c r="A358" s="12"/>
      <c r="B358" s="12"/>
      <c r="C358" s="22"/>
      <c r="E358" s="15"/>
    </row>
    <row r="359" spans="1:5" s="4" customFormat="1" x14ac:dyDescent="0.25">
      <c r="A359" s="12"/>
      <c r="B359" s="12"/>
      <c r="C359" s="22"/>
      <c r="E359" s="15"/>
    </row>
    <row r="360" spans="1:5" s="4" customFormat="1" x14ac:dyDescent="0.25">
      <c r="A360" s="12"/>
      <c r="B360" s="12"/>
      <c r="C360" s="22"/>
      <c r="E360" s="15"/>
    </row>
    <row r="361" spans="1:5" s="4" customFormat="1" x14ac:dyDescent="0.25">
      <c r="A361" s="12"/>
      <c r="B361" s="12"/>
      <c r="C361" s="22"/>
      <c r="E361" s="15"/>
    </row>
    <row r="362" spans="1:5" s="4" customFormat="1" x14ac:dyDescent="0.25">
      <c r="A362" s="12"/>
      <c r="B362" s="12"/>
      <c r="C362" s="22"/>
      <c r="E362" s="15"/>
    </row>
    <row r="363" spans="1:5" s="4" customFormat="1" x14ac:dyDescent="0.25">
      <c r="A363" s="12"/>
      <c r="B363" s="12"/>
      <c r="C363" s="22"/>
      <c r="E363" s="15"/>
    </row>
    <row r="364" spans="1:5" s="4" customFormat="1" x14ac:dyDescent="0.25">
      <c r="A364" s="12"/>
      <c r="B364" s="12"/>
      <c r="C364" s="22"/>
      <c r="E364" s="15"/>
    </row>
    <row r="365" spans="1:5" s="4" customFormat="1" x14ac:dyDescent="0.25">
      <c r="A365" s="12"/>
      <c r="B365" s="12"/>
      <c r="C365" s="22"/>
      <c r="E365" s="15"/>
    </row>
    <row r="366" spans="1:5" s="4" customFormat="1" x14ac:dyDescent="0.25">
      <c r="A366" s="12"/>
      <c r="B366" s="12"/>
      <c r="C366" s="22"/>
      <c r="E366" s="15"/>
    </row>
    <row r="367" spans="1:5" s="4" customFormat="1" x14ac:dyDescent="0.25">
      <c r="A367" s="12"/>
      <c r="B367" s="12"/>
      <c r="C367" s="22"/>
      <c r="E367" s="15"/>
    </row>
    <row r="368" spans="1:5" s="4" customFormat="1" x14ac:dyDescent="0.25">
      <c r="A368" s="12"/>
      <c r="B368" s="12"/>
      <c r="C368" s="22"/>
      <c r="E368" s="15"/>
    </row>
    <row r="369" spans="1:5" s="4" customFormat="1" x14ac:dyDescent="0.25">
      <c r="A369" s="12"/>
      <c r="B369" s="12"/>
      <c r="C369" s="22"/>
      <c r="E369" s="15"/>
    </row>
    <row r="370" spans="1:5" s="4" customFormat="1" x14ac:dyDescent="0.25">
      <c r="A370" s="12"/>
      <c r="B370" s="12"/>
      <c r="C370" s="22"/>
      <c r="E370" s="15"/>
    </row>
    <row r="371" spans="1:5" s="4" customFormat="1" x14ac:dyDescent="0.25">
      <c r="A371" s="12"/>
      <c r="B371" s="12"/>
      <c r="C371" s="22"/>
      <c r="E371" s="15"/>
    </row>
    <row r="372" spans="1:5" s="4" customFormat="1" x14ac:dyDescent="0.25">
      <c r="A372" s="12"/>
      <c r="B372" s="12"/>
      <c r="C372" s="22"/>
      <c r="E372" s="15"/>
    </row>
    <row r="373" spans="1:5" s="4" customFormat="1" x14ac:dyDescent="0.25">
      <c r="A373" s="12"/>
      <c r="B373" s="12"/>
      <c r="C373" s="22"/>
      <c r="E373" s="15"/>
    </row>
    <row r="374" spans="1:5" s="4" customFormat="1" x14ac:dyDescent="0.25">
      <c r="A374" s="12"/>
      <c r="B374" s="12"/>
      <c r="C374" s="22"/>
      <c r="E374" s="15"/>
    </row>
    <row r="375" spans="1:5" s="4" customFormat="1" x14ac:dyDescent="0.25">
      <c r="A375" s="12"/>
      <c r="B375" s="12"/>
      <c r="C375" s="22"/>
      <c r="E375" s="15"/>
    </row>
    <row r="376" spans="1:5" s="4" customFormat="1" x14ac:dyDescent="0.25">
      <c r="A376" s="12"/>
      <c r="B376" s="12"/>
      <c r="C376" s="22"/>
      <c r="E376" s="15"/>
    </row>
    <row r="377" spans="1:5" s="4" customFormat="1" x14ac:dyDescent="0.25">
      <c r="A377" s="12"/>
      <c r="B377" s="12"/>
      <c r="C377" s="22"/>
      <c r="E377" s="15"/>
    </row>
    <row r="378" spans="1:5" s="4" customFormat="1" x14ac:dyDescent="0.25">
      <c r="A378" s="12"/>
      <c r="B378" s="12"/>
      <c r="C378" s="22"/>
      <c r="E378" s="15"/>
    </row>
    <row r="379" spans="1:5" s="4" customFormat="1" x14ac:dyDescent="0.25">
      <c r="A379" s="12"/>
      <c r="B379" s="12"/>
      <c r="C379" s="22"/>
      <c r="E379" s="15"/>
    </row>
    <row r="380" spans="1:5" s="4" customFormat="1" x14ac:dyDescent="0.25">
      <c r="A380" s="12"/>
      <c r="B380" s="12"/>
      <c r="C380" s="22"/>
      <c r="E380" s="15"/>
    </row>
    <row r="381" spans="1:5" s="4" customFormat="1" x14ac:dyDescent="0.25">
      <c r="A381" s="12"/>
      <c r="B381" s="12"/>
      <c r="C381" s="22"/>
      <c r="E381" s="15"/>
    </row>
    <row r="382" spans="1:5" s="4" customFormat="1" x14ac:dyDescent="0.25">
      <c r="A382" s="12"/>
      <c r="B382" s="12"/>
      <c r="C382" s="22"/>
      <c r="E382" s="15"/>
    </row>
    <row r="383" spans="1:5" s="4" customFormat="1" x14ac:dyDescent="0.25">
      <c r="A383" s="12"/>
      <c r="B383" s="12"/>
      <c r="C383" s="22"/>
      <c r="E383" s="15"/>
    </row>
    <row r="384" spans="1:5" s="4" customFormat="1" x14ac:dyDescent="0.25">
      <c r="A384" s="12"/>
      <c r="B384" s="12"/>
      <c r="C384" s="22"/>
      <c r="E384" s="15"/>
    </row>
    <row r="385" spans="1:5" s="4" customFormat="1" x14ac:dyDescent="0.25">
      <c r="A385" s="12"/>
      <c r="B385" s="12"/>
      <c r="C385" s="22"/>
      <c r="E385" s="15"/>
    </row>
    <row r="386" spans="1:5" s="4" customFormat="1" x14ac:dyDescent="0.25">
      <c r="A386" s="12"/>
      <c r="B386" s="12"/>
      <c r="C386" s="22"/>
      <c r="E386" s="15"/>
    </row>
    <row r="387" spans="1:5" s="4" customFormat="1" x14ac:dyDescent="0.25">
      <c r="A387" s="12"/>
      <c r="B387" s="12"/>
      <c r="C387" s="22"/>
      <c r="E387" s="15"/>
    </row>
    <row r="388" spans="1:5" s="4" customFormat="1" x14ac:dyDescent="0.25">
      <c r="A388" s="12"/>
      <c r="B388" s="12"/>
      <c r="C388" s="22"/>
      <c r="E388" s="15"/>
    </row>
    <row r="389" spans="1:5" s="4" customFormat="1" x14ac:dyDescent="0.25">
      <c r="A389" s="12"/>
      <c r="B389" s="12"/>
      <c r="C389" s="22"/>
      <c r="E389" s="15"/>
    </row>
    <row r="390" spans="1:5" s="4" customFormat="1" x14ac:dyDescent="0.25">
      <c r="A390" s="12"/>
      <c r="B390" s="12"/>
      <c r="C390" s="22"/>
      <c r="E390" s="15"/>
    </row>
    <row r="391" spans="1:5" s="4" customFormat="1" x14ac:dyDescent="0.25">
      <c r="A391" s="12"/>
      <c r="B391" s="12"/>
      <c r="C391" s="22"/>
      <c r="E391" s="15"/>
    </row>
    <row r="392" spans="1:5" s="4" customFormat="1" x14ac:dyDescent="0.25">
      <c r="A392" s="12"/>
      <c r="B392" s="12"/>
      <c r="C392" s="22"/>
      <c r="E392" s="15"/>
    </row>
    <row r="393" spans="1:5" s="4" customFormat="1" x14ac:dyDescent="0.25">
      <c r="A393" s="12"/>
      <c r="B393" s="12"/>
      <c r="C393" s="22"/>
      <c r="E393" s="15"/>
    </row>
    <row r="394" spans="1:5" s="4" customFormat="1" x14ac:dyDescent="0.25">
      <c r="A394" s="12"/>
      <c r="B394" s="12"/>
      <c r="C394" s="22"/>
      <c r="E394" s="15"/>
    </row>
    <row r="395" spans="1:5" s="4" customFormat="1" x14ac:dyDescent="0.25">
      <c r="A395" s="12"/>
      <c r="B395" s="12"/>
      <c r="C395" s="22"/>
      <c r="E395" s="15"/>
    </row>
    <row r="396" spans="1:5" s="4" customFormat="1" x14ac:dyDescent="0.25">
      <c r="A396" s="12"/>
      <c r="B396" s="12"/>
      <c r="C396" s="22"/>
      <c r="E396" s="15"/>
    </row>
    <row r="397" spans="1:5" s="4" customFormat="1" x14ac:dyDescent="0.25">
      <c r="A397" s="12"/>
      <c r="B397" s="12"/>
      <c r="C397" s="22"/>
      <c r="E397" s="15"/>
    </row>
    <row r="398" spans="1:5" s="4" customFormat="1" x14ac:dyDescent="0.25">
      <c r="A398" s="12"/>
      <c r="B398" s="12"/>
      <c r="C398" s="22"/>
      <c r="E398" s="15"/>
    </row>
    <row r="399" spans="1:5" s="4" customFormat="1" x14ac:dyDescent="0.25">
      <c r="A399" s="12"/>
      <c r="B399" s="12"/>
      <c r="C399" s="22"/>
      <c r="E399" s="15"/>
    </row>
    <row r="400" spans="1:5" s="4" customFormat="1" x14ac:dyDescent="0.25">
      <c r="A400" s="12"/>
      <c r="B400" s="12"/>
      <c r="C400" s="22"/>
      <c r="E400" s="15"/>
    </row>
    <row r="401" spans="1:5" s="4" customFormat="1" x14ac:dyDescent="0.25">
      <c r="A401" s="12"/>
      <c r="B401" s="12"/>
      <c r="C401" s="22"/>
      <c r="E401" s="15"/>
    </row>
    <row r="402" spans="1:5" s="4" customFormat="1" x14ac:dyDescent="0.25">
      <c r="A402" s="12"/>
      <c r="B402" s="12"/>
      <c r="C402" s="22"/>
      <c r="E402" s="15"/>
    </row>
    <row r="403" spans="1:5" s="4" customFormat="1" x14ac:dyDescent="0.25">
      <c r="A403" s="12"/>
      <c r="B403" s="12"/>
      <c r="C403" s="22"/>
      <c r="E403" s="15"/>
    </row>
    <row r="404" spans="1:5" s="4" customFormat="1" x14ac:dyDescent="0.25">
      <c r="A404" s="12"/>
      <c r="B404" s="12"/>
      <c r="C404" s="22"/>
      <c r="E404" s="15"/>
    </row>
    <row r="405" spans="1:5" s="4" customFormat="1" x14ac:dyDescent="0.25">
      <c r="A405" s="12"/>
      <c r="B405" s="12"/>
      <c r="C405" s="22"/>
      <c r="E405" s="15"/>
    </row>
    <row r="406" spans="1:5" s="4" customFormat="1" x14ac:dyDescent="0.25">
      <c r="A406" s="12"/>
      <c r="B406" s="12"/>
      <c r="C406" s="22"/>
      <c r="E406" s="15"/>
    </row>
    <row r="407" spans="1:5" s="4" customFormat="1" x14ac:dyDescent="0.25">
      <c r="A407" s="12"/>
      <c r="B407" s="12"/>
      <c r="C407" s="22"/>
      <c r="E407" s="15"/>
    </row>
    <row r="408" spans="1:5" s="4" customFormat="1" x14ac:dyDescent="0.25">
      <c r="A408" s="12"/>
      <c r="B408" s="12"/>
      <c r="C408" s="22"/>
      <c r="E408" s="15"/>
    </row>
    <row r="409" spans="1:5" s="4" customFormat="1" x14ac:dyDescent="0.25">
      <c r="A409" s="12"/>
      <c r="B409" s="12"/>
      <c r="C409" s="22"/>
      <c r="E409" s="15"/>
    </row>
    <row r="410" spans="1:5" s="4" customFormat="1" x14ac:dyDescent="0.25">
      <c r="A410" s="12"/>
      <c r="B410" s="12"/>
      <c r="C410" s="22"/>
      <c r="E410" s="15"/>
    </row>
    <row r="411" spans="1:5" s="4" customFormat="1" x14ac:dyDescent="0.25">
      <c r="A411" s="12"/>
      <c r="B411" s="12"/>
      <c r="C411" s="22"/>
      <c r="E411" s="15"/>
    </row>
    <row r="412" spans="1:5" s="4" customFormat="1" x14ac:dyDescent="0.25">
      <c r="A412" s="12"/>
      <c r="B412" s="12"/>
      <c r="C412" s="22"/>
      <c r="E412" s="15"/>
    </row>
    <row r="413" spans="1:5" s="4" customFormat="1" x14ac:dyDescent="0.25">
      <c r="A413" s="12"/>
      <c r="B413" s="12"/>
      <c r="C413" s="22"/>
      <c r="E413" s="15"/>
    </row>
    <row r="414" spans="1:5" s="4" customFormat="1" x14ac:dyDescent="0.25">
      <c r="A414" s="12"/>
      <c r="B414" s="12"/>
      <c r="C414" s="22"/>
      <c r="E414" s="15"/>
    </row>
    <row r="415" spans="1:5" s="4" customFormat="1" x14ac:dyDescent="0.25">
      <c r="A415" s="12"/>
      <c r="B415" s="12"/>
      <c r="C415" s="22"/>
      <c r="E415" s="15"/>
    </row>
    <row r="416" spans="1:5" s="4" customFormat="1" x14ac:dyDescent="0.25">
      <c r="A416" s="12"/>
      <c r="B416" s="12"/>
      <c r="C416" s="22"/>
      <c r="E416" s="15"/>
    </row>
    <row r="417" spans="1:5" s="4" customFormat="1" x14ac:dyDescent="0.25">
      <c r="A417" s="12"/>
      <c r="B417" s="12"/>
      <c r="C417" s="22"/>
      <c r="E417" s="15"/>
    </row>
    <row r="418" spans="1:5" s="4" customFormat="1" x14ac:dyDescent="0.25">
      <c r="A418" s="12"/>
      <c r="B418" s="12"/>
      <c r="C418" s="22"/>
      <c r="E418" s="15"/>
    </row>
    <row r="419" spans="1:5" s="4" customFormat="1" x14ac:dyDescent="0.25">
      <c r="A419" s="12"/>
      <c r="B419" s="12"/>
      <c r="C419" s="22"/>
      <c r="E419" s="15"/>
    </row>
    <row r="420" spans="1:5" s="4" customFormat="1" x14ac:dyDescent="0.25">
      <c r="A420" s="12"/>
      <c r="B420" s="12"/>
      <c r="C420" s="22"/>
      <c r="E420" s="15"/>
    </row>
    <row r="421" spans="1:5" s="4" customFormat="1" x14ac:dyDescent="0.25">
      <c r="A421" s="12"/>
      <c r="B421" s="12"/>
      <c r="C421" s="22"/>
      <c r="E421" s="15"/>
    </row>
    <row r="422" spans="1:5" s="4" customFormat="1" x14ac:dyDescent="0.25">
      <c r="A422" s="12"/>
      <c r="B422" s="12"/>
      <c r="C422" s="22"/>
      <c r="E422" s="15"/>
    </row>
    <row r="423" spans="1:5" s="4" customFormat="1" x14ac:dyDescent="0.25">
      <c r="A423" s="12"/>
      <c r="B423" s="12"/>
      <c r="C423" s="22"/>
      <c r="E423" s="15"/>
    </row>
    <row r="424" spans="1:5" s="4" customFormat="1" x14ac:dyDescent="0.25">
      <c r="A424" s="12"/>
      <c r="B424" s="12"/>
      <c r="C424" s="22"/>
      <c r="E424" s="15"/>
    </row>
    <row r="425" spans="1:5" s="4" customFormat="1" x14ac:dyDescent="0.25">
      <c r="A425" s="12"/>
      <c r="B425" s="12"/>
      <c r="C425" s="22"/>
      <c r="E425" s="15"/>
    </row>
    <row r="426" spans="1:5" s="4" customFormat="1" x14ac:dyDescent="0.25">
      <c r="A426" s="12"/>
      <c r="B426" s="12"/>
      <c r="C426" s="22"/>
      <c r="E426" s="15"/>
    </row>
    <row r="427" spans="1:5" s="4" customFormat="1" x14ac:dyDescent="0.25">
      <c r="A427" s="12"/>
      <c r="B427" s="12"/>
      <c r="C427" s="22"/>
      <c r="E427" s="15"/>
    </row>
    <row r="428" spans="1:5" s="4" customFormat="1" x14ac:dyDescent="0.25">
      <c r="A428" s="12"/>
      <c r="B428" s="12"/>
      <c r="C428" s="22"/>
      <c r="E428" s="15"/>
    </row>
    <row r="429" spans="1:5" s="4" customFormat="1" x14ac:dyDescent="0.25">
      <c r="A429" s="12"/>
      <c r="B429" s="12"/>
      <c r="C429" s="22"/>
      <c r="E429" s="15"/>
    </row>
    <row r="430" spans="1:5" s="4" customFormat="1" x14ac:dyDescent="0.25">
      <c r="A430" s="12"/>
      <c r="B430" s="12"/>
      <c r="C430" s="22"/>
      <c r="E430" s="15"/>
    </row>
    <row r="431" spans="1:5" s="4" customFormat="1" x14ac:dyDescent="0.25">
      <c r="A431" s="12"/>
      <c r="B431" s="12"/>
      <c r="C431" s="22"/>
      <c r="E431" s="15"/>
    </row>
    <row r="432" spans="1:5" s="4" customFormat="1" x14ac:dyDescent="0.25">
      <c r="A432" s="12"/>
      <c r="B432" s="12"/>
      <c r="C432" s="22"/>
      <c r="E432" s="15"/>
    </row>
    <row r="433" spans="1:5" s="4" customFormat="1" x14ac:dyDescent="0.25">
      <c r="A433" s="12"/>
      <c r="B433" s="12"/>
      <c r="C433" s="22"/>
      <c r="E433" s="15"/>
    </row>
    <row r="434" spans="1:5" s="4" customFormat="1" x14ac:dyDescent="0.25">
      <c r="A434" s="12"/>
      <c r="B434" s="12"/>
      <c r="C434" s="22"/>
      <c r="E434" s="15"/>
    </row>
    <row r="435" spans="1:5" s="4" customFormat="1" x14ac:dyDescent="0.25">
      <c r="A435" s="12"/>
      <c r="B435" s="12"/>
      <c r="C435" s="22"/>
      <c r="E435" s="15"/>
    </row>
    <row r="436" spans="1:5" s="4" customFormat="1" x14ac:dyDescent="0.25">
      <c r="A436" s="12"/>
      <c r="B436" s="12"/>
      <c r="C436" s="22"/>
      <c r="E436" s="15"/>
    </row>
    <row r="437" spans="1:5" s="4" customFormat="1" x14ac:dyDescent="0.25">
      <c r="A437" s="12"/>
      <c r="B437" s="12"/>
      <c r="C437" s="22"/>
      <c r="E437" s="15"/>
    </row>
    <row r="438" spans="1:5" s="4" customFormat="1" x14ac:dyDescent="0.25">
      <c r="A438" s="12"/>
      <c r="B438" s="12"/>
      <c r="C438" s="22"/>
      <c r="E438" s="15"/>
    </row>
    <row r="439" spans="1:5" s="4" customFormat="1" x14ac:dyDescent="0.25">
      <c r="A439" s="12"/>
      <c r="B439" s="12"/>
      <c r="C439" s="22"/>
      <c r="E439" s="15"/>
    </row>
    <row r="440" spans="1:5" s="4" customFormat="1" x14ac:dyDescent="0.25">
      <c r="A440" s="12"/>
      <c r="B440" s="12"/>
      <c r="C440" s="22"/>
      <c r="E440" s="15"/>
    </row>
    <row r="441" spans="1:5" s="4" customFormat="1" x14ac:dyDescent="0.25">
      <c r="A441" s="12"/>
      <c r="B441" s="12"/>
      <c r="C441" s="22"/>
      <c r="E441" s="15"/>
    </row>
    <row r="442" spans="1:5" s="4" customFormat="1" x14ac:dyDescent="0.25">
      <c r="A442" s="12"/>
      <c r="B442" s="12"/>
      <c r="C442" s="22"/>
      <c r="E442" s="15"/>
    </row>
    <row r="443" spans="1:5" s="4" customFormat="1" x14ac:dyDescent="0.25">
      <c r="A443" s="12"/>
      <c r="B443" s="12"/>
      <c r="C443" s="22"/>
      <c r="E443" s="15"/>
    </row>
    <row r="444" spans="1:5" s="4" customFormat="1" x14ac:dyDescent="0.25">
      <c r="A444" s="12"/>
      <c r="B444" s="12"/>
      <c r="C444" s="22"/>
      <c r="E444" s="15"/>
    </row>
    <row r="445" spans="1:5" s="4" customFormat="1" x14ac:dyDescent="0.25">
      <c r="A445" s="12"/>
      <c r="B445" s="12"/>
      <c r="C445" s="22"/>
      <c r="E445" s="15"/>
    </row>
    <row r="446" spans="1:5" s="4" customFormat="1" x14ac:dyDescent="0.25">
      <c r="A446" s="12"/>
      <c r="B446" s="12"/>
      <c r="C446" s="22"/>
      <c r="E446" s="15"/>
    </row>
    <row r="447" spans="1:5" s="4" customFormat="1" x14ac:dyDescent="0.25">
      <c r="A447" s="12"/>
      <c r="B447" s="12"/>
      <c r="C447" s="22"/>
      <c r="E447" s="15"/>
    </row>
    <row r="448" spans="1:5" s="4" customFormat="1" x14ac:dyDescent="0.25">
      <c r="A448" s="12"/>
      <c r="B448" s="12"/>
      <c r="C448" s="22"/>
      <c r="E448" s="15"/>
    </row>
    <row r="449" spans="1:5" s="4" customFormat="1" x14ac:dyDescent="0.25">
      <c r="A449" s="12"/>
      <c r="B449" s="12"/>
      <c r="C449" s="22"/>
      <c r="E449" s="15"/>
    </row>
    <row r="450" spans="1:5" s="4" customFormat="1" x14ac:dyDescent="0.25">
      <c r="A450" s="12"/>
      <c r="B450" s="12"/>
      <c r="C450" s="22"/>
      <c r="E450" s="15"/>
    </row>
    <row r="451" spans="1:5" s="4" customFormat="1" x14ac:dyDescent="0.25">
      <c r="A451" s="12"/>
      <c r="B451" s="12"/>
      <c r="C451" s="22"/>
      <c r="E451" s="15"/>
    </row>
    <row r="452" spans="1:5" s="4" customFormat="1" x14ac:dyDescent="0.25">
      <c r="A452" s="12"/>
      <c r="B452" s="12"/>
      <c r="C452" s="22"/>
      <c r="E452" s="15"/>
    </row>
    <row r="453" spans="1:5" s="4" customFormat="1" x14ac:dyDescent="0.25">
      <c r="A453" s="12"/>
      <c r="B453" s="12"/>
      <c r="C453" s="22"/>
      <c r="E453" s="15"/>
    </row>
    <row r="454" spans="1:5" s="4" customFormat="1" x14ac:dyDescent="0.25">
      <c r="A454" s="12"/>
      <c r="B454" s="12"/>
      <c r="C454" s="22"/>
      <c r="E454" s="15"/>
    </row>
    <row r="455" spans="1:5" s="4" customFormat="1" x14ac:dyDescent="0.25">
      <c r="A455" s="12"/>
      <c r="B455" s="12"/>
      <c r="C455" s="22"/>
      <c r="E455" s="15"/>
    </row>
    <row r="456" spans="1:5" s="4" customFormat="1" x14ac:dyDescent="0.25">
      <c r="A456" s="12"/>
      <c r="B456" s="12"/>
      <c r="C456" s="22"/>
      <c r="E456" s="15"/>
    </row>
    <row r="457" spans="1:5" s="4" customFormat="1" x14ac:dyDescent="0.25">
      <c r="A457" s="12"/>
      <c r="B457" s="12"/>
      <c r="C457" s="22"/>
      <c r="E457" s="15"/>
    </row>
    <row r="458" spans="1:5" s="4" customFormat="1" x14ac:dyDescent="0.25">
      <c r="A458" s="12"/>
      <c r="B458" s="12"/>
      <c r="C458" s="22"/>
      <c r="E458" s="15"/>
    </row>
    <row r="459" spans="1:5" s="4" customFormat="1" x14ac:dyDescent="0.25">
      <c r="A459" s="12"/>
      <c r="B459" s="12"/>
      <c r="C459" s="22"/>
      <c r="E459" s="15"/>
    </row>
    <row r="460" spans="1:5" s="4" customFormat="1" x14ac:dyDescent="0.25">
      <c r="A460" s="12"/>
      <c r="B460" s="12"/>
      <c r="C460" s="22"/>
      <c r="E460" s="15"/>
    </row>
    <row r="461" spans="1:5" s="4" customFormat="1" x14ac:dyDescent="0.25">
      <c r="A461" s="12"/>
      <c r="B461" s="12"/>
      <c r="C461" s="22"/>
      <c r="E461" s="15"/>
    </row>
    <row r="462" spans="1:5" s="4" customFormat="1" x14ac:dyDescent="0.25">
      <c r="A462" s="12"/>
      <c r="B462" s="12"/>
      <c r="C462" s="22"/>
      <c r="E462" s="15"/>
    </row>
    <row r="463" spans="1:5" s="4" customFormat="1" x14ac:dyDescent="0.25">
      <c r="A463" s="12"/>
      <c r="B463" s="12"/>
      <c r="C463" s="22"/>
      <c r="E463" s="15"/>
    </row>
    <row r="464" spans="1:5" s="4" customFormat="1" x14ac:dyDescent="0.25">
      <c r="A464" s="12"/>
      <c r="B464" s="12"/>
      <c r="C464" s="22"/>
      <c r="E464" s="15"/>
    </row>
    <row r="465" spans="1:5" s="4" customFormat="1" x14ac:dyDescent="0.25">
      <c r="A465" s="12"/>
      <c r="B465" s="12"/>
      <c r="C465" s="22"/>
      <c r="E465" s="15"/>
    </row>
    <row r="466" spans="1:5" s="4" customFormat="1" x14ac:dyDescent="0.25">
      <c r="A466" s="12"/>
      <c r="B466" s="12"/>
      <c r="C466" s="22"/>
      <c r="E466" s="15"/>
    </row>
    <row r="467" spans="1:5" s="4" customFormat="1" x14ac:dyDescent="0.25">
      <c r="A467" s="12"/>
      <c r="B467" s="12"/>
      <c r="C467" s="22"/>
      <c r="E467" s="15"/>
    </row>
    <row r="468" spans="1:5" s="4" customFormat="1" x14ac:dyDescent="0.25">
      <c r="A468" s="12"/>
      <c r="B468" s="12"/>
      <c r="C468" s="22"/>
      <c r="E468" s="15"/>
    </row>
    <row r="469" spans="1:5" s="4" customFormat="1" x14ac:dyDescent="0.25">
      <c r="A469" s="12"/>
      <c r="B469" s="12"/>
      <c r="C469" s="22"/>
      <c r="E469" s="15"/>
    </row>
    <row r="470" spans="1:5" s="4" customFormat="1" x14ac:dyDescent="0.25">
      <c r="A470" s="12"/>
      <c r="B470" s="12"/>
      <c r="C470" s="22"/>
      <c r="E470" s="15"/>
    </row>
    <row r="471" spans="1:5" s="4" customFormat="1" x14ac:dyDescent="0.25">
      <c r="A471" s="12"/>
      <c r="B471" s="12"/>
      <c r="C471" s="22"/>
      <c r="E471" s="15"/>
    </row>
    <row r="472" spans="1:5" s="4" customFormat="1" x14ac:dyDescent="0.25">
      <c r="A472" s="12"/>
      <c r="B472" s="12"/>
      <c r="C472" s="22"/>
      <c r="E472" s="15"/>
    </row>
    <row r="473" spans="1:5" s="4" customFormat="1" x14ac:dyDescent="0.25">
      <c r="A473" s="12"/>
      <c r="B473" s="12"/>
      <c r="C473" s="22"/>
      <c r="E473" s="15"/>
    </row>
    <row r="474" spans="1:5" s="4" customFormat="1" x14ac:dyDescent="0.25">
      <c r="A474" s="12"/>
      <c r="B474" s="12"/>
      <c r="C474" s="22"/>
      <c r="E474" s="15"/>
    </row>
    <row r="475" spans="1:5" s="4" customFormat="1" x14ac:dyDescent="0.25">
      <c r="A475" s="12"/>
      <c r="B475" s="12"/>
      <c r="C475" s="22"/>
      <c r="E475" s="15"/>
    </row>
    <row r="476" spans="1:5" s="4" customFormat="1" x14ac:dyDescent="0.25">
      <c r="A476" s="12"/>
      <c r="B476" s="12"/>
      <c r="C476" s="22"/>
      <c r="E476" s="15"/>
    </row>
    <row r="477" spans="1:5" s="4" customFormat="1" x14ac:dyDescent="0.25">
      <c r="A477" s="12"/>
      <c r="B477" s="12"/>
      <c r="C477" s="22"/>
      <c r="E477" s="15"/>
    </row>
    <row r="478" spans="1:5" s="4" customFormat="1" x14ac:dyDescent="0.25">
      <c r="A478" s="12"/>
      <c r="B478" s="12"/>
      <c r="C478" s="22"/>
      <c r="E478" s="15"/>
    </row>
    <row r="479" spans="1:5" s="4" customFormat="1" x14ac:dyDescent="0.25">
      <c r="A479" s="12"/>
      <c r="B479" s="12"/>
      <c r="C479" s="22"/>
      <c r="E479" s="15"/>
    </row>
    <row r="480" spans="1:5" s="4" customFormat="1" x14ac:dyDescent="0.25">
      <c r="A480" s="12"/>
      <c r="B480" s="12"/>
      <c r="C480" s="22"/>
      <c r="E480" s="15"/>
    </row>
    <row r="481" spans="1:5" s="4" customFormat="1" x14ac:dyDescent="0.25">
      <c r="A481" s="12"/>
      <c r="B481" s="12"/>
      <c r="C481" s="22"/>
      <c r="E481" s="15"/>
    </row>
    <row r="482" spans="1:5" s="4" customFormat="1" x14ac:dyDescent="0.25">
      <c r="A482" s="12"/>
      <c r="B482" s="12"/>
      <c r="C482" s="22"/>
      <c r="E482" s="15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1F2A-91ED-4E49-ACD7-64AE4BEABA69}">
  <dimension ref="A1:G239"/>
  <sheetViews>
    <sheetView topLeftCell="A241" zoomScaleNormal="100" workbookViewId="0">
      <selection activeCell="E238" sqref="A3:E238"/>
    </sheetView>
  </sheetViews>
  <sheetFormatPr baseColWidth="10" defaultRowHeight="15" x14ac:dyDescent="0.25"/>
  <cols>
    <col min="1" max="1" width="61.85546875" style="16" bestFit="1" customWidth="1"/>
    <col min="2" max="2" width="22.5703125" style="16" bestFit="1" customWidth="1"/>
    <col min="3" max="3" width="24.85546875" style="29" customWidth="1"/>
    <col min="4" max="4" width="12.140625" style="16" bestFit="1" customWidth="1"/>
    <col min="5" max="5" width="15.85546875" style="17" customWidth="1"/>
  </cols>
  <sheetData>
    <row r="1" spans="1:5" s="2" customFormat="1" ht="45" x14ac:dyDescent="0.25">
      <c r="A1" s="5" t="s">
        <v>1</v>
      </c>
      <c r="B1" s="5"/>
      <c r="C1" s="6"/>
      <c r="D1" s="5" t="s">
        <v>2</v>
      </c>
      <c r="E1" s="5" t="s">
        <v>3</v>
      </c>
    </row>
    <row r="2" spans="1:5" s="3" customFormat="1" x14ac:dyDescent="0.25">
      <c r="A2" s="7"/>
      <c r="B2" s="8" t="s">
        <v>4</v>
      </c>
      <c r="C2" s="27" t="s">
        <v>5</v>
      </c>
      <c r="D2" s="10"/>
      <c r="E2" s="11"/>
    </row>
    <row r="3" spans="1:5" s="3" customFormat="1" x14ac:dyDescent="0.25">
      <c r="A3" s="12" t="s">
        <v>6</v>
      </c>
      <c r="B3" s="12" t="s">
        <v>7</v>
      </c>
      <c r="C3" s="28">
        <v>6532003</v>
      </c>
      <c r="D3" s="14">
        <v>9687</v>
      </c>
      <c r="E3" s="15">
        <v>1194</v>
      </c>
    </row>
    <row r="4" spans="1:5" s="4" customFormat="1" x14ac:dyDescent="0.25">
      <c r="A4" s="12" t="s">
        <v>8</v>
      </c>
      <c r="B4" s="12" t="s">
        <v>9</v>
      </c>
      <c r="C4" s="28">
        <v>6532023</v>
      </c>
      <c r="D4" s="14">
        <v>30500</v>
      </c>
      <c r="E4" s="15">
        <v>4174</v>
      </c>
    </row>
    <row r="5" spans="1:5" s="4" customFormat="1" x14ac:dyDescent="0.25">
      <c r="A5" s="12" t="s">
        <v>10</v>
      </c>
      <c r="B5" s="12" t="s">
        <v>11</v>
      </c>
      <c r="C5" s="28">
        <v>6532023</v>
      </c>
      <c r="D5" s="14">
        <v>10109</v>
      </c>
      <c r="E5" s="15">
        <v>1385</v>
      </c>
    </row>
    <row r="6" spans="1:5" s="4" customFormat="1" x14ac:dyDescent="0.25">
      <c r="A6" s="12" t="s">
        <v>12</v>
      </c>
      <c r="B6" s="12" t="s">
        <v>13</v>
      </c>
      <c r="C6" s="28" t="s">
        <v>3167</v>
      </c>
      <c r="D6" s="14">
        <v>16665</v>
      </c>
      <c r="E6" s="15">
        <v>1835</v>
      </c>
    </row>
    <row r="7" spans="1:5" s="4" customFormat="1" x14ac:dyDescent="0.25">
      <c r="A7" s="12" t="s">
        <v>14</v>
      </c>
      <c r="B7" s="12" t="s">
        <v>15</v>
      </c>
      <c r="C7" s="28">
        <v>6632002</v>
      </c>
      <c r="D7" s="14">
        <v>31248</v>
      </c>
      <c r="E7" s="15">
        <v>5301</v>
      </c>
    </row>
    <row r="8" spans="1:5" s="4" customFormat="1" x14ac:dyDescent="0.25">
      <c r="A8" s="12" t="s">
        <v>16</v>
      </c>
      <c r="B8" s="12" t="s">
        <v>17</v>
      </c>
      <c r="C8" s="28">
        <v>6632003</v>
      </c>
      <c r="D8" s="14">
        <v>10815</v>
      </c>
      <c r="E8" s="15">
        <v>1426</v>
      </c>
    </row>
    <row r="9" spans="1:5" s="4" customFormat="1" x14ac:dyDescent="0.25">
      <c r="A9" s="12" t="s">
        <v>18</v>
      </c>
      <c r="B9" s="12" t="s">
        <v>19</v>
      </c>
      <c r="C9" s="28">
        <v>6632018</v>
      </c>
      <c r="D9" s="14">
        <v>13811</v>
      </c>
      <c r="E9" s="15">
        <v>2137</v>
      </c>
    </row>
    <row r="10" spans="1:5" s="4" customFormat="1" x14ac:dyDescent="0.25">
      <c r="A10" s="12" t="s">
        <v>20</v>
      </c>
      <c r="B10" s="12" t="s">
        <v>21</v>
      </c>
      <c r="C10" s="28">
        <v>6532006</v>
      </c>
      <c r="D10" s="14">
        <v>5986</v>
      </c>
      <c r="E10" s="15">
        <v>877</v>
      </c>
    </row>
    <row r="11" spans="1:5" s="4" customFormat="1" x14ac:dyDescent="0.25">
      <c r="A11" s="12" t="s">
        <v>22</v>
      </c>
      <c r="B11" s="12" t="s">
        <v>23</v>
      </c>
      <c r="C11" s="28">
        <v>6532012</v>
      </c>
      <c r="D11" s="14">
        <v>7296</v>
      </c>
      <c r="E11" s="15">
        <v>984</v>
      </c>
    </row>
    <row r="12" spans="1:5" s="4" customFormat="1" x14ac:dyDescent="0.25">
      <c r="A12" s="12" t="s">
        <v>24</v>
      </c>
      <c r="B12" s="12" t="s">
        <v>25</v>
      </c>
      <c r="C12" s="28">
        <v>6431007</v>
      </c>
      <c r="D12" s="14">
        <v>5331</v>
      </c>
      <c r="E12" s="15">
        <v>561</v>
      </c>
    </row>
    <row r="13" spans="1:5" s="4" customFormat="1" x14ac:dyDescent="0.25">
      <c r="A13" s="12" t="s">
        <v>26</v>
      </c>
      <c r="B13" s="12" t="s">
        <v>27</v>
      </c>
      <c r="C13" s="28">
        <v>6431002</v>
      </c>
      <c r="D13" s="14">
        <v>38394</v>
      </c>
      <c r="E13" s="15">
        <v>5678</v>
      </c>
    </row>
    <row r="14" spans="1:5" s="4" customFormat="1" x14ac:dyDescent="0.25">
      <c r="A14" s="12" t="s">
        <v>28</v>
      </c>
      <c r="B14" s="12" t="s">
        <v>29</v>
      </c>
      <c r="C14" s="28">
        <v>6431003</v>
      </c>
      <c r="D14" s="14">
        <v>9041</v>
      </c>
      <c r="E14" s="15">
        <v>1102</v>
      </c>
    </row>
    <row r="15" spans="1:5" s="4" customFormat="1" x14ac:dyDescent="0.25">
      <c r="A15" s="12" t="s">
        <v>30</v>
      </c>
      <c r="B15" s="12" t="s">
        <v>31</v>
      </c>
      <c r="C15" s="28">
        <v>6431006</v>
      </c>
      <c r="D15" s="14">
        <v>6396</v>
      </c>
      <c r="E15" s="15">
        <v>855</v>
      </c>
    </row>
    <row r="16" spans="1:5" s="4" customFormat="1" x14ac:dyDescent="0.25">
      <c r="A16" s="12" t="s">
        <v>32</v>
      </c>
      <c r="B16" s="12" t="s">
        <v>33</v>
      </c>
      <c r="C16" s="28">
        <v>6431016</v>
      </c>
      <c r="D16" s="14">
        <v>13472</v>
      </c>
      <c r="E16" s="15">
        <v>2019</v>
      </c>
    </row>
    <row r="17" spans="1:5" s="4" customFormat="1" x14ac:dyDescent="0.25">
      <c r="A17" s="12" t="s">
        <v>34</v>
      </c>
      <c r="B17" s="12" t="s">
        <v>35</v>
      </c>
      <c r="C17" s="28">
        <v>6431022</v>
      </c>
      <c r="D17" s="14">
        <v>6274</v>
      </c>
      <c r="E17" s="15">
        <v>1083</v>
      </c>
    </row>
    <row r="18" spans="1:5" s="4" customFormat="1" x14ac:dyDescent="0.25">
      <c r="A18" s="12" t="s">
        <v>36</v>
      </c>
      <c r="B18" s="12" t="s">
        <v>37</v>
      </c>
      <c r="C18" s="28">
        <v>6532001</v>
      </c>
      <c r="D18" s="14">
        <v>6827</v>
      </c>
      <c r="E18" s="15">
        <v>901</v>
      </c>
    </row>
    <row r="19" spans="1:5" s="4" customFormat="1" x14ac:dyDescent="0.25">
      <c r="A19" s="12" t="s">
        <v>38</v>
      </c>
      <c r="B19" s="12" t="s">
        <v>39</v>
      </c>
      <c r="C19" s="28">
        <v>6532016</v>
      </c>
      <c r="D19" s="14">
        <v>5987</v>
      </c>
      <c r="E19" s="15">
        <v>631</v>
      </c>
    </row>
    <row r="20" spans="1:5" s="4" customFormat="1" x14ac:dyDescent="0.25">
      <c r="A20" s="12" t="s">
        <v>40</v>
      </c>
      <c r="B20" s="12" t="s">
        <v>41</v>
      </c>
      <c r="C20" s="28">
        <v>6532020</v>
      </c>
      <c r="D20" s="14">
        <v>6505</v>
      </c>
      <c r="E20" s="15">
        <v>759</v>
      </c>
    </row>
    <row r="21" spans="1:5" s="4" customFormat="1" x14ac:dyDescent="0.25">
      <c r="A21" s="12" t="s">
        <v>42</v>
      </c>
      <c r="B21" s="12" t="s">
        <v>43</v>
      </c>
      <c r="C21" s="28">
        <v>6532021</v>
      </c>
      <c r="D21" s="14">
        <v>8987</v>
      </c>
      <c r="E21" s="15">
        <v>1103</v>
      </c>
    </row>
    <row r="22" spans="1:5" s="4" customFormat="1" x14ac:dyDescent="0.25">
      <c r="A22" s="16" t="s">
        <v>3240</v>
      </c>
      <c r="B22" s="29" t="s">
        <v>3246</v>
      </c>
      <c r="C22" s="29">
        <v>6635002</v>
      </c>
      <c r="D22" s="17">
        <v>14204</v>
      </c>
      <c r="E22">
        <v>1908</v>
      </c>
    </row>
    <row r="23" spans="1:5" s="4" customFormat="1" x14ac:dyDescent="0.25">
      <c r="A23" s="16" t="s">
        <v>3244</v>
      </c>
      <c r="B23" s="29" t="s">
        <v>3250</v>
      </c>
      <c r="C23" s="29">
        <v>6635020</v>
      </c>
      <c r="D23" s="17">
        <v>5540</v>
      </c>
      <c r="E23">
        <v>668</v>
      </c>
    </row>
    <row r="24" spans="1:5" s="4" customFormat="1" x14ac:dyDescent="0.25">
      <c r="A24" s="16" t="s">
        <v>3245</v>
      </c>
      <c r="B24" s="29" t="s">
        <v>3251</v>
      </c>
      <c r="C24" s="29">
        <v>6635022</v>
      </c>
      <c r="D24" s="17">
        <v>2628</v>
      </c>
      <c r="E24">
        <v>1052</v>
      </c>
    </row>
    <row r="25" spans="1:5" s="4" customFormat="1" x14ac:dyDescent="0.25">
      <c r="A25" s="16" t="s">
        <v>3243</v>
      </c>
      <c r="B25" s="29" t="s">
        <v>3249</v>
      </c>
      <c r="C25" s="29" t="s">
        <v>3252</v>
      </c>
      <c r="D25" s="17">
        <v>15516</v>
      </c>
      <c r="E25">
        <v>1999</v>
      </c>
    </row>
    <row r="26" spans="1:5" s="4" customFormat="1" x14ac:dyDescent="0.25">
      <c r="A26" s="16" t="s">
        <v>3241</v>
      </c>
      <c r="B26" s="29" t="s">
        <v>3247</v>
      </c>
      <c r="C26" s="29">
        <v>6635003</v>
      </c>
      <c r="D26" s="17">
        <v>16178</v>
      </c>
      <c r="E26">
        <v>3544</v>
      </c>
    </row>
    <row r="27" spans="1:5" s="4" customFormat="1" x14ac:dyDescent="0.25">
      <c r="A27" s="16" t="s">
        <v>3242</v>
      </c>
      <c r="B27" s="29" t="s">
        <v>3248</v>
      </c>
      <c r="C27" s="29">
        <v>6635015</v>
      </c>
      <c r="D27" s="17">
        <v>18520</v>
      </c>
      <c r="E27">
        <v>2798</v>
      </c>
    </row>
    <row r="28" spans="1:5" s="4" customFormat="1" x14ac:dyDescent="0.25">
      <c r="A28" s="12" t="s">
        <v>44</v>
      </c>
      <c r="B28" s="12" t="s">
        <v>45</v>
      </c>
      <c r="C28" s="28">
        <v>6435002</v>
      </c>
      <c r="D28" s="14">
        <v>6284</v>
      </c>
      <c r="E28" s="15">
        <v>1236</v>
      </c>
    </row>
    <row r="29" spans="1:5" s="4" customFormat="1" x14ac:dyDescent="0.25">
      <c r="A29" s="12" t="s">
        <v>46</v>
      </c>
      <c r="B29" s="12" t="s">
        <v>47</v>
      </c>
      <c r="C29" s="28">
        <v>6435002</v>
      </c>
      <c r="D29" s="14">
        <v>5162</v>
      </c>
      <c r="E29" s="15">
        <v>544</v>
      </c>
    </row>
    <row r="30" spans="1:5" s="4" customFormat="1" x14ac:dyDescent="0.25">
      <c r="A30" s="12" t="s">
        <v>48</v>
      </c>
      <c r="B30" s="12" t="s">
        <v>49</v>
      </c>
      <c r="C30" s="28">
        <v>6435011</v>
      </c>
      <c r="D30" s="14">
        <v>7614</v>
      </c>
      <c r="E30" s="15">
        <v>945</v>
      </c>
    </row>
    <row r="31" spans="1:5" s="4" customFormat="1" x14ac:dyDescent="0.25">
      <c r="A31" s="12" t="s">
        <v>50</v>
      </c>
      <c r="B31" s="12" t="s">
        <v>51</v>
      </c>
      <c r="C31" s="28">
        <v>6435025</v>
      </c>
      <c r="D31" s="14">
        <v>7254</v>
      </c>
      <c r="E31" s="15">
        <v>739</v>
      </c>
    </row>
    <row r="32" spans="1:5" s="4" customFormat="1" x14ac:dyDescent="0.25">
      <c r="A32" s="12" t="s">
        <v>52</v>
      </c>
      <c r="B32" s="12" t="s">
        <v>53</v>
      </c>
      <c r="C32" s="28">
        <v>6435028</v>
      </c>
      <c r="D32" s="14">
        <v>5313</v>
      </c>
      <c r="E32" s="15">
        <v>705</v>
      </c>
    </row>
    <row r="33" spans="1:5" s="4" customFormat="1" x14ac:dyDescent="0.25">
      <c r="A33" s="12" t="s">
        <v>54</v>
      </c>
      <c r="B33" s="12" t="s">
        <v>55</v>
      </c>
      <c r="C33" s="28" t="s">
        <v>3158</v>
      </c>
      <c r="D33" s="14">
        <v>26809</v>
      </c>
      <c r="E33" s="15">
        <v>4045</v>
      </c>
    </row>
    <row r="34" spans="1:5" s="4" customFormat="1" x14ac:dyDescent="0.25">
      <c r="A34" s="12" t="s">
        <v>56</v>
      </c>
      <c r="B34" s="12" t="s">
        <v>57</v>
      </c>
      <c r="C34" s="28">
        <v>6435014</v>
      </c>
      <c r="D34" s="14">
        <v>74530</v>
      </c>
      <c r="E34" s="15">
        <v>12526</v>
      </c>
    </row>
    <row r="35" spans="1:5" s="4" customFormat="1" x14ac:dyDescent="0.25">
      <c r="A35" s="12" t="s">
        <v>58</v>
      </c>
      <c r="B35" s="12" t="s">
        <v>59</v>
      </c>
      <c r="C35" s="28">
        <v>6435014</v>
      </c>
      <c r="D35" s="14">
        <v>20767</v>
      </c>
      <c r="E35" s="15">
        <v>2791</v>
      </c>
    </row>
    <row r="36" spans="1:5" s="4" customFormat="1" x14ac:dyDescent="0.25">
      <c r="A36" s="12" t="s">
        <v>60</v>
      </c>
      <c r="B36" s="12" t="s">
        <v>61</v>
      </c>
      <c r="C36" s="28">
        <v>6435029</v>
      </c>
      <c r="D36" s="14">
        <v>8697</v>
      </c>
      <c r="E36" s="15">
        <v>1598</v>
      </c>
    </row>
    <row r="37" spans="1:5" s="4" customFormat="1" x14ac:dyDescent="0.25">
      <c r="A37" s="12" t="s">
        <v>62</v>
      </c>
      <c r="B37" s="12" t="s">
        <v>63</v>
      </c>
      <c r="C37" s="28">
        <v>6435001</v>
      </c>
      <c r="D37" s="14">
        <v>10117</v>
      </c>
      <c r="E37" s="15">
        <v>1688</v>
      </c>
    </row>
    <row r="38" spans="1:5" s="4" customFormat="1" x14ac:dyDescent="0.25">
      <c r="A38" s="12" t="s">
        <v>64</v>
      </c>
      <c r="B38" s="12" t="s">
        <v>65</v>
      </c>
      <c r="C38" s="28">
        <v>6435017</v>
      </c>
      <c r="D38" s="14">
        <v>14147</v>
      </c>
      <c r="E38" s="15">
        <v>1819</v>
      </c>
    </row>
    <row r="39" spans="1:5" s="4" customFormat="1" x14ac:dyDescent="0.25">
      <c r="A39" s="12" t="s">
        <v>66</v>
      </c>
      <c r="B39" s="12" t="s">
        <v>67</v>
      </c>
      <c r="C39" s="28" t="s">
        <v>3160</v>
      </c>
      <c r="D39" s="14">
        <v>26102</v>
      </c>
      <c r="E39" s="15">
        <v>3165</v>
      </c>
    </row>
    <row r="40" spans="1:5" s="4" customFormat="1" x14ac:dyDescent="0.25">
      <c r="A40" s="12" t="s">
        <v>68</v>
      </c>
      <c r="B40" s="12" t="s">
        <v>69</v>
      </c>
      <c r="C40" s="28" t="s">
        <v>3159</v>
      </c>
      <c r="D40" s="14">
        <v>11667</v>
      </c>
      <c r="E40" s="15">
        <v>1309</v>
      </c>
    </row>
    <row r="41" spans="1:5" s="4" customFormat="1" x14ac:dyDescent="0.25">
      <c r="A41" s="12" t="s">
        <v>70</v>
      </c>
      <c r="B41" s="12" t="s">
        <v>71</v>
      </c>
      <c r="C41" s="28">
        <v>6435009</v>
      </c>
      <c r="D41" s="14">
        <v>6200</v>
      </c>
      <c r="E41" s="15">
        <v>770</v>
      </c>
    </row>
    <row r="42" spans="1:5" s="4" customFormat="1" x14ac:dyDescent="0.25">
      <c r="A42" s="12" t="s">
        <v>72</v>
      </c>
      <c r="B42" s="12" t="s">
        <v>73</v>
      </c>
      <c r="C42" s="28">
        <v>6435019</v>
      </c>
      <c r="D42" s="14">
        <v>38930</v>
      </c>
      <c r="E42" s="15">
        <v>5182</v>
      </c>
    </row>
    <row r="43" spans="1:5" s="4" customFormat="1" x14ac:dyDescent="0.25">
      <c r="A43" s="12" t="s">
        <v>74</v>
      </c>
      <c r="B43" s="12" t="s">
        <v>75</v>
      </c>
      <c r="C43" s="28">
        <v>6435021</v>
      </c>
      <c r="D43" s="14">
        <v>9929</v>
      </c>
      <c r="E43" s="15">
        <v>1256</v>
      </c>
    </row>
    <row r="44" spans="1:5" s="4" customFormat="1" x14ac:dyDescent="0.25">
      <c r="A44" s="12" t="s">
        <v>76</v>
      </c>
      <c r="B44" s="12" t="s">
        <v>77</v>
      </c>
      <c r="C44" s="28">
        <v>6435021</v>
      </c>
      <c r="D44" s="14">
        <v>6546</v>
      </c>
      <c r="E44" s="15">
        <v>716</v>
      </c>
    </row>
    <row r="45" spans="1:5" s="4" customFormat="1" x14ac:dyDescent="0.25">
      <c r="A45" s="12" t="s">
        <v>78</v>
      </c>
      <c r="B45" s="12" t="s">
        <v>79</v>
      </c>
      <c r="C45" s="28">
        <v>6435006</v>
      </c>
      <c r="D45" s="14">
        <v>8062</v>
      </c>
      <c r="E45" s="15">
        <v>912</v>
      </c>
    </row>
    <row r="46" spans="1:5" s="4" customFormat="1" x14ac:dyDescent="0.25">
      <c r="A46" s="12" t="s">
        <v>80</v>
      </c>
      <c r="B46" s="12" t="s">
        <v>81</v>
      </c>
      <c r="C46" s="28">
        <v>6435012</v>
      </c>
      <c r="D46" s="14">
        <v>14028</v>
      </c>
      <c r="E46" s="15">
        <v>1686</v>
      </c>
    </row>
    <row r="47" spans="1:5" s="4" customFormat="1" x14ac:dyDescent="0.25">
      <c r="A47" s="12" t="s">
        <v>2926</v>
      </c>
      <c r="B47" s="12" t="s">
        <v>2927</v>
      </c>
      <c r="C47" s="28" t="s">
        <v>3165</v>
      </c>
      <c r="D47" s="14">
        <v>9923</v>
      </c>
      <c r="E47" s="15">
        <v>1330</v>
      </c>
    </row>
    <row r="48" spans="1:5" s="4" customFormat="1" x14ac:dyDescent="0.25">
      <c r="A48" s="12" t="s">
        <v>2928</v>
      </c>
      <c r="B48" s="12" t="s">
        <v>2929</v>
      </c>
      <c r="C48" s="28">
        <v>6439004</v>
      </c>
      <c r="D48" s="14">
        <v>6407</v>
      </c>
      <c r="E48" s="15">
        <v>892</v>
      </c>
    </row>
    <row r="49" spans="1:5" s="4" customFormat="1" x14ac:dyDescent="0.25">
      <c r="A49" s="12" t="s">
        <v>2930</v>
      </c>
      <c r="B49" s="12" t="s">
        <v>2931</v>
      </c>
      <c r="C49" s="28">
        <v>6439013</v>
      </c>
      <c r="D49" s="14">
        <v>7125</v>
      </c>
      <c r="E49" s="15">
        <v>1408.8</v>
      </c>
    </row>
    <row r="50" spans="1:5" s="4" customFormat="1" x14ac:dyDescent="0.25">
      <c r="A50" s="12" t="s">
        <v>2932</v>
      </c>
      <c r="B50" s="12" t="s">
        <v>2933</v>
      </c>
      <c r="C50" s="28">
        <v>6439008</v>
      </c>
      <c r="D50" s="14">
        <v>6317</v>
      </c>
      <c r="E50" s="15">
        <v>770</v>
      </c>
    </row>
    <row r="51" spans="1:5" s="4" customFormat="1" x14ac:dyDescent="0.25">
      <c r="A51" s="12" t="s">
        <v>2934</v>
      </c>
      <c r="B51" s="12" t="s">
        <v>2935</v>
      </c>
      <c r="C51" s="28">
        <v>6439015</v>
      </c>
      <c r="D51" s="14">
        <v>5920</v>
      </c>
      <c r="E51" s="15">
        <v>646</v>
      </c>
    </row>
    <row r="52" spans="1:5" s="4" customFormat="1" x14ac:dyDescent="0.25">
      <c r="A52" s="12" t="s">
        <v>2936</v>
      </c>
      <c r="B52" s="12" t="s">
        <v>2937</v>
      </c>
      <c r="C52" s="28">
        <v>6439015</v>
      </c>
      <c r="D52" s="14">
        <v>5309</v>
      </c>
      <c r="E52" s="15">
        <v>680</v>
      </c>
    </row>
    <row r="53" spans="1:5" s="4" customFormat="1" x14ac:dyDescent="0.25">
      <c r="A53" s="12" t="s">
        <v>2938</v>
      </c>
      <c r="B53" s="12" t="s">
        <v>2939</v>
      </c>
      <c r="C53" s="28">
        <v>6439015</v>
      </c>
      <c r="D53" s="14">
        <v>7082</v>
      </c>
      <c r="E53" s="15">
        <v>860.4</v>
      </c>
    </row>
    <row r="54" spans="1:5" s="4" customFormat="1" x14ac:dyDescent="0.25">
      <c r="A54" s="12" t="s">
        <v>82</v>
      </c>
      <c r="B54" s="12" t="s">
        <v>83</v>
      </c>
      <c r="C54" s="28" t="s">
        <v>3152</v>
      </c>
      <c r="D54" s="14">
        <v>11248</v>
      </c>
      <c r="E54" s="15">
        <v>1587</v>
      </c>
    </row>
    <row r="55" spans="1:5" s="4" customFormat="1" x14ac:dyDescent="0.25">
      <c r="A55" s="12" t="s">
        <v>84</v>
      </c>
      <c r="B55" s="12" t="s">
        <v>85</v>
      </c>
      <c r="C55" s="28" t="s">
        <v>3154</v>
      </c>
      <c r="D55" s="14">
        <v>225049</v>
      </c>
      <c r="E55" s="15">
        <v>35237</v>
      </c>
    </row>
    <row r="56" spans="1:5" s="4" customFormat="1" x14ac:dyDescent="0.25">
      <c r="A56" s="12" t="s">
        <v>86</v>
      </c>
      <c r="B56" s="12" t="s">
        <v>87</v>
      </c>
      <c r="C56" s="28">
        <v>6432010</v>
      </c>
      <c r="D56" s="14">
        <v>9098</v>
      </c>
      <c r="E56" s="15">
        <v>1399</v>
      </c>
    </row>
    <row r="57" spans="1:5" s="4" customFormat="1" x14ac:dyDescent="0.25">
      <c r="A57" s="12" t="s">
        <v>88</v>
      </c>
      <c r="B57" s="12" t="s">
        <v>89</v>
      </c>
      <c r="C57" s="28">
        <v>6432014</v>
      </c>
      <c r="D57" s="14">
        <v>5546</v>
      </c>
      <c r="E57" s="15">
        <v>739</v>
      </c>
    </row>
    <row r="58" spans="1:5" s="4" customFormat="1" x14ac:dyDescent="0.25">
      <c r="A58" s="12" t="s">
        <v>90</v>
      </c>
      <c r="B58" s="12" t="s">
        <v>91</v>
      </c>
      <c r="C58" s="28">
        <v>6432016</v>
      </c>
      <c r="D58" s="14">
        <v>10971</v>
      </c>
      <c r="E58" s="15">
        <v>1208</v>
      </c>
    </row>
    <row r="59" spans="1:5" s="4" customFormat="1" x14ac:dyDescent="0.25">
      <c r="A59" s="12" t="s">
        <v>92</v>
      </c>
      <c r="B59" s="12" t="s">
        <v>93</v>
      </c>
      <c r="C59" s="28">
        <v>6432018</v>
      </c>
      <c r="D59" s="14">
        <v>26641</v>
      </c>
      <c r="E59" s="15">
        <v>2336</v>
      </c>
    </row>
    <row r="60" spans="1:5" s="4" customFormat="1" x14ac:dyDescent="0.25">
      <c r="A60" s="12" t="s">
        <v>94</v>
      </c>
      <c r="B60" s="12" t="s">
        <v>95</v>
      </c>
      <c r="C60" s="28">
        <v>6432019</v>
      </c>
      <c r="D60" s="14">
        <v>17634</v>
      </c>
      <c r="E60" s="15">
        <v>2011</v>
      </c>
    </row>
    <row r="61" spans="1:5" s="4" customFormat="1" x14ac:dyDescent="0.25">
      <c r="A61" s="12" t="s">
        <v>96</v>
      </c>
      <c r="B61" s="12" t="s">
        <v>97</v>
      </c>
      <c r="C61" s="28">
        <v>6432020</v>
      </c>
      <c r="D61" s="14">
        <v>9300</v>
      </c>
      <c r="E61" s="15">
        <v>1535</v>
      </c>
    </row>
    <row r="62" spans="1:5" s="4" customFormat="1" x14ac:dyDescent="0.25">
      <c r="A62" s="12" t="s">
        <v>98</v>
      </c>
      <c r="B62" s="12" t="s">
        <v>99</v>
      </c>
      <c r="C62" s="28">
        <v>6432022</v>
      </c>
      <c r="D62" s="14">
        <v>12900</v>
      </c>
      <c r="E62" s="15">
        <v>1841</v>
      </c>
    </row>
    <row r="63" spans="1:5" s="4" customFormat="1" x14ac:dyDescent="0.25">
      <c r="A63" s="12" t="s">
        <v>100</v>
      </c>
      <c r="B63" s="12" t="s">
        <v>101</v>
      </c>
      <c r="C63" s="28" t="s">
        <v>3153</v>
      </c>
      <c r="D63" s="14">
        <v>74830</v>
      </c>
      <c r="E63" s="15">
        <v>9050</v>
      </c>
    </row>
    <row r="64" spans="1:5" s="4" customFormat="1" x14ac:dyDescent="0.25">
      <c r="A64" s="12" t="s">
        <v>2940</v>
      </c>
      <c r="B64" s="12" t="s">
        <v>2941</v>
      </c>
      <c r="C64" s="28">
        <v>6634001</v>
      </c>
      <c r="D64" s="14">
        <v>6975</v>
      </c>
      <c r="E64" s="15">
        <v>990</v>
      </c>
    </row>
    <row r="65" spans="1:5" s="4" customFormat="1" x14ac:dyDescent="0.25">
      <c r="A65" s="12" t="s">
        <v>2942</v>
      </c>
      <c r="B65" s="12" t="s">
        <v>2943</v>
      </c>
      <c r="C65" s="28">
        <v>6634007</v>
      </c>
      <c r="D65" s="14">
        <v>7234</v>
      </c>
      <c r="E65" s="15">
        <v>998</v>
      </c>
    </row>
    <row r="66" spans="1:5" s="4" customFormat="1" x14ac:dyDescent="0.25">
      <c r="A66" s="12" t="s">
        <v>2944</v>
      </c>
      <c r="B66" s="12" t="s">
        <v>2945</v>
      </c>
      <c r="C66" s="28">
        <v>6634014</v>
      </c>
      <c r="D66" s="14">
        <v>3958</v>
      </c>
      <c r="E66" s="15">
        <v>1900</v>
      </c>
    </row>
    <row r="67" spans="1:5" s="4" customFormat="1" x14ac:dyDescent="0.25">
      <c r="A67" s="12" t="s">
        <v>2946</v>
      </c>
      <c r="B67" s="12" t="s">
        <v>2947</v>
      </c>
      <c r="C67" s="28">
        <v>6634014</v>
      </c>
      <c r="D67" s="14">
        <v>9254</v>
      </c>
      <c r="E67" s="15">
        <v>2500</v>
      </c>
    </row>
    <row r="68" spans="1:5" s="4" customFormat="1" x14ac:dyDescent="0.25">
      <c r="A68" s="12" t="s">
        <v>2948</v>
      </c>
      <c r="B68" s="12" t="s">
        <v>2949</v>
      </c>
      <c r="C68" s="28">
        <v>6634017</v>
      </c>
      <c r="D68" s="14">
        <v>5480</v>
      </c>
      <c r="E68" s="15">
        <v>990</v>
      </c>
    </row>
    <row r="69" spans="1:5" s="4" customFormat="1" x14ac:dyDescent="0.25">
      <c r="A69" s="12" t="s">
        <v>2950</v>
      </c>
      <c r="B69" s="12" t="s">
        <v>2951</v>
      </c>
      <c r="C69" s="28">
        <v>6634022</v>
      </c>
      <c r="D69" s="14">
        <v>9507</v>
      </c>
      <c r="E69" s="15">
        <v>1901.4</v>
      </c>
    </row>
    <row r="70" spans="1:5" s="4" customFormat="1" x14ac:dyDescent="0.25">
      <c r="A70" s="12" t="s">
        <v>2952</v>
      </c>
      <c r="B70" s="12" t="s">
        <v>2953</v>
      </c>
      <c r="C70" s="28">
        <v>6634022</v>
      </c>
      <c r="D70" s="14">
        <v>5198</v>
      </c>
      <c r="E70" s="15">
        <v>990</v>
      </c>
    </row>
    <row r="71" spans="1:5" s="4" customFormat="1" x14ac:dyDescent="0.25">
      <c r="A71" s="12" t="s">
        <v>2954</v>
      </c>
      <c r="B71" s="12" t="s">
        <v>2955</v>
      </c>
      <c r="C71" s="28" t="s">
        <v>3180</v>
      </c>
      <c r="D71" s="14">
        <v>26380</v>
      </c>
      <c r="E71" s="15">
        <v>4100</v>
      </c>
    </row>
    <row r="72" spans="1:5" s="4" customFormat="1" x14ac:dyDescent="0.25">
      <c r="A72" s="12" t="s">
        <v>2956</v>
      </c>
      <c r="B72" s="12" t="s">
        <v>2957</v>
      </c>
      <c r="C72" s="28" t="s">
        <v>3182</v>
      </c>
      <c r="D72" s="14">
        <v>14238</v>
      </c>
      <c r="E72" s="15">
        <v>3500</v>
      </c>
    </row>
    <row r="73" spans="1:5" s="4" customFormat="1" x14ac:dyDescent="0.25">
      <c r="A73" s="12" t="s">
        <v>2958</v>
      </c>
      <c r="B73" s="12" t="s">
        <v>2959</v>
      </c>
      <c r="C73" s="28" t="s">
        <v>3181</v>
      </c>
      <c r="D73" s="14">
        <v>26034</v>
      </c>
      <c r="E73" s="15">
        <v>4100</v>
      </c>
    </row>
    <row r="74" spans="1:5" s="4" customFormat="1" x14ac:dyDescent="0.25">
      <c r="A74" s="12" t="s">
        <v>2960</v>
      </c>
      <c r="B74" s="12" t="s">
        <v>2961</v>
      </c>
      <c r="C74" s="28" t="s">
        <v>3177</v>
      </c>
      <c r="D74" s="14">
        <v>6532</v>
      </c>
      <c r="E74" s="15">
        <v>836</v>
      </c>
    </row>
    <row r="75" spans="1:5" s="4" customFormat="1" x14ac:dyDescent="0.25">
      <c r="A75" s="12" t="s">
        <v>2962</v>
      </c>
      <c r="B75" s="12" t="s">
        <v>2963</v>
      </c>
      <c r="C75" s="28">
        <v>6633002</v>
      </c>
      <c r="D75" s="14">
        <v>5697</v>
      </c>
      <c r="E75" s="15">
        <v>772</v>
      </c>
    </row>
    <row r="76" spans="1:5" s="4" customFormat="1" x14ac:dyDescent="0.25">
      <c r="A76" s="12" t="s">
        <v>2964</v>
      </c>
      <c r="B76" s="12" t="s">
        <v>2965</v>
      </c>
      <c r="C76" s="28">
        <v>6633003</v>
      </c>
      <c r="D76" s="14">
        <v>30088</v>
      </c>
      <c r="E76" s="15">
        <v>3622</v>
      </c>
    </row>
    <row r="77" spans="1:5" s="4" customFormat="1" x14ac:dyDescent="0.25">
      <c r="A77" s="12" t="s">
        <v>2966</v>
      </c>
      <c r="B77" s="12" t="s">
        <v>2967</v>
      </c>
      <c r="C77" s="28">
        <v>6633005</v>
      </c>
      <c r="D77" s="14">
        <v>6832</v>
      </c>
      <c r="E77" s="15">
        <v>1232</v>
      </c>
    </row>
    <row r="78" spans="1:5" s="4" customFormat="1" x14ac:dyDescent="0.25">
      <c r="A78" s="12" t="s">
        <v>2968</v>
      </c>
      <c r="B78" s="12" t="s">
        <v>2969</v>
      </c>
      <c r="C78" s="28" t="s">
        <v>3178</v>
      </c>
      <c r="D78" s="14">
        <v>12235</v>
      </c>
      <c r="E78" s="15">
        <v>1439</v>
      </c>
    </row>
    <row r="79" spans="1:5" s="4" customFormat="1" x14ac:dyDescent="0.25">
      <c r="A79" s="12" t="s">
        <v>2970</v>
      </c>
      <c r="B79" s="12" t="s">
        <v>2971</v>
      </c>
      <c r="C79" s="28">
        <v>6633015</v>
      </c>
      <c r="D79" s="14">
        <v>11432</v>
      </c>
      <c r="E79" s="15">
        <v>1591</v>
      </c>
    </row>
    <row r="80" spans="1:5" s="4" customFormat="1" x14ac:dyDescent="0.25">
      <c r="A80" s="12" t="s">
        <v>2972</v>
      </c>
      <c r="B80" s="12" t="s">
        <v>2973</v>
      </c>
      <c r="C80" s="28">
        <v>6633029</v>
      </c>
      <c r="D80" s="14">
        <v>6560</v>
      </c>
      <c r="E80" s="15">
        <v>768</v>
      </c>
    </row>
    <row r="81" spans="1:5" s="4" customFormat="1" x14ac:dyDescent="0.25">
      <c r="A81" s="12" t="s">
        <v>2974</v>
      </c>
      <c r="B81" s="12" t="s">
        <v>2975</v>
      </c>
      <c r="C81" s="28">
        <v>6633009</v>
      </c>
      <c r="D81" s="14">
        <v>8689</v>
      </c>
      <c r="E81" s="15">
        <v>1149</v>
      </c>
    </row>
    <row r="82" spans="1:5" s="4" customFormat="1" x14ac:dyDescent="0.25">
      <c r="A82" s="12" t="s">
        <v>2976</v>
      </c>
      <c r="B82" s="12" t="s">
        <v>2977</v>
      </c>
      <c r="C82" s="28">
        <v>6633028</v>
      </c>
      <c r="D82" s="14">
        <v>8777</v>
      </c>
      <c r="E82" s="15">
        <v>1136</v>
      </c>
    </row>
    <row r="83" spans="1:5" s="4" customFormat="1" x14ac:dyDescent="0.25">
      <c r="A83" s="12" t="s">
        <v>2978</v>
      </c>
      <c r="B83" s="12" t="s">
        <v>2979</v>
      </c>
      <c r="C83" s="28">
        <v>6633020</v>
      </c>
      <c r="D83" s="14">
        <v>5296</v>
      </c>
      <c r="E83" s="15">
        <v>611</v>
      </c>
    </row>
    <row r="84" spans="1:5" s="4" customFormat="1" x14ac:dyDescent="0.25">
      <c r="A84" s="12" t="s">
        <v>2980</v>
      </c>
      <c r="B84" s="12" t="s">
        <v>2981</v>
      </c>
      <c r="C84" s="28">
        <v>6633020</v>
      </c>
      <c r="D84" s="14">
        <v>6110</v>
      </c>
      <c r="E84" s="15">
        <v>756</v>
      </c>
    </row>
    <row r="85" spans="1:5" s="4" customFormat="1" x14ac:dyDescent="0.25">
      <c r="A85" s="12" t="s">
        <v>2982</v>
      </c>
      <c r="B85" s="12" t="s">
        <v>2983</v>
      </c>
      <c r="C85" s="28">
        <v>6633017</v>
      </c>
      <c r="D85" s="14">
        <v>8514</v>
      </c>
      <c r="E85" s="15">
        <v>1194</v>
      </c>
    </row>
    <row r="86" spans="1:5" s="4" customFormat="1" x14ac:dyDescent="0.25">
      <c r="A86" s="12" t="s">
        <v>2984</v>
      </c>
      <c r="B86" s="12" t="s">
        <v>2985</v>
      </c>
      <c r="C86" s="28">
        <v>6633013</v>
      </c>
      <c r="D86" s="14">
        <v>17175</v>
      </c>
      <c r="E86" s="15">
        <v>1993</v>
      </c>
    </row>
    <row r="87" spans="1:5" s="4" customFormat="1" x14ac:dyDescent="0.25">
      <c r="A87" s="12" t="s">
        <v>2986</v>
      </c>
      <c r="B87" s="12" t="s">
        <v>2987</v>
      </c>
      <c r="C87" s="28">
        <v>6633008</v>
      </c>
      <c r="D87" s="14">
        <v>8828</v>
      </c>
      <c r="E87" s="15">
        <v>1477</v>
      </c>
    </row>
    <row r="88" spans="1:5" s="4" customFormat="1" x14ac:dyDescent="0.25">
      <c r="A88" s="12" t="s">
        <v>2988</v>
      </c>
      <c r="B88" s="12" t="s">
        <v>2989</v>
      </c>
      <c r="C88" s="28" t="s">
        <v>3179</v>
      </c>
      <c r="D88" s="14">
        <v>223979</v>
      </c>
      <c r="E88" s="15">
        <v>34703</v>
      </c>
    </row>
    <row r="89" spans="1:5" s="4" customFormat="1" x14ac:dyDescent="0.25">
      <c r="A89" s="12" t="s">
        <v>102</v>
      </c>
      <c r="B89" s="12" t="s">
        <v>103</v>
      </c>
      <c r="C89" s="28" t="s">
        <v>3172</v>
      </c>
      <c r="D89" s="14">
        <v>81177</v>
      </c>
      <c r="E89" s="15">
        <v>16062</v>
      </c>
    </row>
    <row r="90" spans="1:5" s="4" customFormat="1" x14ac:dyDescent="0.25">
      <c r="A90" s="12" t="s">
        <v>104</v>
      </c>
      <c r="B90" s="12" t="s">
        <v>105</v>
      </c>
      <c r="C90" s="28" t="s">
        <v>3171</v>
      </c>
      <c r="D90" s="14">
        <v>19799</v>
      </c>
      <c r="E90" s="15">
        <v>2426</v>
      </c>
    </row>
    <row r="91" spans="1:5" s="4" customFormat="1" x14ac:dyDescent="0.25">
      <c r="A91" s="12" t="s">
        <v>106</v>
      </c>
      <c r="B91" s="12" t="s">
        <v>107</v>
      </c>
      <c r="C91" s="28">
        <v>6631015</v>
      </c>
      <c r="D91" s="14">
        <v>17766</v>
      </c>
      <c r="E91" s="15">
        <v>4557</v>
      </c>
    </row>
    <row r="92" spans="1:5" s="4" customFormat="1" x14ac:dyDescent="0.25">
      <c r="A92" s="12" t="s">
        <v>108</v>
      </c>
      <c r="B92" s="12" t="s">
        <v>109</v>
      </c>
      <c r="C92" s="28" t="s">
        <v>3174</v>
      </c>
      <c r="D92" s="14">
        <v>15980</v>
      </c>
      <c r="E92" s="15">
        <v>2113</v>
      </c>
    </row>
    <row r="93" spans="1:5" s="4" customFormat="1" x14ac:dyDescent="0.25">
      <c r="A93" s="12" t="s">
        <v>110</v>
      </c>
      <c r="B93" s="12" t="s">
        <v>111</v>
      </c>
      <c r="C93" s="28">
        <v>6631008</v>
      </c>
      <c r="D93" s="14">
        <v>9080</v>
      </c>
      <c r="E93" s="15">
        <v>1129</v>
      </c>
    </row>
    <row r="94" spans="1:5" s="4" customFormat="1" x14ac:dyDescent="0.25">
      <c r="A94" s="12" t="s">
        <v>112</v>
      </c>
      <c r="B94" s="12" t="s">
        <v>113</v>
      </c>
      <c r="C94" s="28">
        <v>6631011</v>
      </c>
      <c r="D94" s="14">
        <v>8527</v>
      </c>
      <c r="E94" s="15">
        <v>1030</v>
      </c>
    </row>
    <row r="95" spans="1:5" s="4" customFormat="1" x14ac:dyDescent="0.25">
      <c r="A95" s="12" t="s">
        <v>114</v>
      </c>
      <c r="B95" s="12" t="s">
        <v>115</v>
      </c>
      <c r="C95" s="28">
        <v>6631016</v>
      </c>
      <c r="D95" s="14">
        <v>6405</v>
      </c>
      <c r="E95" s="15">
        <v>963</v>
      </c>
    </row>
    <row r="96" spans="1:5" s="4" customFormat="1" x14ac:dyDescent="0.25">
      <c r="A96" s="12" t="s">
        <v>116</v>
      </c>
      <c r="B96" s="12" t="s">
        <v>117</v>
      </c>
      <c r="C96" s="28">
        <v>6631010</v>
      </c>
      <c r="D96" s="14">
        <v>5652</v>
      </c>
      <c r="E96" s="15">
        <v>862</v>
      </c>
    </row>
    <row r="97" spans="1:5" s="4" customFormat="1" x14ac:dyDescent="0.25">
      <c r="A97" s="12" t="s">
        <v>118</v>
      </c>
      <c r="B97" s="12" t="s">
        <v>119</v>
      </c>
      <c r="C97" s="28" t="s">
        <v>3170</v>
      </c>
      <c r="D97" s="14">
        <v>6173</v>
      </c>
      <c r="E97" s="15">
        <v>754</v>
      </c>
    </row>
    <row r="98" spans="1:5" s="4" customFormat="1" x14ac:dyDescent="0.25">
      <c r="A98" s="12" t="s">
        <v>120</v>
      </c>
      <c r="B98" s="12" t="s">
        <v>121</v>
      </c>
      <c r="C98" s="28" t="s">
        <v>3176</v>
      </c>
      <c r="D98" s="14">
        <v>7100</v>
      </c>
      <c r="E98" s="15">
        <v>970</v>
      </c>
    </row>
    <row r="99" spans="1:5" s="4" customFormat="1" x14ac:dyDescent="0.25">
      <c r="A99" s="12" t="s">
        <v>122</v>
      </c>
      <c r="B99" s="12" t="s">
        <v>123</v>
      </c>
      <c r="C99" s="28" t="s">
        <v>3175</v>
      </c>
      <c r="D99" s="14">
        <v>5278</v>
      </c>
      <c r="E99" s="15">
        <v>835</v>
      </c>
    </row>
    <row r="100" spans="1:5" s="4" customFormat="1" x14ac:dyDescent="0.25">
      <c r="A100" s="12" t="s">
        <v>124</v>
      </c>
      <c r="B100" s="12" t="s">
        <v>125</v>
      </c>
      <c r="C100" s="28">
        <v>6631018</v>
      </c>
      <c r="D100" s="14">
        <v>11554</v>
      </c>
      <c r="E100" s="15">
        <v>1262</v>
      </c>
    </row>
    <row r="101" spans="1:5" s="4" customFormat="1" x14ac:dyDescent="0.25">
      <c r="A101" s="12" t="s">
        <v>126</v>
      </c>
      <c r="B101" s="12" t="s">
        <v>127</v>
      </c>
      <c r="C101" s="28" t="s">
        <v>3173</v>
      </c>
      <c r="D101" s="14">
        <v>5121</v>
      </c>
      <c r="E101" s="15">
        <v>948</v>
      </c>
    </row>
    <row r="102" spans="1:5" s="4" customFormat="1" x14ac:dyDescent="0.25">
      <c r="A102" s="12" t="s">
        <v>128</v>
      </c>
      <c r="B102" s="12" t="s">
        <v>129</v>
      </c>
      <c r="C102" s="28">
        <v>6412000</v>
      </c>
      <c r="D102" s="14">
        <v>28825</v>
      </c>
      <c r="E102" s="15">
        <v>5765</v>
      </c>
    </row>
    <row r="103" spans="1:5" s="4" customFormat="1" x14ac:dyDescent="0.25">
      <c r="A103" s="12" t="s">
        <v>130</v>
      </c>
      <c r="B103" s="12" t="s">
        <v>131</v>
      </c>
      <c r="C103" s="28">
        <v>6412000</v>
      </c>
      <c r="D103" s="14">
        <v>83260</v>
      </c>
      <c r="E103" s="15">
        <v>16652</v>
      </c>
    </row>
    <row r="104" spans="1:5" s="4" customFormat="1" x14ac:dyDescent="0.25">
      <c r="A104" s="12" t="s">
        <v>132</v>
      </c>
      <c r="B104" s="12" t="s">
        <v>133</v>
      </c>
      <c r="C104" s="28">
        <v>6412000</v>
      </c>
      <c r="D104" s="14">
        <v>30445</v>
      </c>
      <c r="E104" s="15">
        <v>6089</v>
      </c>
    </row>
    <row r="105" spans="1:5" s="4" customFormat="1" x14ac:dyDescent="0.25">
      <c r="A105" s="12" t="s">
        <v>134</v>
      </c>
      <c r="B105" s="12" t="s">
        <v>135</v>
      </c>
      <c r="C105" s="28">
        <v>6412000</v>
      </c>
      <c r="D105" s="14">
        <v>70025</v>
      </c>
      <c r="E105" s="15">
        <v>14005</v>
      </c>
    </row>
    <row r="106" spans="1:5" s="4" customFormat="1" x14ac:dyDescent="0.25">
      <c r="A106" s="12" t="s">
        <v>136</v>
      </c>
      <c r="B106" s="12" t="s">
        <v>137</v>
      </c>
      <c r="C106" s="28">
        <v>6412000</v>
      </c>
      <c r="D106" s="14">
        <v>77800</v>
      </c>
      <c r="E106" s="15">
        <v>15560</v>
      </c>
    </row>
    <row r="107" spans="1:5" s="4" customFormat="1" x14ac:dyDescent="0.25">
      <c r="A107" s="12" t="s">
        <v>138</v>
      </c>
      <c r="B107" s="12" t="s">
        <v>139</v>
      </c>
      <c r="C107" s="28">
        <v>6412000</v>
      </c>
      <c r="D107" s="14">
        <v>87015</v>
      </c>
      <c r="E107" s="15">
        <v>17403</v>
      </c>
    </row>
    <row r="108" spans="1:5" s="4" customFormat="1" x14ac:dyDescent="0.25">
      <c r="A108" s="12" t="s">
        <v>140</v>
      </c>
      <c r="B108" s="12" t="s">
        <v>141</v>
      </c>
      <c r="C108" s="28">
        <v>6412000</v>
      </c>
      <c r="D108" s="14">
        <v>16490</v>
      </c>
      <c r="E108" s="15">
        <v>3298</v>
      </c>
    </row>
    <row r="109" spans="1:5" s="4" customFormat="1" x14ac:dyDescent="0.25">
      <c r="A109" s="12" t="s">
        <v>142</v>
      </c>
      <c r="B109" s="12" t="s">
        <v>143</v>
      </c>
      <c r="C109" s="28">
        <v>6412000</v>
      </c>
      <c r="D109" s="14">
        <v>40825</v>
      </c>
      <c r="E109" s="15">
        <v>8165</v>
      </c>
    </row>
    <row r="110" spans="1:5" s="4" customFormat="1" x14ac:dyDescent="0.25">
      <c r="A110" s="12" t="s">
        <v>144</v>
      </c>
      <c r="B110" s="12" t="s">
        <v>145</v>
      </c>
      <c r="C110" s="28">
        <v>6412000</v>
      </c>
      <c r="D110" s="14">
        <v>9490</v>
      </c>
      <c r="E110" s="15">
        <v>1898</v>
      </c>
    </row>
    <row r="111" spans="1:5" s="4" customFormat="1" x14ac:dyDescent="0.25">
      <c r="A111" s="12" t="s">
        <v>2990</v>
      </c>
      <c r="B111" s="12" t="s">
        <v>2991</v>
      </c>
      <c r="C111" s="28">
        <v>6437001</v>
      </c>
      <c r="D111" s="14">
        <v>9839</v>
      </c>
      <c r="E111" s="15">
        <v>1586</v>
      </c>
    </row>
    <row r="112" spans="1:5" s="4" customFormat="1" x14ac:dyDescent="0.25">
      <c r="A112" s="12" t="s">
        <v>2992</v>
      </c>
      <c r="B112" s="12" t="s">
        <v>2993</v>
      </c>
      <c r="C112" s="28">
        <v>6437002</v>
      </c>
      <c r="D112" s="14">
        <v>6520</v>
      </c>
      <c r="E112" s="15">
        <v>803</v>
      </c>
    </row>
    <row r="113" spans="1:5" s="4" customFormat="1" x14ac:dyDescent="0.25">
      <c r="A113" s="12" t="s">
        <v>2994</v>
      </c>
      <c r="B113" s="12" t="s">
        <v>2995</v>
      </c>
      <c r="C113" s="28">
        <v>6437003</v>
      </c>
      <c r="D113" s="14">
        <v>5002</v>
      </c>
      <c r="E113" s="15">
        <v>628</v>
      </c>
    </row>
    <row r="114" spans="1:5" s="4" customFormat="1" x14ac:dyDescent="0.25">
      <c r="A114" s="12" t="s">
        <v>2996</v>
      </c>
      <c r="B114" s="12" t="s">
        <v>2997</v>
      </c>
      <c r="C114" s="28">
        <v>6437004</v>
      </c>
      <c r="D114" s="14">
        <v>7485</v>
      </c>
      <c r="E114" s="15">
        <v>801</v>
      </c>
    </row>
    <row r="115" spans="1:5" s="4" customFormat="1" x14ac:dyDescent="0.25">
      <c r="A115" s="12" t="s">
        <v>2998</v>
      </c>
      <c r="B115" s="12" t="s">
        <v>2999</v>
      </c>
      <c r="C115" s="28">
        <v>6437006</v>
      </c>
      <c r="D115" s="14">
        <v>14045</v>
      </c>
      <c r="E115" s="15">
        <v>1900</v>
      </c>
    </row>
    <row r="116" spans="1:5" s="4" customFormat="1" x14ac:dyDescent="0.25">
      <c r="A116" s="12" t="s">
        <v>3000</v>
      </c>
      <c r="B116" s="12" t="s">
        <v>3001</v>
      </c>
      <c r="C116" s="28">
        <v>6437009</v>
      </c>
      <c r="D116" s="14">
        <v>10774</v>
      </c>
      <c r="E116" s="15">
        <v>1518</v>
      </c>
    </row>
    <row r="117" spans="1:5" s="4" customFormat="1" x14ac:dyDescent="0.25">
      <c r="A117" s="12" t="s">
        <v>3002</v>
      </c>
      <c r="B117" s="12" t="s">
        <v>3003</v>
      </c>
      <c r="C117" s="28">
        <v>6437010</v>
      </c>
      <c r="D117" s="14">
        <v>7221</v>
      </c>
      <c r="E117" s="15">
        <v>880</v>
      </c>
    </row>
    <row r="118" spans="1:5" s="4" customFormat="1" x14ac:dyDescent="0.25">
      <c r="A118" s="12" t="s">
        <v>3004</v>
      </c>
      <c r="B118" s="12" t="s">
        <v>3005</v>
      </c>
      <c r="C118" s="28">
        <v>6437011</v>
      </c>
      <c r="D118" s="14">
        <v>17655</v>
      </c>
      <c r="E118" s="15">
        <v>2436</v>
      </c>
    </row>
    <row r="119" spans="1:5" s="4" customFormat="1" x14ac:dyDescent="0.25">
      <c r="A119" s="12" t="s">
        <v>3006</v>
      </c>
      <c r="B119" s="12" t="s">
        <v>3007</v>
      </c>
      <c r="C119" s="28">
        <v>6437013</v>
      </c>
      <c r="D119" s="14">
        <v>8799</v>
      </c>
      <c r="E119" s="15">
        <v>1111</v>
      </c>
    </row>
    <row r="120" spans="1:5" s="4" customFormat="1" x14ac:dyDescent="0.25">
      <c r="A120" s="12" t="s">
        <v>3008</v>
      </c>
      <c r="B120" s="12" t="s">
        <v>3009</v>
      </c>
      <c r="C120" s="28">
        <v>6440001</v>
      </c>
      <c r="D120" s="14">
        <v>12702</v>
      </c>
      <c r="E120" s="15">
        <v>1779</v>
      </c>
    </row>
    <row r="121" spans="1:5" x14ac:dyDescent="0.25">
      <c r="A121" s="12" t="s">
        <v>3010</v>
      </c>
      <c r="B121" s="12" t="s">
        <v>3011</v>
      </c>
      <c r="C121" s="28">
        <v>6440002</v>
      </c>
      <c r="D121" s="14">
        <v>6610</v>
      </c>
      <c r="E121" s="15">
        <v>1327</v>
      </c>
    </row>
    <row r="122" spans="1:5" x14ac:dyDescent="0.25">
      <c r="A122" s="12" t="s">
        <v>3012</v>
      </c>
      <c r="B122" s="12" t="s">
        <v>3013</v>
      </c>
      <c r="C122" s="28">
        <v>6440002</v>
      </c>
      <c r="D122" s="14">
        <v>19839</v>
      </c>
      <c r="E122" s="15">
        <v>3622</v>
      </c>
    </row>
    <row r="123" spans="1:5" x14ac:dyDescent="0.25">
      <c r="A123" s="12" t="s">
        <v>3014</v>
      </c>
      <c r="B123" s="12" t="s">
        <v>3015</v>
      </c>
      <c r="C123" s="28">
        <v>6440004</v>
      </c>
      <c r="D123" s="14">
        <v>5265</v>
      </c>
      <c r="E123" s="15">
        <v>866</v>
      </c>
    </row>
    <row r="124" spans="1:5" x14ac:dyDescent="0.25">
      <c r="A124" s="12" t="s">
        <v>3016</v>
      </c>
      <c r="B124" s="12" t="s">
        <v>3017</v>
      </c>
      <c r="C124" s="28">
        <v>6440003</v>
      </c>
      <c r="D124" s="14">
        <v>8592</v>
      </c>
      <c r="E124" s="15">
        <v>995</v>
      </c>
    </row>
    <row r="125" spans="1:5" x14ac:dyDescent="0.25">
      <c r="A125" s="12" t="s">
        <v>3018</v>
      </c>
      <c r="B125" s="12" t="s">
        <v>3019</v>
      </c>
      <c r="C125" s="28">
        <v>6440003</v>
      </c>
      <c r="D125" s="14">
        <v>17899</v>
      </c>
      <c r="E125" s="15">
        <v>2189</v>
      </c>
    </row>
    <row r="126" spans="1:5" x14ac:dyDescent="0.25">
      <c r="A126" s="12" t="s">
        <v>3020</v>
      </c>
      <c r="B126" s="12" t="s">
        <v>3021</v>
      </c>
      <c r="C126" s="28">
        <v>6440006</v>
      </c>
      <c r="D126" s="14">
        <v>5796</v>
      </c>
      <c r="E126" s="15">
        <v>784.1</v>
      </c>
    </row>
    <row r="127" spans="1:5" x14ac:dyDescent="0.25">
      <c r="A127" s="16" t="s">
        <v>3022</v>
      </c>
      <c r="B127" s="16" t="s">
        <v>3023</v>
      </c>
      <c r="C127" s="29">
        <v>6440005</v>
      </c>
      <c r="D127" s="16">
        <v>6837</v>
      </c>
      <c r="E127" s="17">
        <v>770.2</v>
      </c>
    </row>
    <row r="128" spans="1:5" x14ac:dyDescent="0.25">
      <c r="A128" s="16" t="s">
        <v>3024</v>
      </c>
      <c r="B128" s="16" t="s">
        <v>3025</v>
      </c>
      <c r="C128" s="29">
        <v>6440005</v>
      </c>
      <c r="D128" s="16">
        <v>8389</v>
      </c>
      <c r="E128" s="17">
        <v>958.3</v>
      </c>
    </row>
    <row r="129" spans="1:5" x14ac:dyDescent="0.25">
      <c r="A129" s="16" t="s">
        <v>3026</v>
      </c>
      <c r="B129" s="16" t="s">
        <v>3027</v>
      </c>
      <c r="C129" s="29">
        <v>6440008</v>
      </c>
      <c r="D129" s="16">
        <v>18921</v>
      </c>
      <c r="E129" s="17">
        <v>2885</v>
      </c>
    </row>
    <row r="130" spans="1:5" x14ac:dyDescent="0.25">
      <c r="A130" s="16" t="s">
        <v>3028</v>
      </c>
      <c r="B130" s="16" t="s">
        <v>3029</v>
      </c>
      <c r="C130" s="29">
        <v>6440008</v>
      </c>
      <c r="D130" s="16">
        <v>12105</v>
      </c>
      <c r="E130" s="17">
        <v>1498</v>
      </c>
    </row>
    <row r="131" spans="1:5" x14ac:dyDescent="0.25">
      <c r="A131" s="16" t="s">
        <v>3030</v>
      </c>
      <c r="B131" s="16" t="s">
        <v>3031</v>
      </c>
      <c r="C131" s="29">
        <v>6440012</v>
      </c>
      <c r="D131" s="16">
        <v>12411</v>
      </c>
      <c r="E131" s="17">
        <v>1544.2</v>
      </c>
    </row>
    <row r="132" spans="1:5" x14ac:dyDescent="0.25">
      <c r="A132" s="16" t="s">
        <v>3032</v>
      </c>
      <c r="B132" s="16" t="s">
        <v>3033</v>
      </c>
      <c r="C132" s="29">
        <v>6440014</v>
      </c>
      <c r="D132" s="16">
        <v>6061</v>
      </c>
      <c r="E132" s="17">
        <v>718.6</v>
      </c>
    </row>
    <row r="133" spans="1:5" x14ac:dyDescent="0.25">
      <c r="A133" s="16" t="s">
        <v>3034</v>
      </c>
      <c r="B133" s="16" t="s">
        <v>3035</v>
      </c>
      <c r="C133" s="29">
        <v>6440019</v>
      </c>
      <c r="D133" s="16">
        <v>7130</v>
      </c>
      <c r="E133" s="17">
        <v>938.9</v>
      </c>
    </row>
    <row r="134" spans="1:5" x14ac:dyDescent="0.25">
      <c r="A134" s="16" t="s">
        <v>3036</v>
      </c>
      <c r="B134" s="16" t="s">
        <v>3037</v>
      </c>
      <c r="C134" s="29">
        <v>6440021</v>
      </c>
      <c r="D134" s="16">
        <v>5123</v>
      </c>
      <c r="E134" s="17">
        <v>745.3</v>
      </c>
    </row>
    <row r="135" spans="1:5" x14ac:dyDescent="0.25">
      <c r="A135" s="16" t="s">
        <v>3038</v>
      </c>
      <c r="B135" s="16" t="s">
        <v>3039</v>
      </c>
      <c r="C135" s="29">
        <v>6440023</v>
      </c>
      <c r="D135" s="16">
        <v>13330</v>
      </c>
      <c r="E135" s="17">
        <v>1989</v>
      </c>
    </row>
    <row r="136" spans="1:5" x14ac:dyDescent="0.25">
      <c r="A136" s="16" t="s">
        <v>3040</v>
      </c>
      <c r="B136" s="16" t="s">
        <v>3041</v>
      </c>
      <c r="C136" s="29">
        <v>6440024</v>
      </c>
      <c r="D136" s="16">
        <v>7240</v>
      </c>
      <c r="E136" s="17">
        <v>855.9</v>
      </c>
    </row>
    <row r="137" spans="1:5" x14ac:dyDescent="0.25">
      <c r="A137" s="16" t="s">
        <v>3042</v>
      </c>
      <c r="B137" s="16" t="s">
        <v>3043</v>
      </c>
      <c r="C137" s="29">
        <v>6440025</v>
      </c>
      <c r="D137" s="16">
        <v>6580</v>
      </c>
      <c r="E137" s="17">
        <v>796</v>
      </c>
    </row>
    <row r="138" spans="1:5" x14ac:dyDescent="0.25">
      <c r="A138" s="16" t="s">
        <v>146</v>
      </c>
      <c r="B138" s="16" t="s">
        <v>147</v>
      </c>
      <c r="C138" s="29">
        <v>6433004</v>
      </c>
      <c r="D138" s="16">
        <v>10345</v>
      </c>
      <c r="E138" s="17">
        <v>2939</v>
      </c>
    </row>
    <row r="139" spans="1:5" x14ac:dyDescent="0.25">
      <c r="A139" s="16" t="s">
        <v>148</v>
      </c>
      <c r="B139" s="16" t="s">
        <v>149</v>
      </c>
      <c r="C139" s="29" t="s">
        <v>3157</v>
      </c>
      <c r="D139" s="16">
        <v>58643</v>
      </c>
      <c r="E139" s="17">
        <v>9036</v>
      </c>
    </row>
    <row r="140" spans="1:5" x14ac:dyDescent="0.25">
      <c r="A140" s="16" t="s">
        <v>150</v>
      </c>
      <c r="B140" s="16" t="s">
        <v>151</v>
      </c>
      <c r="C140" s="29">
        <v>6433007</v>
      </c>
      <c r="D140" s="16">
        <v>17132</v>
      </c>
      <c r="E140" s="17">
        <v>3041</v>
      </c>
    </row>
    <row r="141" spans="1:5" x14ac:dyDescent="0.25">
      <c r="A141" s="16" t="s">
        <v>152</v>
      </c>
      <c r="B141" s="16" t="s">
        <v>153</v>
      </c>
      <c r="C141" s="29" t="s">
        <v>3155</v>
      </c>
      <c r="D141" s="16">
        <v>29640</v>
      </c>
      <c r="E141" s="17">
        <v>3777.4</v>
      </c>
    </row>
    <row r="142" spans="1:5" x14ac:dyDescent="0.25">
      <c r="A142" s="16" t="s">
        <v>154</v>
      </c>
      <c r="B142" s="16" t="s">
        <v>155</v>
      </c>
      <c r="C142" s="29">
        <v>6433008</v>
      </c>
      <c r="D142" s="16">
        <v>33342</v>
      </c>
      <c r="E142" s="17">
        <v>4816</v>
      </c>
    </row>
    <row r="143" spans="1:5" x14ac:dyDescent="0.25">
      <c r="A143" s="16" t="s">
        <v>156</v>
      </c>
      <c r="B143" s="16" t="s">
        <v>157</v>
      </c>
      <c r="C143" s="29">
        <v>6433010</v>
      </c>
      <c r="D143" s="16">
        <v>17186</v>
      </c>
      <c r="E143" s="17">
        <v>2185.9</v>
      </c>
    </row>
    <row r="144" spans="1:5" x14ac:dyDescent="0.25">
      <c r="A144" s="16" t="s">
        <v>158</v>
      </c>
      <c r="B144" s="16" t="s">
        <v>159</v>
      </c>
      <c r="C144" s="29" t="s">
        <v>3156</v>
      </c>
      <c r="D144" s="16">
        <v>36317</v>
      </c>
      <c r="E144" s="17">
        <v>4263</v>
      </c>
    </row>
    <row r="145" spans="1:5" x14ac:dyDescent="0.25">
      <c r="A145" s="16" t="s">
        <v>160</v>
      </c>
      <c r="B145" s="16" t="s">
        <v>161</v>
      </c>
      <c r="C145" s="29">
        <v>6433012</v>
      </c>
      <c r="D145" s="16">
        <v>65060</v>
      </c>
      <c r="E145" s="17">
        <v>8819.7000000000007</v>
      </c>
    </row>
    <row r="146" spans="1:5" x14ac:dyDescent="0.25">
      <c r="A146" s="16" t="s">
        <v>3044</v>
      </c>
      <c r="B146" s="16" t="s">
        <v>3045</v>
      </c>
      <c r="C146" s="29">
        <v>6531002</v>
      </c>
      <c r="D146" s="16">
        <v>6111</v>
      </c>
      <c r="E146" s="17">
        <v>702</v>
      </c>
    </row>
    <row r="147" spans="1:5" x14ac:dyDescent="0.25">
      <c r="A147" s="16" t="s">
        <v>3046</v>
      </c>
      <c r="B147" s="16" t="s">
        <v>3047</v>
      </c>
      <c r="C147" s="29">
        <v>6531006</v>
      </c>
      <c r="D147" s="16">
        <v>6130</v>
      </c>
      <c r="E147" s="17">
        <v>881</v>
      </c>
    </row>
    <row r="148" spans="1:5" x14ac:dyDescent="0.25">
      <c r="A148" s="16" t="s">
        <v>3048</v>
      </c>
      <c r="B148" s="16" t="s">
        <v>3049</v>
      </c>
      <c r="C148" s="29">
        <v>6531009</v>
      </c>
      <c r="D148" s="16">
        <v>6674</v>
      </c>
      <c r="E148" s="17">
        <v>803</v>
      </c>
    </row>
    <row r="149" spans="1:5" x14ac:dyDescent="0.25">
      <c r="A149" s="16" t="s">
        <v>3050</v>
      </c>
      <c r="B149" s="16" t="s">
        <v>3051</v>
      </c>
      <c r="C149" s="29">
        <v>6531011</v>
      </c>
      <c r="D149" s="16">
        <v>8838</v>
      </c>
      <c r="E149" s="17">
        <v>1681</v>
      </c>
    </row>
    <row r="150" spans="1:5" x14ac:dyDescent="0.25">
      <c r="A150" s="16" t="s">
        <v>3052</v>
      </c>
      <c r="B150" s="16" t="s">
        <v>3053</v>
      </c>
      <c r="C150" s="29">
        <v>6531012</v>
      </c>
      <c r="D150" s="16">
        <v>13450</v>
      </c>
      <c r="E150" s="17">
        <v>1653</v>
      </c>
    </row>
    <row r="151" spans="1:5" x14ac:dyDescent="0.25">
      <c r="A151" s="16" t="s">
        <v>3054</v>
      </c>
      <c r="B151" s="16" t="s">
        <v>3055</v>
      </c>
      <c r="C151" s="29">
        <v>6531014</v>
      </c>
      <c r="D151" s="16">
        <v>19366</v>
      </c>
      <c r="E151" s="17">
        <v>2299</v>
      </c>
    </row>
    <row r="152" spans="1:5" x14ac:dyDescent="0.25">
      <c r="A152" s="16" t="s">
        <v>3056</v>
      </c>
      <c r="B152" s="16" t="s">
        <v>3057</v>
      </c>
      <c r="C152" s="29">
        <v>6531017</v>
      </c>
      <c r="D152" s="16">
        <v>17922</v>
      </c>
      <c r="E152" s="17">
        <v>2308</v>
      </c>
    </row>
    <row r="153" spans="1:5" x14ac:dyDescent="0.25">
      <c r="A153" s="16" t="s">
        <v>3058</v>
      </c>
      <c r="B153" s="16" t="s">
        <v>3059</v>
      </c>
      <c r="C153" s="29">
        <v>6531016</v>
      </c>
      <c r="D153" s="16">
        <v>5302</v>
      </c>
      <c r="E153" s="17">
        <v>635</v>
      </c>
    </row>
    <row r="154" spans="1:5" x14ac:dyDescent="0.25">
      <c r="A154" s="16" t="s">
        <v>3060</v>
      </c>
      <c r="B154" s="16" t="s">
        <v>3061</v>
      </c>
      <c r="C154" s="29">
        <v>6531018</v>
      </c>
      <c r="D154" s="16">
        <v>13046</v>
      </c>
      <c r="E154" s="17">
        <v>1616</v>
      </c>
    </row>
    <row r="155" spans="1:5" x14ac:dyDescent="0.25">
      <c r="A155" s="16" t="s">
        <v>3062</v>
      </c>
      <c r="B155" s="16" t="s">
        <v>3063</v>
      </c>
      <c r="C155" s="29" t="s">
        <v>3166</v>
      </c>
      <c r="D155" s="16">
        <v>83628</v>
      </c>
      <c r="E155" s="17">
        <v>12150</v>
      </c>
    </row>
    <row r="156" spans="1:5" x14ac:dyDescent="0.25">
      <c r="A156" s="16" t="s">
        <v>162</v>
      </c>
      <c r="B156" s="16" t="s">
        <v>163</v>
      </c>
      <c r="C156" s="29">
        <v>6434002</v>
      </c>
      <c r="D156" s="16">
        <v>25345</v>
      </c>
      <c r="E156" s="17">
        <v>3321</v>
      </c>
    </row>
    <row r="157" spans="1:5" x14ac:dyDescent="0.25">
      <c r="A157" s="16" t="s">
        <v>164</v>
      </c>
      <c r="B157" s="16" t="s">
        <v>165</v>
      </c>
      <c r="C157" s="29">
        <v>6434003</v>
      </c>
      <c r="D157" s="16">
        <v>5350</v>
      </c>
      <c r="E157" s="17">
        <v>695</v>
      </c>
    </row>
    <row r="158" spans="1:5" x14ac:dyDescent="0.25">
      <c r="A158" s="16" t="s">
        <v>166</v>
      </c>
      <c r="B158" s="16" t="s">
        <v>167</v>
      </c>
      <c r="C158" s="29">
        <v>6434004</v>
      </c>
      <c r="D158" s="16">
        <v>5315</v>
      </c>
      <c r="E158" s="17">
        <v>655</v>
      </c>
    </row>
    <row r="159" spans="1:5" x14ac:dyDescent="0.25">
      <c r="A159" s="16" t="s">
        <v>168</v>
      </c>
      <c r="B159" s="16" t="s">
        <v>169</v>
      </c>
      <c r="C159" s="29">
        <v>6434013</v>
      </c>
      <c r="D159" s="16">
        <v>6483</v>
      </c>
      <c r="E159" s="17">
        <v>703</v>
      </c>
    </row>
    <row r="160" spans="1:5" x14ac:dyDescent="0.25">
      <c r="A160" s="16" t="s">
        <v>170</v>
      </c>
      <c r="B160" s="16" t="s">
        <v>171</v>
      </c>
      <c r="C160" s="29">
        <v>6434001</v>
      </c>
      <c r="D160" s="16">
        <v>54310</v>
      </c>
      <c r="E160" s="17">
        <v>9365</v>
      </c>
    </row>
    <row r="161" spans="1:5" x14ac:dyDescent="0.25">
      <c r="A161" s="16" t="s">
        <v>172</v>
      </c>
      <c r="B161" s="16" t="s">
        <v>173</v>
      </c>
      <c r="C161" s="29">
        <v>6434005</v>
      </c>
      <c r="D161" s="16">
        <v>16801</v>
      </c>
      <c r="E161" s="17">
        <v>2771</v>
      </c>
    </row>
    <row r="162" spans="1:5" x14ac:dyDescent="0.25">
      <c r="A162" s="16" t="s">
        <v>174</v>
      </c>
      <c r="B162" s="16" t="s">
        <v>175</v>
      </c>
      <c r="C162" s="29">
        <v>6434008</v>
      </c>
      <c r="D162" s="16">
        <v>46553</v>
      </c>
      <c r="E162" s="17">
        <v>6579</v>
      </c>
    </row>
    <row r="163" spans="1:5" x14ac:dyDescent="0.25">
      <c r="A163" s="16" t="s">
        <v>176</v>
      </c>
      <c r="B163" s="16" t="s">
        <v>177</v>
      </c>
      <c r="C163" s="29">
        <v>6434009</v>
      </c>
      <c r="D163" s="16">
        <v>9458</v>
      </c>
      <c r="E163" s="17">
        <v>1124</v>
      </c>
    </row>
    <row r="164" spans="1:5" x14ac:dyDescent="0.25">
      <c r="A164" s="16" t="s">
        <v>178</v>
      </c>
      <c r="B164" s="16" t="s">
        <v>179</v>
      </c>
      <c r="C164" s="29">
        <v>6434011</v>
      </c>
      <c r="D164" s="16">
        <v>14678</v>
      </c>
      <c r="E164" s="17">
        <v>1833</v>
      </c>
    </row>
    <row r="165" spans="1:5" x14ac:dyDescent="0.25">
      <c r="A165" s="16" t="s">
        <v>180</v>
      </c>
      <c r="B165" s="16" t="s">
        <v>181</v>
      </c>
      <c r="C165" s="29">
        <v>6434006</v>
      </c>
      <c r="D165" s="16">
        <v>18281</v>
      </c>
      <c r="E165" s="17">
        <v>2815</v>
      </c>
    </row>
    <row r="166" spans="1:5" x14ac:dyDescent="0.25">
      <c r="A166" s="16" t="s">
        <v>182</v>
      </c>
      <c r="B166" s="16" t="s">
        <v>183</v>
      </c>
      <c r="C166" s="29">
        <v>6434010</v>
      </c>
      <c r="D166" s="16">
        <v>10675</v>
      </c>
      <c r="E166" s="17">
        <v>1162</v>
      </c>
    </row>
    <row r="167" spans="1:5" x14ac:dyDescent="0.25">
      <c r="A167" s="16" t="s">
        <v>184</v>
      </c>
      <c r="B167" s="16" t="s">
        <v>185</v>
      </c>
      <c r="C167" s="29">
        <v>6434007</v>
      </c>
      <c r="D167" s="16">
        <v>14521</v>
      </c>
      <c r="E167" s="17">
        <v>1997</v>
      </c>
    </row>
    <row r="168" spans="1:5" x14ac:dyDescent="0.25">
      <c r="A168" s="16" t="s">
        <v>186</v>
      </c>
      <c r="B168" s="16" t="s">
        <v>187</v>
      </c>
      <c r="C168" s="29">
        <v>6434012</v>
      </c>
      <c r="D168" s="16">
        <v>9453</v>
      </c>
      <c r="E168" s="17">
        <v>1157</v>
      </c>
    </row>
    <row r="169" spans="1:5" x14ac:dyDescent="0.25">
      <c r="A169" s="16" t="s">
        <v>188</v>
      </c>
      <c r="B169" s="16" t="s">
        <v>189</v>
      </c>
      <c r="C169" s="29">
        <v>6533003</v>
      </c>
      <c r="D169" s="16">
        <v>11099</v>
      </c>
      <c r="E169" s="17">
        <v>1541.9</v>
      </c>
    </row>
    <row r="170" spans="1:5" x14ac:dyDescent="0.25">
      <c r="A170" s="16" t="s">
        <v>190</v>
      </c>
      <c r="B170" s="16" t="s">
        <v>191</v>
      </c>
      <c r="C170" s="29">
        <v>6533006</v>
      </c>
      <c r="D170" s="16">
        <v>8335</v>
      </c>
      <c r="E170" s="17">
        <v>983.6</v>
      </c>
    </row>
    <row r="171" spans="1:5" x14ac:dyDescent="0.25">
      <c r="A171" s="16" t="s">
        <v>192</v>
      </c>
      <c r="B171" s="16" t="s">
        <v>193</v>
      </c>
      <c r="C171" s="29">
        <v>6533007</v>
      </c>
      <c r="D171" s="16">
        <v>8028</v>
      </c>
      <c r="E171" s="17">
        <v>1107</v>
      </c>
    </row>
    <row r="172" spans="1:5" x14ac:dyDescent="0.25">
      <c r="A172" s="16" t="s">
        <v>194</v>
      </c>
      <c r="B172" s="16" t="s">
        <v>195</v>
      </c>
      <c r="C172" s="29">
        <v>6533009</v>
      </c>
      <c r="D172" s="16">
        <v>33643</v>
      </c>
      <c r="E172" s="17">
        <v>5229</v>
      </c>
    </row>
    <row r="173" spans="1:5" x14ac:dyDescent="0.25">
      <c r="A173" s="16" t="s">
        <v>196</v>
      </c>
      <c r="B173" s="16" t="s">
        <v>197</v>
      </c>
      <c r="C173" s="29">
        <v>6533013</v>
      </c>
      <c r="D173" s="16">
        <v>5927</v>
      </c>
      <c r="E173" s="17">
        <v>639</v>
      </c>
    </row>
    <row r="174" spans="1:5" x14ac:dyDescent="0.25">
      <c r="A174" s="16" t="s">
        <v>198</v>
      </c>
      <c r="B174" s="16" t="s">
        <v>199</v>
      </c>
      <c r="C174" s="29">
        <v>6533017</v>
      </c>
      <c r="D174" s="16">
        <v>9166</v>
      </c>
      <c r="E174" s="17">
        <v>1257</v>
      </c>
    </row>
    <row r="175" spans="1:5" x14ac:dyDescent="0.25">
      <c r="A175" s="16" t="s">
        <v>3064</v>
      </c>
      <c r="B175" s="16" t="s">
        <v>3065</v>
      </c>
      <c r="C175" s="29">
        <v>6534005</v>
      </c>
      <c r="D175" s="16">
        <v>5460</v>
      </c>
      <c r="E175" s="17">
        <v>826.9</v>
      </c>
    </row>
    <row r="176" spans="1:5" x14ac:dyDescent="0.25">
      <c r="A176" s="16" t="s">
        <v>3066</v>
      </c>
      <c r="B176" s="16" t="s">
        <v>3067</v>
      </c>
      <c r="C176" s="29">
        <v>6534014</v>
      </c>
      <c r="D176" s="16">
        <v>64069</v>
      </c>
      <c r="E176" s="17">
        <v>9624.2000000000007</v>
      </c>
    </row>
    <row r="177" spans="1:5" x14ac:dyDescent="0.25">
      <c r="A177" s="16" t="s">
        <v>3068</v>
      </c>
      <c r="B177" s="16" t="s">
        <v>3069</v>
      </c>
      <c r="C177" s="29">
        <v>6534014</v>
      </c>
      <c r="D177" s="16">
        <v>5238</v>
      </c>
      <c r="E177" s="17">
        <v>675.4</v>
      </c>
    </row>
    <row r="178" spans="1:5" x14ac:dyDescent="0.25">
      <c r="A178" s="16" t="s">
        <v>3070</v>
      </c>
      <c r="B178" s="16" t="s">
        <v>3071</v>
      </c>
      <c r="C178" s="29">
        <v>6534018</v>
      </c>
      <c r="D178" s="16">
        <v>17042</v>
      </c>
      <c r="E178" s="17">
        <v>5228</v>
      </c>
    </row>
    <row r="179" spans="1:5" x14ac:dyDescent="0.25">
      <c r="A179" s="16" t="s">
        <v>3072</v>
      </c>
      <c r="B179" s="16" t="s">
        <v>3073</v>
      </c>
      <c r="C179" s="29">
        <v>6414000</v>
      </c>
      <c r="D179" s="16">
        <v>261613</v>
      </c>
      <c r="E179" s="17">
        <v>43842</v>
      </c>
    </row>
    <row r="180" spans="1:5" x14ac:dyDescent="0.25">
      <c r="A180" s="16" t="s">
        <v>3074</v>
      </c>
      <c r="B180" s="16" t="s">
        <v>3075</v>
      </c>
      <c r="C180" s="29">
        <v>6414000</v>
      </c>
      <c r="D180" s="16">
        <v>29390</v>
      </c>
      <c r="E180" s="17">
        <v>4890</v>
      </c>
    </row>
    <row r="181" spans="1:5" x14ac:dyDescent="0.25">
      <c r="A181" s="16" t="s">
        <v>200</v>
      </c>
      <c r="B181" s="16" t="s">
        <v>201</v>
      </c>
      <c r="C181" s="29" t="s">
        <v>3161</v>
      </c>
      <c r="D181" s="16">
        <v>77560</v>
      </c>
      <c r="E181" s="17">
        <v>10986</v>
      </c>
    </row>
    <row r="182" spans="1:5" x14ac:dyDescent="0.25">
      <c r="A182" s="16" t="s">
        <v>202</v>
      </c>
      <c r="B182" s="16" t="s">
        <v>203</v>
      </c>
      <c r="C182" s="29">
        <v>6438002</v>
      </c>
      <c r="D182" s="16">
        <v>24170</v>
      </c>
      <c r="E182" s="17">
        <v>4250</v>
      </c>
    </row>
    <row r="183" spans="1:5" x14ac:dyDescent="0.25">
      <c r="A183" s="16" t="s">
        <v>204</v>
      </c>
      <c r="B183" s="16" t="s">
        <v>205</v>
      </c>
      <c r="C183" s="29" t="s">
        <v>3163</v>
      </c>
      <c r="D183" s="16">
        <v>64930</v>
      </c>
      <c r="E183" s="17">
        <v>9500</v>
      </c>
    </row>
    <row r="184" spans="1:5" x14ac:dyDescent="0.25">
      <c r="A184" s="16" t="s">
        <v>206</v>
      </c>
      <c r="B184" s="16" t="s">
        <v>207</v>
      </c>
      <c r="C184" s="29">
        <v>6438005</v>
      </c>
      <c r="D184" s="16">
        <v>17430</v>
      </c>
      <c r="E184" s="17">
        <v>2830</v>
      </c>
    </row>
    <row r="185" spans="1:5" x14ac:dyDescent="0.25">
      <c r="A185" s="16" t="s">
        <v>208</v>
      </c>
      <c r="B185" s="16" t="s">
        <v>209</v>
      </c>
      <c r="C185" s="29">
        <v>6438006</v>
      </c>
      <c r="D185" s="16">
        <v>24800</v>
      </c>
      <c r="E185" s="17">
        <v>4410</v>
      </c>
    </row>
    <row r="186" spans="1:5" x14ac:dyDescent="0.25">
      <c r="A186" s="16" t="s">
        <v>210</v>
      </c>
      <c r="B186" s="16" t="s">
        <v>211</v>
      </c>
      <c r="C186" s="29">
        <v>6438008</v>
      </c>
      <c r="D186" s="16">
        <v>22090</v>
      </c>
      <c r="E186" s="17">
        <v>3550</v>
      </c>
    </row>
    <row r="187" spans="1:5" x14ac:dyDescent="0.25">
      <c r="A187" s="16" t="s">
        <v>212</v>
      </c>
      <c r="B187" s="16" t="s">
        <v>213</v>
      </c>
      <c r="C187" s="29">
        <v>6438009</v>
      </c>
      <c r="D187" s="16">
        <v>37650</v>
      </c>
      <c r="E187" s="17">
        <v>5900</v>
      </c>
    </row>
    <row r="188" spans="1:5" x14ac:dyDescent="0.25">
      <c r="A188" s="16" t="s">
        <v>214</v>
      </c>
      <c r="B188" s="16" t="s">
        <v>215</v>
      </c>
      <c r="C188" s="29" t="s">
        <v>3164</v>
      </c>
      <c r="D188" s="16">
        <v>47170</v>
      </c>
      <c r="E188" s="17">
        <v>7020</v>
      </c>
    </row>
    <row r="189" spans="1:5" x14ac:dyDescent="0.25">
      <c r="A189" s="16" t="s">
        <v>216</v>
      </c>
      <c r="B189" s="16" t="s">
        <v>217</v>
      </c>
      <c r="C189" s="29" t="s">
        <v>3162</v>
      </c>
      <c r="D189" s="16">
        <v>44920</v>
      </c>
      <c r="E189" s="17">
        <v>7290</v>
      </c>
    </row>
    <row r="190" spans="1:5" x14ac:dyDescent="0.25">
      <c r="A190" s="16" t="s">
        <v>3076</v>
      </c>
      <c r="B190" s="16" t="s">
        <v>3077</v>
      </c>
      <c r="C190" s="29">
        <v>6436001</v>
      </c>
      <c r="D190" s="16">
        <v>6899</v>
      </c>
      <c r="E190" s="17">
        <v>1250</v>
      </c>
    </row>
    <row r="191" spans="1:5" x14ac:dyDescent="0.25">
      <c r="A191" s="16" t="s">
        <v>3078</v>
      </c>
      <c r="B191" s="16" t="s">
        <v>3079</v>
      </c>
      <c r="C191" s="29">
        <v>6436001</v>
      </c>
      <c r="D191" s="16">
        <v>6901</v>
      </c>
      <c r="E191" s="17">
        <v>992</v>
      </c>
    </row>
    <row r="192" spans="1:5" x14ac:dyDescent="0.25">
      <c r="A192" s="16" t="s">
        <v>3080</v>
      </c>
      <c r="B192" s="16" t="s">
        <v>3081</v>
      </c>
      <c r="C192" s="29">
        <v>6436001</v>
      </c>
      <c r="D192" s="16">
        <v>5918</v>
      </c>
      <c r="E192" s="17">
        <v>999</v>
      </c>
    </row>
    <row r="193" spans="1:5" x14ac:dyDescent="0.25">
      <c r="A193" s="16" t="s">
        <v>3082</v>
      </c>
      <c r="B193" s="16" t="s">
        <v>3083</v>
      </c>
      <c r="C193" s="29">
        <v>6436003</v>
      </c>
      <c r="D193" s="16">
        <v>15040</v>
      </c>
      <c r="E193" s="17">
        <v>2927</v>
      </c>
    </row>
    <row r="194" spans="1:5" x14ac:dyDescent="0.25">
      <c r="A194" s="16" t="s">
        <v>3084</v>
      </c>
      <c r="B194" s="16" t="s">
        <v>3085</v>
      </c>
      <c r="C194" s="29">
        <v>6436003</v>
      </c>
      <c r="D194" s="16">
        <v>7505</v>
      </c>
      <c r="E194" s="17">
        <v>1002</v>
      </c>
    </row>
    <row r="195" spans="1:5" x14ac:dyDescent="0.25">
      <c r="A195" s="16" t="s">
        <v>3086</v>
      </c>
      <c r="B195" s="16" t="s">
        <v>3087</v>
      </c>
      <c r="C195" s="29">
        <v>6436004</v>
      </c>
      <c r="D195" s="16">
        <v>21373</v>
      </c>
      <c r="E195" s="17">
        <v>2712</v>
      </c>
    </row>
    <row r="196" spans="1:5" x14ac:dyDescent="0.25">
      <c r="A196" s="16" t="s">
        <v>3088</v>
      </c>
      <c r="B196" s="16" t="s">
        <v>3089</v>
      </c>
      <c r="C196" s="29">
        <v>6436005</v>
      </c>
      <c r="D196" s="16">
        <v>27479</v>
      </c>
      <c r="E196" s="17">
        <v>3135</v>
      </c>
    </row>
    <row r="197" spans="1:5" x14ac:dyDescent="0.25">
      <c r="A197" s="16" t="s">
        <v>3090</v>
      </c>
      <c r="B197" s="16" t="s">
        <v>3091</v>
      </c>
      <c r="C197" s="29">
        <v>6436006</v>
      </c>
      <c r="D197" s="16">
        <v>17702</v>
      </c>
      <c r="E197" s="17">
        <v>2189</v>
      </c>
    </row>
    <row r="198" spans="1:5" x14ac:dyDescent="0.25">
      <c r="A198" s="16" t="s">
        <v>3092</v>
      </c>
      <c r="B198" s="16" t="s">
        <v>3093</v>
      </c>
      <c r="C198" s="29">
        <v>6436007</v>
      </c>
      <c r="D198" s="16">
        <v>7158</v>
      </c>
      <c r="E198" s="17">
        <v>1257</v>
      </c>
    </row>
    <row r="199" spans="1:5" x14ac:dyDescent="0.25">
      <c r="A199" s="16" t="s">
        <v>3094</v>
      </c>
      <c r="B199" s="16" t="s">
        <v>3095</v>
      </c>
      <c r="C199" s="29">
        <v>6436007</v>
      </c>
      <c r="D199" s="16">
        <v>12103</v>
      </c>
      <c r="E199" s="17">
        <v>1655</v>
      </c>
    </row>
    <row r="200" spans="1:5" x14ac:dyDescent="0.25">
      <c r="A200" s="16" t="s">
        <v>3096</v>
      </c>
      <c r="B200" s="16" t="s">
        <v>3097</v>
      </c>
      <c r="C200" s="29">
        <v>6436008</v>
      </c>
      <c r="D200" s="16">
        <v>5957</v>
      </c>
      <c r="E200" s="17">
        <v>595</v>
      </c>
    </row>
    <row r="201" spans="1:5" x14ac:dyDescent="0.25">
      <c r="A201" s="16" t="s">
        <v>3098</v>
      </c>
      <c r="B201" s="16" t="s">
        <v>3099</v>
      </c>
      <c r="C201" s="29">
        <v>6436008</v>
      </c>
      <c r="D201" s="16">
        <v>8235</v>
      </c>
      <c r="E201" s="17">
        <v>1198</v>
      </c>
    </row>
    <row r="202" spans="1:5" x14ac:dyDescent="0.25">
      <c r="A202" s="16" t="s">
        <v>3100</v>
      </c>
      <c r="B202" s="16" t="s">
        <v>3101</v>
      </c>
      <c r="C202" s="29">
        <v>6436008</v>
      </c>
      <c r="D202" s="16">
        <v>7195</v>
      </c>
      <c r="E202" s="17">
        <v>722</v>
      </c>
    </row>
    <row r="203" spans="1:5" x14ac:dyDescent="0.25">
      <c r="A203" s="16" t="s">
        <v>3102</v>
      </c>
      <c r="B203" s="16" t="s">
        <v>3103</v>
      </c>
      <c r="C203" s="29">
        <v>6436009</v>
      </c>
      <c r="D203" s="16">
        <v>11248</v>
      </c>
      <c r="E203" s="17">
        <v>1416</v>
      </c>
    </row>
    <row r="204" spans="1:5" x14ac:dyDescent="0.25">
      <c r="A204" s="16" t="s">
        <v>3104</v>
      </c>
      <c r="B204" s="16" t="s">
        <v>3105</v>
      </c>
      <c r="C204" s="29">
        <v>6436010</v>
      </c>
      <c r="D204" s="16">
        <v>8790</v>
      </c>
      <c r="E204" s="17">
        <v>1065</v>
      </c>
    </row>
    <row r="205" spans="1:5" x14ac:dyDescent="0.25">
      <c r="A205" s="16" t="s">
        <v>3106</v>
      </c>
      <c r="B205" s="16" t="s">
        <v>3107</v>
      </c>
      <c r="C205" s="29">
        <v>6436011</v>
      </c>
      <c r="D205" s="16">
        <v>15422</v>
      </c>
      <c r="E205" s="17">
        <v>2063</v>
      </c>
    </row>
    <row r="206" spans="1:5" x14ac:dyDescent="0.25">
      <c r="A206" s="16" t="s">
        <v>3108</v>
      </c>
      <c r="B206" s="16" t="s">
        <v>3109</v>
      </c>
      <c r="C206" s="29">
        <v>6436012</v>
      </c>
      <c r="D206" s="16">
        <v>8937</v>
      </c>
      <c r="E206" s="17">
        <v>1142</v>
      </c>
    </row>
    <row r="207" spans="1:5" x14ac:dyDescent="0.25">
      <c r="A207" s="16" t="s">
        <v>3110</v>
      </c>
      <c r="B207" s="16" t="s">
        <v>3111</v>
      </c>
      <c r="C207" s="29">
        <v>6535001</v>
      </c>
      <c r="D207" s="16">
        <v>13698</v>
      </c>
      <c r="E207" s="17">
        <v>2000</v>
      </c>
    </row>
    <row r="208" spans="1:5" x14ac:dyDescent="0.25">
      <c r="A208" s="16" t="s">
        <v>3112</v>
      </c>
      <c r="B208" s="16" t="s">
        <v>3113</v>
      </c>
      <c r="C208" s="29">
        <v>6535009</v>
      </c>
      <c r="D208" s="16">
        <v>6429</v>
      </c>
      <c r="E208" s="17">
        <v>990</v>
      </c>
    </row>
    <row r="209" spans="1:5" x14ac:dyDescent="0.25">
      <c r="A209" s="16" t="s">
        <v>3114</v>
      </c>
      <c r="B209" s="16" t="s">
        <v>3115</v>
      </c>
      <c r="C209" s="29">
        <v>6535011</v>
      </c>
      <c r="D209" s="16">
        <v>5737</v>
      </c>
      <c r="E209" s="17">
        <v>829</v>
      </c>
    </row>
    <row r="210" spans="1:5" x14ac:dyDescent="0.25">
      <c r="A210" s="16" t="s">
        <v>3116</v>
      </c>
      <c r="B210" s="16" t="s">
        <v>3117</v>
      </c>
      <c r="C210" s="29">
        <v>6535013</v>
      </c>
      <c r="D210" s="16">
        <v>5543</v>
      </c>
      <c r="E210" s="17">
        <v>625</v>
      </c>
    </row>
    <row r="211" spans="1:5" x14ac:dyDescent="0.25">
      <c r="A211" s="16" t="s">
        <v>3118</v>
      </c>
      <c r="B211" s="16" t="s">
        <v>3119</v>
      </c>
      <c r="C211" s="29">
        <v>6636001</v>
      </c>
      <c r="D211" s="16">
        <v>8647</v>
      </c>
      <c r="E211" s="17">
        <v>1313</v>
      </c>
    </row>
    <row r="212" spans="1:5" x14ac:dyDescent="0.25">
      <c r="A212" s="16" t="s">
        <v>3120</v>
      </c>
      <c r="B212" s="16" t="s">
        <v>3121</v>
      </c>
      <c r="C212" s="29">
        <v>6636003</v>
      </c>
      <c r="D212" s="16">
        <v>19499</v>
      </c>
      <c r="E212" s="17">
        <v>2830</v>
      </c>
    </row>
    <row r="213" spans="1:5" x14ac:dyDescent="0.25">
      <c r="A213" s="16" t="s">
        <v>3122</v>
      </c>
      <c r="B213" s="16" t="s">
        <v>3123</v>
      </c>
      <c r="C213" s="29">
        <v>6636004</v>
      </c>
      <c r="D213" s="16">
        <v>6394</v>
      </c>
      <c r="E213" s="17">
        <v>685</v>
      </c>
    </row>
    <row r="214" spans="1:5" x14ac:dyDescent="0.25">
      <c r="A214" s="16" t="s">
        <v>3124</v>
      </c>
      <c r="B214" s="16" t="s">
        <v>3125</v>
      </c>
      <c r="C214" s="29">
        <v>6636006</v>
      </c>
      <c r="D214" s="16">
        <v>12411</v>
      </c>
      <c r="E214" s="17">
        <v>1560</v>
      </c>
    </row>
    <row r="215" spans="1:5" x14ac:dyDescent="0.25">
      <c r="A215" s="16" t="s">
        <v>3126</v>
      </c>
      <c r="B215" s="16" t="s">
        <v>3127</v>
      </c>
      <c r="C215" s="29">
        <v>6636011</v>
      </c>
      <c r="D215" s="16">
        <v>7859</v>
      </c>
      <c r="E215" s="17">
        <v>1108</v>
      </c>
    </row>
    <row r="216" spans="1:5" x14ac:dyDescent="0.25">
      <c r="A216" s="16" t="s">
        <v>3128</v>
      </c>
      <c r="B216" s="16" t="s">
        <v>3129</v>
      </c>
      <c r="C216" s="29">
        <v>6636016</v>
      </c>
      <c r="D216" s="16">
        <v>15072</v>
      </c>
      <c r="E216" s="17">
        <v>2643</v>
      </c>
    </row>
    <row r="217" spans="1:5" x14ac:dyDescent="0.25">
      <c r="A217" s="16" t="s">
        <v>218</v>
      </c>
      <c r="B217" s="16" t="s">
        <v>219</v>
      </c>
      <c r="C217" s="29">
        <v>6431005</v>
      </c>
      <c r="D217" s="16">
        <v>16731</v>
      </c>
      <c r="E217" s="17">
        <v>1963</v>
      </c>
    </row>
    <row r="218" spans="1:5" x14ac:dyDescent="0.25">
      <c r="A218" s="16" t="s">
        <v>220</v>
      </c>
      <c r="B218" s="16" t="s">
        <v>221</v>
      </c>
      <c r="C218" s="29">
        <v>6431013</v>
      </c>
      <c r="D218" s="16">
        <v>32911</v>
      </c>
      <c r="E218" s="17">
        <v>4501</v>
      </c>
    </row>
    <row r="219" spans="1:5" x14ac:dyDescent="0.25">
      <c r="A219" s="16" t="s">
        <v>222</v>
      </c>
      <c r="B219" s="16" t="s">
        <v>223</v>
      </c>
      <c r="C219" s="29">
        <v>6431020</v>
      </c>
      <c r="D219" s="16">
        <v>34859</v>
      </c>
      <c r="E219" s="17">
        <v>4912</v>
      </c>
    </row>
    <row r="220" spans="1:5" x14ac:dyDescent="0.25">
      <c r="A220" s="16" t="s">
        <v>3130</v>
      </c>
      <c r="B220" s="16" t="s">
        <v>3131</v>
      </c>
      <c r="C220" s="29">
        <v>6531010</v>
      </c>
      <c r="D220" s="16">
        <v>5547</v>
      </c>
      <c r="E220" s="17">
        <v>932</v>
      </c>
    </row>
    <row r="221" spans="1:5" x14ac:dyDescent="0.25">
      <c r="A221" s="16" t="s">
        <v>224</v>
      </c>
      <c r="B221" s="16" t="s">
        <v>225</v>
      </c>
      <c r="C221" s="29">
        <v>6413000</v>
      </c>
      <c r="D221" s="16">
        <v>134000</v>
      </c>
      <c r="E221" s="17">
        <v>18212.7</v>
      </c>
    </row>
    <row r="222" spans="1:5" x14ac:dyDescent="0.25">
      <c r="A222" s="16" t="s">
        <v>3132</v>
      </c>
      <c r="B222" s="16" t="s">
        <v>3133</v>
      </c>
      <c r="C222" s="29">
        <v>6440012</v>
      </c>
      <c r="D222" s="16">
        <v>6561</v>
      </c>
      <c r="E222" s="17">
        <v>840.1</v>
      </c>
    </row>
    <row r="223" spans="1:5" x14ac:dyDescent="0.25">
      <c r="A223" s="16" t="s">
        <v>3134</v>
      </c>
      <c r="B223" s="16" t="s">
        <v>3135</v>
      </c>
      <c r="C223" s="29">
        <v>6440016</v>
      </c>
      <c r="D223" s="16">
        <v>5364</v>
      </c>
      <c r="E223" s="17">
        <v>845.2</v>
      </c>
    </row>
    <row r="224" spans="1:5" x14ac:dyDescent="0.25">
      <c r="A224" s="16" t="s">
        <v>226</v>
      </c>
      <c r="B224" s="16" t="s">
        <v>227</v>
      </c>
      <c r="C224" s="29">
        <v>6431019</v>
      </c>
      <c r="D224" s="16">
        <v>6751</v>
      </c>
      <c r="E224" s="17">
        <v>758</v>
      </c>
    </row>
    <row r="225" spans="1:7" x14ac:dyDescent="0.25">
      <c r="A225" s="16" t="s">
        <v>228</v>
      </c>
      <c r="B225" s="16" t="s">
        <v>229</v>
      </c>
      <c r="C225" s="29">
        <v>6431011</v>
      </c>
      <c r="D225" s="16">
        <v>21002</v>
      </c>
      <c r="E225" s="17">
        <v>3988</v>
      </c>
    </row>
    <row r="226" spans="1:7" x14ac:dyDescent="0.25">
      <c r="A226" s="16" t="s">
        <v>3136</v>
      </c>
      <c r="B226" s="16" t="s">
        <v>3137</v>
      </c>
      <c r="C226" s="29">
        <v>6531008</v>
      </c>
      <c r="D226" s="16">
        <v>1</v>
      </c>
      <c r="E226" s="17">
        <v>1680</v>
      </c>
    </row>
    <row r="227" spans="1:7" x14ac:dyDescent="0.25">
      <c r="A227" s="16" t="s">
        <v>3138</v>
      </c>
      <c r="B227" s="16" t="s">
        <v>3139</v>
      </c>
      <c r="C227" s="29">
        <v>6534004</v>
      </c>
      <c r="D227" s="16">
        <v>9476</v>
      </c>
      <c r="E227" s="17">
        <v>1193.8</v>
      </c>
    </row>
    <row r="228" spans="1:7" x14ac:dyDescent="0.25">
      <c r="A228" s="16" t="s">
        <v>3140</v>
      </c>
      <c r="B228" s="16" t="s">
        <v>3141</v>
      </c>
      <c r="C228" s="29">
        <v>6534014</v>
      </c>
      <c r="D228" s="16">
        <v>1</v>
      </c>
      <c r="E228" s="17">
        <v>2491</v>
      </c>
    </row>
    <row r="229" spans="1:7" x14ac:dyDescent="0.25">
      <c r="A229" s="16" t="s">
        <v>3142</v>
      </c>
      <c r="B229" s="16" t="s">
        <v>3143</v>
      </c>
      <c r="C229" s="29" t="s">
        <v>3168</v>
      </c>
      <c r="D229" s="16">
        <v>27685</v>
      </c>
      <c r="E229" s="17">
        <v>3228.7</v>
      </c>
    </row>
    <row r="230" spans="1:7" x14ac:dyDescent="0.25">
      <c r="A230" s="16" t="s">
        <v>3144</v>
      </c>
      <c r="B230" s="16" t="s">
        <v>3145</v>
      </c>
      <c r="C230" s="29">
        <v>6534016</v>
      </c>
      <c r="D230" s="16">
        <v>6716</v>
      </c>
      <c r="E230" s="17">
        <v>708.1</v>
      </c>
    </row>
    <row r="231" spans="1:7" x14ac:dyDescent="0.25">
      <c r="A231" s="16" t="s">
        <v>3146</v>
      </c>
      <c r="B231" s="16" t="s">
        <v>3147</v>
      </c>
      <c r="C231" s="29">
        <v>6534020</v>
      </c>
      <c r="D231" s="16">
        <v>6537</v>
      </c>
      <c r="E231" s="17">
        <v>725.7</v>
      </c>
    </row>
    <row r="232" spans="1:7" x14ac:dyDescent="0.25">
      <c r="A232" s="16" t="s">
        <v>3148</v>
      </c>
      <c r="B232" s="16" t="s">
        <v>3149</v>
      </c>
      <c r="C232" s="29" t="s">
        <v>3169</v>
      </c>
      <c r="D232" s="16">
        <v>16617</v>
      </c>
      <c r="E232" s="17">
        <v>1843.6</v>
      </c>
    </row>
    <row r="233" spans="1:7" x14ac:dyDescent="0.25">
      <c r="A233" s="16" t="s">
        <v>230</v>
      </c>
      <c r="B233" s="16" t="s">
        <v>231</v>
      </c>
      <c r="C233" s="29">
        <v>6435022</v>
      </c>
      <c r="D233" s="16">
        <v>5895</v>
      </c>
      <c r="E233" s="17">
        <v>706</v>
      </c>
    </row>
    <row r="234" spans="1:7" x14ac:dyDescent="0.25">
      <c r="A234" s="16" t="s">
        <v>232</v>
      </c>
      <c r="B234" s="16" t="s">
        <v>233</v>
      </c>
      <c r="C234" s="29">
        <v>6435026</v>
      </c>
      <c r="D234" s="16">
        <v>5513</v>
      </c>
      <c r="E234" s="17">
        <v>648</v>
      </c>
    </row>
    <row r="235" spans="1:7" x14ac:dyDescent="0.25">
      <c r="A235" s="16" t="s">
        <v>234</v>
      </c>
      <c r="B235" s="16" t="s">
        <v>235</v>
      </c>
      <c r="C235" s="29">
        <v>6412000</v>
      </c>
      <c r="D235" s="16">
        <v>150520</v>
      </c>
      <c r="E235" s="17">
        <v>30104</v>
      </c>
    </row>
    <row r="236" spans="1:7" x14ac:dyDescent="0.25">
      <c r="A236" s="16" t="s">
        <v>236</v>
      </c>
      <c r="B236" s="16" t="s">
        <v>237</v>
      </c>
      <c r="C236" s="29">
        <v>6412000</v>
      </c>
      <c r="D236" s="16">
        <v>55675</v>
      </c>
      <c r="E236" s="17">
        <v>11135</v>
      </c>
    </row>
    <row r="237" spans="1:7" x14ac:dyDescent="0.25">
      <c r="A237" s="16" t="s">
        <v>238</v>
      </c>
      <c r="B237" s="16" t="s">
        <v>239</v>
      </c>
      <c r="C237" s="29">
        <v>6412000</v>
      </c>
      <c r="D237" s="16">
        <v>10090</v>
      </c>
      <c r="E237" s="17">
        <v>2018</v>
      </c>
    </row>
    <row r="238" spans="1:7" x14ac:dyDescent="0.25">
      <c r="A238" s="16" t="s">
        <v>3150</v>
      </c>
      <c r="B238" s="16" t="s">
        <v>3151</v>
      </c>
      <c r="C238" s="29">
        <v>6531007</v>
      </c>
      <c r="D238" s="16">
        <v>8020</v>
      </c>
      <c r="E238" s="17">
        <v>1354</v>
      </c>
    </row>
    <row r="239" spans="1:7" x14ac:dyDescent="0.25">
      <c r="D239" s="16">
        <f>SUM(D3:D238)</f>
        <v>4835042</v>
      </c>
      <c r="E239" s="16">
        <f>SUM(E3:E238)</f>
        <v>753107.99999999988</v>
      </c>
      <c r="F239">
        <f>E239*365/1000000</f>
        <v>274.88441999999992</v>
      </c>
      <c r="G239" t="s">
        <v>3253</v>
      </c>
    </row>
  </sheetData>
  <sortState xmlns:xlrd2="http://schemas.microsoft.com/office/spreadsheetml/2017/richdata2" ref="A3:E238">
    <sortCondition ref="B3:B238"/>
  </sortState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6873-FE87-47C2-87C6-ABE1037D3365}">
  <dimension ref="A1:F119"/>
  <sheetViews>
    <sheetView workbookViewId="0">
      <selection activeCell="A3" sqref="A3:E18"/>
    </sheetView>
  </sheetViews>
  <sheetFormatPr baseColWidth="10" defaultRowHeight="15" x14ac:dyDescent="0.25"/>
  <cols>
    <col min="1" max="1" width="48.140625" bestFit="1" customWidth="1"/>
    <col min="2" max="2" width="26.85546875" bestFit="1" customWidth="1"/>
    <col min="3" max="3" width="24.85546875" style="16" customWidth="1"/>
    <col min="4" max="4" width="12.140625" bestFit="1" customWidth="1"/>
    <col min="5" max="5" width="15.85546875" style="17" customWidth="1"/>
  </cols>
  <sheetData>
    <row r="1" spans="1:6" s="2" customFormat="1" ht="45" x14ac:dyDescent="0.25">
      <c r="A1" s="5" t="s">
        <v>0</v>
      </c>
      <c r="B1" s="5" t="s">
        <v>1</v>
      </c>
      <c r="C1" s="6"/>
      <c r="D1" s="5" t="s">
        <v>2</v>
      </c>
      <c r="E1" s="5" t="s">
        <v>3</v>
      </c>
    </row>
    <row r="2" spans="1:6" s="3" customFormat="1" x14ac:dyDescent="0.25">
      <c r="A2" s="7"/>
      <c r="B2" s="8" t="s">
        <v>4</v>
      </c>
      <c r="C2" s="9" t="s">
        <v>5</v>
      </c>
      <c r="D2" s="10"/>
      <c r="E2" s="11"/>
    </row>
    <row r="3" spans="1:6" s="4" customFormat="1" x14ac:dyDescent="0.25">
      <c r="A3" s="12" t="s">
        <v>240</v>
      </c>
      <c r="B3" s="12" t="s">
        <v>241</v>
      </c>
      <c r="C3" s="13">
        <v>2000000</v>
      </c>
      <c r="D3" s="15">
        <v>86695</v>
      </c>
      <c r="E3" s="15">
        <v>14131</v>
      </c>
    </row>
    <row r="4" spans="1:6" s="4" customFormat="1" x14ac:dyDescent="0.25">
      <c r="A4" s="12" t="s">
        <v>242</v>
      </c>
      <c r="B4" s="12" t="s">
        <v>243</v>
      </c>
      <c r="C4" s="13">
        <v>2000000</v>
      </c>
      <c r="D4" s="15">
        <v>166009</v>
      </c>
      <c r="E4" s="15">
        <v>27059</v>
      </c>
    </row>
    <row r="5" spans="1:6" s="4" customFormat="1" x14ac:dyDescent="0.25">
      <c r="A5" s="12" t="s">
        <v>244</v>
      </c>
      <c r="B5" s="12" t="s">
        <v>245</v>
      </c>
      <c r="C5" s="13">
        <v>2000000</v>
      </c>
      <c r="D5" s="15">
        <v>59742</v>
      </c>
      <c r="E5" s="15">
        <v>9738</v>
      </c>
    </row>
    <row r="6" spans="1:6" s="4" customFormat="1" x14ac:dyDescent="0.25">
      <c r="A6" s="12" t="s">
        <v>246</v>
      </c>
      <c r="B6" s="12" t="s">
        <v>247</v>
      </c>
      <c r="C6" s="13">
        <v>2000000</v>
      </c>
      <c r="D6" s="15">
        <v>20966</v>
      </c>
      <c r="E6" s="15">
        <v>3417</v>
      </c>
    </row>
    <row r="7" spans="1:6" s="4" customFormat="1" x14ac:dyDescent="0.25">
      <c r="A7" s="12" t="s">
        <v>248</v>
      </c>
      <c r="B7" s="12" t="s">
        <v>249</v>
      </c>
      <c r="C7" s="13">
        <v>2000000</v>
      </c>
      <c r="D7" s="15">
        <v>10000</v>
      </c>
      <c r="E7" s="15">
        <v>1630</v>
      </c>
    </row>
    <row r="8" spans="1:6" s="4" customFormat="1" x14ac:dyDescent="0.25">
      <c r="A8" s="12" t="s">
        <v>250</v>
      </c>
      <c r="B8" s="12" t="s">
        <v>251</v>
      </c>
      <c r="C8" s="13">
        <v>2000000</v>
      </c>
      <c r="D8" s="15">
        <v>579817</v>
      </c>
      <c r="E8" s="15">
        <v>94510</v>
      </c>
    </row>
    <row r="9" spans="1:6" s="4" customFormat="1" x14ac:dyDescent="0.25">
      <c r="A9" s="12" t="s">
        <v>252</v>
      </c>
      <c r="B9" s="12" t="s">
        <v>253</v>
      </c>
      <c r="C9" s="13">
        <v>2000000</v>
      </c>
      <c r="D9" s="15">
        <v>23131</v>
      </c>
      <c r="E9" s="15">
        <v>3770</v>
      </c>
    </row>
    <row r="10" spans="1:6" s="4" customFormat="1" x14ac:dyDescent="0.25">
      <c r="A10" s="12" t="s">
        <v>254</v>
      </c>
      <c r="B10" s="12" t="s">
        <v>255</v>
      </c>
      <c r="C10" s="13">
        <v>2000000</v>
      </c>
      <c r="D10" s="15">
        <v>68706</v>
      </c>
      <c r="E10" s="15">
        <v>10787</v>
      </c>
    </row>
    <row r="11" spans="1:6" s="4" customFormat="1" x14ac:dyDescent="0.25">
      <c r="A11" s="12" t="s">
        <v>256</v>
      </c>
      <c r="B11" s="12" t="s">
        <v>257</v>
      </c>
      <c r="C11" s="13">
        <v>2000000</v>
      </c>
      <c r="D11" s="15">
        <v>68165</v>
      </c>
      <c r="E11" s="15">
        <v>10388</v>
      </c>
    </row>
    <row r="12" spans="1:6" s="4" customFormat="1" x14ac:dyDescent="0.25">
      <c r="A12" s="12" t="s">
        <v>258</v>
      </c>
      <c r="B12" s="12" t="s">
        <v>259</v>
      </c>
      <c r="C12" s="13">
        <v>2000000</v>
      </c>
      <c r="D12" s="15">
        <v>27033</v>
      </c>
      <c r="E12" s="15">
        <v>4406</v>
      </c>
    </row>
    <row r="13" spans="1:6" s="4" customFormat="1" x14ac:dyDescent="0.25">
      <c r="A13" s="12" t="s">
        <v>260</v>
      </c>
      <c r="B13" s="12" t="s">
        <v>261</v>
      </c>
      <c r="C13" s="13">
        <v>2000000</v>
      </c>
      <c r="D13" s="15">
        <v>251675</v>
      </c>
      <c r="E13" s="15">
        <v>41023</v>
      </c>
    </row>
    <row r="14" spans="1:6" s="4" customFormat="1" x14ac:dyDescent="0.25">
      <c r="A14" s="12" t="s">
        <v>262</v>
      </c>
      <c r="B14" s="12" t="s">
        <v>263</v>
      </c>
      <c r="C14" s="13" t="s">
        <v>272</v>
      </c>
      <c r="D14" s="15">
        <v>69053</v>
      </c>
      <c r="E14" s="15">
        <v>11256</v>
      </c>
      <c r="F14"/>
    </row>
    <row r="15" spans="1:6" s="4" customFormat="1" x14ac:dyDescent="0.25">
      <c r="A15" s="12" t="s">
        <v>264</v>
      </c>
      <c r="B15" s="12" t="s">
        <v>265</v>
      </c>
      <c r="C15" s="13">
        <v>2000000</v>
      </c>
      <c r="D15" s="15">
        <v>244945</v>
      </c>
      <c r="E15" s="15">
        <v>39926</v>
      </c>
    </row>
    <row r="16" spans="1:6" s="4" customFormat="1" x14ac:dyDescent="0.25">
      <c r="A16" s="12" t="s">
        <v>266</v>
      </c>
      <c r="B16" s="12" t="s">
        <v>267</v>
      </c>
      <c r="C16" s="13">
        <v>2000000</v>
      </c>
      <c r="D16" s="15">
        <v>114957</v>
      </c>
      <c r="E16" s="15">
        <v>18738</v>
      </c>
    </row>
    <row r="17" spans="1:5" s="4" customFormat="1" x14ac:dyDescent="0.25">
      <c r="A17" s="12" t="s">
        <v>268</v>
      </c>
      <c r="B17" s="12" t="s">
        <v>269</v>
      </c>
      <c r="C17" s="13">
        <v>2000000</v>
      </c>
      <c r="D17" s="15">
        <v>1</v>
      </c>
      <c r="E17" s="15">
        <v>3624</v>
      </c>
    </row>
    <row r="18" spans="1:5" s="4" customFormat="1" x14ac:dyDescent="0.25">
      <c r="A18" s="12" t="s">
        <v>270</v>
      </c>
      <c r="B18" s="12" t="s">
        <v>271</v>
      </c>
      <c r="C18" s="13">
        <v>2000000</v>
      </c>
      <c r="D18" s="15">
        <v>1</v>
      </c>
      <c r="E18" s="15">
        <v>2326</v>
      </c>
    </row>
    <row r="19" spans="1:5" x14ac:dyDescent="0.25">
      <c r="C19" s="13"/>
      <c r="E19" s="15"/>
    </row>
    <row r="20" spans="1:5" x14ac:dyDescent="0.25">
      <c r="C20" s="13"/>
      <c r="E20" s="15"/>
    </row>
    <row r="21" spans="1:5" x14ac:dyDescent="0.25">
      <c r="C21" s="13"/>
      <c r="E21" s="15"/>
    </row>
    <row r="22" spans="1:5" x14ac:dyDescent="0.25">
      <c r="C22" s="13"/>
      <c r="E22" s="15"/>
    </row>
    <row r="23" spans="1:5" x14ac:dyDescent="0.25">
      <c r="C23" s="13"/>
      <c r="E23" s="15"/>
    </row>
    <row r="24" spans="1:5" x14ac:dyDescent="0.25">
      <c r="C24" s="13"/>
      <c r="E24" s="15"/>
    </row>
    <row r="25" spans="1:5" x14ac:dyDescent="0.25">
      <c r="C25" s="13"/>
      <c r="E25" s="15"/>
    </row>
    <row r="26" spans="1:5" x14ac:dyDescent="0.25">
      <c r="C26" s="13"/>
      <c r="E26" s="15"/>
    </row>
    <row r="27" spans="1:5" x14ac:dyDescent="0.25">
      <c r="C27" s="13"/>
      <c r="E27" s="15"/>
    </row>
    <row r="28" spans="1:5" x14ac:dyDescent="0.25">
      <c r="C28" s="13"/>
      <c r="E28" s="15"/>
    </row>
    <row r="29" spans="1:5" x14ac:dyDescent="0.25">
      <c r="C29" s="13"/>
      <c r="E29" s="15"/>
    </row>
    <row r="30" spans="1:5" x14ac:dyDescent="0.25">
      <c r="C30" s="13"/>
      <c r="E30" s="15"/>
    </row>
    <row r="31" spans="1:5" x14ac:dyDescent="0.25">
      <c r="C31" s="13"/>
      <c r="E31" s="15"/>
    </row>
    <row r="32" spans="1:5" x14ac:dyDescent="0.25">
      <c r="C32" s="13"/>
      <c r="E32" s="15"/>
    </row>
    <row r="33" spans="3:5" x14ac:dyDescent="0.25">
      <c r="C33" s="13"/>
      <c r="E33" s="15"/>
    </row>
    <row r="34" spans="3:5" x14ac:dyDescent="0.25">
      <c r="C34" s="13"/>
      <c r="E34" s="15"/>
    </row>
    <row r="35" spans="3:5" x14ac:dyDescent="0.25">
      <c r="C35" s="13"/>
      <c r="E35" s="15"/>
    </row>
    <row r="36" spans="3:5" x14ac:dyDescent="0.25">
      <c r="C36" s="13"/>
      <c r="E36" s="15"/>
    </row>
    <row r="37" spans="3:5" x14ac:dyDescent="0.25">
      <c r="C37" s="13"/>
      <c r="E37" s="15"/>
    </row>
    <row r="38" spans="3:5" x14ac:dyDescent="0.25">
      <c r="C38" s="13"/>
      <c r="E38" s="15"/>
    </row>
    <row r="39" spans="3:5" x14ac:dyDescent="0.25">
      <c r="C39" s="13"/>
      <c r="E39" s="15"/>
    </row>
    <row r="40" spans="3:5" x14ac:dyDescent="0.25">
      <c r="C40" s="13"/>
      <c r="E40" s="15"/>
    </row>
    <row r="41" spans="3:5" x14ac:dyDescent="0.25">
      <c r="C41" s="13"/>
      <c r="E41" s="15"/>
    </row>
    <row r="42" spans="3:5" x14ac:dyDescent="0.25">
      <c r="C42" s="13"/>
      <c r="E42" s="15"/>
    </row>
    <row r="43" spans="3:5" x14ac:dyDescent="0.25">
      <c r="C43" s="13"/>
      <c r="E43" s="15"/>
    </row>
    <row r="44" spans="3:5" x14ac:dyDescent="0.25">
      <c r="C44" s="13"/>
      <c r="E44" s="15"/>
    </row>
    <row r="45" spans="3:5" x14ac:dyDescent="0.25">
      <c r="C45" s="13"/>
      <c r="E45" s="15"/>
    </row>
    <row r="46" spans="3:5" x14ac:dyDescent="0.25">
      <c r="C46" s="13"/>
      <c r="E46" s="15"/>
    </row>
    <row r="47" spans="3:5" x14ac:dyDescent="0.25">
      <c r="C47" s="13"/>
      <c r="E47" s="15"/>
    </row>
    <row r="48" spans="3:5" x14ac:dyDescent="0.25">
      <c r="C48" s="13"/>
      <c r="E48" s="15"/>
    </row>
    <row r="49" spans="3:5" x14ac:dyDescent="0.25">
      <c r="C49" s="13"/>
      <c r="E49" s="15"/>
    </row>
    <row r="50" spans="3:5" x14ac:dyDescent="0.25">
      <c r="C50" s="13"/>
      <c r="E50" s="15"/>
    </row>
    <row r="51" spans="3:5" x14ac:dyDescent="0.25">
      <c r="C51" s="13"/>
      <c r="E51" s="15"/>
    </row>
    <row r="52" spans="3:5" x14ac:dyDescent="0.25">
      <c r="C52" s="13"/>
      <c r="E52" s="15"/>
    </row>
    <row r="53" spans="3:5" x14ac:dyDescent="0.25">
      <c r="C53" s="13"/>
      <c r="E53" s="15"/>
    </row>
    <row r="54" spans="3:5" x14ac:dyDescent="0.25">
      <c r="C54" s="13"/>
      <c r="E54" s="15"/>
    </row>
    <row r="55" spans="3:5" x14ac:dyDescent="0.25">
      <c r="C55" s="13"/>
      <c r="E55" s="15"/>
    </row>
    <row r="56" spans="3:5" x14ac:dyDescent="0.25">
      <c r="C56" s="13"/>
      <c r="E56" s="15"/>
    </row>
    <row r="57" spans="3:5" x14ac:dyDescent="0.25">
      <c r="C57" s="13"/>
      <c r="E57" s="15"/>
    </row>
    <row r="58" spans="3:5" x14ac:dyDescent="0.25">
      <c r="C58" s="13"/>
      <c r="E58" s="15"/>
    </row>
    <row r="59" spans="3:5" x14ac:dyDescent="0.25">
      <c r="C59" s="13"/>
      <c r="E59" s="15"/>
    </row>
    <row r="60" spans="3:5" x14ac:dyDescent="0.25">
      <c r="C60" s="13"/>
      <c r="E60" s="15"/>
    </row>
    <row r="61" spans="3:5" x14ac:dyDescent="0.25">
      <c r="C61" s="13"/>
      <c r="E61" s="15"/>
    </row>
    <row r="62" spans="3:5" x14ac:dyDescent="0.25">
      <c r="C62" s="13"/>
      <c r="E62" s="15"/>
    </row>
    <row r="63" spans="3:5" x14ac:dyDescent="0.25">
      <c r="C63" s="13"/>
      <c r="E63" s="15"/>
    </row>
    <row r="64" spans="3:5" x14ac:dyDescent="0.25">
      <c r="C64" s="13"/>
      <c r="E64" s="15"/>
    </row>
    <row r="65" spans="3:5" x14ac:dyDescent="0.25">
      <c r="C65" s="13"/>
      <c r="E65" s="15"/>
    </row>
    <row r="66" spans="3:5" x14ac:dyDescent="0.25">
      <c r="C66" s="13"/>
      <c r="E66" s="15"/>
    </row>
    <row r="67" spans="3:5" x14ac:dyDescent="0.25">
      <c r="C67" s="13"/>
      <c r="E67" s="15"/>
    </row>
    <row r="68" spans="3:5" x14ac:dyDescent="0.25">
      <c r="C68" s="13"/>
      <c r="E68" s="15"/>
    </row>
    <row r="69" spans="3:5" x14ac:dyDescent="0.25">
      <c r="C69" s="13"/>
      <c r="E69" s="15"/>
    </row>
    <row r="70" spans="3:5" x14ac:dyDescent="0.25">
      <c r="C70" s="13"/>
      <c r="E70" s="15"/>
    </row>
    <row r="71" spans="3:5" x14ac:dyDescent="0.25">
      <c r="C71" s="13"/>
      <c r="E71" s="15"/>
    </row>
    <row r="72" spans="3:5" x14ac:dyDescent="0.25">
      <c r="C72" s="13"/>
      <c r="E72" s="15"/>
    </row>
    <row r="73" spans="3:5" x14ac:dyDescent="0.25">
      <c r="C73" s="13"/>
      <c r="E73" s="15"/>
    </row>
    <row r="74" spans="3:5" x14ac:dyDescent="0.25">
      <c r="C74" s="13"/>
      <c r="E74" s="15"/>
    </row>
    <row r="75" spans="3:5" x14ac:dyDescent="0.25">
      <c r="C75" s="13"/>
      <c r="E75" s="15"/>
    </row>
    <row r="76" spans="3:5" x14ac:dyDescent="0.25">
      <c r="C76" s="13"/>
      <c r="E76" s="15"/>
    </row>
    <row r="77" spans="3:5" x14ac:dyDescent="0.25">
      <c r="C77" s="13"/>
      <c r="E77" s="15"/>
    </row>
    <row r="78" spans="3:5" x14ac:dyDescent="0.25">
      <c r="C78" s="13"/>
      <c r="E78" s="15"/>
    </row>
    <row r="79" spans="3:5" x14ac:dyDescent="0.25">
      <c r="C79" s="13"/>
      <c r="E79" s="15"/>
    </row>
    <row r="80" spans="3:5" x14ac:dyDescent="0.25">
      <c r="C80" s="13"/>
      <c r="E80" s="15"/>
    </row>
    <row r="81" spans="3:5" x14ac:dyDescent="0.25">
      <c r="C81" s="13"/>
      <c r="E81" s="15"/>
    </row>
    <row r="82" spans="3:5" x14ac:dyDescent="0.25">
      <c r="C82" s="13"/>
      <c r="E82" s="15"/>
    </row>
    <row r="83" spans="3:5" x14ac:dyDescent="0.25">
      <c r="C83" s="13"/>
      <c r="E83" s="15"/>
    </row>
    <row r="84" spans="3:5" x14ac:dyDescent="0.25">
      <c r="C84" s="13"/>
      <c r="E84" s="15"/>
    </row>
    <row r="85" spans="3:5" x14ac:dyDescent="0.25">
      <c r="C85" s="13"/>
      <c r="E85" s="15"/>
    </row>
    <row r="86" spans="3:5" x14ac:dyDescent="0.25">
      <c r="C86" s="13"/>
      <c r="E86" s="15"/>
    </row>
    <row r="87" spans="3:5" x14ac:dyDescent="0.25">
      <c r="C87" s="13"/>
      <c r="E87" s="15"/>
    </row>
    <row r="88" spans="3:5" x14ac:dyDescent="0.25">
      <c r="C88" s="13"/>
      <c r="E88" s="15"/>
    </row>
    <row r="89" spans="3:5" x14ac:dyDescent="0.25">
      <c r="C89" s="13"/>
      <c r="E89" s="15"/>
    </row>
    <row r="90" spans="3:5" x14ac:dyDescent="0.25">
      <c r="C90" s="13"/>
      <c r="E90" s="15"/>
    </row>
    <row r="91" spans="3:5" x14ac:dyDescent="0.25">
      <c r="C91" s="13"/>
      <c r="E91" s="15"/>
    </row>
    <row r="92" spans="3:5" x14ac:dyDescent="0.25">
      <c r="C92" s="13"/>
      <c r="E92" s="15"/>
    </row>
    <row r="93" spans="3:5" x14ac:dyDescent="0.25">
      <c r="C93" s="13"/>
      <c r="E93" s="15"/>
    </row>
    <row r="94" spans="3:5" x14ac:dyDescent="0.25">
      <c r="C94" s="13"/>
      <c r="E94" s="15"/>
    </row>
    <row r="95" spans="3:5" x14ac:dyDescent="0.25">
      <c r="C95" s="13"/>
      <c r="E95" s="15"/>
    </row>
    <row r="96" spans="3:5" x14ac:dyDescent="0.25">
      <c r="C96" s="13"/>
      <c r="E96" s="15"/>
    </row>
    <row r="97" spans="3:5" x14ac:dyDescent="0.25">
      <c r="C97" s="13"/>
      <c r="E97" s="15"/>
    </row>
    <row r="98" spans="3:5" x14ac:dyDescent="0.25">
      <c r="C98" s="13"/>
      <c r="E98" s="15"/>
    </row>
    <row r="99" spans="3:5" x14ac:dyDescent="0.25">
      <c r="C99" s="13"/>
      <c r="E99" s="15"/>
    </row>
    <row r="100" spans="3:5" x14ac:dyDescent="0.25">
      <c r="C100" s="13"/>
      <c r="E100" s="15"/>
    </row>
    <row r="101" spans="3:5" x14ac:dyDescent="0.25">
      <c r="C101" s="13"/>
      <c r="E101" s="15"/>
    </row>
    <row r="102" spans="3:5" x14ac:dyDescent="0.25">
      <c r="C102" s="13"/>
      <c r="E102" s="15"/>
    </row>
    <row r="103" spans="3:5" x14ac:dyDescent="0.25">
      <c r="C103" s="13"/>
      <c r="E103" s="15"/>
    </row>
    <row r="104" spans="3:5" x14ac:dyDescent="0.25">
      <c r="C104" s="13"/>
      <c r="E104" s="15"/>
    </row>
    <row r="105" spans="3:5" x14ac:dyDescent="0.25">
      <c r="C105" s="13"/>
      <c r="E105" s="15"/>
    </row>
    <row r="106" spans="3:5" x14ac:dyDescent="0.25">
      <c r="C106" s="13"/>
      <c r="E106" s="15"/>
    </row>
    <row r="107" spans="3:5" x14ac:dyDescent="0.25">
      <c r="C107" s="13"/>
      <c r="E107" s="15"/>
    </row>
    <row r="108" spans="3:5" x14ac:dyDescent="0.25">
      <c r="C108" s="13"/>
      <c r="E108" s="15"/>
    </row>
    <row r="109" spans="3:5" x14ac:dyDescent="0.25">
      <c r="C109" s="13"/>
      <c r="E109" s="15"/>
    </row>
    <row r="110" spans="3:5" x14ac:dyDescent="0.25">
      <c r="C110" s="13"/>
      <c r="E110" s="15"/>
    </row>
    <row r="111" spans="3:5" x14ac:dyDescent="0.25">
      <c r="C111" s="13"/>
      <c r="E111" s="15"/>
    </row>
    <row r="112" spans="3:5" x14ac:dyDescent="0.25">
      <c r="C112" s="13"/>
      <c r="E112" s="15"/>
    </row>
    <row r="113" spans="3:5" x14ac:dyDescent="0.25">
      <c r="C113" s="13"/>
      <c r="E113" s="15"/>
    </row>
    <row r="114" spans="3:5" x14ac:dyDescent="0.25">
      <c r="C114" s="13"/>
      <c r="E114" s="15"/>
    </row>
    <row r="115" spans="3:5" x14ac:dyDescent="0.25">
      <c r="C115" s="13"/>
      <c r="E115" s="15"/>
    </row>
    <row r="116" spans="3:5" x14ac:dyDescent="0.25">
      <c r="C116" s="13"/>
      <c r="E116" s="15"/>
    </row>
    <row r="117" spans="3:5" x14ac:dyDescent="0.25">
      <c r="C117" s="13"/>
      <c r="E117" s="15"/>
    </row>
    <row r="118" spans="3:5" x14ac:dyDescent="0.25">
      <c r="C118" s="13"/>
      <c r="E118" s="15"/>
    </row>
    <row r="119" spans="3:5" x14ac:dyDescent="0.25">
      <c r="C119" s="13"/>
      <c r="E119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20</vt:i4>
      </vt:variant>
      <vt:variant>
        <vt:lpstr>Benannte Bereiche</vt:lpstr>
      </vt:variant>
      <vt:variant>
        <vt:i4>1</vt:i4>
      </vt:variant>
    </vt:vector>
  </HeadingPairs>
  <TitlesOfParts>
    <vt:vector size="21" baseType="lpstr">
      <vt:lpstr>aki</vt:lpstr>
      <vt:lpstr>DE</vt:lpstr>
      <vt:lpstr>BB</vt:lpstr>
      <vt:lpstr>BW</vt:lpstr>
      <vt:lpstr>BY</vt:lpstr>
      <vt:lpstr>BE</vt:lpstr>
      <vt:lpstr>HB</vt:lpstr>
      <vt:lpstr>HE</vt:lpstr>
      <vt:lpstr>HH</vt:lpstr>
      <vt:lpstr>MV</vt:lpstr>
      <vt:lpstr>NI</vt:lpstr>
      <vt:lpstr>NW_neu</vt:lpstr>
      <vt:lpstr>RP</vt:lpstr>
      <vt:lpstr>SH</vt:lpstr>
      <vt:lpstr>SL</vt:lpstr>
      <vt:lpstr>SN</vt:lpstr>
      <vt:lpstr>TH</vt:lpstr>
      <vt:lpstr>ST</vt:lpstr>
      <vt:lpstr>Tabelle2</vt:lpstr>
      <vt:lpstr>Auswertung </vt:lpstr>
      <vt:lpstr>DE!Drucktitel</vt:lpstr>
    </vt:vector>
  </TitlesOfParts>
  <Company>Umweltbundesamt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Enning, Ines</dc:creator>
  <cp:lastModifiedBy>Leon</cp:lastModifiedBy>
  <cp:lastPrinted>2021-02-18T16:06:44Z</cp:lastPrinted>
  <dcterms:created xsi:type="dcterms:W3CDTF">2020-07-21T08:28:24Z</dcterms:created>
  <dcterms:modified xsi:type="dcterms:W3CDTF">2022-02-10T09:52:36Z</dcterms:modified>
</cp:coreProperties>
</file>