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orkspace\MasterThesis\data\"/>
    </mc:Choice>
  </mc:AlternateContent>
  <bookViews>
    <workbookView xWindow="0" yWindow="0" windowWidth="25200" windowHeight="12450" activeTab="2"/>
  </bookViews>
  <sheets>
    <sheet name="snowball_ns_dn10" sheetId="1" r:id="rId1"/>
    <sheet name="Sheet1" sheetId="3" r:id="rId2"/>
    <sheet name="snowball_ratio" sheetId="2" r:id="rId3"/>
  </sheets>
  <calcPr calcId="152511"/>
</workbook>
</file>

<file path=xl/calcChain.xml><?xml version="1.0" encoding="utf-8"?>
<calcChain xmlns="http://schemas.openxmlformats.org/spreadsheetml/2006/main">
  <c r="C34" i="2" l="1"/>
  <c r="C33" i="2"/>
  <c r="C32" i="2"/>
  <c r="L16" i="1" l="1"/>
  <c r="L11" i="1"/>
  <c r="M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L3" i="2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2" i="1"/>
  <c r="L2" i="1"/>
  <c r="L3" i="1"/>
  <c r="L4" i="1"/>
  <c r="L5" i="1"/>
  <c r="L6" i="1"/>
  <c r="L7" i="1"/>
  <c r="L8" i="1"/>
  <c r="L9" i="1"/>
  <c r="L10" i="1"/>
  <c r="L12" i="1"/>
  <c r="L13" i="1"/>
  <c r="L14" i="1"/>
  <c r="L15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4" i="2" l="1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2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" i="2"/>
  <c r="K4" i="2"/>
  <c r="K5" i="2"/>
  <c r="K6" i="2"/>
  <c r="K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2" i="2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" i="1"/>
  <c r="K4" i="1"/>
  <c r="K5" i="1"/>
  <c r="K6" i="1"/>
  <c r="K2" i="1"/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2" i="1"/>
</calcChain>
</file>

<file path=xl/sharedStrings.xml><?xml version="1.0" encoding="utf-8"?>
<sst xmlns="http://schemas.openxmlformats.org/spreadsheetml/2006/main" count="46" uniqueCount="25">
  <si>
    <t>Sim-Thre</t>
    <phoneticPr fontId="18" type="noConversion"/>
  </si>
  <si>
    <t>Rate</t>
    <phoneticPr fontId="18" type="noConversion"/>
  </si>
  <si>
    <t>AvgSP</t>
    <phoneticPr fontId="18" type="noConversion"/>
  </si>
  <si>
    <t>AvgSR</t>
    <phoneticPr fontId="18" type="noConversion"/>
  </si>
  <si>
    <t>AvgS#</t>
    <phoneticPr fontId="18" type="noConversion"/>
  </si>
  <si>
    <t>AvgDP</t>
    <phoneticPr fontId="18" type="noConversion"/>
  </si>
  <si>
    <t>AvgHD</t>
    <phoneticPr fontId="18" type="noConversion"/>
  </si>
  <si>
    <t>AvgDR</t>
    <phoneticPr fontId="18" type="noConversion"/>
  </si>
  <si>
    <t>SA</t>
    <phoneticPr fontId="18" type="noConversion"/>
  </si>
  <si>
    <t>KeySig</t>
    <phoneticPr fontId="18" type="noConversion"/>
  </si>
  <si>
    <t>AllSig</t>
    <phoneticPr fontId="18" type="noConversion"/>
  </si>
  <si>
    <t>KeySig</t>
    <phoneticPr fontId="18" type="noConversion"/>
  </si>
  <si>
    <t>AllSig</t>
    <phoneticPr fontId="18" type="noConversion"/>
  </si>
  <si>
    <t>HDRatio</t>
    <phoneticPr fontId="18" type="noConversion"/>
  </si>
  <si>
    <t>SF1</t>
    <phoneticPr fontId="18" type="noConversion"/>
  </si>
  <si>
    <t>KeySig</t>
    <phoneticPr fontId="18" type="noConversion"/>
  </si>
  <si>
    <t>HDRatio</t>
    <phoneticPr fontId="18" type="noConversion"/>
  </si>
  <si>
    <t>HDRatioXAvgDR</t>
    <phoneticPr fontId="18" type="noConversion"/>
  </si>
  <si>
    <t>DF1</t>
    <phoneticPr fontId="18" type="noConversion"/>
  </si>
  <si>
    <t>Key0.65</t>
    <phoneticPr fontId="18" type="noConversion"/>
  </si>
  <si>
    <t>Key0.70</t>
    <phoneticPr fontId="18" type="noConversion"/>
  </si>
  <si>
    <t>Key0.75</t>
    <phoneticPr fontId="18" type="noConversion"/>
  </si>
  <si>
    <t>包含真正重复报告</t>
    <phoneticPr fontId="18" type="noConversion"/>
  </si>
  <si>
    <t>不包含真正重复报告</t>
    <phoneticPr fontId="18" type="noConversion"/>
  </si>
  <si>
    <t>未返回可疑重复报告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</si>
</sst>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0.0_ "/>
  </numFmts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KeySig0.7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snowball_ns_dn10!$C$2:$C$6</c:f>
              <c:numCache>
                <c:formatCode>0.0_ </c:formatCode>
                <c:ptCount val="5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</c:numCache>
            </c:numRef>
          </c:cat>
          <c:val>
            <c:numRef>
              <c:f>snowball_ns_dn10!$E$2:$E$6</c:f>
              <c:numCache>
                <c:formatCode>0.00_ </c:formatCode>
                <c:ptCount val="5"/>
                <c:pt idx="0">
                  <c:v>0.63712250724700004</c:v>
                </c:pt>
                <c:pt idx="1">
                  <c:v>0.51847223957900002</c:v>
                </c:pt>
                <c:pt idx="2">
                  <c:v>0.488377731968</c:v>
                </c:pt>
                <c:pt idx="3">
                  <c:v>0.42406458788599999</c:v>
                </c:pt>
                <c:pt idx="4">
                  <c:v>0.419369943074</c:v>
                </c:pt>
              </c:numCache>
            </c:numRef>
          </c:val>
          <c:smooth val="0"/>
        </c:ser>
        <c:ser>
          <c:idx val="1"/>
          <c:order val="1"/>
          <c:tx>
            <c:v>KeySig0.75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snowball_ns_dn10!$E$7:$E$11</c:f>
              <c:numCache>
                <c:formatCode>0.00_ </c:formatCode>
                <c:ptCount val="5"/>
                <c:pt idx="0">
                  <c:v>0.611268554242</c:v>
                </c:pt>
                <c:pt idx="1">
                  <c:v>0.41649788199400001</c:v>
                </c:pt>
                <c:pt idx="2">
                  <c:v>0.310808285869</c:v>
                </c:pt>
                <c:pt idx="3">
                  <c:v>0.27841844007099997</c:v>
                </c:pt>
                <c:pt idx="4">
                  <c:v>0.24136447204799999</c:v>
                </c:pt>
              </c:numCache>
            </c:numRef>
          </c:val>
          <c:smooth val="0"/>
        </c:ser>
        <c:ser>
          <c:idx val="2"/>
          <c:order val="2"/>
          <c:tx>
            <c:v>KeySig0.8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snowball_ns_dn10!$E$12:$E$16</c:f>
              <c:numCache>
                <c:formatCode>0.00_ </c:formatCode>
                <c:ptCount val="5"/>
                <c:pt idx="0">
                  <c:v>0.56858489342600005</c:v>
                </c:pt>
                <c:pt idx="1">
                  <c:v>0.38913242345299998</c:v>
                </c:pt>
                <c:pt idx="2">
                  <c:v>0.26606799157099997</c:v>
                </c:pt>
                <c:pt idx="3">
                  <c:v>0.200947246025</c:v>
                </c:pt>
                <c:pt idx="4">
                  <c:v>0.17318400140000001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0954880"/>
        <c:axId val="240955440"/>
      </c:lineChart>
      <c:catAx>
        <c:axId val="240954880"/>
        <c:scaling>
          <c:orientation val="minMax"/>
        </c:scaling>
        <c:delete val="0"/>
        <c:axPos val="b"/>
        <c:numFmt formatCode="0.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0955440"/>
        <c:crosses val="autoZero"/>
        <c:auto val="1"/>
        <c:lblAlgn val="ctr"/>
        <c:lblOffset val="100"/>
        <c:noMultiLvlLbl val="0"/>
      </c:catAx>
      <c:valAx>
        <c:axId val="24095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0954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KeySig.65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snowball_ratio!$C$2:$C$6</c:f>
              <c:numCache>
                <c:formatCode>0.0_ </c:formatCode>
                <c:ptCount val="5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</c:numCache>
            </c:numRef>
          </c:cat>
          <c:val>
            <c:numRef>
              <c:f>snowball_ratio!$F$2:$F$6</c:f>
              <c:numCache>
                <c:formatCode>0.00_ </c:formatCode>
                <c:ptCount val="5"/>
                <c:pt idx="0">
                  <c:v>321.35185185199998</c:v>
                </c:pt>
                <c:pt idx="1">
                  <c:v>392.20370370400002</c:v>
                </c:pt>
                <c:pt idx="2">
                  <c:v>287.22222222200003</c:v>
                </c:pt>
                <c:pt idx="3">
                  <c:v>224.5</c:v>
                </c:pt>
                <c:pt idx="4">
                  <c:v>210.481481481</c:v>
                </c:pt>
              </c:numCache>
            </c:numRef>
          </c:val>
          <c:smooth val="0"/>
        </c:ser>
        <c:ser>
          <c:idx val="1"/>
          <c:order val="1"/>
          <c:tx>
            <c:v>KeySig.70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snowball_ratio!$C$2:$C$6</c:f>
              <c:numCache>
                <c:formatCode>0.0_ </c:formatCode>
                <c:ptCount val="5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</c:numCache>
            </c:numRef>
          </c:cat>
          <c:val>
            <c:numRef>
              <c:f>snowball_ratio!$F$7:$F$11</c:f>
              <c:numCache>
                <c:formatCode>0.00_ </c:formatCode>
                <c:ptCount val="5"/>
                <c:pt idx="0">
                  <c:v>266.61111111100001</c:v>
                </c:pt>
                <c:pt idx="1">
                  <c:v>322.92592592599999</c:v>
                </c:pt>
                <c:pt idx="2">
                  <c:v>197.14814814799999</c:v>
                </c:pt>
                <c:pt idx="3">
                  <c:v>180.018518519</c:v>
                </c:pt>
                <c:pt idx="4">
                  <c:v>177.944444444</c:v>
                </c:pt>
              </c:numCache>
            </c:numRef>
          </c:val>
          <c:smooth val="0"/>
        </c:ser>
        <c:ser>
          <c:idx val="2"/>
          <c:order val="2"/>
          <c:tx>
            <c:v>KeySig.75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snowball_ratio!$C$2:$C$6</c:f>
              <c:numCache>
                <c:formatCode>0.0_ </c:formatCode>
                <c:ptCount val="5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</c:numCache>
            </c:numRef>
          </c:cat>
          <c:val>
            <c:numRef>
              <c:f>snowball_ratio!$F$12:$F$16</c:f>
              <c:numCache>
                <c:formatCode>0.00_ </c:formatCode>
                <c:ptCount val="5"/>
                <c:pt idx="0">
                  <c:v>158.537037037</c:v>
                </c:pt>
                <c:pt idx="1">
                  <c:v>178.88888888899999</c:v>
                </c:pt>
                <c:pt idx="2">
                  <c:v>111.111111111</c:v>
                </c:pt>
                <c:pt idx="3">
                  <c:v>154.68518518499999</c:v>
                </c:pt>
                <c:pt idx="4">
                  <c:v>80.222222222200003</c:v>
                </c:pt>
              </c:numCache>
            </c:numRef>
          </c:val>
          <c:smooth val="0"/>
        </c:ser>
        <c:ser>
          <c:idx val="3"/>
          <c:order val="3"/>
          <c:tx>
            <c:v>AllSig.65</c:v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val>
            <c:numRef>
              <c:f>snowball_ratio!$F$17:$F$21</c:f>
              <c:numCache>
                <c:formatCode>0.00_ </c:formatCode>
                <c:ptCount val="5"/>
                <c:pt idx="0">
                  <c:v>437.24074074100002</c:v>
                </c:pt>
                <c:pt idx="1">
                  <c:v>393.42592592599999</c:v>
                </c:pt>
                <c:pt idx="2">
                  <c:v>154.37037036999999</c:v>
                </c:pt>
                <c:pt idx="3">
                  <c:v>157.61111111100001</c:v>
                </c:pt>
                <c:pt idx="4">
                  <c:v>149.037037037</c:v>
                </c:pt>
              </c:numCache>
            </c:numRef>
          </c:val>
          <c:smooth val="0"/>
        </c:ser>
        <c:ser>
          <c:idx val="4"/>
          <c:order val="4"/>
          <c:tx>
            <c:v>AllSig.70</c:v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val>
            <c:numRef>
              <c:f>snowball_ratio!$F$22:$F$26</c:f>
              <c:numCache>
                <c:formatCode>0.00_ </c:formatCode>
                <c:ptCount val="5"/>
                <c:pt idx="0">
                  <c:v>328.70370370400002</c:v>
                </c:pt>
                <c:pt idx="1">
                  <c:v>328.537037037</c:v>
                </c:pt>
                <c:pt idx="2">
                  <c:v>106.57407407399999</c:v>
                </c:pt>
                <c:pt idx="3">
                  <c:v>136.35185185200001</c:v>
                </c:pt>
                <c:pt idx="4">
                  <c:v>128.018518519</c:v>
                </c:pt>
              </c:numCache>
            </c:numRef>
          </c:val>
          <c:smooth val="0"/>
        </c:ser>
        <c:ser>
          <c:idx val="5"/>
          <c:order val="5"/>
          <c:tx>
            <c:v>AllSig.75</c:v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val>
            <c:numRef>
              <c:f>snowball_ratio!$F$27:$F$31</c:f>
              <c:numCache>
                <c:formatCode>0.00_ </c:formatCode>
                <c:ptCount val="5"/>
                <c:pt idx="0">
                  <c:v>256.09259259300001</c:v>
                </c:pt>
                <c:pt idx="1">
                  <c:v>180.518518519</c:v>
                </c:pt>
                <c:pt idx="2">
                  <c:v>101.037037037</c:v>
                </c:pt>
                <c:pt idx="3">
                  <c:v>87.611111111100001</c:v>
                </c:pt>
                <c:pt idx="4">
                  <c:v>49.907407407400001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6447216"/>
        <c:axId val="316447776"/>
      </c:lineChart>
      <c:catAx>
        <c:axId val="316447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单词保留率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6447776"/>
        <c:crosses val="autoZero"/>
        <c:auto val="1"/>
        <c:lblAlgn val="ctr"/>
        <c:lblOffset val="100"/>
        <c:noMultiLvlLbl val="0"/>
      </c:catAx>
      <c:valAx>
        <c:axId val="31644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平均相似</a:t>
                </a:r>
                <a:r>
                  <a:rPr lang="zh-CN" altLang="en-US"/>
                  <a:t>报告数量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6447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KeySig.65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snowball_ratio!$C$2:$C$6</c:f>
              <c:numCache>
                <c:formatCode>0.0_ </c:formatCode>
                <c:ptCount val="5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</c:numCache>
            </c:numRef>
          </c:cat>
          <c:val>
            <c:numRef>
              <c:f>snowball_ratio!$H$2:$H$6</c:f>
              <c:numCache>
                <c:formatCode>0.00_ </c:formatCode>
                <c:ptCount val="5"/>
                <c:pt idx="0">
                  <c:v>0.51219512195100003</c:v>
                </c:pt>
                <c:pt idx="1">
                  <c:v>0.5</c:v>
                </c:pt>
                <c:pt idx="2">
                  <c:v>0.58139534883699995</c:v>
                </c:pt>
                <c:pt idx="3">
                  <c:v>0.60465116279099995</c:v>
                </c:pt>
                <c:pt idx="4">
                  <c:v>0.54545454545500005</c:v>
                </c:pt>
              </c:numCache>
            </c:numRef>
          </c:val>
          <c:smooth val="0"/>
        </c:ser>
        <c:ser>
          <c:idx val="1"/>
          <c:order val="1"/>
          <c:tx>
            <c:v>KeySig.70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snowball_ratio!$C$2:$C$6</c:f>
              <c:numCache>
                <c:formatCode>0.0_ </c:formatCode>
                <c:ptCount val="5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</c:numCache>
            </c:numRef>
          </c:cat>
          <c:val>
            <c:numRef>
              <c:f>snowball_ratio!$H$7:$H$11</c:f>
              <c:numCache>
                <c:formatCode>0.00_ </c:formatCode>
                <c:ptCount val="5"/>
                <c:pt idx="0">
                  <c:v>0.45238095238100001</c:v>
                </c:pt>
                <c:pt idx="1">
                  <c:v>0.418604651163</c:v>
                </c:pt>
                <c:pt idx="2">
                  <c:v>0.48888888888900001</c:v>
                </c:pt>
                <c:pt idx="3">
                  <c:v>0.444444444444</c:v>
                </c:pt>
                <c:pt idx="4">
                  <c:v>0.41304347826100002</c:v>
                </c:pt>
              </c:numCache>
            </c:numRef>
          </c:val>
          <c:smooth val="0"/>
        </c:ser>
        <c:ser>
          <c:idx val="2"/>
          <c:order val="2"/>
          <c:tx>
            <c:v>KeySig.75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snowball_ratio!$C$2:$C$6</c:f>
              <c:numCache>
                <c:formatCode>0.0_ </c:formatCode>
                <c:ptCount val="5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</c:numCache>
            </c:numRef>
          </c:cat>
          <c:val>
            <c:numRef>
              <c:f>snowball_ratio!$H$12:$H$16</c:f>
              <c:numCache>
                <c:formatCode>0.00_ </c:formatCode>
                <c:ptCount val="5"/>
                <c:pt idx="0">
                  <c:v>0.4</c:v>
                </c:pt>
                <c:pt idx="1">
                  <c:v>0.44897959183699998</c:v>
                </c:pt>
                <c:pt idx="2">
                  <c:v>0.46938775510199998</c:v>
                </c:pt>
                <c:pt idx="3">
                  <c:v>0.45833333333300003</c:v>
                </c:pt>
                <c:pt idx="4">
                  <c:v>0.387755102041</c:v>
                </c:pt>
              </c:numCache>
            </c:numRef>
          </c:val>
          <c:smooth val="0"/>
        </c:ser>
        <c:ser>
          <c:idx val="3"/>
          <c:order val="3"/>
          <c:tx>
            <c:v>AllSig.65</c:v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val>
            <c:numRef>
              <c:f>snowball_ratio!$H$17:$H$21</c:f>
              <c:numCache>
                <c:formatCode>0.00_ </c:formatCode>
                <c:ptCount val="5"/>
                <c:pt idx="0">
                  <c:v>0.54285714285700004</c:v>
                </c:pt>
                <c:pt idx="1">
                  <c:v>0.39534883720899999</c:v>
                </c:pt>
                <c:pt idx="2">
                  <c:v>0.45652173912999999</c:v>
                </c:pt>
                <c:pt idx="3">
                  <c:v>0.42222222222200001</c:v>
                </c:pt>
                <c:pt idx="4">
                  <c:v>0.36956521739100001</c:v>
                </c:pt>
              </c:numCache>
            </c:numRef>
          </c:val>
          <c:smooth val="0"/>
        </c:ser>
        <c:ser>
          <c:idx val="4"/>
          <c:order val="4"/>
          <c:tx>
            <c:v>AllSig.70</c:v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val>
            <c:numRef>
              <c:f>snowball_ratio!$H$22:$H$26</c:f>
              <c:numCache>
                <c:formatCode>0.00_ </c:formatCode>
                <c:ptCount val="5"/>
                <c:pt idx="0">
                  <c:v>0.56097560975600003</c:v>
                </c:pt>
                <c:pt idx="1">
                  <c:v>0.35416666666699997</c:v>
                </c:pt>
                <c:pt idx="2">
                  <c:v>0.32653061224500002</c:v>
                </c:pt>
                <c:pt idx="3">
                  <c:v>0.35416666666699997</c:v>
                </c:pt>
                <c:pt idx="4">
                  <c:v>0.3125</c:v>
                </c:pt>
              </c:numCache>
            </c:numRef>
          </c:val>
          <c:smooth val="0"/>
        </c:ser>
        <c:ser>
          <c:idx val="5"/>
          <c:order val="5"/>
          <c:tx>
            <c:v>AllSig.75</c:v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val>
            <c:numRef>
              <c:f>snowball_ratio!$H$27:$H$31</c:f>
              <c:numCache>
                <c:formatCode>0.00_ </c:formatCode>
                <c:ptCount val="5"/>
                <c:pt idx="0">
                  <c:v>0.488372093023</c:v>
                </c:pt>
                <c:pt idx="1">
                  <c:v>0.34693877551000002</c:v>
                </c:pt>
                <c:pt idx="2">
                  <c:v>0.26</c:v>
                </c:pt>
                <c:pt idx="3">
                  <c:v>0.33333333333300003</c:v>
                </c:pt>
                <c:pt idx="4">
                  <c:v>0.30612244898000002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6453376"/>
        <c:axId val="316453936"/>
      </c:lineChart>
      <c:catAx>
        <c:axId val="316453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单词保留率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6453936"/>
        <c:crosses val="autoZero"/>
        <c:auto val="1"/>
        <c:lblAlgn val="ctr"/>
        <c:lblOffset val="100"/>
        <c:noMultiLvlLbl val="0"/>
      </c:catAx>
      <c:valAx>
        <c:axId val="31645393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平均</a:t>
                </a:r>
                <a:r>
                  <a:rPr lang="zh-CN" altLang="en-US"/>
                  <a:t>重复召回率</a:t>
                </a:r>
                <a:endParaRPr 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6453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KeySig.65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snowball_ratio!$C$2:$C$6</c:f>
              <c:numCache>
                <c:formatCode>0.0_ </c:formatCode>
                <c:ptCount val="5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</c:numCache>
            </c:numRef>
          </c:cat>
          <c:val>
            <c:numRef>
              <c:f>snowball_ratio!$I$2:$I$6</c:f>
              <c:numCache>
                <c:formatCode>General</c:formatCode>
                <c:ptCount val="5"/>
                <c:pt idx="0">
                  <c:v>41</c:v>
                </c:pt>
                <c:pt idx="1">
                  <c:v>40</c:v>
                </c:pt>
                <c:pt idx="2">
                  <c:v>43</c:v>
                </c:pt>
                <c:pt idx="3">
                  <c:v>43</c:v>
                </c:pt>
                <c:pt idx="4">
                  <c:v>44</c:v>
                </c:pt>
              </c:numCache>
            </c:numRef>
          </c:val>
          <c:smooth val="0"/>
        </c:ser>
        <c:ser>
          <c:idx val="1"/>
          <c:order val="1"/>
          <c:tx>
            <c:v>KeySig.70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snowball_ratio!$C$2:$C$6</c:f>
              <c:numCache>
                <c:formatCode>0.0_ </c:formatCode>
                <c:ptCount val="5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</c:numCache>
            </c:numRef>
          </c:cat>
          <c:val>
            <c:numRef>
              <c:f>snowball_ratio!$I$7:$I$11</c:f>
              <c:numCache>
                <c:formatCode>General</c:formatCode>
                <c:ptCount val="5"/>
                <c:pt idx="0">
                  <c:v>42</c:v>
                </c:pt>
                <c:pt idx="1">
                  <c:v>43</c:v>
                </c:pt>
                <c:pt idx="2">
                  <c:v>45</c:v>
                </c:pt>
                <c:pt idx="3">
                  <c:v>45</c:v>
                </c:pt>
                <c:pt idx="4">
                  <c:v>46</c:v>
                </c:pt>
              </c:numCache>
            </c:numRef>
          </c:val>
          <c:smooth val="0"/>
        </c:ser>
        <c:ser>
          <c:idx val="2"/>
          <c:order val="2"/>
          <c:tx>
            <c:v>KeySig.75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snowball_ratio!$C$2:$C$6</c:f>
              <c:numCache>
                <c:formatCode>0.0_ </c:formatCode>
                <c:ptCount val="5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</c:numCache>
            </c:numRef>
          </c:cat>
          <c:val>
            <c:numRef>
              <c:f>snowball_ratio!$I$12:$I$16</c:f>
              <c:numCache>
                <c:formatCode>General</c:formatCode>
                <c:ptCount val="5"/>
                <c:pt idx="0">
                  <c:v>45</c:v>
                </c:pt>
                <c:pt idx="1">
                  <c:v>49</c:v>
                </c:pt>
                <c:pt idx="2">
                  <c:v>49</c:v>
                </c:pt>
                <c:pt idx="3">
                  <c:v>48</c:v>
                </c:pt>
                <c:pt idx="4">
                  <c:v>49</c:v>
                </c:pt>
              </c:numCache>
            </c:numRef>
          </c:val>
          <c:smooth val="0"/>
        </c:ser>
        <c:ser>
          <c:idx val="3"/>
          <c:order val="3"/>
          <c:tx>
            <c:v>AllSig.65</c:v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val>
            <c:numRef>
              <c:f>snowball_ratio!$I$17:$I$21</c:f>
              <c:numCache>
                <c:formatCode>General</c:formatCode>
                <c:ptCount val="5"/>
                <c:pt idx="0">
                  <c:v>35</c:v>
                </c:pt>
                <c:pt idx="1">
                  <c:v>43</c:v>
                </c:pt>
                <c:pt idx="2">
                  <c:v>46</c:v>
                </c:pt>
                <c:pt idx="3">
                  <c:v>45</c:v>
                </c:pt>
                <c:pt idx="4">
                  <c:v>46</c:v>
                </c:pt>
              </c:numCache>
            </c:numRef>
          </c:val>
          <c:smooth val="0"/>
        </c:ser>
        <c:ser>
          <c:idx val="4"/>
          <c:order val="4"/>
          <c:tx>
            <c:v>AllSig.70</c:v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val>
            <c:numRef>
              <c:f>snowball_ratio!$I$22:$I$26</c:f>
              <c:numCache>
                <c:formatCode>General</c:formatCode>
                <c:ptCount val="5"/>
                <c:pt idx="0">
                  <c:v>41</c:v>
                </c:pt>
                <c:pt idx="1">
                  <c:v>48</c:v>
                </c:pt>
                <c:pt idx="2">
                  <c:v>49</c:v>
                </c:pt>
                <c:pt idx="3">
                  <c:v>48</c:v>
                </c:pt>
                <c:pt idx="4">
                  <c:v>48</c:v>
                </c:pt>
              </c:numCache>
            </c:numRef>
          </c:val>
          <c:smooth val="0"/>
        </c:ser>
        <c:ser>
          <c:idx val="5"/>
          <c:order val="5"/>
          <c:tx>
            <c:v>AllSig.75</c:v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val>
            <c:numRef>
              <c:f>snowball_ratio!$I$27:$I$31</c:f>
              <c:numCache>
                <c:formatCode>General</c:formatCode>
                <c:ptCount val="5"/>
                <c:pt idx="0">
                  <c:v>43</c:v>
                </c:pt>
                <c:pt idx="1">
                  <c:v>49</c:v>
                </c:pt>
                <c:pt idx="2">
                  <c:v>50</c:v>
                </c:pt>
                <c:pt idx="3">
                  <c:v>48</c:v>
                </c:pt>
                <c:pt idx="4">
                  <c:v>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6459536"/>
        <c:axId val="316460096"/>
      </c:lineChart>
      <c:catAx>
        <c:axId val="316459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单词保留率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6460096"/>
        <c:crosses val="autoZero"/>
        <c:auto val="1"/>
        <c:lblAlgn val="ctr"/>
        <c:lblOffset val="100"/>
        <c:noMultiLvlLbl val="0"/>
      </c:catAx>
      <c:valAx>
        <c:axId val="31646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平均</a:t>
                </a:r>
                <a:r>
                  <a:rPr lang="zh-CN" altLang="en-US"/>
                  <a:t>检测出的重复报告数量</a:t>
                </a:r>
                <a:endParaRPr 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6459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Duplicate</a:t>
            </a:r>
            <a:r>
              <a:rPr lang="en-US" altLang="zh-CN" baseline="0"/>
              <a:t> Detection Recall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snowball_ratio!$B$2</c:f>
              <c:strCache>
                <c:ptCount val="1"/>
                <c:pt idx="0">
                  <c:v>0.65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snowball_ratio!$C$2:$C$6</c:f>
              <c:numCache>
                <c:formatCode>0.0_ </c:formatCode>
                <c:ptCount val="5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</c:numCache>
            </c:numRef>
          </c:cat>
          <c:val>
            <c:numRef>
              <c:f>snowball_ratio!$L$2:$L$6</c:f>
              <c:numCache>
                <c:formatCode>General</c:formatCode>
                <c:ptCount val="5"/>
                <c:pt idx="0">
                  <c:v>0.38888888888872225</c:v>
                </c:pt>
                <c:pt idx="1">
                  <c:v>0.37037037037037035</c:v>
                </c:pt>
                <c:pt idx="2">
                  <c:v>0.46296296296279627</c:v>
                </c:pt>
                <c:pt idx="3">
                  <c:v>0.48148148148172215</c:v>
                </c:pt>
                <c:pt idx="4">
                  <c:v>0.44444444444481485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snowball_ratio!$B$2</c:f>
              <c:strCache>
                <c:ptCount val="1"/>
                <c:pt idx="0">
                  <c:v>0.65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snowball_ratio!$C$2:$C$6</c:f>
              <c:numCache>
                <c:formatCode>0.0_ </c:formatCode>
                <c:ptCount val="5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</c:numCache>
            </c:numRef>
          </c:cat>
          <c:val>
            <c:numRef>
              <c:f>snowball_ratio!$L$2:$L$6</c:f>
              <c:numCache>
                <c:formatCode>General</c:formatCode>
                <c:ptCount val="5"/>
                <c:pt idx="0">
                  <c:v>0.38888888888872225</c:v>
                </c:pt>
                <c:pt idx="1">
                  <c:v>0.37037037037037035</c:v>
                </c:pt>
                <c:pt idx="2">
                  <c:v>0.46296296296279627</c:v>
                </c:pt>
                <c:pt idx="3">
                  <c:v>0.48148148148172215</c:v>
                </c:pt>
                <c:pt idx="4">
                  <c:v>0.44444444444481485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6608032"/>
        <c:axId val="316608592"/>
      </c:lineChart>
      <c:catAx>
        <c:axId val="316608032"/>
        <c:scaling>
          <c:orientation val="minMax"/>
        </c:scaling>
        <c:delete val="0"/>
        <c:axPos val="b"/>
        <c:numFmt formatCode="0.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6608592"/>
        <c:crosses val="autoZero"/>
        <c:auto val="1"/>
        <c:lblAlgn val="ctr"/>
        <c:lblOffset val="100"/>
        <c:noMultiLvlLbl val="0"/>
      </c:catAx>
      <c:valAx>
        <c:axId val="31660859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6608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Duplicate</a:t>
            </a:r>
            <a:r>
              <a:rPr lang="en-US" altLang="zh-CN" baseline="0"/>
              <a:t> Detection Precision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snowball_ratio!$B$2</c:f>
              <c:strCache>
                <c:ptCount val="1"/>
                <c:pt idx="0">
                  <c:v>0.65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snowball_ratio!$C$2:$C$6</c:f>
              <c:numCache>
                <c:formatCode>0.0_ </c:formatCode>
                <c:ptCount val="5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</c:numCache>
            </c:numRef>
          </c:cat>
          <c:val>
            <c:numRef>
              <c:f>snowball_ratio!$G$2:$G$6</c:f>
              <c:numCache>
                <c:formatCode>0.00_ </c:formatCode>
                <c:ptCount val="5"/>
                <c:pt idx="0">
                  <c:v>0.459756097561</c:v>
                </c:pt>
                <c:pt idx="1">
                  <c:v>0.39374999999999999</c:v>
                </c:pt>
                <c:pt idx="2">
                  <c:v>0.50581395348799996</c:v>
                </c:pt>
                <c:pt idx="3">
                  <c:v>0.46705426356599999</c:v>
                </c:pt>
                <c:pt idx="4">
                  <c:v>0.43181818181800002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6611392"/>
        <c:axId val="316611952"/>
      </c:lineChart>
      <c:catAx>
        <c:axId val="316611392"/>
        <c:scaling>
          <c:orientation val="minMax"/>
        </c:scaling>
        <c:delete val="0"/>
        <c:axPos val="b"/>
        <c:numFmt formatCode="0.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6611952"/>
        <c:crosses val="autoZero"/>
        <c:auto val="1"/>
        <c:lblAlgn val="ctr"/>
        <c:lblOffset val="100"/>
        <c:noMultiLvlLbl val="0"/>
      </c:catAx>
      <c:valAx>
        <c:axId val="31661195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6611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ofPieChart>
        <c:ofPieType val="pie"/>
        <c:varyColors val="1"/>
        <c:ser>
          <c:idx val="0"/>
          <c:order val="0"/>
          <c:dPt>
            <c:idx val="0"/>
            <c:bubble3D val="0"/>
            <c:explosion val="1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snowball_ratio!$D$37:$D$39</c:f>
              <c:strCache>
                <c:ptCount val="3"/>
                <c:pt idx="0">
                  <c:v>包含真正重复报告</c:v>
                </c:pt>
                <c:pt idx="1">
                  <c:v>不包含真正重复报告</c:v>
                </c:pt>
                <c:pt idx="2">
                  <c:v>未返回可疑重复报告</c:v>
                </c:pt>
              </c:strCache>
            </c:strRef>
          </c:cat>
          <c:val>
            <c:numRef>
              <c:f>snowball_ratio!$C$37:$C$39</c:f>
              <c:numCache>
                <c:formatCode>General</c:formatCode>
                <c:ptCount val="3"/>
                <c:pt idx="0">
                  <c:v>30</c:v>
                </c:pt>
                <c:pt idx="1">
                  <c:v>14</c:v>
                </c:pt>
                <c:pt idx="2">
                  <c:v>10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snowball_ratio!$D$37:$D$39</c:f>
              <c:strCache>
                <c:ptCount val="3"/>
                <c:pt idx="0">
                  <c:v>包含真正重复报告</c:v>
                </c:pt>
                <c:pt idx="1">
                  <c:v>不包含真正重复报告</c:v>
                </c:pt>
                <c:pt idx="2">
                  <c:v>未返回可疑重复报告</c:v>
                </c:pt>
              </c:strCache>
            </c:strRef>
          </c:cat>
          <c:val>
            <c:numRef>
              <c:f>snowball_ratio!$C$37:$C$38</c:f>
              <c:numCache>
                <c:formatCode>General</c:formatCode>
                <c:ptCount val="2"/>
                <c:pt idx="0">
                  <c:v>30</c:v>
                </c:pt>
                <c:pt idx="1">
                  <c:v>14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gapWidth val="100"/>
        <c:splitType val="cust"/>
        <c:custSplit>
          <c:secondPiePt val="0"/>
          <c:secondPiePt val="1"/>
        </c:custSplit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0.7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snowball_ns_dn10!$C$2:$C$6</c:f>
              <c:numCache>
                <c:formatCode>0.0_ </c:formatCode>
                <c:ptCount val="5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</c:numCache>
            </c:numRef>
          </c:cat>
          <c:val>
            <c:numRef>
              <c:f>snowball_ns_dn10!$H$2:$H$6</c:f>
              <c:numCache>
                <c:formatCode>0.00_ </c:formatCode>
                <c:ptCount val="5"/>
                <c:pt idx="0">
                  <c:v>0.58333333333299997</c:v>
                </c:pt>
                <c:pt idx="1">
                  <c:v>0.6</c:v>
                </c:pt>
                <c:pt idx="2">
                  <c:v>0.6</c:v>
                </c:pt>
                <c:pt idx="3">
                  <c:v>0.52941176470600004</c:v>
                </c:pt>
                <c:pt idx="4">
                  <c:v>0.59375</c:v>
                </c:pt>
              </c:numCache>
            </c:numRef>
          </c:val>
          <c:smooth val="0"/>
        </c:ser>
        <c:ser>
          <c:idx val="1"/>
          <c:order val="1"/>
          <c:tx>
            <c:v>0.75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snowball_ns_dn10!$C$2:$C$6</c:f>
              <c:numCache>
                <c:formatCode>0.0_ </c:formatCode>
                <c:ptCount val="5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</c:numCache>
            </c:numRef>
          </c:cat>
          <c:val>
            <c:numRef>
              <c:f>snowball_ns_dn10!$H$7:$H$11</c:f>
              <c:numCache>
                <c:formatCode>0.00_ </c:formatCode>
                <c:ptCount val="5"/>
                <c:pt idx="0">
                  <c:v>0.62962962963000002</c:v>
                </c:pt>
                <c:pt idx="1">
                  <c:v>0.44117647058800002</c:v>
                </c:pt>
                <c:pt idx="2">
                  <c:v>0.54545454545500005</c:v>
                </c:pt>
                <c:pt idx="3">
                  <c:v>0.42222222222200001</c:v>
                </c:pt>
                <c:pt idx="4">
                  <c:v>0.4</c:v>
                </c:pt>
              </c:numCache>
            </c:numRef>
          </c:val>
          <c:smooth val="0"/>
        </c:ser>
        <c:ser>
          <c:idx val="2"/>
          <c:order val="2"/>
          <c:tx>
            <c:v>0.8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snowball_ns_dn10!$C$2:$C$6</c:f>
              <c:numCache>
                <c:formatCode>0.0_ </c:formatCode>
                <c:ptCount val="5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</c:numCache>
            </c:numRef>
          </c:cat>
          <c:val>
            <c:numRef>
              <c:f>snowball_ns_dn10!$H$12:$H$16</c:f>
              <c:numCache>
                <c:formatCode>0.00_ </c:formatCode>
                <c:ptCount val="5"/>
                <c:pt idx="0">
                  <c:v>0.60714285714299998</c:v>
                </c:pt>
                <c:pt idx="1">
                  <c:v>0.41025641025600001</c:v>
                </c:pt>
                <c:pt idx="2">
                  <c:v>0.45652173912999999</c:v>
                </c:pt>
                <c:pt idx="3">
                  <c:v>0.367346938776</c:v>
                </c:pt>
                <c:pt idx="4">
                  <c:v>0.34693877551000002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0958800"/>
        <c:axId val="240959360"/>
      </c:lineChart>
      <c:catAx>
        <c:axId val="240958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单词保留率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0959360"/>
        <c:crosses val="autoZero"/>
        <c:auto val="1"/>
        <c:lblAlgn val="ctr"/>
        <c:lblOffset val="100"/>
        <c:noMultiLvlLbl val="0"/>
      </c:catAx>
      <c:valAx>
        <c:axId val="24095936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平均重复报告召回率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0958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snowball_ns_dn10!$B$2</c:f>
              <c:strCache>
                <c:ptCount val="1"/>
                <c:pt idx="0">
                  <c:v>0.70 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snowball_ns_dn10!$C$2:$C$6</c:f>
              <c:numCache>
                <c:formatCode>0.0_ </c:formatCode>
                <c:ptCount val="5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</c:numCache>
            </c:numRef>
          </c:cat>
          <c:val>
            <c:numRef>
              <c:f>snowball_ns_dn10!$F$2:$F$6</c:f>
              <c:numCache>
                <c:formatCode>0.00_ </c:formatCode>
                <c:ptCount val="5"/>
                <c:pt idx="0">
                  <c:v>2878.1666666699998</c:v>
                </c:pt>
                <c:pt idx="1">
                  <c:v>1041.5370370400001</c:v>
                </c:pt>
                <c:pt idx="2">
                  <c:v>509.66666666700002</c:v>
                </c:pt>
                <c:pt idx="3">
                  <c:v>280.64814814800002</c:v>
                </c:pt>
                <c:pt idx="4">
                  <c:v>274.62962963000001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snowball_ns_dn10!$B$7</c:f>
              <c:strCache>
                <c:ptCount val="1"/>
                <c:pt idx="0">
                  <c:v>0.75 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snowball_ns_dn10!$C$2:$C$6</c:f>
              <c:numCache>
                <c:formatCode>0.0_ </c:formatCode>
                <c:ptCount val="5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</c:numCache>
            </c:numRef>
          </c:cat>
          <c:val>
            <c:numRef>
              <c:f>snowball_ns_dn10!$F$7:$F$11</c:f>
              <c:numCache>
                <c:formatCode>0.00_ </c:formatCode>
                <c:ptCount val="5"/>
                <c:pt idx="0">
                  <c:v>2619.2592592599999</c:v>
                </c:pt>
                <c:pt idx="1">
                  <c:v>843.18518518500002</c:v>
                </c:pt>
                <c:pt idx="2">
                  <c:v>254.33333333300001</c:v>
                </c:pt>
                <c:pt idx="3">
                  <c:v>109.57407407399999</c:v>
                </c:pt>
                <c:pt idx="4">
                  <c:v>95.537037037000005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snowball_ns_dn10!$B$12</c:f>
              <c:strCache>
                <c:ptCount val="1"/>
                <c:pt idx="0">
                  <c:v>0.80 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snowball_ns_dn10!$C$2:$C$6</c:f>
              <c:numCache>
                <c:formatCode>0.0_ </c:formatCode>
                <c:ptCount val="5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</c:numCache>
            </c:numRef>
          </c:cat>
          <c:val>
            <c:numRef>
              <c:f>snowball_ns_dn10!$F$12:$F$16</c:f>
              <c:numCache>
                <c:formatCode>0.00_ </c:formatCode>
                <c:ptCount val="5"/>
                <c:pt idx="0">
                  <c:v>2483.5185185199998</c:v>
                </c:pt>
                <c:pt idx="1">
                  <c:v>813.94444444400006</c:v>
                </c:pt>
                <c:pt idx="2">
                  <c:v>176.31481481500001</c:v>
                </c:pt>
                <c:pt idx="3">
                  <c:v>78.185185185199998</c:v>
                </c:pt>
                <c:pt idx="4">
                  <c:v>71.592592592599999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4974736"/>
        <c:axId val="314975296"/>
      </c:lineChart>
      <c:catAx>
        <c:axId val="314974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单词保留率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4975296"/>
        <c:crosses val="autoZero"/>
        <c:auto val="1"/>
        <c:lblAlgn val="ctr"/>
        <c:lblOffset val="100"/>
        <c:noMultiLvlLbl val="0"/>
      </c:catAx>
      <c:valAx>
        <c:axId val="314975296"/>
        <c:scaling>
          <c:orientation val="minMax"/>
          <c:max val="3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相似报告数量</a:t>
                </a:r>
                <a:r>
                  <a:rPr lang="en-US" altLang="zh-CN"/>
                  <a:t>/</a:t>
                </a:r>
                <a:r>
                  <a:rPr lang="zh-CN" altLang="en-US"/>
                  <a:t>个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4974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snowball_ns_dn10!$B$2</c:f>
              <c:strCache>
                <c:ptCount val="1"/>
                <c:pt idx="0">
                  <c:v>0.70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snowball_ns_dn10!$C$2:$C$6</c:f>
              <c:numCache>
                <c:formatCode>0.0_ </c:formatCode>
                <c:ptCount val="5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</c:numCache>
            </c:numRef>
          </c:cat>
          <c:val>
            <c:numRef>
              <c:f>snowball_ns_dn10!$I$2:$I$6</c:f>
              <c:numCache>
                <c:formatCode>General</c:formatCode>
                <c:ptCount val="5"/>
                <c:pt idx="0">
                  <c:v>24</c:v>
                </c:pt>
                <c:pt idx="1">
                  <c:v>30</c:v>
                </c:pt>
                <c:pt idx="2">
                  <c:v>35</c:v>
                </c:pt>
                <c:pt idx="3">
                  <c:v>34</c:v>
                </c:pt>
                <c:pt idx="4">
                  <c:v>32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snowball_ns_dn10!$B$7</c:f>
              <c:strCache>
                <c:ptCount val="1"/>
                <c:pt idx="0">
                  <c:v>0.75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snowball_ns_dn10!$C$2:$C$6</c:f>
              <c:numCache>
                <c:formatCode>0.0_ </c:formatCode>
                <c:ptCount val="5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</c:numCache>
            </c:numRef>
          </c:cat>
          <c:val>
            <c:numRef>
              <c:f>snowball_ns_dn10!$I$7:$I$11</c:f>
              <c:numCache>
                <c:formatCode>General</c:formatCode>
                <c:ptCount val="5"/>
                <c:pt idx="0">
                  <c:v>27</c:v>
                </c:pt>
                <c:pt idx="1">
                  <c:v>34</c:v>
                </c:pt>
                <c:pt idx="2">
                  <c:v>44</c:v>
                </c:pt>
                <c:pt idx="3">
                  <c:v>45</c:v>
                </c:pt>
                <c:pt idx="4">
                  <c:v>45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snowball_ns_dn10!$B$12</c:f>
              <c:strCache>
                <c:ptCount val="1"/>
                <c:pt idx="0">
                  <c:v>0.80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snowball_ns_dn10!$C$2:$C$6</c:f>
              <c:numCache>
                <c:formatCode>0.0_ </c:formatCode>
                <c:ptCount val="5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</c:numCache>
            </c:numRef>
          </c:cat>
          <c:val>
            <c:numRef>
              <c:f>snowball_ns_dn10!$I$12:$I$16</c:f>
              <c:numCache>
                <c:formatCode>General</c:formatCode>
                <c:ptCount val="5"/>
                <c:pt idx="0">
                  <c:v>28</c:v>
                </c:pt>
                <c:pt idx="1">
                  <c:v>39</c:v>
                </c:pt>
                <c:pt idx="2">
                  <c:v>46</c:v>
                </c:pt>
                <c:pt idx="3">
                  <c:v>49</c:v>
                </c:pt>
                <c:pt idx="4">
                  <c:v>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4979216"/>
        <c:axId val="314979776"/>
      </c:lineChart>
      <c:catAx>
        <c:axId val="314979216"/>
        <c:scaling>
          <c:orientation val="minMax"/>
        </c:scaling>
        <c:delete val="0"/>
        <c:axPos val="b"/>
        <c:numFmt formatCode="0.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4979776"/>
        <c:crosses val="autoZero"/>
        <c:auto val="1"/>
        <c:lblAlgn val="ctr"/>
        <c:lblOffset val="100"/>
        <c:noMultiLvlLbl val="0"/>
      </c:catAx>
      <c:valAx>
        <c:axId val="31497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4979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snowball_ns_dn10!$B$2</c:f>
              <c:strCache>
                <c:ptCount val="1"/>
                <c:pt idx="0">
                  <c:v>0.70 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snowball_ns_dn10!$C$2:$C$6</c:f>
              <c:numCache>
                <c:formatCode>0.0_ </c:formatCode>
                <c:ptCount val="5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</c:numCache>
            </c:numRef>
          </c:cat>
          <c:val>
            <c:numRef>
              <c:f>snowball_ns_dn10!$J$2:$J$6</c:f>
              <c:numCache>
                <c:formatCode>General</c:formatCode>
                <c:ptCount val="5"/>
                <c:pt idx="0">
                  <c:v>0.45283018867924529</c:v>
                </c:pt>
                <c:pt idx="1">
                  <c:v>0.56603773584905659</c:v>
                </c:pt>
                <c:pt idx="2">
                  <c:v>0.660377358490566</c:v>
                </c:pt>
                <c:pt idx="3">
                  <c:v>0.64150943396226412</c:v>
                </c:pt>
                <c:pt idx="4">
                  <c:v>0.60377358490566035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snowball_ns_dn10!$B$7</c:f>
              <c:strCache>
                <c:ptCount val="1"/>
                <c:pt idx="0">
                  <c:v>0.75 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snowball_ns_dn10!$C$2:$C$6</c:f>
              <c:numCache>
                <c:formatCode>0.0_ </c:formatCode>
                <c:ptCount val="5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</c:numCache>
            </c:numRef>
          </c:cat>
          <c:val>
            <c:numRef>
              <c:f>snowball_ns_dn10!$J$7:$J$11</c:f>
              <c:numCache>
                <c:formatCode>General</c:formatCode>
                <c:ptCount val="5"/>
                <c:pt idx="0">
                  <c:v>0.50943396226415094</c:v>
                </c:pt>
                <c:pt idx="1">
                  <c:v>0.64150943396226412</c:v>
                </c:pt>
                <c:pt idx="2">
                  <c:v>0.83018867924528306</c:v>
                </c:pt>
                <c:pt idx="3">
                  <c:v>0.84905660377358494</c:v>
                </c:pt>
                <c:pt idx="4">
                  <c:v>0.84905660377358494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snowball_ns_dn10!$B$12</c:f>
              <c:strCache>
                <c:ptCount val="1"/>
                <c:pt idx="0">
                  <c:v>0.80 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snowball_ns_dn10!$C$2:$C$6</c:f>
              <c:numCache>
                <c:formatCode>0.0_ </c:formatCode>
                <c:ptCount val="5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</c:numCache>
            </c:numRef>
          </c:cat>
          <c:val>
            <c:numRef>
              <c:f>snowball_ns_dn10!$J$12:$J$16</c:f>
              <c:numCache>
                <c:formatCode>General</c:formatCode>
                <c:ptCount val="5"/>
                <c:pt idx="0">
                  <c:v>0.52830188679245282</c:v>
                </c:pt>
                <c:pt idx="1">
                  <c:v>0.73584905660377353</c:v>
                </c:pt>
                <c:pt idx="2">
                  <c:v>0.86792452830188682</c:v>
                </c:pt>
                <c:pt idx="3">
                  <c:v>0.92452830188679247</c:v>
                </c:pt>
                <c:pt idx="4">
                  <c:v>0.92452830188679247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4983696"/>
        <c:axId val="314984256"/>
      </c:lineChart>
      <c:catAx>
        <c:axId val="314983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单词保留率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4984256"/>
        <c:crosses val="autoZero"/>
        <c:auto val="1"/>
        <c:lblAlgn val="ctr"/>
        <c:lblOffset val="100"/>
        <c:noMultiLvlLbl val="0"/>
      </c:catAx>
      <c:valAx>
        <c:axId val="31498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检测到可疑重复报告的概率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4983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Duplicate Detection Recall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snowball_ns_dn10!$B$2</c:f>
              <c:strCache>
                <c:ptCount val="1"/>
                <c:pt idx="0">
                  <c:v>0.70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snowball_ns_dn10!$C$2:$C$6</c:f>
              <c:numCache>
                <c:formatCode>0.0_ </c:formatCode>
                <c:ptCount val="5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</c:numCache>
            </c:numRef>
          </c:cat>
          <c:val>
            <c:numRef>
              <c:f>snowball_ns_dn10!$L$2:$L$6</c:f>
              <c:numCache>
                <c:formatCode>General</c:formatCode>
                <c:ptCount val="5"/>
                <c:pt idx="0">
                  <c:v>0.26415094339607548</c:v>
                </c:pt>
                <c:pt idx="1">
                  <c:v>0.33962264150943394</c:v>
                </c:pt>
                <c:pt idx="2">
                  <c:v>0.39622641509433959</c:v>
                </c:pt>
                <c:pt idx="3">
                  <c:v>0.33962264150950944</c:v>
                </c:pt>
                <c:pt idx="4">
                  <c:v>0.35849056603773582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4987056"/>
        <c:axId val="314987616"/>
      </c:lineChart>
      <c:catAx>
        <c:axId val="314987056"/>
        <c:scaling>
          <c:orientation val="minMax"/>
        </c:scaling>
        <c:delete val="0"/>
        <c:axPos val="b"/>
        <c:numFmt formatCode="0.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4987616"/>
        <c:crosses val="autoZero"/>
        <c:auto val="1"/>
        <c:lblAlgn val="ctr"/>
        <c:lblOffset val="100"/>
        <c:noMultiLvlLbl val="0"/>
      </c:catAx>
      <c:valAx>
        <c:axId val="31498761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4987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Duplicate Detection Precision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snowball_ns_dn10!$B$2</c:f>
              <c:strCache>
                <c:ptCount val="1"/>
                <c:pt idx="0">
                  <c:v>0.70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snowball_ns_dn10!$C$2:$C$6</c:f>
              <c:numCache>
                <c:formatCode>0.0_ </c:formatCode>
                <c:ptCount val="5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</c:numCache>
            </c:numRef>
          </c:cat>
          <c:val>
            <c:numRef>
              <c:f>snowball_ns_dn10!$G$2:$G$6</c:f>
              <c:numCache>
                <c:formatCode>0.00_ </c:formatCode>
                <c:ptCount val="5"/>
                <c:pt idx="0">
                  <c:v>0.47916666666699997</c:v>
                </c:pt>
                <c:pt idx="1">
                  <c:v>0.48333333333299999</c:v>
                </c:pt>
                <c:pt idx="2">
                  <c:v>0.44285714285700001</c:v>
                </c:pt>
                <c:pt idx="3">
                  <c:v>0.42401960784300002</c:v>
                </c:pt>
                <c:pt idx="4">
                  <c:v>0.4609375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6331264"/>
        <c:axId val="316331824"/>
      </c:lineChart>
      <c:catAx>
        <c:axId val="316331264"/>
        <c:scaling>
          <c:orientation val="minMax"/>
        </c:scaling>
        <c:delete val="0"/>
        <c:axPos val="b"/>
        <c:numFmt formatCode="0.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6331824"/>
        <c:crosses val="autoZero"/>
        <c:auto val="1"/>
        <c:lblAlgn val="ctr"/>
        <c:lblOffset val="100"/>
        <c:noMultiLvlLbl val="0"/>
      </c:catAx>
      <c:valAx>
        <c:axId val="3163318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6331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Duplicate Detection F-score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snowball_ns_dn10!$B$2</c:f>
              <c:strCache>
                <c:ptCount val="1"/>
                <c:pt idx="0">
                  <c:v>0.70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snowball_ns_dn10!$C$2:$C$6</c:f>
              <c:numCache>
                <c:formatCode>0.0_ </c:formatCode>
                <c:ptCount val="5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</c:numCache>
            </c:numRef>
          </c:cat>
          <c:val>
            <c:numRef>
              <c:f>snowball_ns_dn10!$M$2:$M$6</c:f>
              <c:numCache>
                <c:formatCode>General</c:formatCode>
                <c:ptCount val="5"/>
                <c:pt idx="0">
                  <c:v>0.3405605499735177</c:v>
                </c:pt>
                <c:pt idx="1">
                  <c:v>0.39893007260210267</c:v>
                </c:pt>
                <c:pt idx="2">
                  <c:v>0.4182460648891107</c:v>
                </c:pt>
                <c:pt idx="3">
                  <c:v>0.37715739114636176</c:v>
                </c:pt>
                <c:pt idx="4">
                  <c:v>0.40330994783234397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6334064"/>
        <c:axId val="316334624"/>
      </c:lineChart>
      <c:catAx>
        <c:axId val="316334064"/>
        <c:scaling>
          <c:orientation val="minMax"/>
        </c:scaling>
        <c:delete val="0"/>
        <c:axPos val="b"/>
        <c:numFmt formatCode="0.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6334624"/>
        <c:crosses val="autoZero"/>
        <c:auto val="1"/>
        <c:lblAlgn val="ctr"/>
        <c:lblOffset val="100"/>
        <c:noMultiLvlLbl val="0"/>
      </c:catAx>
      <c:valAx>
        <c:axId val="3163346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6334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KeySig.65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snowball_ratio!$C$2:$C$6</c:f>
              <c:numCache>
                <c:formatCode>0.0_ </c:formatCode>
                <c:ptCount val="5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</c:numCache>
            </c:numRef>
          </c:cat>
          <c:val>
            <c:numRef>
              <c:f>snowball_ratio!$E$2:$E$6</c:f>
              <c:numCache>
                <c:formatCode>0.00_ </c:formatCode>
                <c:ptCount val="5"/>
                <c:pt idx="0">
                  <c:v>0.47644637420199998</c:v>
                </c:pt>
                <c:pt idx="1">
                  <c:v>0.43593134607400003</c:v>
                </c:pt>
                <c:pt idx="2">
                  <c:v>0.436498183087</c:v>
                </c:pt>
                <c:pt idx="3">
                  <c:v>0.442410064341</c:v>
                </c:pt>
                <c:pt idx="4">
                  <c:v>0.40934980704200002</c:v>
                </c:pt>
              </c:numCache>
            </c:numRef>
          </c:val>
          <c:smooth val="0"/>
        </c:ser>
        <c:ser>
          <c:idx val="1"/>
          <c:order val="1"/>
          <c:tx>
            <c:v>KeySig.70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snowball_ratio!$C$2:$C$6</c:f>
              <c:numCache>
                <c:formatCode>0.0_ </c:formatCode>
                <c:ptCount val="5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</c:numCache>
            </c:numRef>
          </c:cat>
          <c:val>
            <c:numRef>
              <c:f>snowball_ratio!$E$7:$E$11</c:f>
              <c:numCache>
                <c:formatCode>0.00_ </c:formatCode>
                <c:ptCount val="5"/>
                <c:pt idx="0">
                  <c:v>0.437237910698</c:v>
                </c:pt>
                <c:pt idx="1">
                  <c:v>0.32268818186800002</c:v>
                </c:pt>
                <c:pt idx="2">
                  <c:v>0.32055722750999999</c:v>
                </c:pt>
                <c:pt idx="3">
                  <c:v>0.31742615295799997</c:v>
                </c:pt>
                <c:pt idx="4">
                  <c:v>0.28394400171500001</c:v>
                </c:pt>
              </c:numCache>
            </c:numRef>
          </c:val>
          <c:smooth val="0"/>
        </c:ser>
        <c:ser>
          <c:idx val="2"/>
          <c:order val="2"/>
          <c:tx>
            <c:v>KeySig.75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snowball_ratio!$C$2:$C$6</c:f>
              <c:numCache>
                <c:formatCode>0.0_ </c:formatCode>
                <c:ptCount val="5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</c:numCache>
            </c:numRef>
          </c:cat>
          <c:val>
            <c:numRef>
              <c:f>snowball_ratio!$E$12:$E$16</c:f>
              <c:numCache>
                <c:formatCode>0.00_ </c:formatCode>
                <c:ptCount val="5"/>
                <c:pt idx="0">
                  <c:v>0.28088899831000003</c:v>
                </c:pt>
                <c:pt idx="1">
                  <c:v>0.224206370568</c:v>
                </c:pt>
                <c:pt idx="2">
                  <c:v>0.237193170648</c:v>
                </c:pt>
                <c:pt idx="3">
                  <c:v>0.235969875996</c:v>
                </c:pt>
                <c:pt idx="4">
                  <c:v>0.17442160753800001</c:v>
                </c:pt>
              </c:numCache>
            </c:numRef>
          </c:val>
          <c:smooth val="0"/>
        </c:ser>
        <c:ser>
          <c:idx val="3"/>
          <c:order val="3"/>
          <c:tx>
            <c:v>AllSig.65</c:v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val>
            <c:numRef>
              <c:f>snowball_ratio!$E$17:$E$21</c:f>
              <c:numCache>
                <c:formatCode>0.00_ </c:formatCode>
                <c:ptCount val="5"/>
                <c:pt idx="0">
                  <c:v>0.467317504838</c:v>
                </c:pt>
                <c:pt idx="1">
                  <c:v>0.33342076812499999</c:v>
                </c:pt>
                <c:pt idx="2">
                  <c:v>0.29558698178699999</c:v>
                </c:pt>
                <c:pt idx="3">
                  <c:v>0.29131976783300001</c:v>
                </c:pt>
                <c:pt idx="4">
                  <c:v>0.283525484833</c:v>
                </c:pt>
              </c:numCache>
            </c:numRef>
          </c:val>
          <c:smooth val="0"/>
        </c:ser>
        <c:ser>
          <c:idx val="4"/>
          <c:order val="4"/>
          <c:tx>
            <c:v>AllSig.70</c:v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val>
            <c:numRef>
              <c:f>snowball_ratio!$E$22:$E$26</c:f>
              <c:numCache>
                <c:formatCode>0.00_ </c:formatCode>
                <c:ptCount val="5"/>
                <c:pt idx="0">
                  <c:v>0.379725319146</c:v>
                </c:pt>
                <c:pt idx="1">
                  <c:v>0.22942599668300001</c:v>
                </c:pt>
                <c:pt idx="2">
                  <c:v>0.22637675370099999</c:v>
                </c:pt>
                <c:pt idx="3">
                  <c:v>0.24384214431500001</c:v>
                </c:pt>
                <c:pt idx="4">
                  <c:v>0.23424311712199999</c:v>
                </c:pt>
              </c:numCache>
            </c:numRef>
          </c:val>
          <c:smooth val="0"/>
        </c:ser>
        <c:ser>
          <c:idx val="5"/>
          <c:order val="5"/>
          <c:tx>
            <c:v>AllSig.75</c:v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val>
            <c:numRef>
              <c:f>snowball_ratio!$E$27:$E$31</c:f>
              <c:numCache>
                <c:formatCode>0.00_ </c:formatCode>
                <c:ptCount val="5"/>
                <c:pt idx="0">
                  <c:v>0.32929377452500003</c:v>
                </c:pt>
                <c:pt idx="1">
                  <c:v>0.188331734093</c:v>
                </c:pt>
                <c:pt idx="2">
                  <c:v>0.18058830909900001</c:v>
                </c:pt>
                <c:pt idx="3">
                  <c:v>0.188621553459</c:v>
                </c:pt>
                <c:pt idx="4">
                  <c:v>0.15155331076600001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6339664"/>
        <c:axId val="316340224"/>
      </c:lineChart>
      <c:catAx>
        <c:axId val="316339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单词保留率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6340224"/>
        <c:crosses val="autoZero"/>
        <c:auto val="1"/>
        <c:lblAlgn val="ctr"/>
        <c:lblOffset val="100"/>
        <c:noMultiLvlLbl val="0"/>
      </c:catAx>
      <c:valAx>
        <c:axId val="3163402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平均相似召回率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6339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9525</xdr:colOff>
      <xdr:row>18</xdr:row>
      <xdr:rowOff>38100</xdr:rowOff>
    </xdr:from>
    <xdr:to>
      <xdr:col>26</xdr:col>
      <xdr:colOff>561975</xdr:colOff>
      <xdr:row>34</xdr:row>
      <xdr:rowOff>38100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238125</xdr:colOff>
      <xdr:row>54</xdr:row>
      <xdr:rowOff>161924</xdr:rowOff>
    </xdr:from>
    <xdr:to>
      <xdr:col>12</xdr:col>
      <xdr:colOff>352425</xdr:colOff>
      <xdr:row>71</xdr:row>
      <xdr:rowOff>95249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257175</xdr:colOff>
      <xdr:row>35</xdr:row>
      <xdr:rowOff>133350</xdr:rowOff>
    </xdr:from>
    <xdr:to>
      <xdr:col>12</xdr:col>
      <xdr:colOff>361951</xdr:colOff>
      <xdr:row>51</xdr:row>
      <xdr:rowOff>133350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114300</xdr:colOff>
      <xdr:row>36</xdr:row>
      <xdr:rowOff>123825</xdr:rowOff>
    </xdr:from>
    <xdr:to>
      <xdr:col>26</xdr:col>
      <xdr:colOff>571500</xdr:colOff>
      <xdr:row>52</xdr:row>
      <xdr:rowOff>123825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485774</xdr:colOff>
      <xdr:row>0</xdr:row>
      <xdr:rowOff>104775</xdr:rowOff>
    </xdr:from>
    <xdr:to>
      <xdr:col>27</xdr:col>
      <xdr:colOff>628649</xdr:colOff>
      <xdr:row>18</xdr:row>
      <xdr:rowOff>104775</xdr:rowOff>
    </xdr:to>
    <xdr:graphicFrame macro="">
      <xdr:nvGraphicFramePr>
        <xdr:cNvPr id="6" name="图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214312</xdr:colOff>
      <xdr:row>1</xdr:row>
      <xdr:rowOff>19050</xdr:rowOff>
    </xdr:from>
    <xdr:to>
      <xdr:col>19</xdr:col>
      <xdr:colOff>671512</xdr:colOff>
      <xdr:row>17</xdr:row>
      <xdr:rowOff>19050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223837</xdr:colOff>
      <xdr:row>17</xdr:row>
      <xdr:rowOff>123825</xdr:rowOff>
    </xdr:from>
    <xdr:to>
      <xdr:col>19</xdr:col>
      <xdr:colOff>681037</xdr:colOff>
      <xdr:row>33</xdr:row>
      <xdr:rowOff>123825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214312</xdr:colOff>
      <xdr:row>34</xdr:row>
      <xdr:rowOff>133350</xdr:rowOff>
    </xdr:from>
    <xdr:to>
      <xdr:col>19</xdr:col>
      <xdr:colOff>671512</xdr:colOff>
      <xdr:row>50</xdr:row>
      <xdr:rowOff>133350</xdr:rowOff>
    </xdr:to>
    <xdr:graphicFrame macro="">
      <xdr:nvGraphicFramePr>
        <xdr:cNvPr id="9" name="图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476249</xdr:colOff>
      <xdr:row>46</xdr:row>
      <xdr:rowOff>104775</xdr:rowOff>
    </xdr:from>
    <xdr:to>
      <xdr:col>19</xdr:col>
      <xdr:colOff>504824</xdr:colOff>
      <xdr:row>69</xdr:row>
      <xdr:rowOff>19050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504825</xdr:colOff>
      <xdr:row>69</xdr:row>
      <xdr:rowOff>161925</xdr:rowOff>
    </xdr:from>
    <xdr:to>
      <xdr:col>19</xdr:col>
      <xdr:colOff>533400</xdr:colOff>
      <xdr:row>92</xdr:row>
      <xdr:rowOff>76200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142875</xdr:colOff>
      <xdr:row>1</xdr:row>
      <xdr:rowOff>133350</xdr:rowOff>
    </xdr:from>
    <xdr:to>
      <xdr:col>24</xdr:col>
      <xdr:colOff>171450</xdr:colOff>
      <xdr:row>24</xdr:row>
      <xdr:rowOff>47625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114300</xdr:colOff>
      <xdr:row>34</xdr:row>
      <xdr:rowOff>19050</xdr:rowOff>
    </xdr:from>
    <xdr:to>
      <xdr:col>26</xdr:col>
      <xdr:colOff>142875</xdr:colOff>
      <xdr:row>56</xdr:row>
      <xdr:rowOff>104775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342900</xdr:colOff>
      <xdr:row>39</xdr:row>
      <xdr:rowOff>38100</xdr:rowOff>
    </xdr:from>
    <xdr:to>
      <xdr:col>12</xdr:col>
      <xdr:colOff>0</xdr:colOff>
      <xdr:row>55</xdr:row>
      <xdr:rowOff>38100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41</xdr:row>
      <xdr:rowOff>9525</xdr:rowOff>
    </xdr:from>
    <xdr:to>
      <xdr:col>6</xdr:col>
      <xdr:colOff>85725</xdr:colOff>
      <xdr:row>57</xdr:row>
      <xdr:rowOff>9525</xdr:rowOff>
    </xdr:to>
    <xdr:graphicFrame macro="">
      <xdr:nvGraphicFramePr>
        <xdr:cNvPr id="8" name="图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209549</xdr:colOff>
      <xdr:row>14</xdr:row>
      <xdr:rowOff>47625</xdr:rowOff>
    </xdr:from>
    <xdr:to>
      <xdr:col>17</xdr:col>
      <xdr:colOff>476250</xdr:colOff>
      <xdr:row>30</xdr:row>
      <xdr:rowOff>47625</xdr:rowOff>
    </xdr:to>
    <xdr:graphicFrame macro="">
      <xdr:nvGraphicFramePr>
        <xdr:cNvPr id="9" name="图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opLeftCell="B1" workbookViewId="0">
      <selection activeCell="N17" sqref="N17"/>
    </sheetView>
  </sheetViews>
  <sheetFormatPr defaultRowHeight="13.5" x14ac:dyDescent="0.15"/>
  <cols>
    <col min="2" max="2" width="13.25" customWidth="1"/>
    <col min="4" max="5" width="9.125" bestFit="1" customWidth="1"/>
    <col min="6" max="6" width="9.5" bestFit="1" customWidth="1"/>
    <col min="7" max="8" width="9.125" bestFit="1" customWidth="1"/>
    <col min="9" max="9" width="8.25" customWidth="1"/>
    <col min="11" max="11" width="16.75" customWidth="1"/>
    <col min="12" max="12" width="21" customWidth="1"/>
  </cols>
  <sheetData>
    <row r="1" spans="1:13" x14ac:dyDescent="0.15">
      <c r="A1" t="s">
        <v>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7</v>
      </c>
      <c r="I1" t="s">
        <v>6</v>
      </c>
      <c r="J1" t="s">
        <v>13</v>
      </c>
      <c r="K1" t="s">
        <v>14</v>
      </c>
      <c r="L1" t="s">
        <v>17</v>
      </c>
      <c r="M1" t="s">
        <v>18</v>
      </c>
    </row>
    <row r="2" spans="1:13" x14ac:dyDescent="0.15">
      <c r="A2" s="4" t="s">
        <v>9</v>
      </c>
      <c r="B2" s="3">
        <v>0.7</v>
      </c>
      <c r="C2" s="2">
        <v>0.2</v>
      </c>
      <c r="D2" s="1">
        <v>0.19184538258600001</v>
      </c>
      <c r="E2" s="1">
        <v>0.63712250724700004</v>
      </c>
      <c r="F2" s="1">
        <v>2878.1666666699998</v>
      </c>
      <c r="G2" s="1">
        <v>0.47916666666699997</v>
      </c>
      <c r="H2" s="1">
        <v>0.58333333333299997</v>
      </c>
      <c r="I2">
        <v>24</v>
      </c>
      <c r="J2">
        <f>I2/53</f>
        <v>0.45283018867924529</v>
      </c>
      <c r="K2">
        <f>2*D2*E2/(D2+E2)</f>
        <v>0.294894440800538</v>
      </c>
      <c r="L2">
        <f>J2*H2</f>
        <v>0.26415094339607548</v>
      </c>
      <c r="M2">
        <f>2*G2*L2/(G2+L2)</f>
        <v>0.3405605499735177</v>
      </c>
    </row>
    <row r="3" spans="1:13" x14ac:dyDescent="0.15">
      <c r="A3" s="4"/>
      <c r="B3" s="3"/>
      <c r="C3" s="2">
        <v>0.4</v>
      </c>
      <c r="D3" s="1">
        <v>0.27750307188599999</v>
      </c>
      <c r="E3" s="1">
        <v>0.51847223957900002</v>
      </c>
      <c r="F3" s="1">
        <v>1041.5370370400001</v>
      </c>
      <c r="G3" s="1">
        <v>0.48333333333299999</v>
      </c>
      <c r="H3" s="1">
        <v>0.6</v>
      </c>
      <c r="I3">
        <v>30</v>
      </c>
      <c r="J3">
        <f t="shared" ref="J3:J31" si="0">I3/53</f>
        <v>0.56603773584905659</v>
      </c>
      <c r="K3">
        <f t="shared" ref="K3:K31" si="1">2*D3*E3/(D3+E3)</f>
        <v>0.36151281854704387</v>
      </c>
      <c r="L3">
        <f t="shared" ref="L3:L31" si="2">J3*H3</f>
        <v>0.33962264150943394</v>
      </c>
      <c r="M3">
        <f t="shared" ref="M3:M31" si="3">2*G3*L3/(G3+L3)</f>
        <v>0.39893007260210267</v>
      </c>
    </row>
    <row r="4" spans="1:13" x14ac:dyDescent="0.15">
      <c r="A4" s="4"/>
      <c r="B4" s="3"/>
      <c r="C4" s="2">
        <v>0.6</v>
      </c>
      <c r="D4" s="1">
        <v>0.32193475201299998</v>
      </c>
      <c r="E4" s="1">
        <v>0.488377731968</v>
      </c>
      <c r="F4" s="1">
        <v>509.66666666700002</v>
      </c>
      <c r="G4" s="1">
        <v>0.44285714285700001</v>
      </c>
      <c r="H4" s="1">
        <v>0.6</v>
      </c>
      <c r="I4">
        <v>35</v>
      </c>
      <c r="J4">
        <f t="shared" si="0"/>
        <v>0.660377358490566</v>
      </c>
      <c r="K4">
        <f t="shared" si="1"/>
        <v>0.38806205541188732</v>
      </c>
      <c r="L4">
        <f t="shared" si="2"/>
        <v>0.39622641509433959</v>
      </c>
      <c r="M4">
        <f t="shared" si="3"/>
        <v>0.4182460648891107</v>
      </c>
    </row>
    <row r="5" spans="1:13" x14ac:dyDescent="0.15">
      <c r="A5" s="4"/>
      <c r="B5" s="3"/>
      <c r="C5" s="2">
        <v>0.8</v>
      </c>
      <c r="D5" s="1">
        <v>0.28296177272900003</v>
      </c>
      <c r="E5" s="1">
        <v>0.42406458788599999</v>
      </c>
      <c r="F5" s="1">
        <v>280.64814814800002</v>
      </c>
      <c r="G5" s="1">
        <v>0.42401960784300002</v>
      </c>
      <c r="H5" s="1">
        <v>0.52941176470600004</v>
      </c>
      <c r="I5">
        <v>34</v>
      </c>
      <c r="J5">
        <f t="shared" si="0"/>
        <v>0.64150943396226412</v>
      </c>
      <c r="K5">
        <f t="shared" si="1"/>
        <v>0.33943307979476101</v>
      </c>
      <c r="L5">
        <f t="shared" si="2"/>
        <v>0.33962264150950944</v>
      </c>
      <c r="M5">
        <f t="shared" si="3"/>
        <v>0.37715739114636176</v>
      </c>
    </row>
    <row r="6" spans="1:13" x14ac:dyDescent="0.15">
      <c r="A6" s="4"/>
      <c r="B6" s="3"/>
      <c r="C6" s="2">
        <v>1</v>
      </c>
      <c r="D6" s="1">
        <v>0.28526836393400001</v>
      </c>
      <c r="E6" s="1">
        <v>0.419369943074</v>
      </c>
      <c r="F6" s="1">
        <v>274.62962963000001</v>
      </c>
      <c r="G6" s="1">
        <v>0.4609375</v>
      </c>
      <c r="H6" s="1">
        <v>0.59375</v>
      </c>
      <c r="I6">
        <v>32</v>
      </c>
      <c r="J6">
        <f t="shared" si="0"/>
        <v>0.60377358490566035</v>
      </c>
      <c r="K6">
        <f t="shared" si="1"/>
        <v>0.33955854047105183</v>
      </c>
      <c r="L6">
        <f t="shared" si="2"/>
        <v>0.35849056603773582</v>
      </c>
      <c r="M6">
        <f t="shared" si="3"/>
        <v>0.40330994783234397</v>
      </c>
    </row>
    <row r="7" spans="1:13" x14ac:dyDescent="0.15">
      <c r="A7" s="4"/>
      <c r="B7" s="3">
        <v>0.75</v>
      </c>
      <c r="C7" s="2">
        <v>0.2</v>
      </c>
      <c r="D7" s="1">
        <v>0.23755704680299999</v>
      </c>
      <c r="E7" s="1">
        <v>0.611268554242</v>
      </c>
      <c r="F7" s="1">
        <v>2619.2592592599999</v>
      </c>
      <c r="G7" s="1">
        <v>0.49074074074099999</v>
      </c>
      <c r="H7" s="1">
        <v>0.62962962963000002</v>
      </c>
      <c r="I7">
        <v>27</v>
      </c>
      <c r="J7">
        <f t="shared" si="0"/>
        <v>0.50943396226415094</v>
      </c>
      <c r="K7">
        <f t="shared" si="1"/>
        <v>0.34214602474406441</v>
      </c>
      <c r="L7">
        <f t="shared" si="2"/>
        <v>0.32075471698132074</v>
      </c>
      <c r="M7">
        <f t="shared" si="3"/>
        <v>0.38794402583444937</v>
      </c>
    </row>
    <row r="8" spans="1:13" x14ac:dyDescent="0.15">
      <c r="A8" s="4"/>
      <c r="B8" s="3"/>
      <c r="C8" s="2">
        <v>0.4</v>
      </c>
      <c r="D8" s="1">
        <v>0.223840402051</v>
      </c>
      <c r="E8" s="1">
        <v>0.41649788199400001</v>
      </c>
      <c r="F8" s="1">
        <v>843.18518518500002</v>
      </c>
      <c r="G8" s="1">
        <v>0.36029411764699998</v>
      </c>
      <c r="H8" s="1">
        <v>0.44117647058800002</v>
      </c>
      <c r="I8">
        <v>34</v>
      </c>
      <c r="J8">
        <f t="shared" si="0"/>
        <v>0.64150943396226412</v>
      </c>
      <c r="K8">
        <f t="shared" si="1"/>
        <v>0.29118687944128985</v>
      </c>
      <c r="L8">
        <f t="shared" si="2"/>
        <v>0.28301886792437736</v>
      </c>
      <c r="M8">
        <f t="shared" si="3"/>
        <v>0.31701531162377733</v>
      </c>
    </row>
    <row r="9" spans="1:13" x14ac:dyDescent="0.15">
      <c r="A9" s="4"/>
      <c r="B9" s="3"/>
      <c r="C9" s="2">
        <v>0.6</v>
      </c>
      <c r="D9" s="1">
        <v>0.32604124678099999</v>
      </c>
      <c r="E9" s="1">
        <v>0.310808285869</v>
      </c>
      <c r="F9" s="1">
        <v>254.33333333300001</v>
      </c>
      <c r="G9" s="1">
        <v>0.37310606060599999</v>
      </c>
      <c r="H9" s="1">
        <v>0.54545454545500005</v>
      </c>
      <c r="I9">
        <v>44</v>
      </c>
      <c r="J9">
        <f t="shared" si="0"/>
        <v>0.83018867924528306</v>
      </c>
      <c r="K9">
        <f t="shared" si="1"/>
        <v>0.31824258585202314</v>
      </c>
      <c r="L9">
        <f t="shared" si="2"/>
        <v>0.45283018867962271</v>
      </c>
      <c r="M9">
        <f t="shared" si="3"/>
        <v>0.40912040842827496</v>
      </c>
    </row>
    <row r="10" spans="1:13" x14ac:dyDescent="0.15">
      <c r="A10" s="4"/>
      <c r="B10" s="3"/>
      <c r="C10" s="2">
        <v>0.8</v>
      </c>
      <c r="D10" s="1">
        <v>0.26083542184500003</v>
      </c>
      <c r="E10" s="1">
        <v>0.27841844007099997</v>
      </c>
      <c r="F10" s="1">
        <v>109.57407407399999</v>
      </c>
      <c r="G10" s="1">
        <v>0.29444444444399998</v>
      </c>
      <c r="H10" s="1">
        <v>0.42222222222200001</v>
      </c>
      <c r="I10">
        <v>45</v>
      </c>
      <c r="J10">
        <f t="shared" si="0"/>
        <v>0.84905660377358494</v>
      </c>
      <c r="K10">
        <f t="shared" si="1"/>
        <v>0.26934027327061938</v>
      </c>
      <c r="L10">
        <f t="shared" si="2"/>
        <v>0.3584905660375472</v>
      </c>
      <c r="M10">
        <f t="shared" si="3"/>
        <v>0.32332637662511682</v>
      </c>
    </row>
    <row r="11" spans="1:13" x14ac:dyDescent="0.15">
      <c r="A11" s="4"/>
      <c r="B11" s="3"/>
      <c r="C11" s="2">
        <v>1</v>
      </c>
      <c r="D11" s="1">
        <v>0.25161237562599997</v>
      </c>
      <c r="E11" s="1">
        <v>0.24136447204799999</v>
      </c>
      <c r="F11" s="1">
        <v>95.537037037000005</v>
      </c>
      <c r="G11" s="1">
        <v>0.28703703703700001</v>
      </c>
      <c r="H11" s="1">
        <v>0.4</v>
      </c>
      <c r="I11">
        <v>45</v>
      </c>
      <c r="J11">
        <f t="shared" si="0"/>
        <v>0.84905660377358494</v>
      </c>
      <c r="K11">
        <f t="shared" si="1"/>
        <v>0.24638190815757255</v>
      </c>
      <c r="L11">
        <f>J11*H11</f>
        <v>0.339622641509434</v>
      </c>
      <c r="M11">
        <f t="shared" si="3"/>
        <v>0.31112350153329299</v>
      </c>
    </row>
    <row r="12" spans="1:13" x14ac:dyDescent="0.15">
      <c r="A12" s="4"/>
      <c r="B12" s="3">
        <v>0.8</v>
      </c>
      <c r="C12" s="2">
        <v>0.2</v>
      </c>
      <c r="D12" s="1">
        <v>0.27014284649800002</v>
      </c>
      <c r="E12" s="1">
        <v>0.56858489342600005</v>
      </c>
      <c r="F12" s="1">
        <v>2483.5185185199998</v>
      </c>
      <c r="G12" s="1">
        <v>0.47619047618999999</v>
      </c>
      <c r="H12" s="1">
        <v>0.60714285714299998</v>
      </c>
      <c r="I12">
        <v>28</v>
      </c>
      <c r="J12">
        <f t="shared" si="0"/>
        <v>0.52830188679245282</v>
      </c>
      <c r="K12">
        <f t="shared" si="1"/>
        <v>0.36626698814034636</v>
      </c>
      <c r="L12">
        <f t="shared" si="2"/>
        <v>0.32075471698120755</v>
      </c>
      <c r="M12">
        <f t="shared" si="3"/>
        <v>0.38331454340463472</v>
      </c>
    </row>
    <row r="13" spans="1:13" x14ac:dyDescent="0.15">
      <c r="A13" s="4"/>
      <c r="B13" s="3"/>
      <c r="C13" s="2">
        <v>0.4</v>
      </c>
      <c r="D13" s="1">
        <v>0.232292686917</v>
      </c>
      <c r="E13" s="1">
        <v>0.38913242345299998</v>
      </c>
      <c r="F13" s="1">
        <v>813.94444444400006</v>
      </c>
      <c r="G13" s="1">
        <v>0.31410256410300003</v>
      </c>
      <c r="H13" s="1">
        <v>0.41025641025600001</v>
      </c>
      <c r="I13">
        <v>39</v>
      </c>
      <c r="J13">
        <f t="shared" si="0"/>
        <v>0.73584905660377353</v>
      </c>
      <c r="K13">
        <f t="shared" si="1"/>
        <v>0.29092038510191814</v>
      </c>
      <c r="L13">
        <f t="shared" si="2"/>
        <v>0.30188679245252831</v>
      </c>
      <c r="M13">
        <f t="shared" si="3"/>
        <v>0.3078735519340795</v>
      </c>
    </row>
    <row r="14" spans="1:13" x14ac:dyDescent="0.15">
      <c r="A14" s="4"/>
      <c r="B14" s="3"/>
      <c r="C14" s="2">
        <v>0.6</v>
      </c>
      <c r="D14" s="1">
        <v>0.32744204024399998</v>
      </c>
      <c r="E14" s="1">
        <v>0.26606799157099997</v>
      </c>
      <c r="F14" s="1">
        <v>176.31481481500001</v>
      </c>
      <c r="G14" s="1">
        <v>0.355072463768</v>
      </c>
      <c r="H14" s="1">
        <v>0.45652173912999999</v>
      </c>
      <c r="I14">
        <v>46</v>
      </c>
      <c r="J14">
        <f t="shared" si="0"/>
        <v>0.86792452830188682</v>
      </c>
      <c r="K14">
        <f t="shared" si="1"/>
        <v>0.29358171331057786</v>
      </c>
      <c r="L14">
        <f t="shared" si="2"/>
        <v>0.39622641509396228</v>
      </c>
      <c r="M14">
        <f t="shared" si="3"/>
        <v>0.37452229299339751</v>
      </c>
    </row>
    <row r="15" spans="1:13" x14ac:dyDescent="0.15">
      <c r="A15" s="4"/>
      <c r="B15" s="3"/>
      <c r="C15" s="2">
        <v>0.8</v>
      </c>
      <c r="D15" s="1">
        <v>0.23336689383699999</v>
      </c>
      <c r="E15" s="1">
        <v>0.200947246025</v>
      </c>
      <c r="F15" s="1">
        <v>78.185185185199998</v>
      </c>
      <c r="G15" s="1">
        <v>0.232993197279</v>
      </c>
      <c r="H15" s="1">
        <v>0.367346938776</v>
      </c>
      <c r="I15">
        <v>49</v>
      </c>
      <c r="J15">
        <f t="shared" si="0"/>
        <v>0.92452830188679247</v>
      </c>
      <c r="K15">
        <f t="shared" si="1"/>
        <v>0.21594707759159784</v>
      </c>
      <c r="L15">
        <f t="shared" si="2"/>
        <v>0.3396226415098868</v>
      </c>
      <c r="M15">
        <f t="shared" si="3"/>
        <v>0.27637993835829572</v>
      </c>
    </row>
    <row r="16" spans="1:13" x14ac:dyDescent="0.15">
      <c r="A16" s="4"/>
      <c r="B16" s="3"/>
      <c r="C16" s="2">
        <v>1</v>
      </c>
      <c r="D16" s="1">
        <v>0.233287395294</v>
      </c>
      <c r="E16" s="1">
        <v>0.17318400140000001</v>
      </c>
      <c r="F16" s="1">
        <v>71.592592592599999</v>
      </c>
      <c r="G16" s="1">
        <v>0.23469387755099999</v>
      </c>
      <c r="H16" s="1">
        <v>0.34693877551000002</v>
      </c>
      <c r="I16">
        <v>49</v>
      </c>
      <c r="J16">
        <f t="shared" si="0"/>
        <v>0.92452830188679247</v>
      </c>
      <c r="K16">
        <f t="shared" si="1"/>
        <v>0.19879206715061248</v>
      </c>
      <c r="L16">
        <f>J16*H16</f>
        <v>0.32075471698094343</v>
      </c>
      <c r="M16">
        <f t="shared" si="3"/>
        <v>0.27105719237426912</v>
      </c>
    </row>
    <row r="17" spans="1:13" x14ac:dyDescent="0.15">
      <c r="A17" s="4" t="s">
        <v>10</v>
      </c>
      <c r="B17" s="3">
        <v>0.7</v>
      </c>
      <c r="C17" s="2">
        <v>0.2</v>
      </c>
      <c r="D17" s="1">
        <v>0.23709391410799999</v>
      </c>
      <c r="E17" s="1">
        <v>0.40252689517500001</v>
      </c>
      <c r="F17" s="1">
        <v>650.88888888899999</v>
      </c>
      <c r="G17" s="1">
        <v>0.43965517241399998</v>
      </c>
      <c r="H17" s="1">
        <v>0.48275862068999997</v>
      </c>
      <c r="I17">
        <v>29</v>
      </c>
      <c r="J17">
        <f t="shared" si="0"/>
        <v>0.54716981132075471</v>
      </c>
      <c r="K17">
        <f t="shared" si="1"/>
        <v>0.29841642337360363</v>
      </c>
      <c r="L17">
        <f t="shared" si="2"/>
        <v>0.26415094339641509</v>
      </c>
      <c r="M17">
        <f t="shared" si="3"/>
        <v>0.33002079963043435</v>
      </c>
    </row>
    <row r="18" spans="1:13" x14ac:dyDescent="0.15">
      <c r="A18" s="4"/>
      <c r="B18" s="3"/>
      <c r="C18" s="2">
        <v>0.4</v>
      </c>
      <c r="D18" s="1">
        <v>0.25290615750200002</v>
      </c>
      <c r="E18" s="1">
        <v>0.28929166600799999</v>
      </c>
      <c r="F18" s="1">
        <v>353.62962963000001</v>
      </c>
      <c r="G18" s="1">
        <v>0.30681818181800002</v>
      </c>
      <c r="H18" s="1">
        <v>0.40909090909099999</v>
      </c>
      <c r="I18">
        <v>44</v>
      </c>
      <c r="J18">
        <f t="shared" si="0"/>
        <v>0.83018867924528306</v>
      </c>
      <c r="K18">
        <f t="shared" si="1"/>
        <v>0.26987804257051151</v>
      </c>
      <c r="L18">
        <f t="shared" si="2"/>
        <v>0.33962264150950944</v>
      </c>
      <c r="M18">
        <f t="shared" si="3"/>
        <v>0.3223880597014262</v>
      </c>
    </row>
    <row r="19" spans="1:13" x14ac:dyDescent="0.15">
      <c r="A19" s="4"/>
      <c r="B19" s="3"/>
      <c r="C19" s="2">
        <v>0.6</v>
      </c>
      <c r="D19" s="1">
        <v>0.26019307730500002</v>
      </c>
      <c r="E19" s="1">
        <v>0.25729222894499998</v>
      </c>
      <c r="F19" s="1">
        <v>189.68518518499999</v>
      </c>
      <c r="G19" s="1">
        <v>0.29891304347800002</v>
      </c>
      <c r="H19" s="1">
        <v>0.39130434782599999</v>
      </c>
      <c r="I19">
        <v>46</v>
      </c>
      <c r="J19">
        <f t="shared" si="0"/>
        <v>0.86792452830188682</v>
      </c>
      <c r="K19">
        <f t="shared" si="1"/>
        <v>0.25873452253548757</v>
      </c>
      <c r="L19">
        <f t="shared" si="2"/>
        <v>0.3396226415093585</v>
      </c>
      <c r="M19">
        <f t="shared" si="3"/>
        <v>0.31797013007850894</v>
      </c>
    </row>
    <row r="20" spans="1:13" x14ac:dyDescent="0.15">
      <c r="A20" s="4"/>
      <c r="B20" s="3"/>
      <c r="C20" s="2">
        <v>0.8</v>
      </c>
      <c r="D20" s="1">
        <v>0.19759766442099999</v>
      </c>
      <c r="E20" s="1">
        <v>0.21229656435700001</v>
      </c>
      <c r="F20" s="1">
        <v>152.88888888899999</v>
      </c>
      <c r="G20" s="1">
        <v>0.21666666666699999</v>
      </c>
      <c r="H20" s="1">
        <v>0.24444444444399999</v>
      </c>
      <c r="I20">
        <v>45</v>
      </c>
      <c r="J20">
        <f t="shared" si="0"/>
        <v>0.84905660377358494</v>
      </c>
      <c r="K20">
        <f t="shared" si="1"/>
        <v>0.20468356144758307</v>
      </c>
      <c r="L20">
        <f t="shared" si="2"/>
        <v>0.2075471698109434</v>
      </c>
      <c r="M20">
        <f t="shared" si="3"/>
        <v>0.21200889547809462</v>
      </c>
    </row>
    <row r="21" spans="1:13" x14ac:dyDescent="0.15">
      <c r="A21" s="4"/>
      <c r="B21" s="3"/>
      <c r="C21" s="2">
        <v>1</v>
      </c>
      <c r="D21" s="1">
        <v>0.19369787900900001</v>
      </c>
      <c r="E21" s="1">
        <v>0.20668053124800001</v>
      </c>
      <c r="F21" s="1">
        <v>140.38888888899999</v>
      </c>
      <c r="G21" s="1">
        <v>0.202127659574</v>
      </c>
      <c r="H21" s="1">
        <v>0.255319148936</v>
      </c>
      <c r="I21">
        <v>47</v>
      </c>
      <c r="J21">
        <f t="shared" si="0"/>
        <v>0.8867924528301887</v>
      </c>
      <c r="K21">
        <f t="shared" si="1"/>
        <v>0.19997871768107417</v>
      </c>
      <c r="L21">
        <f t="shared" si="2"/>
        <v>0.22641509433947171</v>
      </c>
      <c r="M21">
        <f t="shared" si="3"/>
        <v>0.21358313817297361</v>
      </c>
    </row>
    <row r="22" spans="1:13" x14ac:dyDescent="0.15">
      <c r="A22" s="4"/>
      <c r="B22" s="3">
        <v>0.75</v>
      </c>
      <c r="C22" s="2">
        <v>0.2</v>
      </c>
      <c r="D22" s="1">
        <v>0.25870903481399998</v>
      </c>
      <c r="E22" s="1">
        <v>0.33981386748800002</v>
      </c>
      <c r="F22" s="1">
        <v>273.75925925899998</v>
      </c>
      <c r="G22" s="1">
        <v>0.36794871794900003</v>
      </c>
      <c r="H22" s="1">
        <v>0.46153846153799999</v>
      </c>
      <c r="I22">
        <v>39</v>
      </c>
      <c r="J22">
        <f t="shared" si="0"/>
        <v>0.73584905660377353</v>
      </c>
      <c r="K22">
        <f t="shared" si="1"/>
        <v>0.29376626136145501</v>
      </c>
      <c r="L22">
        <f t="shared" si="2"/>
        <v>0.33962264150909433</v>
      </c>
      <c r="M22">
        <f t="shared" si="3"/>
        <v>0.35321869337795048</v>
      </c>
    </row>
    <row r="23" spans="1:13" x14ac:dyDescent="0.15">
      <c r="A23" s="4"/>
      <c r="B23" s="3"/>
      <c r="C23" s="2">
        <v>0.4</v>
      </c>
      <c r="D23" s="1">
        <v>0.25627678733300002</v>
      </c>
      <c r="E23" s="1">
        <v>0.22168069971500001</v>
      </c>
      <c r="F23" s="1">
        <v>148.462962963</v>
      </c>
      <c r="G23" s="1">
        <v>0.31111111111099998</v>
      </c>
      <c r="H23" s="1">
        <v>0.4</v>
      </c>
      <c r="I23">
        <v>45</v>
      </c>
      <c r="J23">
        <f t="shared" si="0"/>
        <v>0.84905660377358494</v>
      </c>
      <c r="K23">
        <f t="shared" si="1"/>
        <v>0.23772665593158188</v>
      </c>
      <c r="L23">
        <f t="shared" si="2"/>
        <v>0.339622641509434</v>
      </c>
      <c r="M23">
        <f t="shared" si="3"/>
        <v>0.32474226804117662</v>
      </c>
    </row>
    <row r="24" spans="1:13" x14ac:dyDescent="0.15">
      <c r="A24" s="4"/>
      <c r="B24" s="3"/>
      <c r="C24" s="2">
        <v>0.6</v>
      </c>
      <c r="D24" s="1">
        <v>0.25838341717899999</v>
      </c>
      <c r="E24" s="1">
        <v>0.17329463768600001</v>
      </c>
      <c r="F24" s="1">
        <v>54.333333333299997</v>
      </c>
      <c r="G24" s="1">
        <v>0.28571428571399998</v>
      </c>
      <c r="H24" s="1">
        <v>0.367346938776</v>
      </c>
      <c r="I24">
        <v>49</v>
      </c>
      <c r="J24">
        <f t="shared" si="0"/>
        <v>0.92452830188679247</v>
      </c>
      <c r="K24">
        <f t="shared" si="1"/>
        <v>0.20745303199676654</v>
      </c>
      <c r="L24">
        <f t="shared" si="2"/>
        <v>0.3396226415098868</v>
      </c>
      <c r="M24">
        <f t="shared" si="3"/>
        <v>0.31034482758622745</v>
      </c>
    </row>
    <row r="25" spans="1:13" x14ac:dyDescent="0.15">
      <c r="A25" s="4"/>
      <c r="B25" s="3"/>
      <c r="C25" s="2">
        <v>0.8</v>
      </c>
      <c r="D25" s="1">
        <v>0.219212696786</v>
      </c>
      <c r="E25" s="1">
        <v>0.19075035090299999</v>
      </c>
      <c r="F25" s="1">
        <v>105.12962963</v>
      </c>
      <c r="G25" s="1">
        <v>0.25543478260899999</v>
      </c>
      <c r="H25" s="1">
        <v>0.30434782608700001</v>
      </c>
      <c r="I25">
        <v>46</v>
      </c>
      <c r="J25">
        <f t="shared" si="0"/>
        <v>0.86792452830188682</v>
      </c>
      <c r="K25">
        <f t="shared" si="1"/>
        <v>0.20399350170722427</v>
      </c>
      <c r="L25">
        <f t="shared" si="2"/>
        <v>0.26415094339626416</v>
      </c>
      <c r="M25">
        <f t="shared" si="3"/>
        <v>0.25971975527943353</v>
      </c>
    </row>
    <row r="26" spans="1:13" x14ac:dyDescent="0.15">
      <c r="A26" s="4"/>
      <c r="B26" s="3"/>
      <c r="C26" s="2">
        <v>1</v>
      </c>
      <c r="D26" s="1">
        <v>0.23254234961600001</v>
      </c>
      <c r="E26" s="1">
        <v>0.12638818337300001</v>
      </c>
      <c r="F26" s="1">
        <v>26.407407407400001</v>
      </c>
      <c r="G26" s="1">
        <v>0.277777777778</v>
      </c>
      <c r="H26" s="1">
        <v>0.33333333333300003</v>
      </c>
      <c r="I26">
        <v>45</v>
      </c>
      <c r="J26">
        <f t="shared" si="0"/>
        <v>0.84905660377358494</v>
      </c>
      <c r="K26">
        <f t="shared" si="1"/>
        <v>0.16376765097415663</v>
      </c>
      <c r="L26">
        <f t="shared" si="2"/>
        <v>0.2830188679242453</v>
      </c>
      <c r="M26">
        <f t="shared" si="3"/>
        <v>0.28037383177567526</v>
      </c>
    </row>
    <row r="27" spans="1:13" x14ac:dyDescent="0.15">
      <c r="A27" s="4"/>
      <c r="B27" s="3">
        <v>0.8</v>
      </c>
      <c r="C27" s="2">
        <v>0.2</v>
      </c>
      <c r="D27" s="1">
        <v>0.211709234144</v>
      </c>
      <c r="E27" s="1">
        <v>0.26868536565000001</v>
      </c>
      <c r="F27" s="1">
        <v>117.444444444</v>
      </c>
      <c r="G27" s="1">
        <v>0.27073170731700003</v>
      </c>
      <c r="H27" s="1">
        <v>0.34146341463399998</v>
      </c>
      <c r="I27">
        <v>41</v>
      </c>
      <c r="J27">
        <f t="shared" si="0"/>
        <v>0.77358490566037741</v>
      </c>
      <c r="K27">
        <f t="shared" si="1"/>
        <v>0.23681853631100105</v>
      </c>
      <c r="L27">
        <f t="shared" si="2"/>
        <v>0.26415094339611322</v>
      </c>
      <c r="M27">
        <f t="shared" si="3"/>
        <v>0.26740084315571805</v>
      </c>
    </row>
    <row r="28" spans="1:13" x14ac:dyDescent="0.15">
      <c r="A28" s="4"/>
      <c r="B28" s="3"/>
      <c r="C28" s="2">
        <v>0.4</v>
      </c>
      <c r="D28" s="1">
        <v>0.239678827328</v>
      </c>
      <c r="E28" s="1">
        <v>0.203623824318</v>
      </c>
      <c r="F28" s="1">
        <v>107.388888889</v>
      </c>
      <c r="G28" s="1">
        <v>0.27840909090900001</v>
      </c>
      <c r="H28" s="1">
        <v>0.34090909090900001</v>
      </c>
      <c r="I28">
        <v>44</v>
      </c>
      <c r="J28">
        <f t="shared" si="0"/>
        <v>0.83018867924528306</v>
      </c>
      <c r="K28">
        <f t="shared" si="1"/>
        <v>0.22018510039300954</v>
      </c>
      <c r="L28">
        <f t="shared" si="2"/>
        <v>0.28301886792445285</v>
      </c>
      <c r="M28">
        <f t="shared" si="3"/>
        <v>0.28069505442038639</v>
      </c>
    </row>
    <row r="29" spans="1:13" x14ac:dyDescent="0.15">
      <c r="A29" s="4"/>
      <c r="B29" s="3"/>
      <c r="C29" s="2">
        <v>0.6</v>
      </c>
      <c r="D29" s="1">
        <v>0.22300177952200001</v>
      </c>
      <c r="E29" s="1">
        <v>0.13590873861399999</v>
      </c>
      <c r="F29" s="1">
        <v>36.907407407400001</v>
      </c>
      <c r="G29" s="1">
        <v>0.239583333333</v>
      </c>
      <c r="H29" s="1">
        <v>0.27083333333300003</v>
      </c>
      <c r="I29">
        <v>48</v>
      </c>
      <c r="J29">
        <f t="shared" si="0"/>
        <v>0.90566037735849059</v>
      </c>
      <c r="K29">
        <f t="shared" si="1"/>
        <v>0.16888828291194272</v>
      </c>
      <c r="L29">
        <f t="shared" si="2"/>
        <v>0.24528301886762266</v>
      </c>
      <c r="M29">
        <f t="shared" si="3"/>
        <v>0.24239967571917934</v>
      </c>
    </row>
    <row r="30" spans="1:13" x14ac:dyDescent="0.15">
      <c r="A30" s="4"/>
      <c r="B30" s="3"/>
      <c r="C30" s="2">
        <v>0.8</v>
      </c>
      <c r="D30" s="1">
        <v>0.187837214468</v>
      </c>
      <c r="E30" s="1">
        <v>0.176560767728</v>
      </c>
      <c r="F30" s="1">
        <v>92.2037037037</v>
      </c>
      <c r="G30" s="1">
        <v>0.20652173912999999</v>
      </c>
      <c r="H30" s="1">
        <v>0.260869565217</v>
      </c>
      <c r="I30">
        <v>46</v>
      </c>
      <c r="J30">
        <f t="shared" si="0"/>
        <v>0.86792452830188682</v>
      </c>
      <c r="K30">
        <f t="shared" si="1"/>
        <v>0.18202451393663685</v>
      </c>
      <c r="L30">
        <f t="shared" si="2"/>
        <v>0.22641509433928303</v>
      </c>
      <c r="M30">
        <f t="shared" si="3"/>
        <v>0.2160113690190297</v>
      </c>
    </row>
    <row r="31" spans="1:13" x14ac:dyDescent="0.15">
      <c r="A31" s="4"/>
      <c r="B31" s="3"/>
      <c r="C31" s="2">
        <v>1</v>
      </c>
      <c r="D31" s="1">
        <v>0.18487480895799999</v>
      </c>
      <c r="E31" s="1">
        <v>0.10701282319700001</v>
      </c>
      <c r="F31" s="1">
        <v>12.351851851899999</v>
      </c>
      <c r="G31" s="1">
        <v>0.211111111111</v>
      </c>
      <c r="H31" s="1">
        <v>0.24444444444399999</v>
      </c>
      <c r="I31">
        <v>45</v>
      </c>
      <c r="J31">
        <f t="shared" si="0"/>
        <v>0.84905660377358494</v>
      </c>
      <c r="K31">
        <f t="shared" si="1"/>
        <v>0.13555884570056598</v>
      </c>
      <c r="L31">
        <f t="shared" si="2"/>
        <v>0.2075471698109434</v>
      </c>
      <c r="M31">
        <f t="shared" si="3"/>
        <v>0.20931397095618814</v>
      </c>
    </row>
  </sheetData>
  <sortState ref="B17:I31">
    <sortCondition ref="B17:B31"/>
    <sortCondition ref="C17:C31"/>
  </sortState>
  <mergeCells count="8">
    <mergeCell ref="B27:B31"/>
    <mergeCell ref="A17:A31"/>
    <mergeCell ref="A2:A16"/>
    <mergeCell ref="B2:B6"/>
    <mergeCell ref="B7:B11"/>
    <mergeCell ref="B12:B16"/>
    <mergeCell ref="B17:B21"/>
    <mergeCell ref="B22:B26"/>
  </mergeCells>
  <phoneticPr fontId="18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>
      <selection activeCell="H6" sqref="H6"/>
    </sheetView>
  </sheetViews>
  <sheetFormatPr defaultRowHeight="13.5" x14ac:dyDescent="0.15"/>
  <cols>
    <col min="4" max="4" width="10.75" customWidth="1"/>
    <col min="5" max="5" width="10.625" customWidth="1"/>
    <col min="8" max="8" width="17.75" customWidth="1"/>
  </cols>
  <sheetData>
    <row r="1" spans="1:9" x14ac:dyDescent="0.15">
      <c r="A1" t="s">
        <v>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7</v>
      </c>
      <c r="I1" t="s">
        <v>6</v>
      </c>
    </row>
    <row r="2" spans="1:9" x14ac:dyDescent="0.15">
      <c r="A2" t="s">
        <v>15</v>
      </c>
      <c r="B2">
        <v>0.7</v>
      </c>
      <c r="C2">
        <v>0.2</v>
      </c>
    </row>
    <row r="3" spans="1:9" x14ac:dyDescent="0.15">
      <c r="C3">
        <v>0.4</v>
      </c>
      <c r="D3">
        <v>0.26289766666699999</v>
      </c>
      <c r="E3">
        <v>0.71929824561400002</v>
      </c>
      <c r="G3">
        <v>0.48333333333299999</v>
      </c>
      <c r="H3">
        <v>0.31578947368400001</v>
      </c>
    </row>
    <row r="4" spans="1:9" x14ac:dyDescent="0.15">
      <c r="C4">
        <v>0.6</v>
      </c>
      <c r="D4">
        <v>0.30499080701800002</v>
      </c>
      <c r="E4">
        <v>0.75438596491200005</v>
      </c>
      <c r="G4">
        <v>0.44285714285700001</v>
      </c>
      <c r="H4">
        <v>0.36842105263199998</v>
      </c>
    </row>
    <row r="5" spans="1:9" x14ac:dyDescent="0.15">
      <c r="C5">
        <v>0.8</v>
      </c>
      <c r="D5">
        <v>0.26806908771900001</v>
      </c>
      <c r="E5">
        <v>0.68421052631599999</v>
      </c>
      <c r="G5">
        <v>0.42401961764700002</v>
      </c>
      <c r="H5">
        <v>0.31578947368400001</v>
      </c>
    </row>
    <row r="6" spans="1:9" x14ac:dyDescent="0.15">
      <c r="C6">
        <v>1</v>
      </c>
      <c r="D6">
        <v>0.27025428070200003</v>
      </c>
      <c r="E6">
        <v>0.71929824561400002</v>
      </c>
      <c r="G6">
        <v>0.4609375</v>
      </c>
      <c r="H6">
        <v>0.33333333333300003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tabSelected="1" workbookViewId="0">
      <selection activeCell="C37" sqref="C37"/>
    </sheetView>
  </sheetViews>
  <sheetFormatPr defaultRowHeight="13.5" x14ac:dyDescent="0.15"/>
  <cols>
    <col min="2" max="2" width="13.875" customWidth="1"/>
    <col min="12" max="12" width="19.5" customWidth="1"/>
  </cols>
  <sheetData>
    <row r="1" spans="1:13" x14ac:dyDescent="0.15">
      <c r="A1" t="s">
        <v>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7</v>
      </c>
      <c r="I1" t="s">
        <v>6</v>
      </c>
      <c r="J1" t="s">
        <v>14</v>
      </c>
      <c r="K1" t="s">
        <v>16</v>
      </c>
      <c r="L1" t="s">
        <v>17</v>
      </c>
      <c r="M1" t="s">
        <v>18</v>
      </c>
    </row>
    <row r="2" spans="1:13" x14ac:dyDescent="0.15">
      <c r="A2" s="4" t="s">
        <v>11</v>
      </c>
      <c r="B2" s="3">
        <v>0.65</v>
      </c>
      <c r="C2" s="2">
        <v>0.2</v>
      </c>
      <c r="D2" s="1">
        <v>0.33071414932299997</v>
      </c>
      <c r="E2" s="1">
        <v>0.47644637420199998</v>
      </c>
      <c r="F2" s="1">
        <v>321.35185185199998</v>
      </c>
      <c r="G2" s="1">
        <v>0.459756097561</v>
      </c>
      <c r="H2" s="1">
        <v>0.51219512195100003</v>
      </c>
      <c r="I2">
        <v>41</v>
      </c>
      <c r="J2">
        <f>2*D2*E2/(D2+E2)</f>
        <v>0.39042434001633097</v>
      </c>
      <c r="K2">
        <f>I2/54</f>
        <v>0.7592592592592593</v>
      </c>
      <c r="L2">
        <f>K2*H2</f>
        <v>0.38888888888872225</v>
      </c>
      <c r="M2">
        <f>2*L2*G2/(G2+L2)</f>
        <v>0.42136356378723483</v>
      </c>
    </row>
    <row r="3" spans="1:13" x14ac:dyDescent="0.15">
      <c r="A3" s="4"/>
      <c r="B3" s="3"/>
      <c r="C3" s="2">
        <v>0.4</v>
      </c>
      <c r="D3" s="1">
        <v>0.30399831318100001</v>
      </c>
      <c r="E3" s="1">
        <v>0.43593134607400003</v>
      </c>
      <c r="F3" s="1">
        <v>392.20370370400002</v>
      </c>
      <c r="G3" s="1">
        <v>0.39374999999999999</v>
      </c>
      <c r="H3" s="1">
        <v>0.5</v>
      </c>
      <c r="I3">
        <v>40</v>
      </c>
      <c r="J3">
        <f t="shared" ref="J3:J31" si="0">2*D3*E3/(D3+E3)</f>
        <v>0.35820268105660008</v>
      </c>
      <c r="K3">
        <f t="shared" ref="K3:K31" si="1">I3/54</f>
        <v>0.7407407407407407</v>
      </c>
      <c r="L3">
        <f>K3*H3</f>
        <v>0.37037037037037035</v>
      </c>
      <c r="M3">
        <f t="shared" ref="M3:M31" si="2">2*L3*G3/(G3+L3)</f>
        <v>0.38170251438957892</v>
      </c>
    </row>
    <row r="4" spans="1:13" x14ac:dyDescent="0.15">
      <c r="A4" s="4"/>
      <c r="B4" s="3"/>
      <c r="C4" s="2">
        <v>0.6</v>
      </c>
      <c r="D4" s="1">
        <v>0.380926621711</v>
      </c>
      <c r="E4" s="1">
        <v>0.436498183087</v>
      </c>
      <c r="F4" s="1">
        <v>287.22222222200003</v>
      </c>
      <c r="G4" s="1">
        <v>0.50581395348799996</v>
      </c>
      <c r="H4" s="1">
        <v>0.58139534883699995</v>
      </c>
      <c r="I4">
        <v>43</v>
      </c>
      <c r="J4">
        <f t="shared" si="0"/>
        <v>0.4068234222655126</v>
      </c>
      <c r="K4">
        <f t="shared" si="1"/>
        <v>0.79629629629629628</v>
      </c>
      <c r="L4">
        <f t="shared" ref="L4:L31" si="3">K4*H4</f>
        <v>0.46296296296279627</v>
      </c>
      <c r="M4">
        <f t="shared" si="2"/>
        <v>0.48344076461409785</v>
      </c>
    </row>
    <row r="5" spans="1:13" x14ac:dyDescent="0.15">
      <c r="A5" s="4"/>
      <c r="B5" s="3"/>
      <c r="C5" s="2">
        <v>0.8</v>
      </c>
      <c r="D5" s="1">
        <v>0.38425960192500003</v>
      </c>
      <c r="E5" s="1">
        <v>0.442410064341</v>
      </c>
      <c r="F5" s="1">
        <v>224.5</v>
      </c>
      <c r="G5" s="1">
        <v>0.46705426356599999</v>
      </c>
      <c r="H5" s="1">
        <v>0.60465116279099995</v>
      </c>
      <c r="I5">
        <v>43</v>
      </c>
      <c r="J5">
        <f t="shared" si="0"/>
        <v>0.41128959280473898</v>
      </c>
      <c r="K5">
        <f t="shared" si="1"/>
        <v>0.79629629629629628</v>
      </c>
      <c r="L5">
        <f t="shared" si="3"/>
        <v>0.48148148148172215</v>
      </c>
      <c r="M5">
        <f t="shared" si="2"/>
        <v>0.47415815361349084</v>
      </c>
    </row>
    <row r="6" spans="1:13" x14ac:dyDescent="0.15">
      <c r="A6" s="4"/>
      <c r="B6" s="3"/>
      <c r="C6" s="2">
        <v>1</v>
      </c>
      <c r="D6" s="1">
        <v>0.37280833309</v>
      </c>
      <c r="E6" s="1">
        <v>0.40934980704200002</v>
      </c>
      <c r="F6" s="1">
        <v>210.481481481</v>
      </c>
      <c r="G6" s="1">
        <v>0.43181818181800002</v>
      </c>
      <c r="H6" s="1">
        <v>0.54545454545500005</v>
      </c>
      <c r="I6">
        <v>44</v>
      </c>
      <c r="J6">
        <f t="shared" si="0"/>
        <v>0.39022548352763115</v>
      </c>
      <c r="K6">
        <f t="shared" si="1"/>
        <v>0.81481481481481477</v>
      </c>
      <c r="L6">
        <f t="shared" si="3"/>
        <v>0.44444444444481485</v>
      </c>
      <c r="M6">
        <f t="shared" si="2"/>
        <v>0.43804034582141205</v>
      </c>
    </row>
    <row r="7" spans="1:13" x14ac:dyDescent="0.15">
      <c r="A7" s="4"/>
      <c r="B7" s="3">
        <v>0.7</v>
      </c>
      <c r="C7" s="2">
        <v>0.2</v>
      </c>
      <c r="D7" s="1">
        <v>0.32845855010000002</v>
      </c>
      <c r="E7" s="1">
        <v>0.437237910698</v>
      </c>
      <c r="F7" s="1">
        <v>266.61111111100001</v>
      </c>
      <c r="G7" s="1">
        <v>0.41309523809499998</v>
      </c>
      <c r="H7" s="1">
        <v>0.45238095238100001</v>
      </c>
      <c r="I7">
        <v>42</v>
      </c>
      <c r="J7">
        <f t="shared" si="0"/>
        <v>0.37512131124896403</v>
      </c>
      <c r="K7">
        <f t="shared" si="1"/>
        <v>0.77777777777777779</v>
      </c>
      <c r="L7">
        <f t="shared" si="3"/>
        <v>0.35185185185188889</v>
      </c>
      <c r="M7">
        <f t="shared" si="2"/>
        <v>0.38002190327964874</v>
      </c>
    </row>
    <row r="8" spans="1:13" x14ac:dyDescent="0.15">
      <c r="A8" s="4"/>
      <c r="B8" s="3"/>
      <c r="C8" s="2">
        <v>0.4</v>
      </c>
      <c r="D8" s="1">
        <v>0.29073790353099999</v>
      </c>
      <c r="E8" s="1">
        <v>0.32268818186800002</v>
      </c>
      <c r="F8" s="1">
        <v>322.92592592599999</v>
      </c>
      <c r="G8" s="1">
        <v>0.33720930232599999</v>
      </c>
      <c r="H8" s="1">
        <v>0.418604651163</v>
      </c>
      <c r="I8">
        <v>43</v>
      </c>
      <c r="J8">
        <f t="shared" si="0"/>
        <v>0.30588097807907572</v>
      </c>
      <c r="K8">
        <f t="shared" si="1"/>
        <v>0.79629629629629628</v>
      </c>
      <c r="L8">
        <f t="shared" si="3"/>
        <v>0.33333333333350001</v>
      </c>
      <c r="M8">
        <f t="shared" si="2"/>
        <v>0.33526011560722763</v>
      </c>
    </row>
    <row r="9" spans="1:13" x14ac:dyDescent="0.15">
      <c r="A9" s="4"/>
      <c r="B9" s="3"/>
      <c r="C9" s="2">
        <v>0.6</v>
      </c>
      <c r="D9" s="1">
        <v>0.37374925098700001</v>
      </c>
      <c r="E9" s="1">
        <v>0.32055722750999999</v>
      </c>
      <c r="F9" s="1">
        <v>197.14814814799999</v>
      </c>
      <c r="G9" s="1">
        <v>0.42777777777800002</v>
      </c>
      <c r="H9" s="1">
        <v>0.48888888888900001</v>
      </c>
      <c r="I9">
        <v>45</v>
      </c>
      <c r="J9">
        <f t="shared" si="0"/>
        <v>0.3451156726628456</v>
      </c>
      <c r="K9">
        <f t="shared" si="1"/>
        <v>0.83333333333333337</v>
      </c>
      <c r="L9">
        <f t="shared" si="3"/>
        <v>0.40740740740750003</v>
      </c>
      <c r="M9">
        <f t="shared" si="2"/>
        <v>0.41734417344188873</v>
      </c>
    </row>
    <row r="10" spans="1:13" x14ac:dyDescent="0.15">
      <c r="A10" s="4"/>
      <c r="B10" s="3"/>
      <c r="C10" s="2">
        <v>0.8</v>
      </c>
      <c r="D10" s="1">
        <v>0.30677506460600001</v>
      </c>
      <c r="E10" s="1">
        <v>0.31742615295799997</v>
      </c>
      <c r="F10" s="1">
        <v>180.018518519</v>
      </c>
      <c r="G10" s="1">
        <v>0.357407407407</v>
      </c>
      <c r="H10" s="1">
        <v>0.444444444444</v>
      </c>
      <c r="I10">
        <v>45</v>
      </c>
      <c r="J10">
        <f t="shared" si="0"/>
        <v>0.3120097360955249</v>
      </c>
      <c r="K10">
        <f t="shared" si="1"/>
        <v>0.83333333333333337</v>
      </c>
      <c r="L10">
        <f t="shared" si="3"/>
        <v>0.37037037037000003</v>
      </c>
      <c r="M10">
        <f t="shared" si="2"/>
        <v>0.36377344265346012</v>
      </c>
    </row>
    <row r="11" spans="1:13" x14ac:dyDescent="0.15">
      <c r="A11" s="4"/>
      <c r="B11" s="3"/>
      <c r="C11" s="2">
        <v>1</v>
      </c>
      <c r="D11" s="1">
        <v>0.32134448074900002</v>
      </c>
      <c r="E11" s="1">
        <v>0.28394400171500001</v>
      </c>
      <c r="F11" s="1">
        <v>177.944444444</v>
      </c>
      <c r="G11" s="1">
        <v>0.34963768115900001</v>
      </c>
      <c r="H11" s="1">
        <v>0.41304347826100002</v>
      </c>
      <c r="I11">
        <v>46</v>
      </c>
      <c r="J11">
        <f t="shared" si="0"/>
        <v>0.30148876258628182</v>
      </c>
      <c r="K11">
        <f t="shared" si="1"/>
        <v>0.85185185185185186</v>
      </c>
      <c r="L11">
        <f t="shared" si="3"/>
        <v>0.35185185185196299</v>
      </c>
      <c r="M11">
        <f t="shared" si="2"/>
        <v>0.3507412721184473</v>
      </c>
    </row>
    <row r="12" spans="1:13" x14ac:dyDescent="0.15">
      <c r="A12" s="4"/>
      <c r="B12" s="3">
        <v>0.75</v>
      </c>
      <c r="C12" s="2">
        <v>0.2</v>
      </c>
      <c r="D12" s="1">
        <v>0.27551214552699999</v>
      </c>
      <c r="E12" s="1">
        <v>0.28088899831000003</v>
      </c>
      <c r="F12" s="1">
        <v>158.537037037</v>
      </c>
      <c r="G12" s="1">
        <v>0.352222222222</v>
      </c>
      <c r="H12" s="1">
        <v>0.4</v>
      </c>
      <c r="I12">
        <v>45</v>
      </c>
      <c r="J12">
        <f t="shared" si="0"/>
        <v>0.27817459197024658</v>
      </c>
      <c r="K12">
        <f t="shared" si="1"/>
        <v>0.83333333333333337</v>
      </c>
      <c r="L12">
        <f t="shared" si="3"/>
        <v>0.33333333333333337</v>
      </c>
      <c r="M12">
        <f t="shared" si="2"/>
        <v>0.34251755807661022</v>
      </c>
    </row>
    <row r="13" spans="1:13" x14ac:dyDescent="0.15">
      <c r="A13" s="4"/>
      <c r="B13" s="3"/>
      <c r="C13" s="2">
        <v>0.4</v>
      </c>
      <c r="D13" s="1">
        <v>0.30410524780300002</v>
      </c>
      <c r="E13" s="1">
        <v>0.224206370568</v>
      </c>
      <c r="F13" s="1">
        <v>178.88888888899999</v>
      </c>
      <c r="G13" s="1">
        <v>0.35204081632700002</v>
      </c>
      <c r="H13" s="1">
        <v>0.44897959183699998</v>
      </c>
      <c r="I13">
        <v>49</v>
      </c>
      <c r="J13">
        <f t="shared" si="0"/>
        <v>0.25811408081778253</v>
      </c>
      <c r="K13">
        <f t="shared" si="1"/>
        <v>0.90740740740740744</v>
      </c>
      <c r="L13">
        <f t="shared" si="3"/>
        <v>0.40740740740764814</v>
      </c>
      <c r="M13">
        <f t="shared" si="2"/>
        <v>0.37770589698967444</v>
      </c>
    </row>
    <row r="14" spans="1:13" x14ac:dyDescent="0.15">
      <c r="A14" s="4"/>
      <c r="B14" s="3"/>
      <c r="C14" s="2">
        <v>0.6</v>
      </c>
      <c r="D14" s="1">
        <v>0.35166232693999999</v>
      </c>
      <c r="E14" s="1">
        <v>0.237193170648</v>
      </c>
      <c r="F14" s="1">
        <v>111.111111111</v>
      </c>
      <c r="G14" s="1">
        <v>0.38435374149700002</v>
      </c>
      <c r="H14" s="1">
        <v>0.46938775510199998</v>
      </c>
      <c r="I14">
        <v>49</v>
      </c>
      <c r="J14">
        <f t="shared" si="0"/>
        <v>0.28330176984341354</v>
      </c>
      <c r="K14">
        <f t="shared" si="1"/>
        <v>0.90740740740740744</v>
      </c>
      <c r="L14">
        <f t="shared" si="3"/>
        <v>0.4259259259258889</v>
      </c>
      <c r="M14">
        <f t="shared" si="2"/>
        <v>0.4040733830847823</v>
      </c>
    </row>
    <row r="15" spans="1:13" x14ac:dyDescent="0.15">
      <c r="A15" s="4"/>
      <c r="B15" s="3"/>
      <c r="C15" s="2">
        <v>0.8</v>
      </c>
      <c r="D15" s="1">
        <v>0.34917126811600002</v>
      </c>
      <c r="E15" s="1">
        <v>0.235969875996</v>
      </c>
      <c r="F15" s="1">
        <v>154.68518518499999</v>
      </c>
      <c r="G15" s="1">
        <v>0.39583333333300003</v>
      </c>
      <c r="H15" s="1">
        <v>0.45833333333300003</v>
      </c>
      <c r="I15">
        <v>48</v>
      </c>
      <c r="J15">
        <f t="shared" si="0"/>
        <v>0.28162060271368589</v>
      </c>
      <c r="K15">
        <f t="shared" si="1"/>
        <v>0.88888888888888884</v>
      </c>
      <c r="L15">
        <f t="shared" si="3"/>
        <v>0.40740740740711112</v>
      </c>
      <c r="M15">
        <f t="shared" si="2"/>
        <v>0.40153698366923307</v>
      </c>
    </row>
    <row r="16" spans="1:13" x14ac:dyDescent="0.15">
      <c r="A16" s="4"/>
      <c r="B16" s="3"/>
      <c r="C16" s="2">
        <v>1</v>
      </c>
      <c r="D16" s="1">
        <v>0.29649250818400003</v>
      </c>
      <c r="E16" s="1">
        <v>0.17442160753800001</v>
      </c>
      <c r="F16" s="1">
        <v>80.222222222200003</v>
      </c>
      <c r="G16" s="1">
        <v>0.32482993197299997</v>
      </c>
      <c r="H16" s="1">
        <v>0.387755102041</v>
      </c>
      <c r="I16">
        <v>49</v>
      </c>
      <c r="J16">
        <f t="shared" si="0"/>
        <v>0.21963537797603935</v>
      </c>
      <c r="K16">
        <f t="shared" si="1"/>
        <v>0.90740740740740744</v>
      </c>
      <c r="L16">
        <f t="shared" si="3"/>
        <v>0.3518518518520185</v>
      </c>
      <c r="M16">
        <f t="shared" si="2"/>
        <v>0.33780135902467184</v>
      </c>
    </row>
    <row r="17" spans="1:13" x14ac:dyDescent="0.15">
      <c r="A17" s="4" t="s">
        <v>12</v>
      </c>
      <c r="B17" s="3">
        <v>0.65</v>
      </c>
      <c r="C17" s="2">
        <v>0.2</v>
      </c>
      <c r="D17" s="1">
        <v>0.275406808635</v>
      </c>
      <c r="E17" s="1">
        <v>0.467317504838</v>
      </c>
      <c r="F17" s="1">
        <v>437.24074074100002</v>
      </c>
      <c r="G17" s="1">
        <v>0.42142857142899998</v>
      </c>
      <c r="H17" s="1">
        <v>0.54285714285700004</v>
      </c>
      <c r="I17">
        <v>35</v>
      </c>
      <c r="J17">
        <f t="shared" si="0"/>
        <v>0.34656849194794387</v>
      </c>
      <c r="K17">
        <f t="shared" si="1"/>
        <v>0.64814814814814814</v>
      </c>
      <c r="L17">
        <f t="shared" si="3"/>
        <v>0.35185185185175927</v>
      </c>
      <c r="M17">
        <f t="shared" si="2"/>
        <v>0.38351009237097428</v>
      </c>
    </row>
    <row r="18" spans="1:13" x14ac:dyDescent="0.15">
      <c r="A18" s="4"/>
      <c r="B18" s="3"/>
      <c r="C18" s="2">
        <v>0.4</v>
      </c>
      <c r="D18" s="1">
        <v>0.29345077174599998</v>
      </c>
      <c r="E18" s="1">
        <v>0.33342076812499999</v>
      </c>
      <c r="F18" s="1">
        <v>393.42592592599999</v>
      </c>
      <c r="G18" s="1">
        <v>0.33333333333300003</v>
      </c>
      <c r="H18" s="1">
        <v>0.39534883720899999</v>
      </c>
      <c r="I18">
        <v>43</v>
      </c>
      <c r="J18">
        <f t="shared" si="0"/>
        <v>0.31216150518672381</v>
      </c>
      <c r="K18">
        <f t="shared" si="1"/>
        <v>0.79629629629629628</v>
      </c>
      <c r="L18">
        <f t="shared" si="3"/>
        <v>0.31481481481457407</v>
      </c>
      <c r="M18">
        <f t="shared" si="2"/>
        <v>0.32380952380923916</v>
      </c>
    </row>
    <row r="19" spans="1:13" x14ac:dyDescent="0.15">
      <c r="A19" s="4"/>
      <c r="B19" s="3"/>
      <c r="C19" s="2">
        <v>0.6</v>
      </c>
      <c r="D19" s="1">
        <v>0.34996107468499998</v>
      </c>
      <c r="E19" s="1">
        <v>0.29558698178699999</v>
      </c>
      <c r="F19" s="1">
        <v>154.37037036999999</v>
      </c>
      <c r="G19" s="1">
        <v>0.41123188405799999</v>
      </c>
      <c r="H19" s="1">
        <v>0.45652173912999999</v>
      </c>
      <c r="I19">
        <v>46</v>
      </c>
      <c r="J19">
        <f t="shared" si="0"/>
        <v>0.3204840809974952</v>
      </c>
      <c r="K19">
        <f t="shared" si="1"/>
        <v>0.85185185185185186</v>
      </c>
      <c r="L19">
        <f t="shared" si="3"/>
        <v>0.38888888888851852</v>
      </c>
      <c r="M19">
        <f t="shared" si="2"/>
        <v>0.39974842767277402</v>
      </c>
    </row>
    <row r="20" spans="1:13" x14ac:dyDescent="0.15">
      <c r="A20" s="4"/>
      <c r="B20" s="3"/>
      <c r="C20" s="2">
        <v>0.8</v>
      </c>
      <c r="D20" s="1">
        <v>0.33069619513199999</v>
      </c>
      <c r="E20" s="1">
        <v>0.29131976783300001</v>
      </c>
      <c r="F20" s="1">
        <v>157.61111111100001</v>
      </c>
      <c r="G20" s="1">
        <v>0.37777777777799998</v>
      </c>
      <c r="H20" s="1">
        <v>0.42222222222200001</v>
      </c>
      <c r="I20">
        <v>45</v>
      </c>
      <c r="J20">
        <f t="shared" si="0"/>
        <v>0.30976162839901761</v>
      </c>
      <c r="K20">
        <f t="shared" si="1"/>
        <v>0.83333333333333337</v>
      </c>
      <c r="L20">
        <f t="shared" si="3"/>
        <v>0.35185185185166667</v>
      </c>
      <c r="M20">
        <f t="shared" si="2"/>
        <v>0.36435420191765777</v>
      </c>
    </row>
    <row r="21" spans="1:13" x14ac:dyDescent="0.15">
      <c r="A21" s="4"/>
      <c r="B21" s="3"/>
      <c r="C21" s="2">
        <v>1</v>
      </c>
      <c r="D21" s="1">
        <v>0.27395565128999999</v>
      </c>
      <c r="E21" s="1">
        <v>0.283525484833</v>
      </c>
      <c r="F21" s="1">
        <v>149.037037037</v>
      </c>
      <c r="G21" s="1">
        <v>0.30434782608700001</v>
      </c>
      <c r="H21" s="1">
        <v>0.36956521739100001</v>
      </c>
      <c r="I21">
        <v>46</v>
      </c>
      <c r="J21">
        <f t="shared" si="0"/>
        <v>0.27865842921580053</v>
      </c>
      <c r="K21">
        <f t="shared" si="1"/>
        <v>0.85185185185185186</v>
      </c>
      <c r="L21">
        <f t="shared" si="3"/>
        <v>0.31481481481455559</v>
      </c>
      <c r="M21">
        <f t="shared" si="2"/>
        <v>0.30949284785425352</v>
      </c>
    </row>
    <row r="22" spans="1:13" x14ac:dyDescent="0.15">
      <c r="A22" s="4"/>
      <c r="B22" s="3">
        <v>0.7</v>
      </c>
      <c r="C22" s="2">
        <v>0.2</v>
      </c>
      <c r="D22" s="1">
        <v>0.29764287211899998</v>
      </c>
      <c r="E22" s="1">
        <v>0.379725319146</v>
      </c>
      <c r="F22" s="1">
        <v>328.70370370400002</v>
      </c>
      <c r="G22" s="1">
        <v>0.42073170731699999</v>
      </c>
      <c r="H22" s="1">
        <v>0.56097560975600003</v>
      </c>
      <c r="I22">
        <v>41</v>
      </c>
      <c r="J22">
        <f t="shared" si="0"/>
        <v>0.33371078259771025</v>
      </c>
      <c r="K22">
        <f t="shared" si="1"/>
        <v>0.7592592592592593</v>
      </c>
      <c r="L22">
        <f t="shared" si="3"/>
        <v>0.42592592592585188</v>
      </c>
      <c r="M22">
        <f t="shared" si="2"/>
        <v>0.42331288343550921</v>
      </c>
    </row>
    <row r="23" spans="1:13" x14ac:dyDescent="0.15">
      <c r="A23" s="4"/>
      <c r="B23" s="3"/>
      <c r="C23" s="2">
        <v>0.4</v>
      </c>
      <c r="D23" s="1">
        <v>0.258531096056</v>
      </c>
      <c r="E23" s="1">
        <v>0.22942599668300001</v>
      </c>
      <c r="F23" s="1">
        <v>328.537037037</v>
      </c>
      <c r="G23" s="1">
        <v>0.29861111111100003</v>
      </c>
      <c r="H23" s="1">
        <v>0.35416666666699997</v>
      </c>
      <c r="I23">
        <v>48</v>
      </c>
      <c r="J23">
        <f t="shared" si="0"/>
        <v>0.2431105327448212</v>
      </c>
      <c r="K23">
        <f t="shared" si="1"/>
        <v>0.88888888888888884</v>
      </c>
      <c r="L23">
        <f t="shared" si="3"/>
        <v>0.31481481481511109</v>
      </c>
      <c r="M23">
        <f t="shared" si="2"/>
        <v>0.30649895178205255</v>
      </c>
    </row>
    <row r="24" spans="1:13" x14ac:dyDescent="0.15">
      <c r="A24" s="4"/>
      <c r="B24" s="3"/>
      <c r="C24" s="2">
        <v>0.6</v>
      </c>
      <c r="D24" s="1">
        <v>0.27656167793800002</v>
      </c>
      <c r="E24" s="1">
        <v>0.22637675370099999</v>
      </c>
      <c r="F24" s="1">
        <v>106.57407407399999</v>
      </c>
      <c r="G24" s="1">
        <v>0.30612244898000002</v>
      </c>
      <c r="H24" s="1">
        <v>0.32653061224500002</v>
      </c>
      <c r="I24">
        <v>49</v>
      </c>
      <c r="J24">
        <f t="shared" si="0"/>
        <v>0.24896540375997422</v>
      </c>
      <c r="K24">
        <f t="shared" si="1"/>
        <v>0.90740740740740744</v>
      </c>
      <c r="L24">
        <f t="shared" si="3"/>
        <v>0.29629629629638893</v>
      </c>
      <c r="M24">
        <f t="shared" si="2"/>
        <v>0.30112923463010732</v>
      </c>
    </row>
    <row r="25" spans="1:13" x14ac:dyDescent="0.15">
      <c r="A25" s="4"/>
      <c r="B25" s="3"/>
      <c r="C25" s="2">
        <v>0.8</v>
      </c>
      <c r="D25" s="1">
        <v>0.28231723327500002</v>
      </c>
      <c r="E25" s="1">
        <v>0.24384214431500001</v>
      </c>
      <c r="F25" s="1">
        <v>136.35185185200001</v>
      </c>
      <c r="G25" s="1">
        <v>0.3125</v>
      </c>
      <c r="H25" s="1">
        <v>0.35416666666699997</v>
      </c>
      <c r="I25">
        <v>48</v>
      </c>
      <c r="J25">
        <f t="shared" si="0"/>
        <v>0.2616729548912346</v>
      </c>
      <c r="K25">
        <f t="shared" si="1"/>
        <v>0.88888888888888884</v>
      </c>
      <c r="L25">
        <f t="shared" si="3"/>
        <v>0.31481481481511109</v>
      </c>
      <c r="M25">
        <f t="shared" si="2"/>
        <v>0.31365313653151233</v>
      </c>
    </row>
    <row r="26" spans="1:13" x14ac:dyDescent="0.15">
      <c r="A26" s="4"/>
      <c r="B26" s="3"/>
      <c r="C26" s="2">
        <v>1</v>
      </c>
      <c r="D26" s="1">
        <v>0.26683852262899999</v>
      </c>
      <c r="E26" s="1">
        <v>0.23424311712199999</v>
      </c>
      <c r="F26" s="1">
        <v>128.018518519</v>
      </c>
      <c r="G26" s="1">
        <v>0.284722222222</v>
      </c>
      <c r="H26" s="1">
        <v>0.3125</v>
      </c>
      <c r="I26">
        <v>48</v>
      </c>
      <c r="J26">
        <f t="shared" si="0"/>
        <v>0.24948065285292284</v>
      </c>
      <c r="K26">
        <f t="shared" si="1"/>
        <v>0.88888888888888884</v>
      </c>
      <c r="L26">
        <f t="shared" si="3"/>
        <v>0.27777777777777779</v>
      </c>
      <c r="M26">
        <f t="shared" si="2"/>
        <v>0.28120713305887657</v>
      </c>
    </row>
    <row r="27" spans="1:13" x14ac:dyDescent="0.15">
      <c r="A27" s="4"/>
      <c r="B27" s="3">
        <v>0.75</v>
      </c>
      <c r="C27" s="2">
        <v>0.2</v>
      </c>
      <c r="D27" s="1">
        <v>0.30228765511</v>
      </c>
      <c r="E27" s="1">
        <v>0.32929377452500003</v>
      </c>
      <c r="F27" s="1">
        <v>256.09259259300001</v>
      </c>
      <c r="G27" s="1">
        <v>0.37790697674399998</v>
      </c>
      <c r="H27" s="1">
        <v>0.488372093023</v>
      </c>
      <c r="I27">
        <v>43</v>
      </c>
      <c r="J27">
        <f t="shared" si="0"/>
        <v>0.31521333045213107</v>
      </c>
      <c r="K27">
        <f t="shared" si="1"/>
        <v>0.79629629629629628</v>
      </c>
      <c r="L27">
        <f t="shared" si="3"/>
        <v>0.38888888888868517</v>
      </c>
      <c r="M27">
        <f t="shared" si="2"/>
        <v>0.38331929233341944</v>
      </c>
    </row>
    <row r="28" spans="1:13" x14ac:dyDescent="0.15">
      <c r="A28" s="4"/>
      <c r="B28" s="3"/>
      <c r="C28" s="2">
        <v>0.4</v>
      </c>
      <c r="D28" s="1">
        <v>0.27608474240800002</v>
      </c>
      <c r="E28" s="1">
        <v>0.188331734093</v>
      </c>
      <c r="F28" s="1">
        <v>180.518518519</v>
      </c>
      <c r="G28" s="1">
        <v>0.30612244898000002</v>
      </c>
      <c r="H28" s="1">
        <v>0.34693877551000002</v>
      </c>
      <c r="I28">
        <v>49</v>
      </c>
      <c r="J28">
        <f t="shared" si="0"/>
        <v>0.22391762965027318</v>
      </c>
      <c r="K28">
        <f t="shared" si="1"/>
        <v>0.90740740740740744</v>
      </c>
      <c r="L28">
        <f t="shared" si="3"/>
        <v>0.31481481481462964</v>
      </c>
      <c r="M28">
        <f t="shared" si="2"/>
        <v>0.31040779062702184</v>
      </c>
    </row>
    <row r="29" spans="1:13" x14ac:dyDescent="0.15">
      <c r="A29" s="4"/>
      <c r="B29" s="3"/>
      <c r="C29" s="2">
        <v>0.6</v>
      </c>
      <c r="D29" s="1">
        <v>0.25005193867499997</v>
      </c>
      <c r="E29" s="1">
        <v>0.18058830909900001</v>
      </c>
      <c r="F29" s="1">
        <v>101.037037037</v>
      </c>
      <c r="G29" s="1">
        <v>0.255</v>
      </c>
      <c r="H29" s="1">
        <v>0.26</v>
      </c>
      <c r="I29">
        <v>50</v>
      </c>
      <c r="J29">
        <f t="shared" si="0"/>
        <v>0.20971777266830477</v>
      </c>
      <c r="K29">
        <f t="shared" si="1"/>
        <v>0.92592592592592593</v>
      </c>
      <c r="L29">
        <f t="shared" si="3"/>
        <v>0.24074074074074076</v>
      </c>
      <c r="M29">
        <f t="shared" si="2"/>
        <v>0.2476652969742249</v>
      </c>
    </row>
    <row r="30" spans="1:13" x14ac:dyDescent="0.15">
      <c r="A30" s="4"/>
      <c r="B30" s="3"/>
      <c r="C30" s="2">
        <v>0.8</v>
      </c>
      <c r="D30" s="1">
        <v>0.29779551939299997</v>
      </c>
      <c r="E30" s="1">
        <v>0.188621553459</v>
      </c>
      <c r="F30" s="1">
        <v>87.611111111100001</v>
      </c>
      <c r="G30" s="1">
        <v>0.3125</v>
      </c>
      <c r="H30" s="1">
        <v>0.33333333333300003</v>
      </c>
      <c r="I30">
        <v>48</v>
      </c>
      <c r="J30">
        <f t="shared" si="0"/>
        <v>0.23095675138083907</v>
      </c>
      <c r="K30">
        <f t="shared" si="1"/>
        <v>0.88888888888888884</v>
      </c>
      <c r="L30">
        <f t="shared" si="3"/>
        <v>0.29629629629600002</v>
      </c>
      <c r="M30">
        <f t="shared" si="2"/>
        <v>0.30418250950554726</v>
      </c>
    </row>
    <row r="31" spans="1:13" x14ac:dyDescent="0.15">
      <c r="A31" s="4"/>
      <c r="B31" s="3"/>
      <c r="C31" s="2">
        <v>1</v>
      </c>
      <c r="D31" s="1">
        <v>0.27858821245299997</v>
      </c>
      <c r="E31" s="1">
        <v>0.15155331076600001</v>
      </c>
      <c r="F31" s="1">
        <v>49.907407407400001</v>
      </c>
      <c r="G31" s="1">
        <v>0.28571428571399998</v>
      </c>
      <c r="H31" s="1">
        <v>0.30612244898000002</v>
      </c>
      <c r="I31">
        <v>49</v>
      </c>
      <c r="J31">
        <f t="shared" si="0"/>
        <v>0.19631197482014673</v>
      </c>
      <c r="K31">
        <f t="shared" si="1"/>
        <v>0.90740740740740744</v>
      </c>
      <c r="L31">
        <f t="shared" si="3"/>
        <v>0.27777777777814816</v>
      </c>
      <c r="M31">
        <f t="shared" si="2"/>
        <v>0.28169014084512206</v>
      </c>
    </row>
    <row r="32" spans="1:13" x14ac:dyDescent="0.15">
      <c r="A32" t="s">
        <v>19</v>
      </c>
      <c r="C32" s="1">
        <f>H6</f>
        <v>0.54545454545500005</v>
      </c>
    </row>
    <row r="33" spans="1:4" x14ac:dyDescent="0.15">
      <c r="A33" t="s">
        <v>20</v>
      </c>
      <c r="C33" s="1">
        <f>H11</f>
        <v>0.41304347826100002</v>
      </c>
    </row>
    <row r="34" spans="1:4" x14ac:dyDescent="0.15">
      <c r="A34" t="s">
        <v>21</v>
      </c>
      <c r="C34" s="1">
        <f>H16</f>
        <v>0.387755102041</v>
      </c>
    </row>
    <row r="36" spans="1:4" x14ac:dyDescent="0.15">
      <c r="C36">
        <v>54</v>
      </c>
    </row>
    <row r="37" spans="1:4" x14ac:dyDescent="0.15">
      <c r="C37">
        <v>30</v>
      </c>
      <c r="D37" t="s">
        <v>22</v>
      </c>
    </row>
    <row r="38" spans="1:4" x14ac:dyDescent="0.15">
      <c r="C38">
        <v>14</v>
      </c>
      <c r="D38" t="s">
        <v>23</v>
      </c>
    </row>
    <row r="39" spans="1:4" x14ac:dyDescent="0.15">
      <c r="C39">
        <v>10</v>
      </c>
      <c r="D39" t="s">
        <v>24</v>
      </c>
    </row>
  </sheetData>
  <sortState ref="B2:M16">
    <sortCondition ref="B2:B16"/>
    <sortCondition ref="C2:C16"/>
  </sortState>
  <mergeCells count="8">
    <mergeCell ref="B22:B26"/>
    <mergeCell ref="B27:B31"/>
    <mergeCell ref="A17:A31"/>
    <mergeCell ref="B2:B6"/>
    <mergeCell ref="B7:B11"/>
    <mergeCell ref="B12:B16"/>
    <mergeCell ref="A2:A16"/>
    <mergeCell ref="B17:B21"/>
  </mergeCells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snowball_ns_dn10</vt:lpstr>
      <vt:lpstr>Sheet1</vt:lpstr>
      <vt:lpstr>snowball_ratio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LeonXie</dc:creator>
  <cp:lastModifiedBy>LeonXie</cp:lastModifiedBy>
  <dcterms:created xsi:type="dcterms:W3CDTF">2014-04-27T12:59:50Z</dcterms:created>
  <dcterms:modified xsi:type="dcterms:W3CDTF">2014-05-21T01:34:32Z</dcterms:modified>
</cp:coreProperties>
</file>