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300" windowHeight="11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<sst xmlns="http://schemas.openxmlformats.org/spreadsheetml/2006/main" count="35">
  <si>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全球功率半导体市场份额(2018年)</t>
  </si>
  <si>
    <t>公司</t>
  </si>
  <si>
    <t>功率半导体总份额</t>
  </si>
  <si>
    <t>IGBT总份额</t>
  </si>
  <si>
    <t>智能功率模块份额</t>
  </si>
  <si>
    <t>MOSFET总份额</t>
  </si>
  <si>
    <t>英飞凌</t>
  </si>
  <si>
    <t>安森美</t>
  </si>
  <si>
    <t>意法半导体</t>
  </si>
  <si>
    <t>/</t>
  </si>
  <si>
    <t>三菱</t>
  </si>
  <si>
    <t>威世</t>
  </si>
  <si>
    <t>富士电机</t>
  </si>
  <si>
    <t>赛米控</t>
  </si>
  <si>
    <t>东芝</t>
  </si>
  <si>
    <t>瑞萨</t>
  </si>
  <si>
    <t>前五大合计</t>
  </si>
  <si>
    <t>数据来源：2019年英飞凌年报</t>
  </si>
  <si>
    <t>IGBT总市场规模（包括分立器件和模组）：$6.224B 2018年；$5.303B 2017年</t>
  </si>
  <si>
    <t xml:space="preserve">欧元/美元 = </t>
  </si>
  <si>
    <t>MOSFET总市场规模：$7.581B 2018年，$6.492B 2017年</t>
  </si>
  <si>
    <t xml:space="preserve">*英飞凌呈现报表为分部报表，其中工控能源分部和能源管理分部分别主要装载IGBT和MOSFET业务。另外此处用EBIT近似代替原文中的segment result，即各分部segment result总和 + 公司其他综合性损益（很少） = 公司总EBIT。 </t>
  </si>
  <si>
    <t>*PSG分部是安森美旗下专业提供功率半导体及相关解决方案部门（power solution group)，包括高压管理，电路保护，电压转换等，用于汽车、工业等部门</t>
  </si>
  <si>
    <t>*ADG分部（Automotive and Discrete Group）是意法半导体旗下专业提供汽车IC（数字及模拟IC)和功率晶体管部门</t>
  </si>
  <si>
    <t>主要公司功率半导体市场营收</t>
  </si>
  <si>
    <t>收入(百万美元)</t>
  </si>
  <si>
    <t>EBIT(百万美元）</t>
  </si>
  <si>
    <t>操作利润率(EBIT/收入）</t>
  </si>
  <si>
    <t>IGBT</t>
  </si>
  <si>
    <t>MOSFET</t>
  </si>
  <si>
    <t>毛利(百万美元）</t>
  </si>
  <si>
    <t>毛利率</t>
  </si>
  <si>
    <t>*PSG分部</t>
  </si>
  <si>
    <t>*ADG分部</t>
  </si>
  <si>
    <t>数据来源：2019年安森美、意法半导体、英飞凌年报</t>
  </si>
</sst>
</file>

<file path=xl/styles.xml><?xml version="1.0" encoding="utf-8"?>
<styleSheet xmlns="http://schemas.openxmlformats.org/spreadsheetml/2006/main">
  <numFmts count="6">
    <numFmt numFmtId="176" formatCode="0&quot;月&quot;"/>
    <numFmt numFmtId="177" formatCode="yyyy/m/d;@"/>
    <numFmt numFmtId="178" formatCode="_ * #,##0_ ;_ * \-#,##0_ ;_ * &quot;-&quot;_ ;_ @_ "/>
    <numFmt numFmtId="179" formatCode="_ &quot;￥&quot;* #,##0_ ;_ &quot;￥&quot;* \-#,##0_ ;_ &quot;￥&quot;* &quot;-&quot;_ ;_ @_ "/>
    <numFmt numFmtId="180" formatCode="_ &quot;￥&quot;* #,##0.00_ ;_ &quot;￥&quot;* \-#,##0.00_ ;_ &quot;￥&quot;* &quot;-&quot;??_ ;_ @_ "/>
    <numFmt numFmtId="181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16"/>
      <color rgb="FF004C49"/>
      <name val="微软雅黑"/>
      <charset val="134"/>
    </font>
    <font>
      <b/>
      <sz val="10"/>
      <color theme="0"/>
      <name val="微软雅黑"/>
      <charset val="134"/>
    </font>
    <font>
      <sz val="10"/>
      <name val="微软雅黑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1D6D6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8080"/>
      </left>
      <right style="thin">
        <color theme="0"/>
      </right>
      <top style="thin">
        <color rgb="FF008080"/>
      </top>
      <bottom style="thin">
        <color rgb="FF008080"/>
      </bottom>
      <diagonal/>
    </border>
    <border>
      <left style="thin">
        <color theme="0"/>
      </left>
      <right style="thin">
        <color theme="0"/>
      </right>
      <top style="thin">
        <color rgb="FF008080"/>
      </top>
      <bottom style="thin">
        <color rgb="FF008080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5" borderId="6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5" borderId="1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right" vertical="center"/>
    </xf>
    <xf numFmtId="0" fontId="4" fillId="2" borderId="3" xfId="0" applyNumberFormat="1" applyFont="1" applyFill="1" applyBorder="1" applyAlignment="1">
      <alignment horizontal="right" vertical="center"/>
    </xf>
    <xf numFmtId="9" fontId="4" fillId="2" borderId="3" xfId="47" applyFont="1" applyFill="1" applyBorder="1" applyAlignment="1">
      <alignment horizontal="right"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181" fontId="4" fillId="2" borderId="3" xfId="44" applyFont="1" applyFill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C9D4E"/>
      <color rgb="00269126"/>
      <color rgb="00009494"/>
      <color rgb="0077D6D6"/>
      <color rgb="00005D5D"/>
      <color rgb="00003837"/>
      <color rgb="0042D6D6"/>
      <color rgb="00E7FAFA"/>
      <color rgb="001D6D6D"/>
      <color rgb="00004C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rgbClr val="004C49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altLang="en-US" b="1">
                <a:solidFill>
                  <a:srgbClr val="004C49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各公司不同类别功率半导体市占率</a:t>
            </a:r>
            <a:endParaRPr altLang="en-US" b="1">
              <a:solidFill>
                <a:srgbClr val="004C49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>
        <c:manualLayout>
          <c:xMode val="edge"/>
          <c:yMode val="edge"/>
          <c:x val="0.439018625319089"/>
          <c:y val="0.04366347177848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40177220661336"/>
          <c:y val="0.246372031662269"/>
          <c:w val="0.954095526258915"/>
          <c:h val="0.58159630606860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功率半导体总份额</c:v>
                </c:pt>
              </c:strCache>
            </c:strRef>
          </c:tx>
          <c:spPr>
            <a:solidFill>
              <a:srgbClr val="77D6D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Sheet1!$B$3:$B$11</c:f>
              <c:strCache>
                <c:ptCount val="9"/>
                <c:pt idx="0" c:formatCode="0&quot;月&quot;">
                  <c:v>英飞凌</c:v>
                </c:pt>
                <c:pt idx="1" c:formatCode="0&quot;月&quot;">
                  <c:v>安森美</c:v>
                </c:pt>
                <c:pt idx="2" c:formatCode="0&quot;月&quot;">
                  <c:v>意法半导体</c:v>
                </c:pt>
                <c:pt idx="3" c:formatCode="0&quot;月&quot;">
                  <c:v>三菱</c:v>
                </c:pt>
                <c:pt idx="4" c:formatCode="0&quot;月&quot;">
                  <c:v>威世</c:v>
                </c:pt>
                <c:pt idx="5" c:formatCode="0&quot;月&quot;">
                  <c:v>富士电机</c:v>
                </c:pt>
                <c:pt idx="6" c:formatCode="0&quot;月&quot;">
                  <c:v>赛米控</c:v>
                </c:pt>
                <c:pt idx="7" c:formatCode="0&quot;月&quot;">
                  <c:v>东芝</c:v>
                </c:pt>
                <c:pt idx="8" c:formatCode="0&quot;月&quot;">
                  <c:v>瑞萨</c:v>
                </c:pt>
              </c:strCache>
            </c:strRef>
          </c:cat>
          <c:val>
            <c:numRef>
              <c:f>Sheet1!$C$3:$C$11</c:f>
              <c:numCache>
                <c:formatCode>0.00%</c:formatCode>
                <c:ptCount val="9"/>
                <c:pt idx="0">
                  <c:v>0.199</c:v>
                </c:pt>
                <c:pt idx="1">
                  <c:v>0.089</c:v>
                </c:pt>
                <c:pt idx="2">
                  <c:v>0.054</c:v>
                </c:pt>
                <c:pt idx="3">
                  <c:v>0.048</c:v>
                </c:pt>
                <c:pt idx="4">
                  <c:v>0.045</c:v>
                </c:pt>
                <c:pt idx="5" c:formatCode="General">
                  <c:v>0</c:v>
                </c:pt>
                <c:pt idx="6" c:formatCode="General">
                  <c:v>0</c:v>
                </c:pt>
                <c:pt idx="7" c:formatCode="General">
                  <c:v>0</c:v>
                </c:pt>
                <c:pt idx="8" c:formatCode="General">
                  <c:v>0</c:v>
                </c:pt>
              </c:numCache>
            </c:numRef>
          </c:val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IGBT总份额</c:v>
                </c:pt>
              </c:strCache>
            </c:strRef>
          </c:tx>
          <c:spPr>
            <a:solidFill>
              <a:srgbClr val="42D6D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Sheet1!$B$3:$B$11</c:f>
              <c:strCache>
                <c:ptCount val="9"/>
                <c:pt idx="0" c:formatCode="0&quot;月&quot;">
                  <c:v>英飞凌</c:v>
                </c:pt>
                <c:pt idx="1" c:formatCode="0&quot;月&quot;">
                  <c:v>安森美</c:v>
                </c:pt>
                <c:pt idx="2" c:formatCode="0&quot;月&quot;">
                  <c:v>意法半导体</c:v>
                </c:pt>
                <c:pt idx="3" c:formatCode="0&quot;月&quot;">
                  <c:v>三菱</c:v>
                </c:pt>
                <c:pt idx="4" c:formatCode="0&quot;月&quot;">
                  <c:v>威世</c:v>
                </c:pt>
                <c:pt idx="5" c:formatCode="0&quot;月&quot;">
                  <c:v>富士电机</c:v>
                </c:pt>
                <c:pt idx="6" c:formatCode="0&quot;月&quot;">
                  <c:v>赛米控</c:v>
                </c:pt>
                <c:pt idx="7" c:formatCode="0&quot;月&quot;">
                  <c:v>东芝</c:v>
                </c:pt>
                <c:pt idx="8" c:formatCode="0&quot;月&quot;">
                  <c:v>瑞萨</c:v>
                </c:pt>
              </c:strCache>
            </c:strRef>
          </c:cat>
          <c:val>
            <c:numRef>
              <c:f>Sheet1!$D$3:$D$11</c:f>
              <c:numCache>
                <c:formatCode>0.00%</c:formatCode>
                <c:ptCount val="9"/>
                <c:pt idx="0">
                  <c:v>0.286</c:v>
                </c:pt>
                <c:pt idx="1">
                  <c:v>0.072</c:v>
                </c:pt>
                <c:pt idx="2" c:formatCode="General">
                  <c:v>0</c:v>
                </c:pt>
                <c:pt idx="3">
                  <c:v>0.152</c:v>
                </c:pt>
                <c:pt idx="4" c:formatCode="General">
                  <c:v>0</c:v>
                </c:pt>
                <c:pt idx="5">
                  <c:v>0.097</c:v>
                </c:pt>
                <c:pt idx="6">
                  <c:v>0.057</c:v>
                </c:pt>
                <c:pt idx="7" c:formatCode="General">
                  <c:v>0</c:v>
                </c:pt>
                <c:pt idx="8" c:formatCode="General">
                  <c:v>0</c:v>
                </c:pt>
              </c:numCache>
            </c:numRef>
          </c:val>
        </c:ser>
        <c:ser>
          <c:idx val="3"/>
          <c:order val="2"/>
          <c:tx>
            <c:strRef>
              <c:f>Sheet1!$E$2</c:f>
              <c:strCache>
                <c:ptCount val="1"/>
                <c:pt idx="0">
                  <c:v>智能功率模块份额</c:v>
                </c:pt>
              </c:strCache>
            </c:strRef>
          </c:tx>
          <c:spPr>
            <a:solidFill>
              <a:srgbClr val="00949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Sheet1!$B$3:$B$11</c:f>
              <c:strCache>
                <c:ptCount val="9"/>
                <c:pt idx="0" c:formatCode="0&quot;月&quot;">
                  <c:v>英飞凌</c:v>
                </c:pt>
                <c:pt idx="1" c:formatCode="0&quot;月&quot;">
                  <c:v>安森美</c:v>
                </c:pt>
                <c:pt idx="2" c:formatCode="0&quot;月&quot;">
                  <c:v>意法半导体</c:v>
                </c:pt>
                <c:pt idx="3" c:formatCode="0&quot;月&quot;">
                  <c:v>三菱</c:v>
                </c:pt>
                <c:pt idx="4" c:formatCode="0&quot;月&quot;">
                  <c:v>威世</c:v>
                </c:pt>
                <c:pt idx="5" c:formatCode="0&quot;月&quot;">
                  <c:v>富士电机</c:v>
                </c:pt>
                <c:pt idx="6" c:formatCode="0&quot;月&quot;">
                  <c:v>赛米控</c:v>
                </c:pt>
                <c:pt idx="7" c:formatCode="0&quot;月&quot;">
                  <c:v>东芝</c:v>
                </c:pt>
                <c:pt idx="8" c:formatCode="0&quot;月&quot;">
                  <c:v>瑞萨</c:v>
                </c:pt>
              </c:strCache>
            </c:strRef>
          </c:cat>
          <c:val>
            <c:numRef>
              <c:f>Sheet1!$E$3:$E$11</c:f>
              <c:numCache>
                <c:formatCode>0.00%</c:formatCode>
                <c:ptCount val="9"/>
                <c:pt idx="0">
                  <c:v>0.12</c:v>
                </c:pt>
                <c:pt idx="1">
                  <c:v>0.189</c:v>
                </c:pt>
                <c:pt idx="2" c:formatCode="General">
                  <c:v>0</c:v>
                </c:pt>
                <c:pt idx="3">
                  <c:v>0.323</c:v>
                </c:pt>
                <c:pt idx="4" c:formatCode="General">
                  <c:v>0</c:v>
                </c:pt>
                <c:pt idx="5">
                  <c:v>0.1</c:v>
                </c:pt>
                <c:pt idx="6">
                  <c:v>0.058</c:v>
                </c:pt>
                <c:pt idx="7" c:formatCode="General">
                  <c:v>0</c:v>
                </c:pt>
                <c:pt idx="8" c:formatCode="General">
                  <c:v>0</c:v>
                </c:pt>
              </c:numCache>
            </c:numRef>
          </c:val>
        </c:ser>
        <c:ser>
          <c:idx val="4"/>
          <c:order val="3"/>
          <c:tx>
            <c:strRef>
              <c:f>Sheet1!$F$2</c:f>
              <c:strCache>
                <c:ptCount val="1"/>
                <c:pt idx="0">
                  <c:v>MOSFET总份额</c:v>
                </c:pt>
              </c:strCache>
            </c:strRef>
          </c:tx>
          <c:spPr>
            <a:solidFill>
              <a:srgbClr val="1D6D6D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Sheet1!$B$3:$B$11</c:f>
              <c:strCache>
                <c:ptCount val="9"/>
                <c:pt idx="0" c:formatCode="0&quot;月&quot;">
                  <c:v>英飞凌</c:v>
                </c:pt>
                <c:pt idx="1" c:formatCode="0&quot;月&quot;">
                  <c:v>安森美</c:v>
                </c:pt>
                <c:pt idx="2" c:formatCode="0&quot;月&quot;">
                  <c:v>意法半导体</c:v>
                </c:pt>
                <c:pt idx="3" c:formatCode="0&quot;月&quot;">
                  <c:v>三菱</c:v>
                </c:pt>
                <c:pt idx="4" c:formatCode="0&quot;月&quot;">
                  <c:v>威世</c:v>
                </c:pt>
                <c:pt idx="5" c:formatCode="0&quot;月&quot;">
                  <c:v>富士电机</c:v>
                </c:pt>
                <c:pt idx="6" c:formatCode="0&quot;月&quot;">
                  <c:v>赛米控</c:v>
                </c:pt>
                <c:pt idx="7" c:formatCode="0&quot;月&quot;">
                  <c:v>东芝</c:v>
                </c:pt>
                <c:pt idx="8" c:formatCode="0&quot;月&quot;">
                  <c:v>瑞萨</c:v>
                </c:pt>
              </c:strCache>
            </c:strRef>
          </c:cat>
          <c:val>
            <c:numRef>
              <c:f>Sheet1!$F$3:$F$11</c:f>
              <c:numCache>
                <c:formatCode>0.00%</c:formatCode>
                <c:ptCount val="9"/>
                <c:pt idx="0">
                  <c:v>0.277</c:v>
                </c:pt>
                <c:pt idx="1">
                  <c:v>0.131</c:v>
                </c:pt>
                <c:pt idx="2">
                  <c:v>0.08</c:v>
                </c:pt>
                <c:pt idx="3" c:formatCode="General">
                  <c:v>0</c:v>
                </c:pt>
                <c:pt idx="4" c:formatCode="General">
                  <c:v>0</c:v>
                </c:pt>
                <c:pt idx="5" c:formatCode="General">
                  <c:v>0</c:v>
                </c:pt>
                <c:pt idx="6" c:formatCode="General">
                  <c:v>0</c:v>
                </c:pt>
                <c:pt idx="7">
                  <c:v>0.07</c:v>
                </c:pt>
                <c:pt idx="8">
                  <c:v>0.07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220981"/>
        <c:axId val="899565295"/>
        <c:extLst>
          <c:ext xmlns:c15="http://schemas.microsoft.com/office/drawing/2012/chart" uri="{02D57815-91ED-43cb-92C2-25804820EDAC}">
            <c15:filteredBa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rgbClr val="004C49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Sheet1!$B$3:$B$11</c15:sqref>
                        </c15:formulaRef>
                      </c:ext>
                    </c:extLst>
                    <c:strCache>
                      <c:ptCount val="9"/>
                      <c:pt idx="0" c:formatCode="0&quot;月&quot;">
                        <c:v>英飞凌</c:v>
                      </c:pt>
                      <c:pt idx="1" c:formatCode="0&quot;月&quot;">
                        <c:v>安森美</c:v>
                      </c:pt>
                      <c:pt idx="2" c:formatCode="0&quot;月&quot;">
                        <c:v>意法半导体</c:v>
                      </c:pt>
                      <c:pt idx="3" c:formatCode="0&quot;月&quot;">
                        <c:v>三菱</c:v>
                      </c:pt>
                      <c:pt idx="4" c:formatCode="0&quot;月&quot;">
                        <c:v>威世</c:v>
                      </c:pt>
                      <c:pt idx="5" c:formatCode="0&quot;月&quot;">
                        <c:v>富士电机</c:v>
                      </c:pt>
                      <c:pt idx="6" c:formatCode="0&quot;月&quot;">
                        <c:v>赛米控</c:v>
                      </c:pt>
                      <c:pt idx="7" c:formatCode="0&quot;月&quot;">
                        <c:v>东芝</c:v>
                      </c:pt>
                      <c:pt idx="8" c:formatCode="0&quot;月&quot;">
                        <c:v>瑞萨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952209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9565295"/>
        <c:crosses val="autoZero"/>
        <c:auto val="1"/>
        <c:lblAlgn val="ctr"/>
        <c:lblOffset val="100"/>
        <c:noMultiLvlLbl val="0"/>
      </c:catAx>
      <c:valAx>
        <c:axId val="8995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62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522098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9539148613646"/>
          <c:y val="0.12763852242744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rgbClr val="004C49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altLang="en-US" b="1">
                <a:solidFill>
                  <a:srgbClr val="004C49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功率半导体行业集中度（前五）</a:t>
            </a:r>
            <a:endParaRPr altLang="en-US" b="1">
              <a:solidFill>
                <a:srgbClr val="004C49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>
        <c:manualLayout>
          <c:xMode val="edge"/>
          <c:yMode val="edge"/>
          <c:x val="0.315094339622641"/>
          <c:y val="0.042253521126760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45911949685535"/>
          <c:y val="0.187128712871287"/>
          <c:w val="0.930817610062893"/>
          <c:h val="0.7171089108910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949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Sheet1!$C$2:$F$2</c:f>
              <c:strCache>
                <c:ptCount val="4"/>
                <c:pt idx="0" c:formatCode="yyyy/m/d;@">
                  <c:v>功率半导体总份额</c:v>
                </c:pt>
                <c:pt idx="1" c:formatCode="yyyy/m/d;@">
                  <c:v>IGBT总份额</c:v>
                </c:pt>
                <c:pt idx="2" c:formatCode="yyyy/m/d;@">
                  <c:v>智能功率模块份额</c:v>
                </c:pt>
                <c:pt idx="3" c:formatCode="yyyy/m/d;@">
                  <c:v>MOSFET总份额</c:v>
                </c:pt>
              </c:strCache>
            </c:strRef>
          </c:cat>
          <c:val>
            <c:numRef>
              <c:f>Sheet1!$C$12:$F$12</c:f>
              <c:numCache>
                <c:formatCode>0%</c:formatCode>
                <c:ptCount val="4"/>
                <c:pt idx="0">
                  <c:v>0.435</c:v>
                </c:pt>
                <c:pt idx="1">
                  <c:v>0.664</c:v>
                </c:pt>
                <c:pt idx="2">
                  <c:v>0.79</c:v>
                </c:pt>
                <c:pt idx="3">
                  <c:v>0.628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881191346"/>
        <c:axId val="608204522"/>
      </c:barChart>
      <c:catAx>
        <c:axId val="88119134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08204522"/>
        <c:crosses val="autoZero"/>
        <c:auto val="1"/>
        <c:lblAlgn val="ctr"/>
        <c:lblOffset val="100"/>
        <c:noMultiLvlLbl val="0"/>
      </c:catAx>
      <c:valAx>
        <c:axId val="60820452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119134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6350</xdr:colOff>
      <xdr:row>12</xdr:row>
      <xdr:rowOff>82550</xdr:rowOff>
    </xdr:from>
    <xdr:to>
      <xdr:col>17</xdr:col>
      <xdr:colOff>204470</xdr:colOff>
      <xdr:row>23</xdr:row>
      <xdr:rowOff>16510</xdr:rowOff>
    </xdr:to>
    <xdr:graphicFrame>
      <xdr:nvGraphicFramePr>
        <xdr:cNvPr id="2" name="图表 1"/>
        <xdr:cNvGraphicFramePr/>
      </xdr:nvGraphicFramePr>
      <xdr:xfrm>
        <a:off x="321310" y="3028950"/>
        <a:ext cx="13776960" cy="244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652780</xdr:colOff>
      <xdr:row>0</xdr:row>
      <xdr:rowOff>200025</xdr:rowOff>
    </xdr:from>
    <xdr:to>
      <xdr:col>15</xdr:col>
      <xdr:colOff>576580</xdr:colOff>
      <xdr:row>12</xdr:row>
      <xdr:rowOff>177800</xdr:rowOff>
    </xdr:to>
    <xdr:graphicFrame>
      <xdr:nvGraphicFramePr>
        <xdr:cNvPr id="7" name="图表 6"/>
        <xdr:cNvGraphicFramePr/>
      </xdr:nvGraphicFramePr>
      <xdr:xfrm>
        <a:off x="8694420" y="200025"/>
        <a:ext cx="4312920" cy="2924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7"/>
  <sheetViews>
    <sheetView showGridLines="0" tabSelected="1" zoomScale="81" zoomScaleNormal="81" workbookViewId="0">
      <selection activeCell="H43" sqref="H43"/>
    </sheetView>
  </sheetViews>
  <sheetFormatPr defaultColWidth="9" defaultRowHeight="18" customHeight="1"/>
  <cols>
    <col min="1" max="1" width="3.875" style="1" customWidth="1"/>
    <col min="2" max="2" width="9" style="1"/>
    <col min="3" max="3" width="14.4375" style="1" customWidth="1"/>
    <col min="4" max="4" width="13.6875" style="1" customWidth="1"/>
    <col min="5" max="5" width="19.5625" style="1" customWidth="1"/>
    <col min="6" max="6" width="11.375" style="1" customWidth="1"/>
    <col min="7" max="16384" width="9" style="1"/>
  </cols>
  <sheetData>
    <row r="1" ht="34" customHeight="1" spans="1:18">
      <c r="A1" s="2"/>
      <c r="B1" s="3" t="s">
        <v>0</v>
      </c>
      <c r="C1" s="3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spans="1:18">
      <c r="A2" s="2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spans="1:18">
      <c r="A3" s="2"/>
      <c r="B3" s="6" t="s">
        <v>6</v>
      </c>
      <c r="C3" s="7">
        <v>0.199</v>
      </c>
      <c r="D3" s="7">
        <v>0.286</v>
      </c>
      <c r="E3" s="7">
        <v>0.12</v>
      </c>
      <c r="F3" s="7">
        <v>0.277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1" spans="1:18">
      <c r="A4" s="2"/>
      <c r="B4" s="6" t="s">
        <v>7</v>
      </c>
      <c r="C4" s="7">
        <v>0.089</v>
      </c>
      <c r="D4" s="7">
        <v>0.072</v>
      </c>
      <c r="E4" s="7">
        <v>0.189</v>
      </c>
      <c r="F4" s="7">
        <v>0.131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Height="1" spans="1:18">
      <c r="A5" s="2"/>
      <c r="B5" s="6" t="s">
        <v>8</v>
      </c>
      <c r="C5" s="7">
        <v>0.054</v>
      </c>
      <c r="D5" s="8" t="s">
        <v>9</v>
      </c>
      <c r="E5" s="8" t="s">
        <v>9</v>
      </c>
      <c r="F5" s="7">
        <v>0.08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Height="1" spans="1:18">
      <c r="A6" s="2"/>
      <c r="B6" s="6" t="s">
        <v>10</v>
      </c>
      <c r="C6" s="7">
        <v>0.048</v>
      </c>
      <c r="D6" s="7">
        <v>0.152</v>
      </c>
      <c r="E6" s="7">
        <v>0.323</v>
      </c>
      <c r="F6" s="8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Height="1" spans="1:18">
      <c r="A7" s="2"/>
      <c r="B7" s="6" t="s">
        <v>11</v>
      </c>
      <c r="C7" s="7">
        <v>0.045</v>
      </c>
      <c r="D7" s="8" t="s">
        <v>9</v>
      </c>
      <c r="E7" s="8" t="s">
        <v>9</v>
      </c>
      <c r="F7" s="8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customHeight="1" spans="1:18">
      <c r="A8" s="2"/>
      <c r="B8" s="6" t="s">
        <v>12</v>
      </c>
      <c r="C8" s="8" t="s">
        <v>9</v>
      </c>
      <c r="D8" s="7">
        <v>0.097</v>
      </c>
      <c r="E8" s="7">
        <v>0.1</v>
      </c>
      <c r="F8" s="8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Height="1" spans="1:18">
      <c r="A9" s="2"/>
      <c r="B9" s="6" t="s">
        <v>13</v>
      </c>
      <c r="C9" s="8" t="s">
        <v>9</v>
      </c>
      <c r="D9" s="7">
        <v>0.057</v>
      </c>
      <c r="E9" s="7">
        <v>0.058</v>
      </c>
      <c r="F9" s="8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Height="1" spans="1:18">
      <c r="A10" s="2"/>
      <c r="B10" s="6" t="s">
        <v>14</v>
      </c>
      <c r="C10" s="8" t="s">
        <v>9</v>
      </c>
      <c r="D10" s="8" t="s">
        <v>9</v>
      </c>
      <c r="E10" s="8" t="s">
        <v>9</v>
      </c>
      <c r="F10" s="7">
        <v>0.07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Height="1" spans="1:18">
      <c r="A11" s="2"/>
      <c r="B11" s="6" t="s">
        <v>15</v>
      </c>
      <c r="C11" s="8" t="s">
        <v>9</v>
      </c>
      <c r="D11" s="8" t="s">
        <v>9</v>
      </c>
      <c r="E11" s="8" t="s">
        <v>9</v>
      </c>
      <c r="F11" s="7">
        <v>0.07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Height="1" spans="1:18">
      <c r="A12" s="2"/>
      <c r="B12" s="6" t="s">
        <v>16</v>
      </c>
      <c r="C12" s="9">
        <f>SUM(C3:C11)</f>
        <v>0.435</v>
      </c>
      <c r="D12" s="9">
        <f>SUM(D3:D11)</f>
        <v>0.664</v>
      </c>
      <c r="E12" s="9">
        <f>SUM(E3:E11)</f>
        <v>0.79</v>
      </c>
      <c r="F12" s="9">
        <f>SUM(F3:F11)</f>
        <v>0.628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Height="1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Height="1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Height="1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Height="1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Height="1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Height="1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Height="1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Height="1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Height="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Height="1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Height="1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Height="1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Height="1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Height="1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Height="1" spans="2:2">
      <c r="B27" s="1" t="s">
        <v>17</v>
      </c>
    </row>
    <row r="29" customHeight="1" spans="2:9">
      <c r="B29" s="1" t="s">
        <v>18</v>
      </c>
      <c r="H29" s="1" t="s">
        <v>19</v>
      </c>
      <c r="I29" s="1">
        <v>1.1824</v>
      </c>
    </row>
    <row r="30" customHeight="1" spans="2:2">
      <c r="B30" s="1" t="s">
        <v>20</v>
      </c>
    </row>
    <row r="31" customHeight="1" spans="2:2">
      <c r="B31" s="1" t="s">
        <v>21</v>
      </c>
    </row>
    <row r="32" customHeight="1" spans="2:2">
      <c r="B32" s="1" t="s">
        <v>22</v>
      </c>
    </row>
    <row r="33" customHeight="1" spans="2:2">
      <c r="B33" s="1" t="s">
        <v>23</v>
      </c>
    </row>
    <row r="36" customHeight="1" spans="1:18">
      <c r="A36" s="10"/>
      <c r="B36" s="11" t="s">
        <v>24</v>
      </c>
      <c r="C36" s="11"/>
      <c r="D36" s="11"/>
      <c r="E36" s="11"/>
      <c r="F36" s="1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customHeight="1" spans="1:18">
      <c r="A37" s="10"/>
      <c r="B37" s="4" t="s">
        <v>6</v>
      </c>
      <c r="C37" s="5" t="s">
        <v>25</v>
      </c>
      <c r="D37" s="5" t="s">
        <v>26</v>
      </c>
      <c r="E37" s="5" t="s">
        <v>27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customHeight="1" spans="1:18">
      <c r="A38" s="10"/>
      <c r="B38" s="6" t="s">
        <v>28</v>
      </c>
      <c r="C38" s="12">
        <f>1418*I29</f>
        <v>1676.6432</v>
      </c>
      <c r="D38" s="12">
        <f>251*I29</f>
        <v>296.7824</v>
      </c>
      <c r="E38" s="7">
        <f>D38/C38</f>
        <v>0.177009873060649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customHeight="1" spans="1:18">
      <c r="A39" s="10"/>
      <c r="B39" s="6" t="s">
        <v>29</v>
      </c>
      <c r="C39" s="12">
        <f>2445*I29</f>
        <v>2890.968</v>
      </c>
      <c r="D39" s="12">
        <f>585*I29</f>
        <v>691.704</v>
      </c>
      <c r="E39" s="7">
        <f>D39/C39</f>
        <v>0.239263803680982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customHeight="1" spans="1:18">
      <c r="A40" s="10"/>
      <c r="B40" s="4" t="s">
        <v>7</v>
      </c>
      <c r="C40" s="5" t="s">
        <v>25</v>
      </c>
      <c r="D40" s="5" t="s">
        <v>30</v>
      </c>
      <c r="E40" s="5" t="s">
        <v>31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customHeight="1" spans="1:18">
      <c r="A41" s="10"/>
      <c r="B41" s="6" t="s">
        <v>32</v>
      </c>
      <c r="C41" s="12">
        <v>2788.3</v>
      </c>
      <c r="D41" s="12">
        <v>976</v>
      </c>
      <c r="E41" s="7">
        <f>D41/C41</f>
        <v>0.350034070939282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customHeight="1" spans="1:18">
      <c r="A42" s="10"/>
      <c r="B42" s="4" t="s">
        <v>8</v>
      </c>
      <c r="C42" s="5" t="s">
        <v>25</v>
      </c>
      <c r="D42" s="5" t="s">
        <v>26</v>
      </c>
      <c r="E42" s="5" t="s">
        <v>27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customHeight="1" spans="1:18">
      <c r="A43" s="10"/>
      <c r="B43" s="6" t="s">
        <v>33</v>
      </c>
      <c r="C43" s="12">
        <v>3606</v>
      </c>
      <c r="D43" s="12">
        <v>357</v>
      </c>
      <c r="E43" s="7">
        <f>D43/C43</f>
        <v>0.0990016638935108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customHeight="1" spans="1:1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customHeight="1" spans="1:18">
      <c r="A45" s="10"/>
      <c r="B45" s="10" t="s">
        <v>34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customHeight="1" spans="1:1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customHeight="1" spans="1:1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customHeight="1" spans="1:1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customHeight="1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customHeight="1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customHeight="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customHeight="1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customHeight="1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customHeight="1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customHeight="1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customHeight="1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customHeight="1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</sheetData>
  <mergeCells count="2">
    <mergeCell ref="B1:F1"/>
    <mergeCell ref="B36:F36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青莲</cp:lastModifiedBy>
  <dcterms:created xsi:type="dcterms:W3CDTF">2018-12-05T10:37:00Z</dcterms:created>
  <dcterms:modified xsi:type="dcterms:W3CDTF">2020-11-11T12:55:40Z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