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60" windowHeight="10820" activeTab="1"/>
  </bookViews>
  <sheets>
    <sheet name="MOSFET下游企业应用测算" sheetId="1" r:id="rId1"/>
    <sheet name="MOSFET国内及台湾厂商" sheetId="2" r:id="rId2"/>
  </sheets>
  <calcPr calcId="144525"/>
</workbook>
</file>

<file path=xl/sharedStrings.xml><?xml version="1.0" encoding="utf-8"?>
<sst xmlns="http://schemas.openxmlformats.org/spreadsheetml/2006/main" count="88">
  <si>
    <t>MOSFET下游企业应用</t>
  </si>
  <si>
    <t>应用</t>
  </si>
  <si>
    <t>占总MOSFET市场权重</t>
  </si>
  <si>
    <t>代表性企业</t>
  </si>
  <si>
    <t>未来三年营收增速预测</t>
  </si>
  <si>
    <t>平均增速</t>
  </si>
  <si>
    <t>行业平均增速</t>
  </si>
  <si>
    <t>持续性（3年内）</t>
  </si>
  <si>
    <t>2020E</t>
  </si>
  <si>
    <t>2021E</t>
  </si>
  <si>
    <t>2022E</t>
  </si>
  <si>
    <t>物联网(Nb-Lot)</t>
  </si>
  <si>
    <t>工业约18%</t>
  </si>
  <si>
    <t>移远通信</t>
  </si>
  <si>
    <t>快速增长</t>
  </si>
  <si>
    <t>广和通</t>
  </si>
  <si>
    <t>5G基站(通信)</t>
  </si>
  <si>
    <t>使用基站建设预期测算</t>
  </si>
  <si>
    <t>2023年后建设放缓</t>
  </si>
  <si>
    <t>*采用东兴证券测算，对于5g（宏）基站2020-2024年建设的预测，5年内共建485万站。20-22年建68、105、130万站/// 中兴通讯主营业务比较复杂</t>
  </si>
  <si>
    <t>电源管理（工业）</t>
  </si>
  <si>
    <t>台达电子</t>
  </si>
  <si>
    <t>近两年平均增速13%</t>
  </si>
  <si>
    <t>稳定</t>
  </si>
  <si>
    <t>工业控制</t>
  </si>
  <si>
    <t>汇川技术</t>
  </si>
  <si>
    <t>家用电器</t>
  </si>
  <si>
    <t>约10%</t>
  </si>
  <si>
    <t>美的集团</t>
  </si>
  <si>
    <t>海尔智家</t>
  </si>
  <si>
    <t>两轮电动车</t>
  </si>
  <si>
    <t>N/A</t>
  </si>
  <si>
    <t>雅迪控股</t>
  </si>
  <si>
    <t>新日股份</t>
  </si>
  <si>
    <t>电视机电源（消费电子）</t>
  </si>
  <si>
    <t>视源股份</t>
  </si>
  <si>
    <t>消费电子制造</t>
  </si>
  <si>
    <t>鸿海</t>
  </si>
  <si>
    <t>近三年平均增速6%</t>
  </si>
  <si>
    <t>新能源汽车</t>
  </si>
  <si>
    <t>使用新能源车建设规划测算</t>
  </si>
  <si>
    <t>*此处采用《新能源汽车产业发展规划（2021-2035）》，到2025年新能源车占比20%，2019年销量占比为4.5%</t>
  </si>
  <si>
    <t>充电桩</t>
  </si>
  <si>
    <t>使用新能源车建设规划及配套充电桩测算</t>
  </si>
  <si>
    <t>*信息采摘自中国产业信息网http://www.chyxx.com/industry/202004/848410.html /// 代表企业特锐德主营业务比较复杂</t>
  </si>
  <si>
    <t>计算与存储</t>
  </si>
  <si>
    <t>浪潮信息</t>
  </si>
  <si>
    <t>较快增长</t>
  </si>
  <si>
    <t>*受益于云计算和IDC建设，5G带来的数据需求</t>
  </si>
  <si>
    <t>光环新网</t>
  </si>
  <si>
    <t>数据来源：wind</t>
  </si>
  <si>
    <t>*新能源汽车:此处采用《新能源汽车产业发展规划（2021-2035）》，到2025年新能源车占比20%，2019年销量占比为4.5%</t>
  </si>
  <si>
    <t>*充电桩:信息采摘自中国产业信息网http://www.chyxx.com/industry/202004/848410.html /// 代表企业特锐德主营业务比较复杂</t>
  </si>
  <si>
    <t>*计算与存储:受益于云计算和IDC建设，5G带来的数据需求</t>
  </si>
  <si>
    <t>*5G基站建设:采用东兴证券测算，对于5g（宏）基站2020-2024年建设的预测，5年内共建485万站。20-22年建68、105、130万站/// 中兴通讯主营业务比较复杂</t>
  </si>
  <si>
    <t>MOSFET国内主要厂商</t>
  </si>
  <si>
    <t>厂商</t>
  </si>
  <si>
    <t>MOSFET营收，毛利率（单位：万元，%）</t>
  </si>
  <si>
    <t>国内市场占有率</t>
  </si>
  <si>
    <t>2018年中国市场规模</t>
  </si>
  <si>
    <t>市值（人民币）</t>
  </si>
  <si>
    <t>2019年</t>
  </si>
  <si>
    <t>2018年</t>
  </si>
  <si>
    <t>2017年</t>
  </si>
  <si>
    <t>富满电子</t>
  </si>
  <si>
    <t>约190亿</t>
  </si>
  <si>
    <t>82.01亿</t>
  </si>
  <si>
    <t>毛利率</t>
  </si>
  <si>
    <t>新洁能</t>
  </si>
  <si>
    <t>170亿</t>
  </si>
  <si>
    <t>约21%</t>
  </si>
  <si>
    <t>约31%</t>
  </si>
  <si>
    <t>约25%</t>
  </si>
  <si>
    <t>韦尔股份</t>
  </si>
  <si>
    <t>1742.61亿</t>
  </si>
  <si>
    <t>台湾厂商</t>
  </si>
  <si>
    <t>全球市场占有率</t>
  </si>
  <si>
    <t>2018年全球市场规模</t>
  </si>
  <si>
    <t>富鼎 8261.two</t>
  </si>
  <si>
    <t>约508亿</t>
  </si>
  <si>
    <t>8.03亿</t>
  </si>
  <si>
    <t>富鼎：1987年台湾富鼎先进在台湾面世，该公司是MOS、IGBT、Power IC等产品专业生产加工的股份合作企业，营收超95%为mosfet，包含低中高压产品</t>
  </si>
  <si>
    <t>茂达 6138.two</t>
  </si>
  <si>
    <t>13.95亿</t>
  </si>
  <si>
    <t>茂达：茂达电子(Anpec Electronics Corp.)于1997年10月正式成立，以提升国内电源模拟设计环境并建立自主模拟及电源相关产业为使命。主要产品有三类，含有mosfet的电源ic，功率放大器ic，以及分立功率器件</t>
  </si>
  <si>
    <t>尼克森 3317.two</t>
  </si>
  <si>
    <t>5.44亿</t>
  </si>
  <si>
    <t>尼克森：1998年 NIKO-SEM微电子总部成立于臺北，为专业之电源管理功率元件及类比IC设计公司。营收超80%为mosfet，剩余为含mosfet的电源ic</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</si>
</sst>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libri"/>
      <charset val="134"/>
      <scheme val="minor"/>
    </font>
    <font>
      <sz val="8"/>
      <color theme="1"/>
      <name val="微软雅黑"/>
      <charset val="134"/>
    </font>
    <font>
      <sz val="11"/>
      <color theme="1"/>
      <name val="Arial"/>
      <charset val="134"/>
    </font>
    <font>
      <sz val="11"/>
      <color theme="1"/>
      <name val="Songti SC"/>
      <charset val="134"/>
    </font>
    <font>
      <sz val="11"/>
      <color theme="0"/>
      <name val="Calibri"/>
      <charset val="0"/>
      <scheme val="minor"/>
    </font>
    <font>
      <sz val="11"/>
      <color theme="1"/>
      <name val="Calibri"/>
      <charset val="0"/>
      <scheme val="minor"/>
    </font>
    <font>
      <u/>
      <sz val="11"/>
      <color rgb="FF800080"/>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u/>
      <sz val="11"/>
      <color rgb="FF0000FF"/>
      <name val="Calibri"/>
      <charset val="0"/>
      <scheme val="minor"/>
    </font>
    <font>
      <b/>
      <sz val="11"/>
      <color theme="3"/>
      <name val="Calibri"/>
      <charset val="134"/>
      <scheme val="minor"/>
    </font>
    <font>
      <b/>
      <sz val="11"/>
      <color rgb="FFFFFFFF"/>
      <name val="Calibri"/>
      <charset val="0"/>
      <scheme val="minor"/>
    </font>
    <font>
      <sz val="11"/>
      <color rgb="FF3F3F76"/>
      <name val="Calibri"/>
      <charset val="0"/>
      <scheme val="minor"/>
    </font>
    <font>
      <b/>
      <sz val="11"/>
      <color rgb="FF3F3F3F"/>
      <name val="Calibri"/>
      <charset val="0"/>
      <scheme val="minor"/>
    </font>
    <font>
      <b/>
      <sz val="18"/>
      <color theme="3"/>
      <name val="Calibri"/>
      <charset val="134"/>
      <scheme val="minor"/>
    </font>
    <font>
      <sz val="11"/>
      <color rgb="FF9C0006"/>
      <name val="Calibri"/>
      <charset val="0"/>
      <scheme val="minor"/>
    </font>
    <font>
      <b/>
      <sz val="13"/>
      <color theme="3"/>
      <name val="Calibri"/>
      <charset val="134"/>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sz val="11"/>
      <color rgb="FFFF0000"/>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5"/>
        <bgColor indexed="64"/>
      </patternFill>
    </fill>
    <fill>
      <patternFill patternType="solid">
        <fgColor theme="7" tint="0.599993896298105"/>
        <bgColor indexed="64"/>
      </patternFill>
    </fill>
    <fill>
      <patternFill patternType="solid">
        <fgColor rgb="FFFFEB9C"/>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17" borderId="0" applyNumberFormat="0" applyBorder="0" applyAlignment="0" applyProtection="0">
      <alignment vertical="center"/>
    </xf>
    <xf numFmtId="0" fontId="6" fillId="10"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5" fillId="27" borderId="0" applyNumberFormat="0" applyBorder="0" applyAlignment="0" applyProtection="0">
      <alignment vertical="center"/>
    </xf>
    <xf numFmtId="0" fontId="5" fillId="11" borderId="0" applyNumberFormat="0" applyBorder="0" applyAlignment="0" applyProtection="0">
      <alignment vertical="center"/>
    </xf>
    <xf numFmtId="0" fontId="6" fillId="32" borderId="0" applyNumberFormat="0" applyBorder="0" applyAlignment="0" applyProtection="0">
      <alignment vertical="center"/>
    </xf>
    <xf numFmtId="0" fontId="5" fillId="24" borderId="0" applyNumberFormat="0" applyBorder="0" applyAlignment="0" applyProtection="0">
      <alignment vertical="center"/>
    </xf>
    <xf numFmtId="0" fontId="20" fillId="0" borderId="12" applyNumberFormat="0" applyFill="0" applyAlignment="0" applyProtection="0">
      <alignment vertical="center"/>
    </xf>
    <xf numFmtId="0" fontId="6" fillId="22" borderId="0" applyNumberFormat="0" applyBorder="0" applyAlignment="0" applyProtection="0">
      <alignment vertical="center"/>
    </xf>
    <xf numFmtId="0" fontId="5" fillId="23" borderId="0" applyNumberFormat="0" applyBorder="0" applyAlignment="0" applyProtection="0">
      <alignment vertical="center"/>
    </xf>
    <xf numFmtId="0" fontId="5" fillId="21" borderId="0" applyNumberFormat="0" applyBorder="0" applyAlignment="0" applyProtection="0">
      <alignment vertical="center"/>
    </xf>
    <xf numFmtId="0" fontId="6" fillId="19" borderId="0" applyNumberFormat="0" applyBorder="0" applyAlignment="0" applyProtection="0">
      <alignment vertical="center"/>
    </xf>
    <xf numFmtId="0" fontId="6" fillId="4" borderId="0" applyNumberFormat="0" applyBorder="0" applyAlignment="0" applyProtection="0">
      <alignment vertical="center"/>
    </xf>
    <xf numFmtId="0" fontId="5" fillId="31"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5" fillId="5" borderId="0" applyNumberFormat="0" applyBorder="0" applyAlignment="0" applyProtection="0">
      <alignment vertical="center"/>
    </xf>
    <xf numFmtId="0" fontId="22" fillId="33" borderId="0" applyNumberFormat="0" applyBorder="0" applyAlignment="0" applyProtection="0">
      <alignment vertical="center"/>
    </xf>
    <xf numFmtId="0" fontId="5" fillId="25" borderId="0" applyNumberFormat="0" applyBorder="0" applyAlignment="0" applyProtection="0">
      <alignment vertical="center"/>
    </xf>
    <xf numFmtId="0" fontId="17" fillId="16" borderId="0" applyNumberFormat="0" applyBorder="0" applyAlignment="0" applyProtection="0">
      <alignment vertical="center"/>
    </xf>
    <xf numFmtId="0" fontId="6" fillId="8" borderId="0" applyNumberFormat="0" applyBorder="0" applyAlignment="0" applyProtection="0">
      <alignment vertical="center"/>
    </xf>
    <xf numFmtId="0" fontId="21" fillId="0" borderId="13" applyNumberFormat="0" applyFill="0" applyAlignment="0" applyProtection="0">
      <alignment vertical="center"/>
    </xf>
    <xf numFmtId="0" fontId="15" fillId="15" borderId="10" applyNumberFormat="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0" fontId="0" fillId="14" borderId="9" applyNumberFormat="0" applyFont="0" applyAlignment="0" applyProtection="0">
      <alignment vertical="center"/>
    </xf>
    <xf numFmtId="0" fontId="14" fillId="12" borderId="8" applyNumberFormat="0" applyAlignment="0" applyProtection="0">
      <alignment vertical="center"/>
    </xf>
    <xf numFmtId="0" fontId="12" fillId="0" borderId="0" applyNumberFormat="0" applyFill="0" applyBorder="0" applyAlignment="0" applyProtection="0">
      <alignment vertical="center"/>
    </xf>
    <xf numFmtId="0" fontId="19" fillId="15" borderId="8" applyNumberFormat="0" applyAlignment="0" applyProtection="0">
      <alignment vertical="center"/>
    </xf>
    <xf numFmtId="0" fontId="10" fillId="7" borderId="0" applyNumberFormat="0" applyBorder="0" applyAlignment="0" applyProtection="0">
      <alignment vertical="center"/>
    </xf>
    <xf numFmtId="0" fontId="12" fillId="0" borderId="11" applyNumberFormat="0" applyFill="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177" fontId="0" fillId="0" borderId="0" applyFont="0" applyFill="0" applyBorder="0" applyAlignment="0" applyProtection="0">
      <alignment vertical="center"/>
    </xf>
    <xf numFmtId="0" fontId="6" fillId="6"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6" applyNumberFormat="0" applyFill="0" applyAlignment="0" applyProtection="0">
      <alignment vertical="center"/>
    </xf>
    <xf numFmtId="176" fontId="0" fillId="0" borderId="0" applyFont="0" applyFill="0" applyBorder="0" applyAlignment="0" applyProtection="0">
      <alignment vertical="center"/>
    </xf>
    <xf numFmtId="0" fontId="13" fillId="9" borderId="7"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3">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10" fontId="0" fillId="0" borderId="1" xfId="47" applyNumberFormat="1" applyBorder="1" applyAlignment="1">
      <alignment horizontal="center" vertical="center"/>
    </xf>
    <xf numFmtId="10" fontId="0" fillId="0" borderId="2" xfId="0" applyNumberFormat="1" applyBorder="1" applyAlignment="1">
      <alignment horizontal="center" vertical="center"/>
    </xf>
    <xf numFmtId="10" fontId="0" fillId="0" borderId="3"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9" fontId="0" fillId="0" borderId="1" xfId="47"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9" fontId="0" fillId="0" borderId="1" xfId="0" applyNumberFormat="1" applyBorder="1" applyAlignment="1">
      <alignment horizontal="center" vertical="center"/>
    </xf>
    <xf numFmtId="0" fontId="0" fillId="0" borderId="5" xfId="0" applyBorder="1" applyAlignment="1">
      <alignment horizontal="center" vertical="center"/>
    </xf>
    <xf numFmtId="0" fontId="2" fillId="0" borderId="0" xfId="0" applyFont="1" applyFill="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9" fontId="0" fillId="0" borderId="1" xfId="47" applyNumberFormat="1" applyBorder="1" applyAlignment="1">
      <alignment horizontal="center" vertical="center"/>
    </xf>
    <xf numFmtId="9" fontId="3" fillId="0" borderId="1" xfId="47" applyFont="1" applyBorder="1" applyAlignment="1">
      <alignment horizontal="center" vertical="center"/>
    </xf>
    <xf numFmtId="9" fontId="4" fillId="0" borderId="1" xfId="47" applyFont="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3"/>
  <sheetViews>
    <sheetView workbookViewId="0">
      <selection activeCell="A26" sqref="A26"/>
    </sheetView>
  </sheetViews>
  <sheetFormatPr defaultColWidth="9" defaultRowHeight="14"/>
  <cols>
    <col min="1" max="2" width="19.9375" customWidth="1"/>
    <col min="7" max="7" width="12.6875"/>
    <col min="8" max="8" width="12.25" customWidth="1"/>
    <col min="9" max="9" width="16.625" customWidth="1"/>
  </cols>
  <sheetData>
    <row r="1" spans="1:1">
      <c r="A1" t="s">
        <v>0</v>
      </c>
    </row>
    <row r="2" spans="1:9">
      <c r="A2" s="9" t="s">
        <v>1</v>
      </c>
      <c r="B2" s="9" t="s">
        <v>2</v>
      </c>
      <c r="C2" s="9" t="s">
        <v>3</v>
      </c>
      <c r="D2" s="9" t="s">
        <v>4</v>
      </c>
      <c r="E2" s="10"/>
      <c r="F2" s="10"/>
      <c r="G2" s="18" t="s">
        <v>5</v>
      </c>
      <c r="H2" s="18" t="s">
        <v>6</v>
      </c>
      <c r="I2" s="18" t="s">
        <v>7</v>
      </c>
    </row>
    <row r="3" spans="1:9">
      <c r="A3" s="10"/>
      <c r="B3" s="10"/>
      <c r="C3" s="10"/>
      <c r="D3" s="9" t="s">
        <v>8</v>
      </c>
      <c r="E3" s="9" t="s">
        <v>9</v>
      </c>
      <c r="F3" s="9" t="s">
        <v>10</v>
      </c>
      <c r="G3" s="19"/>
      <c r="H3" s="19"/>
      <c r="I3" s="19"/>
    </row>
    <row r="4" spans="1:9">
      <c r="A4" s="11" t="s">
        <v>11</v>
      </c>
      <c r="B4" s="7" t="s">
        <v>12</v>
      </c>
      <c r="C4" s="2" t="s">
        <v>13</v>
      </c>
      <c r="D4" s="12">
        <v>0.45</v>
      </c>
      <c r="E4" s="12">
        <v>0.4</v>
      </c>
      <c r="F4" s="12">
        <v>0.37</v>
      </c>
      <c r="G4" s="12">
        <f t="shared" ref="G4:G8" si="0">AVERAGE(D4:F4)</f>
        <v>0.406666666666667</v>
      </c>
      <c r="H4" s="12">
        <f>AVERAGE(G4:G5)</f>
        <v>0.415</v>
      </c>
      <c r="I4" s="21" t="s">
        <v>14</v>
      </c>
    </row>
    <row r="5" spans="1:9">
      <c r="A5" s="13"/>
      <c r="B5" s="14"/>
      <c r="C5" s="2" t="s">
        <v>15</v>
      </c>
      <c r="D5" s="12">
        <v>0.5</v>
      </c>
      <c r="E5" s="12">
        <v>0.42</v>
      </c>
      <c r="F5" s="12">
        <v>0.35</v>
      </c>
      <c r="G5" s="12">
        <f t="shared" si="0"/>
        <v>0.423333333333333</v>
      </c>
      <c r="H5" s="12"/>
      <c r="I5" s="21"/>
    </row>
    <row r="6" spans="1:10">
      <c r="A6" s="11" t="s">
        <v>16</v>
      </c>
      <c r="B6" s="14"/>
      <c r="C6" s="2" t="s">
        <v>17</v>
      </c>
      <c r="D6" s="2"/>
      <c r="E6" s="2"/>
      <c r="F6" s="2"/>
      <c r="G6" s="2"/>
      <c r="H6" s="15">
        <v>0.38</v>
      </c>
      <c r="I6" s="15" t="s">
        <v>18</v>
      </c>
      <c r="J6" s="17" t="s">
        <v>19</v>
      </c>
    </row>
    <row r="7" spans="1:10">
      <c r="A7" s="11" t="s">
        <v>20</v>
      </c>
      <c r="B7" s="14"/>
      <c r="C7" s="2" t="s">
        <v>21</v>
      </c>
      <c r="D7" s="2" t="s">
        <v>22</v>
      </c>
      <c r="E7" s="2"/>
      <c r="F7" s="2"/>
      <c r="G7" s="15">
        <v>0.13</v>
      </c>
      <c r="H7" s="15">
        <v>0.13</v>
      </c>
      <c r="I7" s="15" t="s">
        <v>23</v>
      </c>
      <c r="J7" s="17"/>
    </row>
    <row r="8" ht="16.8" spans="1:10">
      <c r="A8" s="11" t="s">
        <v>24</v>
      </c>
      <c r="B8" s="8"/>
      <c r="C8" s="2" t="s">
        <v>25</v>
      </c>
      <c r="D8" s="15">
        <v>0.51</v>
      </c>
      <c r="E8" s="15">
        <v>0.26</v>
      </c>
      <c r="F8" s="15">
        <v>0.24</v>
      </c>
      <c r="G8" s="12">
        <f>AVERAGE(D8:F8)</f>
        <v>0.336666666666667</v>
      </c>
      <c r="H8" s="15">
        <v>0.34</v>
      </c>
      <c r="I8" s="22" t="s">
        <v>14</v>
      </c>
      <c r="J8" s="17"/>
    </row>
    <row r="9" spans="1:9">
      <c r="A9" s="11" t="s">
        <v>26</v>
      </c>
      <c r="B9" s="2" t="s">
        <v>27</v>
      </c>
      <c r="C9" s="2" t="s">
        <v>28</v>
      </c>
      <c r="D9" s="15">
        <v>0.02</v>
      </c>
      <c r="E9" s="15">
        <v>0.11</v>
      </c>
      <c r="F9" s="15">
        <v>0.09</v>
      </c>
      <c r="G9" s="12">
        <f>AVERAGE(D9:F9)</f>
        <v>0.0733333333333333</v>
      </c>
      <c r="H9" s="12">
        <f>AVERAGE(G9:G10)</f>
        <v>0.0716666666666667</v>
      </c>
      <c r="I9" s="22" t="s">
        <v>23</v>
      </c>
    </row>
    <row r="10" spans="1:9">
      <c r="A10" s="13"/>
      <c r="B10" s="2"/>
      <c r="C10" s="2" t="s">
        <v>29</v>
      </c>
      <c r="D10" s="15">
        <v>0.02</v>
      </c>
      <c r="E10" s="15">
        <v>0.1</v>
      </c>
      <c r="F10" s="15">
        <v>0.09</v>
      </c>
      <c r="G10" s="12">
        <f>AVERAGE(D10:F10)</f>
        <v>0.07</v>
      </c>
      <c r="H10" s="12"/>
      <c r="I10" s="21"/>
    </row>
    <row r="11" spans="1:9">
      <c r="A11" s="11" t="s">
        <v>30</v>
      </c>
      <c r="B11" s="2" t="s">
        <v>31</v>
      </c>
      <c r="C11" s="2" t="s">
        <v>32</v>
      </c>
      <c r="D11" s="15">
        <v>0.61</v>
      </c>
      <c r="E11" s="15">
        <v>0.23</v>
      </c>
      <c r="F11" s="15">
        <v>0.19</v>
      </c>
      <c r="G11" s="12">
        <f>AVERAGE(D11:F11)</f>
        <v>0.343333333333333</v>
      </c>
      <c r="H11" s="12">
        <f>AVERAGE(G11:G12)</f>
        <v>0.46</v>
      </c>
      <c r="I11" s="12" t="s">
        <v>31</v>
      </c>
    </row>
    <row r="12" spans="1:9">
      <c r="A12" s="13"/>
      <c r="B12" s="2"/>
      <c r="C12" s="2" t="s">
        <v>33</v>
      </c>
      <c r="D12" s="15">
        <v>0.87</v>
      </c>
      <c r="E12" s="15">
        <v>0.53</v>
      </c>
      <c r="F12" s="15">
        <v>0.33</v>
      </c>
      <c r="G12" s="12">
        <f t="shared" ref="G12:G17" si="1">AVERAGE(D12:F12)</f>
        <v>0.576666666666667</v>
      </c>
      <c r="H12" s="12"/>
      <c r="I12" s="12"/>
    </row>
    <row r="13" spans="1:9">
      <c r="A13" s="11" t="s">
        <v>34</v>
      </c>
      <c r="B13" s="15">
        <v>0.22</v>
      </c>
      <c r="C13" s="2" t="s">
        <v>35</v>
      </c>
      <c r="D13" s="15">
        <v>0.02</v>
      </c>
      <c r="E13" s="15">
        <v>0.16</v>
      </c>
      <c r="F13" s="15">
        <v>0.14</v>
      </c>
      <c r="G13" s="12">
        <f t="shared" si="1"/>
        <v>0.106666666666667</v>
      </c>
      <c r="H13" s="15">
        <v>0.11</v>
      </c>
      <c r="I13" s="15" t="s">
        <v>23</v>
      </c>
    </row>
    <row r="14" spans="1:9">
      <c r="A14" s="11" t="s">
        <v>36</v>
      </c>
      <c r="B14" s="2"/>
      <c r="C14" s="2" t="s">
        <v>37</v>
      </c>
      <c r="D14" s="15" t="s">
        <v>38</v>
      </c>
      <c r="E14" s="15"/>
      <c r="F14" s="15"/>
      <c r="G14" s="20">
        <v>0.06</v>
      </c>
      <c r="H14" s="15">
        <v>0.06</v>
      </c>
      <c r="I14" s="15" t="s">
        <v>23</v>
      </c>
    </row>
    <row r="15" ht="16.8" spans="1:10">
      <c r="A15" s="11" t="s">
        <v>39</v>
      </c>
      <c r="B15" s="15">
        <v>0.28</v>
      </c>
      <c r="C15" s="2" t="s">
        <v>40</v>
      </c>
      <c r="D15" s="2"/>
      <c r="E15" s="2"/>
      <c r="F15" s="2"/>
      <c r="G15" s="2"/>
      <c r="H15" s="15">
        <v>0.34</v>
      </c>
      <c r="I15" s="22" t="s">
        <v>14</v>
      </c>
      <c r="J15" s="17" t="s">
        <v>41</v>
      </c>
    </row>
    <row r="16" ht="16.8" spans="1:10">
      <c r="A16" s="11" t="s">
        <v>42</v>
      </c>
      <c r="B16" s="2"/>
      <c r="C16" s="2" t="s">
        <v>43</v>
      </c>
      <c r="D16" s="2"/>
      <c r="E16" s="2"/>
      <c r="F16" s="2"/>
      <c r="G16" s="2"/>
      <c r="H16" s="15">
        <v>0.46</v>
      </c>
      <c r="I16" s="22" t="s">
        <v>14</v>
      </c>
      <c r="J16" s="17" t="s">
        <v>44</v>
      </c>
    </row>
    <row r="17" spans="1:10">
      <c r="A17" s="11" t="s">
        <v>45</v>
      </c>
      <c r="B17" s="15">
        <v>0.19</v>
      </c>
      <c r="C17" s="16" t="s">
        <v>46</v>
      </c>
      <c r="D17" s="15">
        <v>0.26</v>
      </c>
      <c r="E17" s="15">
        <v>0.23</v>
      </c>
      <c r="F17" s="15">
        <v>0.23</v>
      </c>
      <c r="G17" s="12">
        <f t="shared" si="1"/>
        <v>0.24</v>
      </c>
      <c r="H17" s="20">
        <v>0.24</v>
      </c>
      <c r="I17" s="2" t="s">
        <v>47</v>
      </c>
      <c r="J17" s="17" t="s">
        <v>48</v>
      </c>
    </row>
    <row r="18" spans="1:9">
      <c r="A18" s="11"/>
      <c r="B18" s="2"/>
      <c r="C18" s="16" t="s">
        <v>49</v>
      </c>
      <c r="D18" s="15">
        <v>0.2</v>
      </c>
      <c r="E18" s="15">
        <v>0.2</v>
      </c>
      <c r="F18" s="15">
        <v>0.19</v>
      </c>
      <c r="G18" s="12">
        <v>0.2</v>
      </c>
      <c r="H18" s="20">
        <v>0.2</v>
      </c>
      <c r="I18" s="2" t="s">
        <v>47</v>
      </c>
    </row>
    <row r="19" spans="1:1">
      <c r="A19" t="s">
        <v>50</v>
      </c>
    </row>
    <row r="20" spans="1:1">
      <c r="A20" s="17" t="s">
        <v>51</v>
      </c>
    </row>
    <row r="21" spans="1:1">
      <c r="A21" s="17" t="s">
        <v>52</v>
      </c>
    </row>
    <row r="22" spans="1:1">
      <c r="A22" s="17" t="s">
        <v>53</v>
      </c>
    </row>
    <row r="23" spans="1:1">
      <c r="A23" s="17" t="s">
        <v>54</v>
      </c>
    </row>
  </sheetData>
  <mergeCells count="28">
    <mergeCell ref="D2:F2"/>
    <mergeCell ref="C6:G6"/>
    <mergeCell ref="D7:F7"/>
    <mergeCell ref="D14:F14"/>
    <mergeCell ref="C15:G15"/>
    <mergeCell ref="C16:G16"/>
    <mergeCell ref="A2:A3"/>
    <mergeCell ref="A4:A5"/>
    <mergeCell ref="A9:A10"/>
    <mergeCell ref="A11:A12"/>
    <mergeCell ref="A17:A18"/>
    <mergeCell ref="B2:B3"/>
    <mergeCell ref="B4:B8"/>
    <mergeCell ref="B9:B10"/>
    <mergeCell ref="B11:B12"/>
    <mergeCell ref="B13:B14"/>
    <mergeCell ref="B15:B16"/>
    <mergeCell ref="B17:B18"/>
    <mergeCell ref="C2:C3"/>
    <mergeCell ref="G2:G3"/>
    <mergeCell ref="H2:H3"/>
    <mergeCell ref="H4:H5"/>
    <mergeCell ref="H9:H10"/>
    <mergeCell ref="H11:H12"/>
    <mergeCell ref="I2:I3"/>
    <mergeCell ref="I4:I5"/>
    <mergeCell ref="I9:I10"/>
    <mergeCell ref="I11:I1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7"/>
  <sheetViews>
    <sheetView tabSelected="1" workbookViewId="0">
      <selection activeCell="A22" sqref="A22"/>
    </sheetView>
  </sheetViews>
  <sheetFormatPr defaultColWidth="9" defaultRowHeight="14" outlineLevelCol="7"/>
  <cols>
    <col min="1" max="1" width="13.28125" customWidth="1"/>
    <col min="2" max="2" width="11.7109375" customWidth="1"/>
    <col min="3" max="3" width="13.796875" customWidth="1"/>
    <col min="4" max="4" width="14.578125" customWidth="1"/>
    <col min="5" max="5" width="14.1875" customWidth="1"/>
    <col min="6" max="7" width="28.25" customWidth="1"/>
  </cols>
  <sheetData>
    <row r="1" spans="1:1">
      <c r="A1" t="s">
        <v>55</v>
      </c>
    </row>
    <row r="2" spans="1:7">
      <c r="A2" s="1" t="s">
        <v>56</v>
      </c>
      <c r="B2" s="1" t="s">
        <v>57</v>
      </c>
      <c r="C2" s="1"/>
      <c r="D2" s="1"/>
      <c r="E2" s="1" t="s">
        <v>58</v>
      </c>
      <c r="F2" s="1" t="s">
        <v>59</v>
      </c>
      <c r="G2" s="1" t="s">
        <v>60</v>
      </c>
    </row>
    <row r="3" spans="1:7">
      <c r="A3" s="1"/>
      <c r="B3" s="1" t="s">
        <v>61</v>
      </c>
      <c r="C3" s="1" t="s">
        <v>62</v>
      </c>
      <c r="D3" s="1" t="s">
        <v>63</v>
      </c>
      <c r="E3" s="1"/>
      <c r="F3" s="1"/>
      <c r="G3" s="1"/>
    </row>
    <row r="4" spans="1:7">
      <c r="A4" s="2" t="s">
        <v>64</v>
      </c>
      <c r="B4" s="2">
        <v>7527.31</v>
      </c>
      <c r="C4" s="2">
        <v>5959.04</v>
      </c>
      <c r="D4" s="2">
        <v>6712.68</v>
      </c>
      <c r="E4" s="4">
        <f>C4/190/10000</f>
        <v>0.00313633684210526</v>
      </c>
      <c r="F4" s="3" t="s">
        <v>65</v>
      </c>
      <c r="G4" s="5" t="s">
        <v>66</v>
      </c>
    </row>
    <row r="5" spans="1:7">
      <c r="A5" s="2" t="s">
        <v>67</v>
      </c>
      <c r="B5" s="3">
        <v>0.1517</v>
      </c>
      <c r="C5" s="3">
        <v>-0.2329</v>
      </c>
      <c r="D5" s="3">
        <v>0.3846</v>
      </c>
      <c r="E5" s="4"/>
      <c r="F5" s="3"/>
      <c r="G5" s="6"/>
    </row>
    <row r="6" spans="1:7">
      <c r="A6" s="2" t="s">
        <v>68</v>
      </c>
      <c r="B6" s="2">
        <v>77253.69</v>
      </c>
      <c r="C6" s="2">
        <v>71579.03</v>
      </c>
      <c r="D6" s="2">
        <v>50375.98</v>
      </c>
      <c r="E6" s="4">
        <f>C6/190/10000</f>
        <v>0.0376731736842105</v>
      </c>
      <c r="F6" s="3"/>
      <c r="G6" s="5" t="s">
        <v>69</v>
      </c>
    </row>
    <row r="7" spans="1:7">
      <c r="A7" s="2" t="s">
        <v>67</v>
      </c>
      <c r="B7" s="3" t="s">
        <v>70</v>
      </c>
      <c r="C7" s="3" t="s">
        <v>71</v>
      </c>
      <c r="D7" s="3" t="s">
        <v>72</v>
      </c>
      <c r="E7" s="4"/>
      <c r="F7" s="3"/>
      <c r="G7" s="6"/>
    </row>
    <row r="8" spans="1:7">
      <c r="A8" s="2" t="s">
        <v>73</v>
      </c>
      <c r="B8" s="2">
        <v>11990.16</v>
      </c>
      <c r="C8" s="2">
        <v>12361.26</v>
      </c>
      <c r="D8" s="2">
        <v>11411.63</v>
      </c>
      <c r="E8" s="4">
        <f>C8/190/10000</f>
        <v>0.00650592631578947</v>
      </c>
      <c r="F8" s="3"/>
      <c r="G8" s="5" t="s">
        <v>74</v>
      </c>
    </row>
    <row r="9" spans="1:7">
      <c r="A9" s="2" t="s">
        <v>67</v>
      </c>
      <c r="B9" s="3">
        <v>0.3691</v>
      </c>
      <c r="C9" s="3">
        <v>0.4452</v>
      </c>
      <c r="D9" s="3">
        <v>0.3306</v>
      </c>
      <c r="E9" s="4"/>
      <c r="F9" s="3"/>
      <c r="G9" s="6"/>
    </row>
    <row r="10" spans="1:7">
      <c r="A10" s="1" t="s">
        <v>75</v>
      </c>
      <c r="B10" s="1" t="s">
        <v>57</v>
      </c>
      <c r="C10" s="1"/>
      <c r="D10" s="1"/>
      <c r="E10" s="1" t="s">
        <v>76</v>
      </c>
      <c r="F10" s="1" t="s">
        <v>77</v>
      </c>
      <c r="G10" s="1" t="s">
        <v>60</v>
      </c>
    </row>
    <row r="11" spans="1:7">
      <c r="A11" s="1"/>
      <c r="B11" s="1" t="s">
        <v>61</v>
      </c>
      <c r="C11" s="1" t="s">
        <v>62</v>
      </c>
      <c r="D11" s="1" t="s">
        <v>63</v>
      </c>
      <c r="E11" s="1"/>
      <c r="F11" s="1"/>
      <c r="G11" s="1"/>
    </row>
    <row r="12" spans="1:7">
      <c r="A12" s="2" t="s">
        <v>78</v>
      </c>
      <c r="B12" s="2">
        <v>51617.56</v>
      </c>
      <c r="C12" s="2">
        <v>54777.8</v>
      </c>
      <c r="D12" s="2">
        <v>46787.99</v>
      </c>
      <c r="E12" s="4">
        <f>C12/508/10000</f>
        <v>0.010783031496063</v>
      </c>
      <c r="F12" s="2" t="s">
        <v>79</v>
      </c>
      <c r="G12" s="7" t="s">
        <v>80</v>
      </c>
    </row>
    <row r="13" spans="1:8">
      <c r="A13" s="2" t="s">
        <v>67</v>
      </c>
      <c r="B13" s="3">
        <v>0.1545</v>
      </c>
      <c r="C13" s="3">
        <v>0.1844</v>
      </c>
      <c r="D13" s="3">
        <v>0.1588</v>
      </c>
      <c r="E13" s="4"/>
      <c r="F13" s="2"/>
      <c r="G13" s="8"/>
      <c r="H13" t="s">
        <v>81</v>
      </c>
    </row>
    <row r="14" spans="1:7">
      <c r="A14" s="2" t="s">
        <v>82</v>
      </c>
      <c r="B14" s="2">
        <v>105824.06</v>
      </c>
      <c r="C14" s="2">
        <v>98005.03</v>
      </c>
      <c r="D14" s="2">
        <v>92799.79</v>
      </c>
      <c r="E14" s="4">
        <f>C14/508/10000</f>
        <v>0.0192923287401575</v>
      </c>
      <c r="F14" s="2"/>
      <c r="G14" s="7" t="s">
        <v>83</v>
      </c>
    </row>
    <row r="15" spans="1:8">
      <c r="A15" s="2" t="s">
        <v>67</v>
      </c>
      <c r="B15" s="3">
        <v>0.2963</v>
      </c>
      <c r="C15" s="3">
        <v>0.3115</v>
      </c>
      <c r="D15" s="3">
        <v>0.3026</v>
      </c>
      <c r="E15" s="4"/>
      <c r="F15" s="2"/>
      <c r="G15" s="8"/>
      <c r="H15" t="s">
        <v>84</v>
      </c>
    </row>
    <row r="16" spans="1:7">
      <c r="A16" s="2" t="s">
        <v>85</v>
      </c>
      <c r="B16" s="2">
        <v>65380.11</v>
      </c>
      <c r="C16" s="2">
        <v>48752.68</v>
      </c>
      <c r="D16" s="2">
        <v>53035.95</v>
      </c>
      <c r="E16" s="4">
        <f>C16/508/10000</f>
        <v>0.0095969842519685</v>
      </c>
      <c r="F16" s="2"/>
      <c r="G16" s="7" t="s">
        <v>86</v>
      </c>
    </row>
    <row r="17" spans="1:8">
      <c r="A17" s="2" t="s">
        <v>67</v>
      </c>
      <c r="B17" s="3">
        <v>0.2236</v>
      </c>
      <c r="C17" s="3">
        <v>0.2231</v>
      </c>
      <c r="D17" s="3">
        <v>0.203</v>
      </c>
      <c r="E17" s="4"/>
      <c r="F17" s="2"/>
      <c r="G17" s="8"/>
      <c r="H17" t="s">
        <v>87</v>
      </c>
    </row>
  </sheetData>
  <mergeCells count="24">
    <mergeCell ref="B2:D2"/>
    <mergeCell ref="B10:D10"/>
    <mergeCell ref="A2:A3"/>
    <mergeCell ref="A10:A11"/>
    <mergeCell ref="E2:E3"/>
    <mergeCell ref="E4:E5"/>
    <mergeCell ref="E6:E7"/>
    <mergeCell ref="E8:E9"/>
    <mergeCell ref="E10:E11"/>
    <mergeCell ref="E12:E13"/>
    <mergeCell ref="E14:E15"/>
    <mergeCell ref="E16:E17"/>
    <mergeCell ref="F2:F3"/>
    <mergeCell ref="F4:F9"/>
    <mergeCell ref="F10:F11"/>
    <mergeCell ref="F12:F17"/>
    <mergeCell ref="G2:G3"/>
    <mergeCell ref="G4:G5"/>
    <mergeCell ref="G6:G7"/>
    <mergeCell ref="G8:G9"/>
    <mergeCell ref="G10:G11"/>
    <mergeCell ref="G12:G13"/>
    <mergeCell ref="G14:G15"/>
    <mergeCell ref="G16:G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2</vt:i4>
      </vt:variant>
    </vt:vector>
  </HeadingPairs>
  <TitlesOfParts>
    <vt:vector size="2" baseType="lpstr">
      <vt:lpstr>MOSFET下游企业应用测算</vt:lpstr>
      <vt:lpstr>MOSFET国内及台湾厂商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dc:creator>
  <dcterms:created xsi:type="dcterms:W3CDTF">2020-11-13T11:29:17Z</dcterms:created>
  <dcterms:modified xsi:type="dcterms:W3CDTF">2020-11-13T18:47:57Z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1033-2.1.2.3417</vt:lpwstr>
  </property>
</Properties>
</file>