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angLeona\github\program\BusinessApplication\BusinessApplication\"/>
    </mc:Choice>
  </mc:AlternateContent>
  <xr:revisionPtr revIDLastSave="0" documentId="13_ncr:1_{B2AC9E70-C6CD-4607-85CB-6986B4F5AA6F}" xr6:coauthVersionLast="47" xr6:coauthVersionMax="47" xr10:uidLastSave="{00000000-0000-0000-0000-000000000000}"/>
  <bookViews>
    <workbookView xWindow="-108" yWindow="-108" windowWidth="23256" windowHeight="12576" firstSheet="1" activeTab="10" xr2:uid="{97E6F3C6-D403-439F-B3B8-E1F91F15234B}"/>
  </bookViews>
  <sheets>
    <sheet name="Product" sheetId="1" r:id="rId1"/>
    <sheet name="Material" sheetId="2" r:id="rId2"/>
    <sheet name="MaterialSource" sheetId="4" r:id="rId3"/>
    <sheet name="Inventory" sheetId="6" r:id="rId4"/>
    <sheet name="Ingredient" sheetId="5" r:id="rId5"/>
    <sheet name="Supplier" sheetId="3" r:id="rId6"/>
    <sheet name="Customer" sheetId="7" r:id="rId7"/>
    <sheet name="Order" sheetId="8" r:id="rId8"/>
    <sheet name="OrderDetail" sheetId="9" r:id="rId9"/>
    <sheet name="模擬數據" sheetId="10" r:id="rId10"/>
    <sheet name="工作表1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3" i="10" l="1"/>
  <c r="N33" i="10"/>
  <c r="O33" i="10"/>
  <c r="P33" i="10"/>
  <c r="Q33" i="10"/>
  <c r="L33" i="10"/>
  <c r="C33" i="10"/>
  <c r="D33" i="10"/>
  <c r="E33" i="10"/>
  <c r="F33" i="10"/>
  <c r="G33" i="10"/>
  <c r="B33" i="10"/>
  <c r="E31" i="10"/>
  <c r="D31" i="10"/>
  <c r="E24" i="10"/>
  <c r="D24" i="10"/>
  <c r="E17" i="10"/>
  <c r="D17" i="10"/>
  <c r="E10" i="10"/>
  <c r="D10" i="10"/>
  <c r="E3" i="10"/>
  <c r="D3" i="10"/>
  <c r="C31" i="10"/>
  <c r="F31" i="10"/>
  <c r="G31" i="10"/>
  <c r="L31" i="10"/>
  <c r="M31" i="10"/>
  <c r="N31" i="10"/>
  <c r="O31" i="10"/>
  <c r="P31" i="10"/>
  <c r="Q31" i="10"/>
  <c r="B31" i="10"/>
  <c r="C24" i="10"/>
  <c r="F24" i="10"/>
  <c r="G24" i="10"/>
  <c r="L24" i="10"/>
  <c r="M24" i="10"/>
  <c r="N24" i="10"/>
  <c r="O24" i="10"/>
  <c r="P24" i="10"/>
  <c r="Q24" i="10"/>
  <c r="B24" i="10"/>
  <c r="C17" i="10"/>
  <c r="F17" i="10"/>
  <c r="G17" i="10"/>
  <c r="L17" i="10"/>
  <c r="M17" i="10"/>
  <c r="N17" i="10"/>
  <c r="O17" i="10"/>
  <c r="P17" i="10"/>
  <c r="Q17" i="10"/>
  <c r="B17" i="10"/>
  <c r="C10" i="10"/>
  <c r="F10" i="10"/>
  <c r="G10" i="10"/>
  <c r="L10" i="10"/>
  <c r="M10" i="10"/>
  <c r="N10" i="10"/>
  <c r="O10" i="10"/>
  <c r="P10" i="10"/>
  <c r="Q10" i="10"/>
  <c r="B10" i="10"/>
  <c r="C3" i="10"/>
  <c r="F3" i="10"/>
  <c r="G3" i="10"/>
  <c r="L3" i="10"/>
  <c r="M3" i="10"/>
  <c r="N3" i="10"/>
  <c r="O3" i="10"/>
  <c r="P3" i="10"/>
  <c r="Q3" i="10"/>
  <c r="B3" i="10"/>
  <c r="E8" i="2"/>
  <c r="E7" i="2"/>
  <c r="E6" i="2"/>
  <c r="E5" i="2"/>
  <c r="E3" i="2"/>
  <c r="E4" i="2"/>
  <c r="E2" i="2"/>
</calcChain>
</file>

<file path=xl/sharedStrings.xml><?xml version="1.0" encoding="utf-8"?>
<sst xmlns="http://schemas.openxmlformats.org/spreadsheetml/2006/main" count="127" uniqueCount="103">
  <si>
    <t>productName</t>
    <phoneticPr fontId="1" type="noConversion"/>
  </si>
  <si>
    <t>productID</t>
    <phoneticPr fontId="1" type="noConversion"/>
  </si>
  <si>
    <t>productPrice</t>
    <phoneticPr fontId="1" type="noConversion"/>
  </si>
  <si>
    <t>培根蛋餅</t>
    <phoneticPr fontId="1" type="noConversion"/>
  </si>
  <si>
    <t>materialID</t>
    <phoneticPr fontId="1" type="noConversion"/>
  </si>
  <si>
    <t>materialName</t>
    <phoneticPr fontId="1" type="noConversion"/>
  </si>
  <si>
    <t>packAmount</t>
    <phoneticPr fontId="1" type="noConversion"/>
  </si>
  <si>
    <t>packPrice</t>
    <phoneticPr fontId="1" type="noConversion"/>
  </si>
  <si>
    <t>supplierID</t>
    <phoneticPr fontId="1" type="noConversion"/>
  </si>
  <si>
    <t>培根</t>
    <phoneticPr fontId="1" type="noConversion"/>
  </si>
  <si>
    <t>supplierName</t>
    <phoneticPr fontId="1" type="noConversion"/>
  </si>
  <si>
    <t>supplierPhone</t>
    <phoneticPr fontId="1" type="noConversion"/>
  </si>
  <si>
    <t>火腿</t>
    <phoneticPr fontId="1" type="noConversion"/>
  </si>
  <si>
    <t>http://www.fu-join.com/shopping/product_info.php?cPath=72&amp;products_id=440</t>
  </si>
  <si>
    <t>http://www.fu-join.com/shopping/product_info.php?cPath=69&amp;products_id=410</t>
  </si>
  <si>
    <t>0909123123</t>
    <phoneticPr fontId="1" type="noConversion"/>
  </si>
  <si>
    <t>雞蛋公司</t>
    <phoneticPr fontId="1" type="noConversion"/>
  </si>
  <si>
    <t>0909456456</t>
    <phoneticPr fontId="1" type="noConversion"/>
  </si>
  <si>
    <t>餅皮公司</t>
    <phoneticPr fontId="1" type="noConversion"/>
  </si>
  <si>
    <t>0909789789</t>
    <phoneticPr fontId="1" type="noConversion"/>
  </si>
  <si>
    <t>蛋餅皮</t>
    <phoneticPr fontId="1" type="noConversion"/>
  </si>
  <si>
    <t>unitPrice</t>
    <phoneticPr fontId="1" type="noConversion"/>
  </si>
  <si>
    <t>http://www.fu-join.com/shopping/product_info.php?products_id=2620</t>
  </si>
  <si>
    <t>https://tw.chinyieggs.com/egg_detail/1325/</t>
  </si>
  <si>
    <t>雞蛋(每斤29元，一箱20斤(約200顆))</t>
    <phoneticPr fontId="1" type="noConversion"/>
  </si>
  <si>
    <t>amount</t>
    <phoneticPr fontId="1" type="noConversion"/>
  </si>
  <si>
    <t>lowestAmount(用模型跑或寫死)</t>
    <phoneticPr fontId="1" type="noConversion"/>
  </si>
  <si>
    <t>unitAmount(用importAmount*Material.packAmount)</t>
    <phoneticPr fontId="1" type="noConversion"/>
  </si>
  <si>
    <t>importAmount</t>
    <phoneticPr fontId="1" type="noConversion"/>
  </si>
  <si>
    <t>豬肉公司</t>
    <phoneticPr fontId="1" type="noConversion"/>
  </si>
  <si>
    <t>validDay</t>
    <phoneticPr fontId="1" type="noConversion"/>
  </si>
  <si>
    <t>importDate</t>
    <phoneticPr fontId="1" type="noConversion"/>
  </si>
  <si>
    <t>expiredDate(用importDate+Material.validDay)</t>
    <phoneticPr fontId="1" type="noConversion"/>
  </si>
  <si>
    <t>product</t>
    <phoneticPr fontId="1" type="noConversion"/>
  </si>
  <si>
    <t>material</t>
    <phoneticPr fontId="1" type="noConversion"/>
  </si>
  <si>
    <t>cost(material.unitPrice*amount)</t>
    <phoneticPr fontId="1" type="noConversion"/>
  </si>
  <si>
    <t>supplier</t>
    <phoneticPr fontId="1" type="noConversion"/>
  </si>
  <si>
    <t>吐司公司</t>
    <phoneticPr fontId="1" type="noConversion"/>
  </si>
  <si>
    <t>0909111222</t>
    <phoneticPr fontId="1" type="noConversion"/>
  </si>
  <si>
    <t>漢堡公司</t>
    <phoneticPr fontId="1" type="noConversion"/>
  </si>
  <si>
    <t>0909333444</t>
    <phoneticPr fontId="1" type="noConversion"/>
  </si>
  <si>
    <t>名稱</t>
    <phoneticPr fontId="1" type="noConversion"/>
  </si>
  <si>
    <t>哪家供應商</t>
    <phoneticPr fontId="1" type="noConversion"/>
  </si>
  <si>
    <t>一包有幾個單位</t>
    <phoneticPr fontId="1" type="noConversion"/>
  </si>
  <si>
    <t>一包多少錢</t>
    <phoneticPr fontId="1" type="noConversion"/>
  </si>
  <si>
    <t>有效期限(用天當單位)</t>
    <phoneticPr fontId="1" type="noConversion"/>
  </si>
  <si>
    <t>品名</t>
    <phoneticPr fontId="1" type="noConversion"/>
  </si>
  <si>
    <t>售價</t>
    <phoneticPr fontId="1" type="noConversion"/>
  </si>
  <si>
    <t>材料</t>
    <phoneticPr fontId="1" type="noConversion"/>
  </si>
  <si>
    <t>數量</t>
    <phoneticPr fontId="1" type="noConversion"/>
  </si>
  <si>
    <t>新增材料</t>
    <phoneticPr fontId="1" type="noConversion"/>
  </si>
  <si>
    <t>刪除材料</t>
    <phoneticPr fontId="1" type="noConversion"/>
  </si>
  <si>
    <t>shipDay</t>
    <phoneticPr fontId="1" type="noConversion"/>
  </si>
  <si>
    <t>id</t>
    <phoneticPr fontId="1" type="noConversion"/>
  </si>
  <si>
    <t>name</t>
    <phoneticPr fontId="1" type="noConversion"/>
  </si>
  <si>
    <t>telephone</t>
    <phoneticPr fontId="1" type="noConversion"/>
  </si>
  <si>
    <t>custid</t>
    <phoneticPr fontId="1" type="noConversion"/>
  </si>
  <si>
    <t>orderid</t>
    <phoneticPr fontId="1" type="noConversion"/>
  </si>
  <si>
    <t>repeative</t>
    <phoneticPr fontId="1" type="noConversion"/>
  </si>
  <si>
    <t>orderTime</t>
    <phoneticPr fontId="1" type="noConversion"/>
  </si>
  <si>
    <t>getTime</t>
    <phoneticPr fontId="1" type="noConversion"/>
  </si>
  <si>
    <t>我愛補習班</t>
    <phoneticPr fontId="1" type="noConversion"/>
  </si>
  <si>
    <t>好大辦公室</t>
    <phoneticPr fontId="1" type="noConversion"/>
  </si>
  <si>
    <t>productid</t>
    <phoneticPr fontId="1" type="noConversion"/>
  </si>
  <si>
    <t>火腿蛋餅</t>
    <phoneticPr fontId="1" type="noConversion"/>
  </si>
  <si>
    <t>雞塊</t>
    <phoneticPr fontId="1" type="noConversion"/>
  </si>
  <si>
    <t>薯條</t>
    <phoneticPr fontId="1" type="noConversion"/>
  </si>
  <si>
    <t>培根蛋吐司</t>
    <phoneticPr fontId="1" type="noConversion"/>
  </si>
  <si>
    <t>火腿蛋吐司</t>
    <phoneticPr fontId="1" type="noConversion"/>
  </si>
  <si>
    <t>吐司</t>
    <phoneticPr fontId="1" type="noConversion"/>
  </si>
  <si>
    <t>http://www.fu-join.com/shopping/product_info.php?cPath=76&amp;products_id=462</t>
  </si>
  <si>
    <t>http://www.fu-join.com/shopping/product_info.php?cPath=50&amp;products_id=2118</t>
  </si>
  <si>
    <t>https://www.daybuy.tw/costco/35719/</t>
  </si>
  <si>
    <t>散客</t>
    <phoneticPr fontId="1" type="noConversion"/>
  </si>
  <si>
    <t>固定</t>
    <phoneticPr fontId="1" type="noConversion"/>
  </si>
  <si>
    <t>三五</t>
    <phoneticPr fontId="1" type="noConversion"/>
  </si>
  <si>
    <t>培餅5</t>
    <phoneticPr fontId="1" type="noConversion"/>
  </si>
  <si>
    <t>火吐5</t>
    <phoneticPr fontId="1" type="noConversion"/>
  </si>
  <si>
    <t>雞塊5</t>
    <phoneticPr fontId="1" type="noConversion"/>
  </si>
  <si>
    <t>二</t>
    <phoneticPr fontId="1" type="noConversion"/>
  </si>
  <si>
    <t>火餅3</t>
    <phoneticPr fontId="1" type="noConversion"/>
  </si>
  <si>
    <t>培蛋4</t>
    <phoneticPr fontId="1" type="noConversion"/>
  </si>
  <si>
    <t>全</t>
    <phoneticPr fontId="1" type="noConversion"/>
  </si>
  <si>
    <t>雞塊20</t>
    <phoneticPr fontId="1" type="noConversion"/>
  </si>
  <si>
    <t>薯條20</t>
    <phoneticPr fontId="1" type="noConversion"/>
  </si>
  <si>
    <t>total</t>
    <phoneticPr fontId="1" type="noConversion"/>
  </si>
  <si>
    <t>有錢小公司</t>
    <phoneticPr fontId="1" type="noConversion"/>
  </si>
  <si>
    <t>王太太</t>
    <phoneticPr fontId="1" type="noConversion"/>
  </si>
  <si>
    <t>火餅1</t>
    <phoneticPr fontId="1" type="noConversion"/>
  </si>
  <si>
    <t>培餅1</t>
    <phoneticPr fontId="1" type="noConversion"/>
  </si>
  <si>
    <t>培蛋2</t>
    <phoneticPr fontId="1" type="noConversion"/>
  </si>
  <si>
    <t>雞塊4</t>
    <phoneticPr fontId="1" type="noConversion"/>
  </si>
  <si>
    <t>一四</t>
    <phoneticPr fontId="1" type="noConversion"/>
  </si>
  <si>
    <t>李先生</t>
    <phoneticPr fontId="1" type="noConversion"/>
  </si>
  <si>
    <t>火吐1</t>
    <phoneticPr fontId="1" type="noConversion"/>
  </si>
  <si>
    <t>薯條1</t>
    <phoneticPr fontId="1" type="noConversion"/>
  </si>
  <si>
    <t>雞塊1</t>
    <phoneticPr fontId="1" type="noConversion"/>
  </si>
  <si>
    <t>一三</t>
    <phoneticPr fontId="1" type="noConversion"/>
  </si>
  <si>
    <t>261營業日</t>
    <phoneticPr fontId="1" type="noConversion"/>
  </si>
  <si>
    <t xml:space="preserve">1 7 8 </t>
    <phoneticPr fontId="1" type="noConversion"/>
  </si>
  <si>
    <t>9 0.5*3</t>
    <phoneticPr fontId="1" type="noConversion"/>
  </si>
  <si>
    <t>9+1.5=10.5</t>
    <phoneticPr fontId="1" type="noConversion"/>
  </si>
  <si>
    <t xml:space="preserve">LT=2 dbar=k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</si>
</sst>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yyyy\-mm\-dd;@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06CD0-50FD-49C2-88EC-5CF20BCD1800}">
  <dimension ref="A1:F12"/>
  <sheetViews>
    <sheetView workbookViewId="0">
      <selection activeCell="C7" sqref="C7"/>
    </sheetView>
  </sheetViews>
  <sheetFormatPr defaultRowHeight="16.2" x14ac:dyDescent="0.3"/>
  <cols>
    <col min="1" max="1" width="14.21875" customWidth="1"/>
    <col min="2" max="2" width="13.44140625" customWidth="1"/>
    <col min="3" max="3" width="13" customWidth="1"/>
  </cols>
  <sheetData>
    <row r="1" spans="1:6" x14ac:dyDescent="0.3">
      <c r="A1" t="s">
        <v>1</v>
      </c>
      <c r="B1" t="s">
        <v>0</v>
      </c>
      <c r="C1" t="s">
        <v>2</v>
      </c>
    </row>
    <row r="2" spans="1:6" x14ac:dyDescent="0.3">
      <c r="A2">
        <v>1</v>
      </c>
      <c r="B2" t="s">
        <v>3</v>
      </c>
      <c r="C2">
        <v>35</v>
      </c>
    </row>
    <row r="3" spans="1:6" x14ac:dyDescent="0.3">
      <c r="A3">
        <v>2</v>
      </c>
      <c r="B3" t="s">
        <v>64</v>
      </c>
      <c r="C3">
        <v>35</v>
      </c>
    </row>
    <row r="4" spans="1:6" x14ac:dyDescent="0.3">
      <c r="A4">
        <v>3</v>
      </c>
      <c r="B4" t="s">
        <v>65</v>
      </c>
      <c r="C4">
        <v>30</v>
      </c>
    </row>
    <row r="5" spans="1:6" x14ac:dyDescent="0.3">
      <c r="A5">
        <v>4</v>
      </c>
      <c r="B5" t="s">
        <v>66</v>
      </c>
      <c r="C5">
        <v>20</v>
      </c>
    </row>
    <row r="6" spans="1:6" x14ac:dyDescent="0.3">
      <c r="A6">
        <v>5</v>
      </c>
      <c r="B6" t="s">
        <v>67</v>
      </c>
      <c r="C6">
        <v>35</v>
      </c>
    </row>
    <row r="7" spans="1:6" x14ac:dyDescent="0.3">
      <c r="A7">
        <v>6</v>
      </c>
      <c r="B7" t="s">
        <v>68</v>
      </c>
      <c r="C7">
        <v>35</v>
      </c>
    </row>
    <row r="11" spans="1:6" x14ac:dyDescent="0.3">
      <c r="C11" s="5" t="s">
        <v>46</v>
      </c>
      <c r="D11" t="s">
        <v>47</v>
      </c>
    </row>
    <row r="12" spans="1:6" x14ac:dyDescent="0.3">
      <c r="C12" t="s">
        <v>48</v>
      </c>
      <c r="D12" t="s">
        <v>49</v>
      </c>
      <c r="E12" t="s">
        <v>50</v>
      </c>
      <c r="F12" t="s">
        <v>51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B57A8-7201-4D6C-8EE8-1D3A80C049A1}">
  <dimension ref="A1:W42"/>
  <sheetViews>
    <sheetView topLeftCell="A25" zoomScaleNormal="100" workbookViewId="0">
      <selection activeCell="A43" sqref="A43"/>
    </sheetView>
  </sheetViews>
  <sheetFormatPr defaultRowHeight="16.2" x14ac:dyDescent="0.3"/>
  <cols>
    <col min="1" max="1" width="10.77734375" customWidth="1"/>
    <col min="2" max="2" width="10.6640625" customWidth="1"/>
    <col min="3" max="3" width="10.88671875" customWidth="1"/>
    <col min="6" max="6" width="12.88671875" customWidth="1"/>
    <col min="7" max="7" width="12.5546875" customWidth="1"/>
    <col min="11" max="11" width="12.33203125" customWidth="1"/>
    <col min="12" max="12" width="10.44140625" customWidth="1"/>
    <col min="13" max="13" width="11" customWidth="1"/>
    <col min="14" max="14" width="13" customWidth="1"/>
    <col min="15" max="15" width="13.33203125" customWidth="1"/>
    <col min="18" max="18" width="15.5546875" customWidth="1"/>
    <col min="19" max="19" width="8.88671875" customWidth="1"/>
  </cols>
  <sheetData>
    <row r="1" spans="1:23" x14ac:dyDescent="0.3">
      <c r="A1" t="s">
        <v>73</v>
      </c>
      <c r="B1" t="s">
        <v>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K1" t="s">
        <v>74</v>
      </c>
      <c r="L1" t="s">
        <v>3</v>
      </c>
      <c r="M1" t="s">
        <v>64</v>
      </c>
      <c r="N1" t="s">
        <v>67</v>
      </c>
      <c r="O1" t="s">
        <v>68</v>
      </c>
      <c r="P1" t="s">
        <v>65</v>
      </c>
      <c r="Q1" t="s">
        <v>66</v>
      </c>
    </row>
    <row r="2" spans="1:23" x14ac:dyDescent="0.3">
      <c r="A2" s="4">
        <v>45597</v>
      </c>
      <c r="B2">
        <v>10</v>
      </c>
      <c r="C2">
        <v>10</v>
      </c>
      <c r="D2">
        <v>15</v>
      </c>
      <c r="E2">
        <v>20</v>
      </c>
      <c r="F2">
        <v>20</v>
      </c>
      <c r="G2">
        <v>25</v>
      </c>
      <c r="K2" s="4">
        <v>45597</v>
      </c>
      <c r="L2">
        <v>5</v>
      </c>
      <c r="M2">
        <v>0</v>
      </c>
      <c r="N2">
        <v>0</v>
      </c>
      <c r="O2">
        <v>5</v>
      </c>
      <c r="P2">
        <v>25</v>
      </c>
      <c r="Q2">
        <v>0</v>
      </c>
      <c r="R2" t="s">
        <v>86</v>
      </c>
      <c r="S2" t="s">
        <v>75</v>
      </c>
      <c r="T2" t="s">
        <v>76</v>
      </c>
      <c r="U2" t="s">
        <v>77</v>
      </c>
      <c r="V2" t="s">
        <v>78</v>
      </c>
    </row>
    <row r="3" spans="1:23" x14ac:dyDescent="0.3">
      <c r="A3" s="4" t="s">
        <v>85</v>
      </c>
      <c r="B3">
        <f>B2</f>
        <v>10</v>
      </c>
      <c r="C3">
        <f t="shared" ref="C3:Q3" si="0">C2</f>
        <v>10</v>
      </c>
      <c r="D3">
        <f t="shared" ref="D3:E3" si="1">D2</f>
        <v>15</v>
      </c>
      <c r="E3">
        <f t="shared" si="1"/>
        <v>20</v>
      </c>
      <c r="F3">
        <f t="shared" si="0"/>
        <v>20</v>
      </c>
      <c r="G3">
        <f t="shared" si="0"/>
        <v>25</v>
      </c>
      <c r="L3">
        <f t="shared" si="0"/>
        <v>5</v>
      </c>
      <c r="M3">
        <f t="shared" si="0"/>
        <v>0</v>
      </c>
      <c r="N3">
        <f t="shared" si="0"/>
        <v>0</v>
      </c>
      <c r="O3">
        <f t="shared" si="0"/>
        <v>5</v>
      </c>
      <c r="P3">
        <f t="shared" si="0"/>
        <v>25</v>
      </c>
      <c r="Q3">
        <f t="shared" si="0"/>
        <v>0</v>
      </c>
      <c r="R3" t="s">
        <v>62</v>
      </c>
      <c r="S3" t="s">
        <v>79</v>
      </c>
      <c r="T3" t="s">
        <v>80</v>
      </c>
      <c r="U3" t="s">
        <v>81</v>
      </c>
    </row>
    <row r="4" spans="1:23" x14ac:dyDescent="0.3">
      <c r="A4" s="4"/>
      <c r="K4" s="4"/>
      <c r="R4" t="s">
        <v>61</v>
      </c>
      <c r="S4" t="s">
        <v>82</v>
      </c>
      <c r="T4" t="s">
        <v>83</v>
      </c>
      <c r="U4" t="s">
        <v>84</v>
      </c>
    </row>
    <row r="5" spans="1:23" x14ac:dyDescent="0.3">
      <c r="A5" s="4">
        <v>45600</v>
      </c>
      <c r="B5">
        <v>10</v>
      </c>
      <c r="C5">
        <v>5</v>
      </c>
      <c r="D5">
        <v>20</v>
      </c>
      <c r="E5">
        <v>15</v>
      </c>
      <c r="F5">
        <v>20</v>
      </c>
      <c r="G5">
        <v>25</v>
      </c>
      <c r="K5" s="4">
        <v>45600</v>
      </c>
      <c r="L5">
        <v>0</v>
      </c>
      <c r="M5">
        <v>0</v>
      </c>
      <c r="N5">
        <v>0</v>
      </c>
      <c r="O5">
        <v>0</v>
      </c>
      <c r="P5">
        <v>20</v>
      </c>
      <c r="Q5">
        <v>20</v>
      </c>
      <c r="R5" t="s">
        <v>87</v>
      </c>
      <c r="S5" t="s">
        <v>92</v>
      </c>
      <c r="T5" t="s">
        <v>88</v>
      </c>
      <c r="U5" t="s">
        <v>89</v>
      </c>
      <c r="V5" t="s">
        <v>90</v>
      </c>
      <c r="W5" t="s">
        <v>91</v>
      </c>
    </row>
    <row r="6" spans="1:23" x14ac:dyDescent="0.3">
      <c r="A6" s="4">
        <v>45601</v>
      </c>
      <c r="B6">
        <v>15</v>
      </c>
      <c r="C6">
        <v>15</v>
      </c>
      <c r="D6">
        <v>25</v>
      </c>
      <c r="E6">
        <v>10</v>
      </c>
      <c r="F6">
        <v>25</v>
      </c>
      <c r="G6">
        <v>10</v>
      </c>
      <c r="K6" s="4">
        <v>45601</v>
      </c>
      <c r="L6">
        <v>0</v>
      </c>
      <c r="M6">
        <v>3</v>
      </c>
      <c r="N6">
        <v>4</v>
      </c>
      <c r="O6">
        <v>0</v>
      </c>
      <c r="P6">
        <v>20</v>
      </c>
      <c r="Q6">
        <v>20</v>
      </c>
      <c r="R6" t="s">
        <v>93</v>
      </c>
      <c r="S6" t="s">
        <v>97</v>
      </c>
      <c r="T6" t="s">
        <v>94</v>
      </c>
      <c r="U6" t="s">
        <v>95</v>
      </c>
      <c r="V6" t="s">
        <v>96</v>
      </c>
    </row>
    <row r="7" spans="1:23" x14ac:dyDescent="0.3">
      <c r="A7" s="4">
        <v>45602</v>
      </c>
      <c r="B7">
        <v>15</v>
      </c>
      <c r="C7">
        <v>20</v>
      </c>
      <c r="D7">
        <v>15</v>
      </c>
      <c r="E7">
        <v>15</v>
      </c>
      <c r="F7">
        <v>10</v>
      </c>
      <c r="G7">
        <v>15</v>
      </c>
      <c r="K7" s="4">
        <v>45602</v>
      </c>
      <c r="L7">
        <v>5</v>
      </c>
      <c r="M7">
        <v>0</v>
      </c>
      <c r="N7">
        <v>0</v>
      </c>
      <c r="O7">
        <v>5</v>
      </c>
      <c r="P7">
        <v>25</v>
      </c>
      <c r="Q7">
        <v>20</v>
      </c>
    </row>
    <row r="8" spans="1:23" x14ac:dyDescent="0.3">
      <c r="A8" s="4">
        <v>45603</v>
      </c>
      <c r="B8">
        <v>10</v>
      </c>
      <c r="C8">
        <v>5</v>
      </c>
      <c r="D8">
        <v>15</v>
      </c>
      <c r="E8">
        <v>20</v>
      </c>
      <c r="F8">
        <v>15</v>
      </c>
      <c r="G8">
        <v>10</v>
      </c>
      <c r="K8" s="4">
        <v>45603</v>
      </c>
      <c r="L8">
        <v>0</v>
      </c>
      <c r="M8">
        <v>0</v>
      </c>
      <c r="N8">
        <v>0</v>
      </c>
      <c r="O8">
        <v>0</v>
      </c>
      <c r="P8">
        <v>20</v>
      </c>
      <c r="Q8">
        <v>20</v>
      </c>
    </row>
    <row r="9" spans="1:23" x14ac:dyDescent="0.3">
      <c r="A9" s="4">
        <v>45604</v>
      </c>
      <c r="B9">
        <v>15</v>
      </c>
      <c r="C9">
        <v>15</v>
      </c>
      <c r="D9">
        <v>20</v>
      </c>
      <c r="E9">
        <v>15</v>
      </c>
      <c r="F9">
        <v>15</v>
      </c>
      <c r="G9">
        <v>15</v>
      </c>
      <c r="K9" s="4">
        <v>45604</v>
      </c>
      <c r="L9">
        <v>5</v>
      </c>
      <c r="M9">
        <v>0</v>
      </c>
      <c r="N9">
        <v>0</v>
      </c>
      <c r="O9">
        <v>5</v>
      </c>
      <c r="P9">
        <v>25</v>
      </c>
      <c r="Q9">
        <v>20</v>
      </c>
    </row>
    <row r="10" spans="1:23" x14ac:dyDescent="0.3">
      <c r="A10" s="4" t="s">
        <v>85</v>
      </c>
      <c r="B10">
        <f>SUM(B5:B9)</f>
        <v>65</v>
      </c>
      <c r="C10">
        <f t="shared" ref="C10:Q10" si="2">SUM(C5:C9)</f>
        <v>60</v>
      </c>
      <c r="D10">
        <f t="shared" ref="D10:E10" si="3">SUM(D5:D9)</f>
        <v>95</v>
      </c>
      <c r="E10">
        <f t="shared" si="3"/>
        <v>75</v>
      </c>
      <c r="F10">
        <f t="shared" si="2"/>
        <v>85</v>
      </c>
      <c r="G10">
        <f t="shared" si="2"/>
        <v>75</v>
      </c>
      <c r="L10">
        <f t="shared" si="2"/>
        <v>10</v>
      </c>
      <c r="M10">
        <f t="shared" si="2"/>
        <v>3</v>
      </c>
      <c r="N10">
        <f t="shared" si="2"/>
        <v>4</v>
      </c>
      <c r="O10">
        <f t="shared" si="2"/>
        <v>10</v>
      </c>
      <c r="P10">
        <f t="shared" si="2"/>
        <v>110</v>
      </c>
      <c r="Q10">
        <f t="shared" si="2"/>
        <v>100</v>
      </c>
    </row>
    <row r="11" spans="1:23" x14ac:dyDescent="0.3">
      <c r="A11" s="4"/>
      <c r="K11" s="4"/>
    </row>
    <row r="12" spans="1:23" x14ac:dyDescent="0.3">
      <c r="A12" s="4">
        <v>45607</v>
      </c>
      <c r="B12">
        <v>15</v>
      </c>
      <c r="C12">
        <v>20</v>
      </c>
      <c r="D12">
        <v>15</v>
      </c>
      <c r="E12">
        <v>15</v>
      </c>
      <c r="F12">
        <v>15</v>
      </c>
      <c r="G12">
        <v>25</v>
      </c>
      <c r="K12" s="4">
        <v>45607</v>
      </c>
      <c r="L12">
        <v>0</v>
      </c>
      <c r="M12">
        <v>0</v>
      </c>
      <c r="N12">
        <v>0</v>
      </c>
      <c r="O12">
        <v>0</v>
      </c>
      <c r="P12">
        <v>20</v>
      </c>
      <c r="Q12">
        <v>20</v>
      </c>
    </row>
    <row r="13" spans="1:23" x14ac:dyDescent="0.3">
      <c r="A13" s="4">
        <v>45608</v>
      </c>
      <c r="B13">
        <v>20</v>
      </c>
      <c r="C13">
        <v>5</v>
      </c>
      <c r="D13">
        <v>25</v>
      </c>
      <c r="E13">
        <v>15</v>
      </c>
      <c r="F13">
        <v>15</v>
      </c>
      <c r="G13">
        <v>25</v>
      </c>
      <c r="K13" s="4">
        <v>45608</v>
      </c>
      <c r="L13">
        <v>0</v>
      </c>
      <c r="M13">
        <v>3</v>
      </c>
      <c r="N13">
        <v>4</v>
      </c>
      <c r="O13">
        <v>0</v>
      </c>
      <c r="P13">
        <v>20</v>
      </c>
      <c r="Q13">
        <v>20</v>
      </c>
    </row>
    <row r="14" spans="1:23" x14ac:dyDescent="0.3">
      <c r="A14" s="4">
        <v>45609</v>
      </c>
      <c r="B14">
        <v>5</v>
      </c>
      <c r="C14">
        <v>10</v>
      </c>
      <c r="D14">
        <v>20</v>
      </c>
      <c r="E14">
        <v>20</v>
      </c>
      <c r="F14">
        <v>20</v>
      </c>
      <c r="G14">
        <v>10</v>
      </c>
      <c r="K14" s="4">
        <v>45609</v>
      </c>
      <c r="L14">
        <v>5</v>
      </c>
      <c r="M14">
        <v>0</v>
      </c>
      <c r="N14">
        <v>0</v>
      </c>
      <c r="O14">
        <v>5</v>
      </c>
      <c r="P14">
        <v>25</v>
      </c>
      <c r="Q14">
        <v>20</v>
      </c>
    </row>
    <row r="15" spans="1:23" x14ac:dyDescent="0.3">
      <c r="A15" s="4">
        <v>45610</v>
      </c>
      <c r="B15">
        <v>15</v>
      </c>
      <c r="C15">
        <v>5</v>
      </c>
      <c r="D15">
        <v>25</v>
      </c>
      <c r="E15">
        <v>10</v>
      </c>
      <c r="F15">
        <v>25</v>
      </c>
      <c r="G15">
        <v>15</v>
      </c>
      <c r="K15" s="4">
        <v>45610</v>
      </c>
      <c r="L15">
        <v>0</v>
      </c>
      <c r="M15">
        <v>0</v>
      </c>
      <c r="N15">
        <v>0</v>
      </c>
      <c r="O15">
        <v>0</v>
      </c>
      <c r="P15">
        <v>20</v>
      </c>
      <c r="Q15">
        <v>20</v>
      </c>
    </row>
    <row r="16" spans="1:23" x14ac:dyDescent="0.3">
      <c r="A16" s="4">
        <v>45611</v>
      </c>
      <c r="B16">
        <v>10</v>
      </c>
      <c r="C16">
        <v>15</v>
      </c>
      <c r="D16">
        <v>10</v>
      </c>
      <c r="E16">
        <v>10</v>
      </c>
      <c r="F16">
        <v>10</v>
      </c>
      <c r="G16">
        <v>15</v>
      </c>
      <c r="K16" s="4">
        <v>45611</v>
      </c>
      <c r="L16">
        <v>5</v>
      </c>
      <c r="M16">
        <v>0</v>
      </c>
      <c r="N16">
        <v>0</v>
      </c>
      <c r="O16">
        <v>5</v>
      </c>
      <c r="P16">
        <v>25</v>
      </c>
      <c r="Q16">
        <v>20</v>
      </c>
    </row>
    <row r="17" spans="1:17" x14ac:dyDescent="0.3">
      <c r="A17" s="4" t="s">
        <v>85</v>
      </c>
      <c r="B17">
        <f>SUM(B12:B16)</f>
        <v>65</v>
      </c>
      <c r="C17">
        <f t="shared" ref="C17:Q17" si="4">SUM(C12:C16)</f>
        <v>55</v>
      </c>
      <c r="D17">
        <f t="shared" ref="D17:E17" si="5">SUM(D12:D16)</f>
        <v>95</v>
      </c>
      <c r="E17">
        <f t="shared" si="5"/>
        <v>70</v>
      </c>
      <c r="F17">
        <f t="shared" si="4"/>
        <v>85</v>
      </c>
      <c r="G17">
        <f t="shared" si="4"/>
        <v>90</v>
      </c>
      <c r="L17">
        <f t="shared" si="4"/>
        <v>10</v>
      </c>
      <c r="M17">
        <f t="shared" si="4"/>
        <v>3</v>
      </c>
      <c r="N17">
        <f t="shared" si="4"/>
        <v>4</v>
      </c>
      <c r="O17">
        <f t="shared" si="4"/>
        <v>10</v>
      </c>
      <c r="P17">
        <f t="shared" si="4"/>
        <v>110</v>
      </c>
      <c r="Q17">
        <f t="shared" si="4"/>
        <v>100</v>
      </c>
    </row>
    <row r="18" spans="1:17" x14ac:dyDescent="0.3">
      <c r="A18" s="4"/>
      <c r="K18" s="4"/>
    </row>
    <row r="19" spans="1:17" x14ac:dyDescent="0.3">
      <c r="A19" s="4">
        <v>45614</v>
      </c>
      <c r="B19">
        <v>5</v>
      </c>
      <c r="C19">
        <v>15</v>
      </c>
      <c r="D19">
        <v>10</v>
      </c>
      <c r="E19">
        <v>25</v>
      </c>
      <c r="F19">
        <v>20</v>
      </c>
      <c r="G19">
        <v>20</v>
      </c>
      <c r="K19" s="4">
        <v>45614</v>
      </c>
      <c r="L19">
        <v>0</v>
      </c>
      <c r="M19">
        <v>0</v>
      </c>
      <c r="N19">
        <v>0</v>
      </c>
      <c r="O19">
        <v>0</v>
      </c>
      <c r="P19">
        <v>20</v>
      </c>
      <c r="Q19">
        <v>20</v>
      </c>
    </row>
    <row r="20" spans="1:17" x14ac:dyDescent="0.3">
      <c r="A20" s="4">
        <v>45615</v>
      </c>
      <c r="B20">
        <v>15</v>
      </c>
      <c r="C20">
        <v>15</v>
      </c>
      <c r="D20">
        <v>20</v>
      </c>
      <c r="E20">
        <v>20</v>
      </c>
      <c r="F20">
        <v>25</v>
      </c>
      <c r="G20">
        <v>20</v>
      </c>
      <c r="K20" s="4">
        <v>45615</v>
      </c>
      <c r="L20">
        <v>0</v>
      </c>
      <c r="M20">
        <v>3</v>
      </c>
      <c r="N20">
        <v>4</v>
      </c>
      <c r="O20">
        <v>0</v>
      </c>
      <c r="P20">
        <v>20</v>
      </c>
      <c r="Q20">
        <v>20</v>
      </c>
    </row>
    <row r="21" spans="1:17" x14ac:dyDescent="0.3">
      <c r="A21" s="4">
        <v>45616</v>
      </c>
      <c r="B21">
        <v>20</v>
      </c>
      <c r="C21">
        <v>10</v>
      </c>
      <c r="D21">
        <v>20</v>
      </c>
      <c r="E21">
        <v>20</v>
      </c>
      <c r="F21">
        <v>20</v>
      </c>
      <c r="G21">
        <v>10</v>
      </c>
      <c r="K21" s="4">
        <v>45616</v>
      </c>
      <c r="L21">
        <v>5</v>
      </c>
      <c r="M21">
        <v>0</v>
      </c>
      <c r="N21">
        <v>0</v>
      </c>
      <c r="O21">
        <v>5</v>
      </c>
      <c r="P21">
        <v>25</v>
      </c>
      <c r="Q21">
        <v>20</v>
      </c>
    </row>
    <row r="22" spans="1:17" x14ac:dyDescent="0.3">
      <c r="A22" s="4">
        <v>45617</v>
      </c>
      <c r="B22">
        <v>10</v>
      </c>
      <c r="C22">
        <v>5</v>
      </c>
      <c r="D22">
        <v>15</v>
      </c>
      <c r="E22">
        <v>15</v>
      </c>
      <c r="F22">
        <v>5</v>
      </c>
      <c r="G22">
        <v>15</v>
      </c>
      <c r="K22" s="4">
        <v>45617</v>
      </c>
      <c r="L22">
        <v>0</v>
      </c>
      <c r="M22">
        <v>0</v>
      </c>
      <c r="N22">
        <v>0</v>
      </c>
      <c r="O22">
        <v>0</v>
      </c>
      <c r="P22">
        <v>20</v>
      </c>
      <c r="Q22">
        <v>20</v>
      </c>
    </row>
    <row r="23" spans="1:17" x14ac:dyDescent="0.3">
      <c r="A23" s="4">
        <v>45618</v>
      </c>
      <c r="B23">
        <v>25</v>
      </c>
      <c r="C23">
        <v>15</v>
      </c>
      <c r="D23">
        <v>15</v>
      </c>
      <c r="E23">
        <v>15</v>
      </c>
      <c r="F23">
        <v>10</v>
      </c>
      <c r="G23">
        <v>5</v>
      </c>
      <c r="K23" s="4">
        <v>45618</v>
      </c>
      <c r="L23">
        <v>5</v>
      </c>
      <c r="M23">
        <v>0</v>
      </c>
      <c r="N23">
        <v>0</v>
      </c>
      <c r="O23">
        <v>5</v>
      </c>
      <c r="P23">
        <v>25</v>
      </c>
      <c r="Q23">
        <v>20</v>
      </c>
    </row>
    <row r="24" spans="1:17" x14ac:dyDescent="0.3">
      <c r="A24" s="4" t="s">
        <v>85</v>
      </c>
      <c r="B24">
        <f>SUM(B19:B23)</f>
        <v>75</v>
      </c>
      <c r="C24">
        <f t="shared" ref="C24:Q24" si="6">SUM(C19:C23)</f>
        <v>60</v>
      </c>
      <c r="D24">
        <f t="shared" ref="D24:E24" si="7">SUM(D19:D23)</f>
        <v>80</v>
      </c>
      <c r="E24">
        <f t="shared" si="7"/>
        <v>95</v>
      </c>
      <c r="F24">
        <f t="shared" si="6"/>
        <v>80</v>
      </c>
      <c r="G24">
        <f t="shared" si="6"/>
        <v>70</v>
      </c>
      <c r="L24">
        <f t="shared" si="6"/>
        <v>10</v>
      </c>
      <c r="M24">
        <f t="shared" si="6"/>
        <v>3</v>
      </c>
      <c r="N24">
        <f t="shared" si="6"/>
        <v>4</v>
      </c>
      <c r="O24">
        <f t="shared" si="6"/>
        <v>10</v>
      </c>
      <c r="P24">
        <f t="shared" si="6"/>
        <v>110</v>
      </c>
      <c r="Q24">
        <f t="shared" si="6"/>
        <v>100</v>
      </c>
    </row>
    <row r="25" spans="1:17" x14ac:dyDescent="0.3">
      <c r="A25" s="4"/>
      <c r="K25" s="4"/>
    </row>
    <row r="26" spans="1:17" x14ac:dyDescent="0.3">
      <c r="A26" s="4">
        <v>45621</v>
      </c>
      <c r="B26">
        <v>10</v>
      </c>
      <c r="C26">
        <v>5</v>
      </c>
      <c r="D26">
        <v>25</v>
      </c>
      <c r="E26">
        <v>10</v>
      </c>
      <c r="F26">
        <v>20</v>
      </c>
      <c r="G26">
        <v>15</v>
      </c>
      <c r="K26" s="4">
        <v>45621</v>
      </c>
      <c r="L26">
        <v>0</v>
      </c>
      <c r="M26">
        <v>0</v>
      </c>
      <c r="N26">
        <v>0</v>
      </c>
      <c r="O26">
        <v>0</v>
      </c>
      <c r="P26">
        <v>20</v>
      </c>
      <c r="Q26">
        <v>20</v>
      </c>
    </row>
    <row r="27" spans="1:17" x14ac:dyDescent="0.3">
      <c r="A27" s="4">
        <v>45622</v>
      </c>
      <c r="B27">
        <v>10</v>
      </c>
      <c r="C27">
        <v>5</v>
      </c>
      <c r="D27">
        <v>25</v>
      </c>
      <c r="E27">
        <v>15</v>
      </c>
      <c r="F27">
        <v>20</v>
      </c>
      <c r="G27">
        <v>25</v>
      </c>
      <c r="K27" s="4">
        <v>45622</v>
      </c>
      <c r="L27">
        <v>0</v>
      </c>
      <c r="M27">
        <v>3</v>
      </c>
      <c r="N27">
        <v>4</v>
      </c>
      <c r="O27">
        <v>0</v>
      </c>
      <c r="P27">
        <v>20</v>
      </c>
      <c r="Q27">
        <v>20</v>
      </c>
    </row>
    <row r="28" spans="1:17" x14ac:dyDescent="0.3">
      <c r="A28" s="4">
        <v>45623</v>
      </c>
      <c r="B28">
        <v>15</v>
      </c>
      <c r="C28">
        <v>20</v>
      </c>
      <c r="D28">
        <v>10</v>
      </c>
      <c r="E28">
        <v>15</v>
      </c>
      <c r="F28">
        <v>15</v>
      </c>
      <c r="G28">
        <v>20</v>
      </c>
      <c r="K28" s="4">
        <v>45623</v>
      </c>
      <c r="L28">
        <v>5</v>
      </c>
      <c r="M28">
        <v>0</v>
      </c>
      <c r="N28">
        <v>0</v>
      </c>
      <c r="O28">
        <v>5</v>
      </c>
      <c r="P28">
        <v>25</v>
      </c>
      <c r="Q28">
        <v>20</v>
      </c>
    </row>
    <row r="29" spans="1:17" x14ac:dyDescent="0.3">
      <c r="A29" s="4">
        <v>45624</v>
      </c>
      <c r="B29">
        <v>25</v>
      </c>
      <c r="C29">
        <v>15</v>
      </c>
      <c r="D29">
        <v>10</v>
      </c>
      <c r="E29">
        <v>25</v>
      </c>
      <c r="F29">
        <v>10</v>
      </c>
      <c r="G29">
        <v>20</v>
      </c>
      <c r="K29" s="4">
        <v>45624</v>
      </c>
      <c r="L29">
        <v>0</v>
      </c>
      <c r="M29">
        <v>0</v>
      </c>
      <c r="N29">
        <v>0</v>
      </c>
      <c r="O29">
        <v>0</v>
      </c>
      <c r="P29">
        <v>20</v>
      </c>
      <c r="Q29">
        <v>20</v>
      </c>
    </row>
    <row r="30" spans="1:17" x14ac:dyDescent="0.3">
      <c r="A30" s="4">
        <v>45625</v>
      </c>
      <c r="B30">
        <v>20</v>
      </c>
      <c r="C30">
        <v>10</v>
      </c>
      <c r="D30">
        <v>15</v>
      </c>
      <c r="E30">
        <v>20</v>
      </c>
      <c r="F30">
        <v>15</v>
      </c>
      <c r="G30">
        <v>5</v>
      </c>
      <c r="K30" s="4">
        <v>45625</v>
      </c>
      <c r="L30">
        <v>5</v>
      </c>
      <c r="M30">
        <v>0</v>
      </c>
      <c r="N30">
        <v>0</v>
      </c>
      <c r="O30">
        <v>5</v>
      </c>
      <c r="P30">
        <v>25</v>
      </c>
      <c r="Q30">
        <v>20</v>
      </c>
    </row>
    <row r="31" spans="1:17" x14ac:dyDescent="0.3">
      <c r="A31" s="4" t="s">
        <v>85</v>
      </c>
      <c r="B31">
        <f>SUM(B26:B30)</f>
        <v>80</v>
      </c>
      <c r="C31">
        <f t="shared" ref="C31:Q31" si="8">SUM(C26:C30)</f>
        <v>55</v>
      </c>
      <c r="D31">
        <f t="shared" ref="D31:E31" si="9">SUM(D26:D30)</f>
        <v>85</v>
      </c>
      <c r="E31">
        <f t="shared" si="9"/>
        <v>85</v>
      </c>
      <c r="F31">
        <f t="shared" si="8"/>
        <v>80</v>
      </c>
      <c r="G31">
        <f t="shared" si="8"/>
        <v>85</v>
      </c>
      <c r="L31">
        <f t="shared" si="8"/>
        <v>10</v>
      </c>
      <c r="M31">
        <f t="shared" si="8"/>
        <v>3</v>
      </c>
      <c r="N31">
        <f t="shared" si="8"/>
        <v>4</v>
      </c>
      <c r="O31">
        <f t="shared" si="8"/>
        <v>10</v>
      </c>
      <c r="P31">
        <f t="shared" si="8"/>
        <v>110</v>
      </c>
      <c r="Q31">
        <f t="shared" si="8"/>
        <v>100</v>
      </c>
    </row>
    <row r="33" spans="1:17" x14ac:dyDescent="0.3">
      <c r="B33">
        <f>SUM(B3,B10,B17,B24,B31)</f>
        <v>295</v>
      </c>
      <c r="C33">
        <f t="shared" ref="C33:G33" si="10">SUM(C3,C10,C17,C24,C31)</f>
        <v>240</v>
      </c>
      <c r="D33">
        <f t="shared" si="10"/>
        <v>370</v>
      </c>
      <c r="E33">
        <f t="shared" si="10"/>
        <v>345</v>
      </c>
      <c r="F33">
        <f t="shared" si="10"/>
        <v>350</v>
      </c>
      <c r="G33">
        <f t="shared" si="10"/>
        <v>345</v>
      </c>
      <c r="L33">
        <f>SUM(L3,L10,L17,L24,L31)</f>
        <v>45</v>
      </c>
      <c r="M33">
        <f t="shared" ref="M33:Q33" si="11">SUM(M3,M10,M17,M24,M31)</f>
        <v>12</v>
      </c>
      <c r="N33">
        <f t="shared" si="11"/>
        <v>16</v>
      </c>
      <c r="O33">
        <f t="shared" si="11"/>
        <v>45</v>
      </c>
      <c r="P33">
        <f t="shared" si="11"/>
        <v>465</v>
      </c>
      <c r="Q33">
        <f t="shared" si="11"/>
        <v>400</v>
      </c>
    </row>
    <row r="36" spans="1:17" x14ac:dyDescent="0.3">
      <c r="B36" t="s">
        <v>98</v>
      </c>
    </row>
    <row r="37" spans="1:17" x14ac:dyDescent="0.3">
      <c r="H37" t="s">
        <v>99</v>
      </c>
    </row>
    <row r="38" spans="1:17" x14ac:dyDescent="0.3">
      <c r="E38" t="s">
        <v>100</v>
      </c>
    </row>
    <row r="39" spans="1:17" x14ac:dyDescent="0.3">
      <c r="E39" t="s">
        <v>101</v>
      </c>
    </row>
    <row r="42" spans="1:17" x14ac:dyDescent="0.3">
      <c r="A42" t="s">
        <v>102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96D0-4604-44A0-8D5A-A64D439A0F6A}">
  <dimension ref="A1:C1"/>
  <sheetViews>
    <sheetView tabSelected="1" workbookViewId="0">
      <selection activeCell="A2" sqref="A2"/>
    </sheetView>
  </sheetViews>
  <sheetFormatPr defaultRowHeight="16.2" x14ac:dyDescent="0.3"/>
  <sheetData>
    <row r="1" spans="1:3" x14ac:dyDescent="0.3">
      <c r="A1">
        <v>45</v>
      </c>
      <c r="B1">
        <v>45</v>
      </c>
      <c r="C1">
        <v>45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28CC-EBA0-468A-9BF3-BAC0008225D7}">
  <dimension ref="A1:I12"/>
  <sheetViews>
    <sheetView workbookViewId="0">
      <selection activeCell="F18" sqref="F18"/>
    </sheetView>
  </sheetViews>
  <sheetFormatPr defaultRowHeight="16.2" x14ac:dyDescent="0.3"/>
  <cols>
    <col min="1" max="1" width="10.88671875" customWidth="1"/>
    <col min="2" max="2" width="13.5546875" customWidth="1"/>
    <col min="3" max="3" width="12.6640625" customWidth="1"/>
    <col min="4" max="4" width="11.5546875" customWidth="1"/>
    <col min="5" max="5" width="11.109375" style="2" customWidth="1"/>
    <col min="6" max="6" width="30.21875" style="2" customWidth="1"/>
    <col min="7" max="8" width="10.88671875" style="2" customWidth="1"/>
  </cols>
  <sheetData>
    <row r="1" spans="1:9" x14ac:dyDescent="0.3">
      <c r="A1" t="s">
        <v>4</v>
      </c>
      <c r="B1" t="s">
        <v>5</v>
      </c>
      <c r="C1" t="s">
        <v>6</v>
      </c>
      <c r="D1" t="s">
        <v>7</v>
      </c>
      <c r="E1" s="2" t="s">
        <v>21</v>
      </c>
      <c r="F1" s="2" t="s">
        <v>26</v>
      </c>
      <c r="G1" s="2" t="s">
        <v>30</v>
      </c>
      <c r="H1" s="2" t="s">
        <v>52</v>
      </c>
    </row>
    <row r="2" spans="1:9" x14ac:dyDescent="0.3">
      <c r="A2">
        <v>1</v>
      </c>
      <c r="B2" t="s">
        <v>9</v>
      </c>
      <c r="C2">
        <v>30</v>
      </c>
      <c r="D2">
        <v>235</v>
      </c>
      <c r="E2" s="2">
        <f>D2/C2</f>
        <v>7.833333333333333</v>
      </c>
      <c r="F2" s="2">
        <v>60</v>
      </c>
      <c r="G2" s="2">
        <v>365</v>
      </c>
      <c r="H2" s="2">
        <v>3</v>
      </c>
      <c r="I2" t="s">
        <v>13</v>
      </c>
    </row>
    <row r="3" spans="1:9" x14ac:dyDescent="0.3">
      <c r="A3">
        <v>2</v>
      </c>
      <c r="B3" t="s">
        <v>12</v>
      </c>
      <c r="C3">
        <v>55</v>
      </c>
      <c r="D3">
        <v>150</v>
      </c>
      <c r="E3" s="2">
        <f t="shared" ref="E3:E8" si="0">D3/C3</f>
        <v>2.7272727272727271</v>
      </c>
      <c r="F3" s="2">
        <v>110</v>
      </c>
      <c r="G3" s="2">
        <v>365</v>
      </c>
      <c r="H3" s="2">
        <v>3</v>
      </c>
      <c r="I3" t="s">
        <v>14</v>
      </c>
    </row>
    <row r="4" spans="1:9" x14ac:dyDescent="0.3">
      <c r="A4">
        <v>3</v>
      </c>
      <c r="B4" t="s">
        <v>20</v>
      </c>
      <c r="C4">
        <v>30</v>
      </c>
      <c r="D4">
        <v>90</v>
      </c>
      <c r="E4" s="2">
        <f t="shared" si="0"/>
        <v>3</v>
      </c>
      <c r="F4" s="2">
        <v>60</v>
      </c>
      <c r="G4" s="2">
        <v>365</v>
      </c>
      <c r="H4" s="2">
        <v>5</v>
      </c>
      <c r="I4" t="s">
        <v>22</v>
      </c>
    </row>
    <row r="5" spans="1:9" x14ac:dyDescent="0.3">
      <c r="A5">
        <v>4</v>
      </c>
      <c r="B5" t="s">
        <v>24</v>
      </c>
      <c r="C5">
        <v>200</v>
      </c>
      <c r="D5">
        <v>580</v>
      </c>
      <c r="E5" s="2">
        <f t="shared" si="0"/>
        <v>2.9</v>
      </c>
      <c r="F5" s="2">
        <v>60</v>
      </c>
      <c r="G5" s="2">
        <v>30</v>
      </c>
      <c r="H5" s="2">
        <v>3</v>
      </c>
      <c r="I5" t="s">
        <v>23</v>
      </c>
    </row>
    <row r="6" spans="1:9" x14ac:dyDescent="0.3">
      <c r="A6">
        <v>5</v>
      </c>
      <c r="B6" t="s">
        <v>66</v>
      </c>
      <c r="C6">
        <v>20</v>
      </c>
      <c r="D6">
        <v>185</v>
      </c>
      <c r="E6" s="2">
        <f t="shared" si="0"/>
        <v>9.25</v>
      </c>
      <c r="F6" s="2">
        <v>40</v>
      </c>
      <c r="G6" s="2">
        <v>180</v>
      </c>
      <c r="H6" s="2">
        <v>3</v>
      </c>
      <c r="I6" t="s">
        <v>71</v>
      </c>
    </row>
    <row r="7" spans="1:9" x14ac:dyDescent="0.3">
      <c r="A7">
        <v>6</v>
      </c>
      <c r="B7" t="s">
        <v>65</v>
      </c>
      <c r="C7">
        <v>50</v>
      </c>
      <c r="D7">
        <v>180</v>
      </c>
      <c r="E7" s="2">
        <f t="shared" si="0"/>
        <v>3.6</v>
      </c>
      <c r="F7" s="2">
        <v>100</v>
      </c>
      <c r="G7" s="2">
        <v>360</v>
      </c>
      <c r="H7" s="2">
        <v>3</v>
      </c>
      <c r="I7" t="s">
        <v>70</v>
      </c>
    </row>
    <row r="8" spans="1:9" x14ac:dyDescent="0.3">
      <c r="A8">
        <v>7</v>
      </c>
      <c r="B8" t="s">
        <v>69</v>
      </c>
      <c r="C8">
        <v>25</v>
      </c>
      <c r="D8">
        <v>49</v>
      </c>
      <c r="E8" s="2">
        <f t="shared" si="0"/>
        <v>1.96</v>
      </c>
      <c r="F8" s="2">
        <v>50</v>
      </c>
      <c r="G8" s="2">
        <v>14</v>
      </c>
      <c r="H8" s="2">
        <v>3</v>
      </c>
      <c r="I8" t="s">
        <v>72</v>
      </c>
    </row>
    <row r="11" spans="1:9" x14ac:dyDescent="0.3">
      <c r="E11" s="2" t="s">
        <v>41</v>
      </c>
      <c r="F11" s="2" t="s">
        <v>42</v>
      </c>
    </row>
    <row r="12" spans="1:9" x14ac:dyDescent="0.3">
      <c r="E12" s="2" t="s">
        <v>43</v>
      </c>
      <c r="F12" s="2" t="s">
        <v>44</v>
      </c>
      <c r="G12" s="2" t="s">
        <v>45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B3294-C2C5-45B1-921E-730F16B48992}">
  <dimension ref="A1:B3"/>
  <sheetViews>
    <sheetView workbookViewId="0">
      <selection activeCell="B1" sqref="B1"/>
    </sheetView>
  </sheetViews>
  <sheetFormatPr defaultRowHeight="16.2" x14ac:dyDescent="0.3"/>
  <cols>
    <col min="1" max="1" width="11.21875" customWidth="1"/>
    <col min="2" max="2" width="9.44140625" customWidth="1"/>
  </cols>
  <sheetData>
    <row r="1" spans="1:2" x14ac:dyDescent="0.3">
      <c r="A1" t="s">
        <v>34</v>
      </c>
      <c r="B1" t="s">
        <v>36</v>
      </c>
    </row>
    <row r="2" spans="1:2" x14ac:dyDescent="0.3">
      <c r="A2">
        <v>1</v>
      </c>
      <c r="B2">
        <v>1</v>
      </c>
    </row>
    <row r="3" spans="1:2" x14ac:dyDescent="0.3">
      <c r="A3">
        <v>2</v>
      </c>
      <c r="B3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3C294-925C-42AA-B74A-EF1507A1652A}">
  <dimension ref="A1:E2"/>
  <sheetViews>
    <sheetView workbookViewId="0">
      <selection activeCell="B6" sqref="B6"/>
    </sheetView>
  </sheetViews>
  <sheetFormatPr defaultRowHeight="16.2" x14ac:dyDescent="0.3"/>
  <cols>
    <col min="1" max="1" width="11.88671875" customWidth="1"/>
    <col min="2" max="2" width="48.5546875" style="3" customWidth="1"/>
    <col min="3" max="3" width="12.6640625" customWidth="1"/>
    <col min="4" max="4" width="13.21875" customWidth="1"/>
    <col min="5" max="5" width="46" customWidth="1"/>
  </cols>
  <sheetData>
    <row r="1" spans="1:5" x14ac:dyDescent="0.3">
      <c r="A1" t="s">
        <v>31</v>
      </c>
      <c r="B1" s="3" t="s">
        <v>32</v>
      </c>
      <c r="C1" t="s">
        <v>34</v>
      </c>
      <c r="D1" t="s">
        <v>28</v>
      </c>
      <c r="E1" t="s">
        <v>27</v>
      </c>
    </row>
    <row r="2" spans="1:5" x14ac:dyDescent="0.3">
      <c r="A2" s="4">
        <v>45636</v>
      </c>
      <c r="B2" s="3">
        <v>45656</v>
      </c>
      <c r="C2">
        <v>1</v>
      </c>
      <c r="D2">
        <v>2</v>
      </c>
      <c r="E2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9FB70-B958-44BC-81AA-A0F24483B8EA}">
  <dimension ref="A1:D4"/>
  <sheetViews>
    <sheetView workbookViewId="0">
      <selection activeCell="A5" sqref="A5"/>
    </sheetView>
  </sheetViews>
  <sheetFormatPr defaultRowHeight="16.2" x14ac:dyDescent="0.3"/>
  <cols>
    <col min="1" max="1" width="10.88671875" customWidth="1"/>
    <col min="2" max="2" width="11.88671875" customWidth="1"/>
    <col min="3" max="3" width="10.6640625" customWidth="1"/>
    <col min="4" max="4" width="30.77734375" customWidth="1"/>
  </cols>
  <sheetData>
    <row r="1" spans="1:4" x14ac:dyDescent="0.3">
      <c r="A1" t="s">
        <v>33</v>
      </c>
      <c r="B1" t="s">
        <v>34</v>
      </c>
      <c r="C1" t="s">
        <v>25</v>
      </c>
      <c r="D1" t="s">
        <v>35</v>
      </c>
    </row>
    <row r="2" spans="1:4" x14ac:dyDescent="0.3">
      <c r="A2">
        <v>1</v>
      </c>
      <c r="B2">
        <v>1</v>
      </c>
      <c r="C2">
        <v>1</v>
      </c>
    </row>
    <row r="3" spans="1:4" x14ac:dyDescent="0.3">
      <c r="A3">
        <v>1</v>
      </c>
      <c r="B3">
        <v>3</v>
      </c>
      <c r="C3">
        <v>1</v>
      </c>
    </row>
    <row r="4" spans="1:4" x14ac:dyDescent="0.3">
      <c r="A4">
        <v>1</v>
      </c>
      <c r="B4">
        <v>4</v>
      </c>
      <c r="C4"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1595C-6B22-4F7B-8AA7-057C5AAEF259}">
  <dimension ref="A1:C6"/>
  <sheetViews>
    <sheetView workbookViewId="0">
      <selection activeCell="A7" sqref="A7"/>
    </sheetView>
  </sheetViews>
  <sheetFormatPr defaultRowHeight="16.2" x14ac:dyDescent="0.3"/>
  <cols>
    <col min="1" max="1" width="10.6640625" customWidth="1"/>
    <col min="2" max="2" width="12.77734375" customWidth="1"/>
    <col min="3" max="3" width="14.44140625" style="1" customWidth="1"/>
  </cols>
  <sheetData>
    <row r="1" spans="1:3" x14ac:dyDescent="0.3">
      <c r="A1" t="s">
        <v>8</v>
      </c>
      <c r="B1" t="s">
        <v>10</v>
      </c>
      <c r="C1" s="1" t="s">
        <v>11</v>
      </c>
    </row>
    <row r="2" spans="1:3" x14ac:dyDescent="0.3">
      <c r="A2">
        <v>1</v>
      </c>
      <c r="B2" t="s">
        <v>29</v>
      </c>
      <c r="C2" s="1" t="s">
        <v>15</v>
      </c>
    </row>
    <row r="3" spans="1:3" x14ac:dyDescent="0.3">
      <c r="A3">
        <v>2</v>
      </c>
      <c r="B3" t="s">
        <v>16</v>
      </c>
      <c r="C3" s="1" t="s">
        <v>17</v>
      </c>
    </row>
    <row r="4" spans="1:3" x14ac:dyDescent="0.3">
      <c r="A4">
        <v>3</v>
      </c>
      <c r="B4" t="s">
        <v>18</v>
      </c>
      <c r="C4" s="1" t="s">
        <v>19</v>
      </c>
    </row>
    <row r="5" spans="1:3" x14ac:dyDescent="0.3">
      <c r="B5" s="5" t="s">
        <v>37</v>
      </c>
      <c r="C5" s="1" t="s">
        <v>38</v>
      </c>
    </row>
    <row r="6" spans="1:3" x14ac:dyDescent="0.3">
      <c r="B6" s="5" t="s">
        <v>39</v>
      </c>
      <c r="C6" s="1" t="s">
        <v>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4F2E1-40AE-474A-B7FC-318DD5BE8332}">
  <dimension ref="A1:C3"/>
  <sheetViews>
    <sheetView workbookViewId="0">
      <selection activeCell="A6" sqref="A6"/>
    </sheetView>
  </sheetViews>
  <sheetFormatPr defaultRowHeight="16.2" x14ac:dyDescent="0.3"/>
  <cols>
    <col min="2" max="2" width="14.21875" customWidth="1"/>
  </cols>
  <sheetData>
    <row r="1" spans="1:3" x14ac:dyDescent="0.3">
      <c r="A1" t="s">
        <v>53</v>
      </c>
      <c r="B1" t="s">
        <v>54</v>
      </c>
      <c r="C1" t="s">
        <v>55</v>
      </c>
    </row>
    <row r="2" spans="1:3" x14ac:dyDescent="0.3">
      <c r="A2">
        <v>1</v>
      </c>
      <c r="B2" s="5" t="s">
        <v>61</v>
      </c>
      <c r="C2">
        <v>2333333</v>
      </c>
    </row>
    <row r="3" spans="1:3" x14ac:dyDescent="0.3">
      <c r="A3">
        <v>2</v>
      </c>
      <c r="B3" t="s">
        <v>62</v>
      </c>
      <c r="C3">
        <v>2444444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81F31-6117-4754-8C61-98BBB54B196F}">
  <dimension ref="A1:E3"/>
  <sheetViews>
    <sheetView workbookViewId="0">
      <selection activeCell="C5" sqref="C5"/>
    </sheetView>
  </sheetViews>
  <sheetFormatPr defaultRowHeight="16.2" x14ac:dyDescent="0.3"/>
  <sheetData>
    <row r="1" spans="1:5" x14ac:dyDescent="0.3">
      <c r="A1" t="s">
        <v>56</v>
      </c>
      <c r="B1" t="s">
        <v>57</v>
      </c>
      <c r="C1" t="s">
        <v>58</v>
      </c>
      <c r="D1" t="s">
        <v>59</v>
      </c>
      <c r="E1" t="s">
        <v>60</v>
      </c>
    </row>
    <row r="2" spans="1:5" x14ac:dyDescent="0.3">
      <c r="A2">
        <v>1</v>
      </c>
      <c r="B2">
        <v>1</v>
      </c>
      <c r="C2">
        <v>1</v>
      </c>
    </row>
    <row r="3" spans="1:5" x14ac:dyDescent="0.3">
      <c r="A3">
        <v>2</v>
      </c>
      <c r="B3">
        <v>2</v>
      </c>
      <c r="C3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44FCD-EE5D-49E7-AF6C-E825A49AC442}">
  <dimension ref="A1:C5"/>
  <sheetViews>
    <sheetView workbookViewId="0">
      <selection activeCell="F7" sqref="F7"/>
    </sheetView>
  </sheetViews>
  <sheetFormatPr defaultRowHeight="16.2" x14ac:dyDescent="0.3"/>
  <cols>
    <col min="2" max="2" width="15.109375" customWidth="1"/>
  </cols>
  <sheetData>
    <row r="1" spans="1:3" x14ac:dyDescent="0.3">
      <c r="A1" t="s">
        <v>53</v>
      </c>
      <c r="B1" t="s">
        <v>63</v>
      </c>
      <c r="C1" t="s">
        <v>25</v>
      </c>
    </row>
    <row r="2" spans="1:3" x14ac:dyDescent="0.3">
      <c r="A2">
        <v>1</v>
      </c>
      <c r="B2">
        <v>1</v>
      </c>
      <c r="C2">
        <v>10</v>
      </c>
    </row>
    <row r="3" spans="1:3" x14ac:dyDescent="0.3">
      <c r="A3">
        <v>1</v>
      </c>
      <c r="B3">
        <v>2</v>
      </c>
      <c r="C3">
        <v>10</v>
      </c>
    </row>
    <row r="4" spans="1:3" x14ac:dyDescent="0.3">
      <c r="A4">
        <v>2</v>
      </c>
    </row>
    <row r="5" spans="1:3" x14ac:dyDescent="0.3">
      <c r="A5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Product</vt:lpstr>
      <vt:lpstr>Material</vt:lpstr>
      <vt:lpstr>MaterialSource</vt:lpstr>
      <vt:lpstr>Inventory</vt:lpstr>
      <vt:lpstr>Ingredient</vt:lpstr>
      <vt:lpstr>Supplier</vt:lpstr>
      <vt:lpstr>Customer</vt:lpstr>
      <vt:lpstr>Order</vt:lpstr>
      <vt:lpstr>OrderDetail</vt:lpstr>
      <vt:lpstr>模擬數據</vt:lpstr>
      <vt:lpstr>工作表1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婷 汪</dc:creator>
  <cp:lastModifiedBy>婷 汪</cp:lastModifiedBy>
  <dcterms:created xsi:type="dcterms:W3CDTF">2024-12-10T01:56:29Z</dcterms:created>
  <dcterms:modified xsi:type="dcterms:W3CDTF">2024-12-29T16:30:16Z</dcterms:modified>
</cp:coreProperties>
</file>