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den/Desktop/"/>
    </mc:Choice>
  </mc:AlternateContent>
  <xr:revisionPtr revIDLastSave="0" documentId="13_ncr:1_{BBA64053-4A36-D74E-A460-4E5EE8E48673}" xr6:coauthVersionLast="45" xr6:coauthVersionMax="45" xr10:uidLastSave="{00000000-0000-0000-0000-000000000000}"/>
  <bookViews>
    <workbookView xWindow="0" yWindow="0" windowWidth="28800" windowHeight="18000" xr2:uid="{A3347B58-2FE6-1E4B-87FC-0E109319E1C3}"/>
  </bookViews>
  <sheets>
    <sheet name="Sheet1" sheetId="1" r:id="rId1"/>
  </sheets>
  <definedNames>
    <definedName name="_xlchart.v1.0" hidden="1">Sheet1!$H$54:$H$83</definedName>
    <definedName name="_xlchart.v1.1" hidden="1">Sheet1!$P$53</definedName>
    <definedName name="_xlchart.v1.2" hidden="1">Sheet1!$P$54:$P$83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4" i="1" l="1"/>
  <c r="P54" i="1"/>
  <c r="M54" i="1"/>
  <c r="N54" i="1"/>
  <c r="M57" i="1"/>
  <c r="N57" i="1" s="1"/>
  <c r="O57" i="1" s="1"/>
  <c r="P57" i="1" s="1"/>
  <c r="M60" i="1"/>
  <c r="N60" i="1" s="1"/>
  <c r="O60" i="1" s="1"/>
  <c r="P60" i="1" s="1"/>
  <c r="M63" i="1"/>
  <c r="N63" i="1"/>
  <c r="M66" i="1"/>
  <c r="N66" i="1"/>
  <c r="M69" i="1"/>
  <c r="N69" i="1" s="1"/>
  <c r="O69" i="1" s="1"/>
  <c r="P69" i="1" s="1"/>
  <c r="M72" i="1"/>
  <c r="N72" i="1" s="1"/>
  <c r="O72" i="1" s="1"/>
  <c r="P72" i="1" s="1"/>
  <c r="M75" i="1"/>
  <c r="N75" i="1"/>
  <c r="O75" i="1" s="1"/>
  <c r="P75" i="1" s="1"/>
  <c r="M78" i="1"/>
  <c r="N78" i="1"/>
  <c r="O78" i="1" s="1"/>
  <c r="P78" i="1" s="1"/>
  <c r="M81" i="1"/>
  <c r="N81" i="1" s="1"/>
  <c r="O81" i="1" s="1"/>
  <c r="P81" i="1" s="1"/>
  <c r="O66" i="1"/>
  <c r="P66" i="1" s="1"/>
  <c r="O63" i="1"/>
  <c r="P63" i="1" s="1"/>
  <c r="M15" i="1"/>
  <c r="O18" i="1"/>
  <c r="O21" i="1"/>
  <c r="O24" i="1"/>
  <c r="O27" i="1"/>
  <c r="O30" i="1"/>
  <c r="O33" i="1"/>
  <c r="O36" i="1"/>
  <c r="O39" i="1"/>
  <c r="O42" i="1"/>
  <c r="O15" i="1"/>
  <c r="M30" i="1"/>
  <c r="M33" i="1"/>
  <c r="M36" i="1"/>
  <c r="M39" i="1"/>
  <c r="M42" i="1"/>
  <c r="M18" i="1"/>
  <c r="M21" i="1"/>
  <c r="M24" i="1"/>
  <c r="M27" i="1"/>
  <c r="S3" i="1"/>
  <c r="S4" i="1"/>
  <c r="S5" i="1"/>
  <c r="S6" i="1"/>
  <c r="S7" i="1"/>
  <c r="S8" i="1"/>
  <c r="S9" i="1"/>
  <c r="S10" i="1"/>
  <c r="S11" i="1"/>
  <c r="S2" i="1"/>
  <c r="O3" i="1"/>
  <c r="O4" i="1"/>
  <c r="O5" i="1"/>
  <c r="O6" i="1"/>
  <c r="O7" i="1"/>
  <c r="O8" i="1"/>
  <c r="O9" i="1"/>
  <c r="O10" i="1"/>
  <c r="O11" i="1"/>
  <c r="O2" i="1"/>
</calcChain>
</file>

<file path=xl/sharedStrings.xml><?xml version="1.0" encoding="utf-8"?>
<sst xmlns="http://schemas.openxmlformats.org/spreadsheetml/2006/main" count="180" uniqueCount="69">
  <si>
    <t>iperf.he.net</t>
  </si>
  <si>
    <t>bouygues.testdebit.info</t>
  </si>
  <si>
    <t>ikoula.testdebit.info</t>
  </si>
  <si>
    <t>st2.nn.ertelecom.ru</t>
  </si>
  <si>
    <t>iperf.biznetnetworks.com</t>
  </si>
  <si>
    <t>iperf.scottlinux.com</t>
  </si>
  <si>
    <t>speedtest.serverius.net</t>
  </si>
  <si>
    <t>iperf.volia.net</t>
  </si>
  <si>
    <t xml:space="preserve">USA </t>
  </si>
  <si>
    <t xml:space="preserve">France </t>
  </si>
  <si>
    <t xml:space="preserve">Russia </t>
  </si>
  <si>
    <t>Indonesia</t>
  </si>
  <si>
    <t xml:space="preserve">Ukraine </t>
  </si>
  <si>
    <t>Location-Nation</t>
  </si>
  <si>
    <t>Estonia</t>
  </si>
  <si>
    <t>iperf.eenet.ee</t>
  </si>
  <si>
    <t>ping.online.net</t>
  </si>
  <si>
    <t>bouygues.iperf.fr</t>
  </si>
  <si>
    <t>w</t>
  </si>
  <si>
    <t>ping-90ms.online.net</t>
  </si>
  <si>
    <t>Netherlands</t>
  </si>
  <si>
    <t>iperf</t>
  </si>
  <si>
    <t>speedtest.hostkey.ru</t>
  </si>
  <si>
    <t>Moscow</t>
  </si>
  <si>
    <t>ping-ams1.online.net</t>
  </si>
  <si>
    <t>Amsterdam</t>
  </si>
  <si>
    <t>speedtest.wtnet.de</t>
  </si>
  <si>
    <t>Hamburg</t>
  </si>
  <si>
    <t>trace worng</t>
  </si>
  <si>
    <t>Hostname</t>
  </si>
  <si>
    <t>IP address</t>
  </si>
  <si>
    <t>216.218.227.10</t>
  </si>
  <si>
    <t>hop count</t>
  </si>
  <si>
    <t>89.84.1.222</t>
  </si>
  <si>
    <t>213.246.63.45</t>
  </si>
  <si>
    <t>91.144.184.232</t>
  </si>
  <si>
    <t>117.102.109.186</t>
  </si>
  <si>
    <t>45.33.39.39</t>
  </si>
  <si>
    <t>193.40.55.7</t>
  </si>
  <si>
    <t>62.210.18.40</t>
  </si>
  <si>
    <t>62.210.18.41</t>
  </si>
  <si>
    <t>Location</t>
  </si>
  <si>
    <t>Fremont</t>
  </si>
  <si>
    <t>Crosne</t>
  </si>
  <si>
    <t>Paris</t>
  </si>
  <si>
    <t>Nizhnij Novgorod</t>
  </si>
  <si>
    <t>South Jakarta</t>
  </si>
  <si>
    <t>Los Angeles</t>
  </si>
  <si>
    <t>Tallinn</t>
  </si>
  <si>
    <t>Vitry-sur-Seine</t>
  </si>
  <si>
    <t>Distance(km)</t>
  </si>
  <si>
    <t>Hop count</t>
  </si>
  <si>
    <t>Kyiv</t>
  </si>
  <si>
    <t>77.120.3.236</t>
  </si>
  <si>
    <t>178.21.16.76</t>
  </si>
  <si>
    <t>Dronten</t>
  </si>
  <si>
    <t>31.192.104.200</t>
  </si>
  <si>
    <t>163.172.208.7</t>
  </si>
  <si>
    <t>213.209.106.95</t>
  </si>
  <si>
    <t>Norderstedt</t>
  </si>
  <si>
    <t>AVG of delays(ms)</t>
  </si>
  <si>
    <t>AVG of jitters(ms)</t>
  </si>
  <si>
    <t>3 times jitters(ms)</t>
  </si>
  <si>
    <t>3 times delays(ms)</t>
  </si>
  <si>
    <t>3 times bandwidth(M)</t>
  </si>
  <si>
    <t>AVG of bandwidth(M)</t>
  </si>
  <si>
    <t>$</t>
  </si>
  <si>
    <t>log10(bdp)</t>
  </si>
  <si>
    <t>bandwidth delay product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</si>
</sst>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NimbusMonL"/>
    </font>
    <font>
      <sz val="20"/>
      <color theme="1"/>
      <name val="NimbusRomNo9L"/>
    </font>
    <font>
      <b/>
      <sz val="15"/>
      <color rgb="FF69665E"/>
      <name val="Calibri"/>
      <family val="2"/>
      <scheme val="minor"/>
    </font>
    <font>
      <sz val="15"/>
      <color rgb="FF69665E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212529"/>
      <name val="Helvetica Neue"/>
      <family val="2"/>
    </font>
    <font>
      <sz val="11"/>
      <color rgb="FF000000"/>
      <name val="Menlo"/>
      <family val="2"/>
    </font>
    <font>
      <sz val="16"/>
      <color rgb="FF212529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/>
    <xf numFmtId="166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Sheet1!$P$53</c:f>
              <c:strCache>
                <c:ptCount val="1"/>
                <c:pt idx="0">
                  <c:v>log10(bdp)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031963721983036"/>
                  <c:y val="4.918940010300725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>
                        <a:solidFill>
                          <a:schemeClr val="tx1"/>
                        </a:solidFill>
                      </a:rPr>
                      <a:t>R² = 0.1027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Sheet1!$H$54:$H$83</c:f>
              <c:numCache>
                <c:formatCode>0.000</c:formatCode>
                <c:ptCount val="30"/>
                <c:pt idx="0">
                  <c:v>25</c:v>
                </c:pt>
                <c:pt idx="3">
                  <c:v>24</c:v>
                </c:pt>
                <c:pt idx="6">
                  <c:v>16</c:v>
                </c:pt>
                <c:pt idx="9">
                  <c:v>32</c:v>
                </c:pt>
                <c:pt idx="12">
                  <c:v>17</c:v>
                </c:pt>
                <c:pt idx="15">
                  <c:v>17</c:v>
                </c:pt>
                <c:pt idx="18">
                  <c:v>28</c:v>
                </c:pt>
                <c:pt idx="21">
                  <c:v>16</c:v>
                </c:pt>
                <c:pt idx="24">
                  <c:v>24</c:v>
                </c:pt>
                <c:pt idx="27">
                  <c:v>29</c:v>
                </c:pt>
              </c:numCache>
            </c:numRef>
          </c:xVal>
          <c:yVal>
            <c:numRef>
              <c:f>Sheet1!$P$54:$P$83</c:f>
              <c:numCache>
                <c:formatCode>0.00</c:formatCode>
                <c:ptCount val="30"/>
                <c:pt idx="0">
                  <c:v>3.8374582425982373</c:v>
                </c:pt>
                <c:pt idx="3">
                  <c:v>2.143764014612251</c:v>
                </c:pt>
                <c:pt idx="6">
                  <c:v>4.7145988979237403</c:v>
                </c:pt>
                <c:pt idx="9">
                  <c:v>3.3985188750472157</c:v>
                </c:pt>
                <c:pt idx="12">
                  <c:v>3.8083487365683268</c:v>
                </c:pt>
                <c:pt idx="15">
                  <c:v>3.482828500993731</c:v>
                </c:pt>
                <c:pt idx="18">
                  <c:v>2.3126944017198481</c:v>
                </c:pt>
                <c:pt idx="21">
                  <c:v>2.9187849755184616</c:v>
                </c:pt>
                <c:pt idx="24">
                  <c:v>3.8571330639062302</c:v>
                </c:pt>
                <c:pt idx="27">
                  <c:v>3.5620738772422635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C-DE40-98B7-AC7E56A68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182367"/>
        <c:axId val="1648950111"/>
      </c:scatterChart>
      <c:valAx>
        <c:axId val="159918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50111"/>
        <c:crosses val="autoZero"/>
        <c:crossBetween val="midCat"/>
      </c:valAx>
      <c:valAx>
        <c:axId val="16489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8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1675642</xdr:colOff>
      <xdr:row>57</xdr:row>
      <xdr:rowOff>170597</xdr:rowOff>
    </xdr:from>
    <xdr:to>
      <xdr:col>7</xdr:col>
      <xdr:colOff>3127612</xdr:colOff>
      <xdr:row>73</xdr:row>
      <xdr:rowOff>253242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465F375-AD50-D74D-93BC-7F087F56B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6AFD-F0FD-E549-8498-D4D6A135E368}">
  <dimension ref="A1:W83"/>
  <sheetViews>
    <sheetView tabSelected="1" topLeftCell="H49" zoomScale="67" zoomScaleNormal="67" workbookViewId="0">
      <selection activeCell="J81" sqref="J81:J83"/>
    </sheetView>
  </sheetViews>
  <sheetFormatPr baseColWidth="10" defaultRowHeight="26"/>
  <cols>
    <col min="1" max="1" width="10.83203125" style="1"/>
    <col min="2" max="2" width="36.1640625" style="1" customWidth="1"/>
    <col min="3" max="3" width="30.6640625" style="1" customWidth="1"/>
    <col min="4" max="4" width="24" style="1" customWidth="1"/>
    <col min="5" max="5" width="33.33203125" style="1" customWidth="1"/>
    <col min="6" max="6" width="24.5" style="1" customWidth="1"/>
    <col min="7" max="8" width="59" style="1" customWidth="1"/>
    <col min="9" max="9" width="6.33203125" style="1" customWidth="1"/>
    <col min="10" max="10" width="39.6640625" style="1" customWidth="1"/>
    <col min="11" max="11" width="25" style="1" customWidth="1"/>
    <col min="12" max="12" width="32.83203125" style="1" customWidth="1"/>
    <col min="13" max="13" width="33.33203125" style="14" customWidth="1"/>
    <col min="14" max="14" width="25.6640625" style="1" customWidth="1"/>
    <col min="15" max="15" width="42.33203125" style="14" customWidth="1"/>
    <col min="16" max="16" width="16" style="17" customWidth="1"/>
    <col min="17" max="16384" width="10.83203125" style="1"/>
  </cols>
  <sheetData>
    <row r="1" spans="2:23">
      <c r="B1" s="1" t="s">
        <v>29</v>
      </c>
      <c r="C1" s="1" t="s">
        <v>30</v>
      </c>
      <c r="D1" s="1" t="s">
        <v>32</v>
      </c>
      <c r="E1" s="1" t="s">
        <v>13</v>
      </c>
      <c r="J1" s="1" t="s">
        <v>29</v>
      </c>
      <c r="K1" s="1" t="s">
        <v>30</v>
      </c>
      <c r="L1" s="1">
        <v>1</v>
      </c>
      <c r="M1" s="14">
        <v>2</v>
      </c>
      <c r="N1" s="1">
        <v>3</v>
      </c>
      <c r="P1" s="17">
        <v>1</v>
      </c>
      <c r="Q1" s="1">
        <v>2</v>
      </c>
      <c r="R1" s="1">
        <v>3</v>
      </c>
    </row>
    <row r="2" spans="2:23">
      <c r="B2" s="2" t="s">
        <v>0</v>
      </c>
      <c r="C2" s="2" t="s">
        <v>31</v>
      </c>
      <c r="D2" s="2">
        <v>17</v>
      </c>
      <c r="E2" s="3" t="s">
        <v>8</v>
      </c>
      <c r="F2" s="1" t="s">
        <v>18</v>
      </c>
      <c r="G2" s="1">
        <v>1</v>
      </c>
      <c r="J2" s="2" t="s">
        <v>1</v>
      </c>
      <c r="K2" s="2" t="s">
        <v>33</v>
      </c>
      <c r="L2" s="1">
        <v>287.209</v>
      </c>
      <c r="M2" s="14">
        <v>287.16399999999999</v>
      </c>
      <c r="N2" s="1">
        <v>287.07799999999997</v>
      </c>
      <c r="O2" s="14">
        <f>AVERAGE(L2:N2)</f>
        <v>287.15033333333332</v>
      </c>
      <c r="P2" s="17">
        <v>0.63500000000000001</v>
      </c>
      <c r="Q2" s="1">
        <v>0.78</v>
      </c>
      <c r="R2" s="1">
        <v>0.67200000000000004</v>
      </c>
      <c r="S2" s="1">
        <f>AVERAGE(P2:R2)</f>
        <v>0.69566666666666677</v>
      </c>
      <c r="U2" s="6">
        <v>16784.361000000001</v>
      </c>
    </row>
    <row r="3" spans="2:23">
      <c r="B3" s="2" t="s">
        <v>1</v>
      </c>
      <c r="C3" s="2" t="s">
        <v>33</v>
      </c>
      <c r="D3" s="2">
        <v>25</v>
      </c>
      <c r="E3" s="3" t="s">
        <v>9</v>
      </c>
      <c r="G3" s="1">
        <v>2</v>
      </c>
      <c r="J3" s="2" t="s">
        <v>3</v>
      </c>
      <c r="K3" s="2" t="s">
        <v>35</v>
      </c>
      <c r="L3" s="1">
        <v>345.13799999999998</v>
      </c>
      <c r="M3" s="14">
        <v>345.69799999999998</v>
      </c>
      <c r="N3" s="1">
        <v>345.46699999999998</v>
      </c>
      <c r="O3" s="14">
        <f t="shared" ref="O3:O11" si="0">AVERAGE(L3:N3)</f>
        <v>345.43433333333331</v>
      </c>
      <c r="P3" s="17">
        <v>0.84499999999999997</v>
      </c>
      <c r="Q3" s="1">
        <v>1.1379999999999999</v>
      </c>
      <c r="R3" s="1">
        <v>1.1779999999999999</v>
      </c>
      <c r="S3" s="1">
        <f t="shared" ref="S3:S11" si="1">AVERAGE(P3:R3)</f>
        <v>1.0536666666666665</v>
      </c>
      <c r="U3" s="6">
        <v>14057.925999999999</v>
      </c>
    </row>
    <row r="4" spans="2:23">
      <c r="B4" s="2" t="s">
        <v>2</v>
      </c>
      <c r="C4" s="2" t="s">
        <v>34</v>
      </c>
      <c r="D4" s="2">
        <v>29</v>
      </c>
      <c r="E4" s="3" t="s">
        <v>9</v>
      </c>
      <c r="F4" s="1" t="s">
        <v>18</v>
      </c>
      <c r="G4" s="1">
        <v>3</v>
      </c>
      <c r="J4" s="2" t="s">
        <v>4</v>
      </c>
      <c r="K4" s="2" t="s">
        <v>36</v>
      </c>
      <c r="L4" s="1">
        <v>93.180999999999997</v>
      </c>
      <c r="M4" s="14">
        <v>93.18</v>
      </c>
      <c r="N4" s="1">
        <v>93.165000000000006</v>
      </c>
      <c r="O4" s="14">
        <f t="shared" si="0"/>
        <v>93.175333333333342</v>
      </c>
      <c r="P4" s="17">
        <v>0.312</v>
      </c>
      <c r="Q4" s="1">
        <v>5.1999999999999998E-2</v>
      </c>
      <c r="R4" s="1">
        <v>0.14699999999999999</v>
      </c>
      <c r="S4" s="1">
        <f t="shared" si="1"/>
        <v>0.17033333333333334</v>
      </c>
      <c r="U4" s="6">
        <v>5203.442</v>
      </c>
    </row>
    <row r="5" spans="2:23">
      <c r="B5" s="2" t="s">
        <v>3</v>
      </c>
      <c r="C5" s="2" t="s">
        <v>35</v>
      </c>
      <c r="D5" s="2">
        <v>24</v>
      </c>
      <c r="E5" s="3" t="s">
        <v>10</v>
      </c>
      <c r="G5" s="1">
        <v>4</v>
      </c>
      <c r="J5" s="2" t="s">
        <v>7</v>
      </c>
      <c r="K5" s="2" t="s">
        <v>53</v>
      </c>
      <c r="L5" s="1">
        <v>345.38799999999998</v>
      </c>
      <c r="M5" s="14">
        <v>345.779</v>
      </c>
      <c r="N5" s="1">
        <v>345.64699999999999</v>
      </c>
      <c r="O5" s="14">
        <f t="shared" si="0"/>
        <v>345.60466666666662</v>
      </c>
      <c r="P5" s="17">
        <v>0.83</v>
      </c>
      <c r="Q5" s="1">
        <v>1.3360000000000001</v>
      </c>
      <c r="R5" s="1">
        <v>0.88</v>
      </c>
      <c r="S5" s="1">
        <f t="shared" si="1"/>
        <v>1.0153333333333332</v>
      </c>
      <c r="U5" s="1">
        <v>14778.164000000001</v>
      </c>
      <c r="W5" s="1" t="s">
        <v>52</v>
      </c>
    </row>
    <row r="6" spans="2:23">
      <c r="B6" s="2" t="s">
        <v>4</v>
      </c>
      <c r="C6" s="2" t="s">
        <v>36</v>
      </c>
      <c r="D6" s="2">
        <v>16</v>
      </c>
      <c r="E6" s="3" t="s">
        <v>11</v>
      </c>
      <c r="G6" s="1">
        <v>5</v>
      </c>
      <c r="J6" s="2" t="s">
        <v>16</v>
      </c>
      <c r="K6" s="2" t="s">
        <v>39</v>
      </c>
      <c r="L6" s="1">
        <v>306.911</v>
      </c>
      <c r="M6" s="14">
        <v>306.92</v>
      </c>
      <c r="N6" s="1">
        <v>306.91699999999997</v>
      </c>
      <c r="O6" s="14">
        <f t="shared" si="0"/>
        <v>306.916</v>
      </c>
      <c r="P6" s="17">
        <v>0.55400000000000005</v>
      </c>
      <c r="Q6" s="1">
        <v>0.60699999999999998</v>
      </c>
      <c r="R6" s="1">
        <v>0.55400000000000005</v>
      </c>
      <c r="S6" s="1">
        <f t="shared" si="1"/>
        <v>0.57166666666666666</v>
      </c>
      <c r="U6" s="6">
        <v>16788.618999999999</v>
      </c>
    </row>
    <row r="7" spans="2:23">
      <c r="B7" s="2" t="s">
        <v>5</v>
      </c>
      <c r="C7" s="2" t="s">
        <v>37</v>
      </c>
      <c r="D7" s="2">
        <v>15</v>
      </c>
      <c r="E7" s="3" t="s">
        <v>8</v>
      </c>
      <c r="F7" s="1" t="s">
        <v>18</v>
      </c>
      <c r="G7" s="1">
        <v>6</v>
      </c>
      <c r="J7" s="4" t="s">
        <v>19</v>
      </c>
      <c r="K7" s="4" t="s">
        <v>40</v>
      </c>
      <c r="L7" s="1">
        <v>396.92099999999999</v>
      </c>
      <c r="M7" s="14">
        <v>396.9</v>
      </c>
      <c r="N7" s="1">
        <v>396.88400000000001</v>
      </c>
      <c r="O7" s="14">
        <f t="shared" si="0"/>
        <v>396.90166666666664</v>
      </c>
      <c r="P7" s="17">
        <v>0.48899999999999999</v>
      </c>
      <c r="Q7" s="1">
        <v>0.63100000000000001</v>
      </c>
      <c r="R7" s="1">
        <v>0.79700000000000004</v>
      </c>
      <c r="S7" s="1">
        <f t="shared" si="1"/>
        <v>0.63900000000000012</v>
      </c>
      <c r="U7" s="6">
        <v>16788.618999999999</v>
      </c>
    </row>
    <row r="8" spans="2:23">
      <c r="B8" s="2" t="s">
        <v>7</v>
      </c>
      <c r="C8" s="2"/>
      <c r="D8" s="2"/>
      <c r="E8" s="3" t="s">
        <v>12</v>
      </c>
      <c r="G8" s="1">
        <v>7</v>
      </c>
      <c r="J8" s="4" t="s">
        <v>6</v>
      </c>
      <c r="K8" s="9" t="s">
        <v>54</v>
      </c>
      <c r="L8" s="1">
        <v>285.00799999999998</v>
      </c>
      <c r="M8" s="14">
        <v>284.14</v>
      </c>
      <c r="N8" s="1">
        <v>284.98599999999999</v>
      </c>
      <c r="O8" s="14">
        <f t="shared" si="0"/>
        <v>284.7113333333333</v>
      </c>
      <c r="P8" s="17">
        <v>0.41699999999999998</v>
      </c>
      <c r="Q8" s="1">
        <v>0.52800000000000002</v>
      </c>
      <c r="R8" s="1">
        <v>0.53600000000000003</v>
      </c>
      <c r="S8" s="1">
        <f t="shared" si="1"/>
        <v>0.4936666666666667</v>
      </c>
      <c r="U8" s="1">
        <v>16485.184000000001</v>
      </c>
      <c r="W8" s="10" t="s">
        <v>55</v>
      </c>
    </row>
    <row r="9" spans="2:23">
      <c r="B9" s="2" t="s">
        <v>15</v>
      </c>
      <c r="C9" s="2" t="s">
        <v>38</v>
      </c>
      <c r="D9" s="2">
        <v>24</v>
      </c>
      <c r="E9" s="1" t="s">
        <v>14</v>
      </c>
      <c r="F9" s="1" t="s">
        <v>18</v>
      </c>
      <c r="G9" s="1">
        <v>8</v>
      </c>
      <c r="J9" s="1" t="s">
        <v>22</v>
      </c>
      <c r="K9" s="9" t="s">
        <v>56</v>
      </c>
      <c r="L9" s="1">
        <v>347.26799999999997</v>
      </c>
      <c r="M9" s="14">
        <v>347.32499999999999</v>
      </c>
      <c r="N9" s="1">
        <v>347.28199999999998</v>
      </c>
      <c r="O9" s="14">
        <f t="shared" si="0"/>
        <v>347.29166666666669</v>
      </c>
      <c r="P9" s="17">
        <v>0.45800000000000002</v>
      </c>
      <c r="Q9" s="1">
        <v>0.64700000000000002</v>
      </c>
      <c r="R9" s="1">
        <v>0.64600000000000002</v>
      </c>
      <c r="S9" s="1">
        <f t="shared" si="1"/>
        <v>0.58366666666666667</v>
      </c>
      <c r="U9" s="1">
        <v>14425.808000000001</v>
      </c>
      <c r="W9" s="10" t="s">
        <v>23</v>
      </c>
    </row>
    <row r="10" spans="2:23">
      <c r="B10" s="2" t="s">
        <v>16</v>
      </c>
      <c r="C10" s="2" t="s">
        <v>39</v>
      </c>
      <c r="D10" s="2">
        <v>17</v>
      </c>
      <c r="E10" s="3" t="s">
        <v>9</v>
      </c>
      <c r="G10" s="1">
        <v>9</v>
      </c>
      <c r="J10" s="1" t="s">
        <v>24</v>
      </c>
      <c r="K10" s="9" t="s">
        <v>57</v>
      </c>
      <c r="L10" s="1">
        <v>283.65499999999997</v>
      </c>
      <c r="M10" s="14">
        <v>284.71199999999999</v>
      </c>
      <c r="N10" s="1">
        <v>283.89999999999998</v>
      </c>
      <c r="O10" s="14">
        <f t="shared" si="0"/>
        <v>284.089</v>
      </c>
      <c r="P10" s="17">
        <v>0.60199999999999998</v>
      </c>
      <c r="Q10" s="1">
        <v>0.77</v>
      </c>
      <c r="R10" s="1">
        <v>0.79200000000000004</v>
      </c>
      <c r="S10" s="1">
        <f t="shared" si="1"/>
        <v>0.72133333333333327</v>
      </c>
      <c r="U10" s="1">
        <v>16545.274000000001</v>
      </c>
      <c r="W10" s="10" t="s">
        <v>25</v>
      </c>
    </row>
    <row r="11" spans="2:23">
      <c r="B11" s="2" t="s">
        <v>17</v>
      </c>
      <c r="C11" s="2" t="s">
        <v>33</v>
      </c>
      <c r="D11" s="2">
        <v>25</v>
      </c>
      <c r="E11" s="3" t="s">
        <v>9</v>
      </c>
      <c r="F11" s="1" t="s">
        <v>18</v>
      </c>
      <c r="G11" s="1">
        <v>10</v>
      </c>
      <c r="J11" s="1" t="s">
        <v>26</v>
      </c>
      <c r="K11" s="9" t="s">
        <v>58</v>
      </c>
      <c r="L11" s="1">
        <v>308.35399999999998</v>
      </c>
      <c r="M11" s="14">
        <v>308.286</v>
      </c>
      <c r="N11" s="1">
        <v>308.36900000000003</v>
      </c>
      <c r="O11" s="14">
        <f t="shared" si="0"/>
        <v>308.33633333333336</v>
      </c>
      <c r="P11" s="17">
        <v>0.48</v>
      </c>
      <c r="Q11" s="1">
        <v>0.55900000000000005</v>
      </c>
      <c r="R11" s="1">
        <v>0.46600000000000003</v>
      </c>
      <c r="S11" s="1">
        <f t="shared" si="1"/>
        <v>0.50166666666666671</v>
      </c>
      <c r="U11" s="1">
        <v>16183.911</v>
      </c>
      <c r="W11" s="10" t="s">
        <v>59</v>
      </c>
    </row>
    <row r="12" spans="2:23">
      <c r="B12" s="4" t="s">
        <v>19</v>
      </c>
      <c r="C12" s="4" t="s">
        <v>40</v>
      </c>
      <c r="D12" s="4">
        <v>17</v>
      </c>
      <c r="E12" s="3" t="s">
        <v>9</v>
      </c>
    </row>
    <row r="13" spans="2:23">
      <c r="B13" s="4" t="s">
        <v>6</v>
      </c>
      <c r="C13" s="4"/>
      <c r="D13" s="4"/>
      <c r="E13" s="5" t="s">
        <v>20</v>
      </c>
      <c r="F13" s="1" t="s">
        <v>21</v>
      </c>
      <c r="G13" s="1" t="s">
        <v>28</v>
      </c>
    </row>
    <row r="14" spans="2:23">
      <c r="B14" s="1" t="s">
        <v>22</v>
      </c>
      <c r="E14" s="1" t="s">
        <v>23</v>
      </c>
      <c r="G14" s="1" t="s">
        <v>28</v>
      </c>
      <c r="H14" s="13" t="s">
        <v>50</v>
      </c>
      <c r="I14" s="13"/>
      <c r="J14" s="13" t="s">
        <v>29</v>
      </c>
      <c r="K14" s="13" t="s">
        <v>30</v>
      </c>
      <c r="L14" s="13" t="s">
        <v>63</v>
      </c>
      <c r="M14" s="15" t="s">
        <v>60</v>
      </c>
      <c r="N14" s="13" t="s">
        <v>62</v>
      </c>
      <c r="O14" s="15" t="s">
        <v>61</v>
      </c>
      <c r="P14" s="18" t="s">
        <v>50</v>
      </c>
      <c r="T14" s="13" t="s">
        <v>50</v>
      </c>
      <c r="U14" s="15"/>
    </row>
    <row r="15" spans="2:23">
      <c r="B15" s="1" t="s">
        <v>24</v>
      </c>
      <c r="E15" s="1" t="s">
        <v>25</v>
      </c>
      <c r="H15" s="12">
        <v>16784.361000000001</v>
      </c>
      <c r="I15" s="12">
        <v>1</v>
      </c>
      <c r="J15" s="12" t="s">
        <v>1</v>
      </c>
      <c r="K15" s="12" t="s">
        <v>33</v>
      </c>
      <c r="L15" s="13">
        <v>287.209</v>
      </c>
      <c r="M15" s="16">
        <f>AVERAGE(L15:L17)</f>
        <v>287.15033333333332</v>
      </c>
      <c r="N15" s="13">
        <v>0.63500000000000001</v>
      </c>
      <c r="O15" s="16">
        <f>AVERAGE(N15:N17)</f>
        <v>0.69566666666666677</v>
      </c>
      <c r="P15" s="19">
        <v>16784.361000000001</v>
      </c>
      <c r="T15" s="12">
        <v>16784.361000000001</v>
      </c>
      <c r="U15" s="16">
        <v>25</v>
      </c>
    </row>
    <row r="16" spans="2:23">
      <c r="B16" s="1" t="s">
        <v>26</v>
      </c>
      <c r="E16" s="1" t="s">
        <v>27</v>
      </c>
      <c r="G16" s="1" t="s">
        <v>28</v>
      </c>
      <c r="H16" s="12"/>
      <c r="I16" s="12"/>
      <c r="J16" s="12"/>
      <c r="K16" s="12"/>
      <c r="L16" s="13">
        <v>287.16399999999999</v>
      </c>
      <c r="M16" s="16"/>
      <c r="N16" s="13">
        <v>0.78</v>
      </c>
      <c r="O16" s="16"/>
      <c r="P16" s="19"/>
      <c r="T16" s="12"/>
      <c r="U16" s="16"/>
      <c r="W16" s="1">
        <v>16784.361000000001</v>
      </c>
    </row>
    <row r="17" spans="1:23">
      <c r="H17" s="12"/>
      <c r="I17" s="12"/>
      <c r="J17" s="12"/>
      <c r="K17" s="12"/>
      <c r="L17" s="13">
        <v>287.07799999999997</v>
      </c>
      <c r="M17" s="16"/>
      <c r="N17" s="13">
        <v>0.67200000000000004</v>
      </c>
      <c r="O17" s="16"/>
      <c r="P17" s="19"/>
      <c r="T17" s="12"/>
      <c r="U17" s="16"/>
      <c r="W17" s="1">
        <v>14057.925999999999</v>
      </c>
    </row>
    <row r="18" spans="1:23">
      <c r="H18" s="12">
        <v>14057.925999999999</v>
      </c>
      <c r="I18" s="12">
        <v>2</v>
      </c>
      <c r="J18" s="12" t="s">
        <v>3</v>
      </c>
      <c r="K18" s="12" t="s">
        <v>35</v>
      </c>
      <c r="L18" s="13">
        <v>345.13799999999998</v>
      </c>
      <c r="M18" s="16">
        <f t="shared" ref="M18" si="2">AVERAGE(L18:L20)</f>
        <v>345.43433333333331</v>
      </c>
      <c r="N18" s="13">
        <v>0.84499999999999997</v>
      </c>
      <c r="O18" s="16">
        <f t="shared" ref="O18" si="3">AVERAGE(N18:N20)</f>
        <v>1.0536666666666665</v>
      </c>
      <c r="P18" s="19">
        <v>14057.925999999999</v>
      </c>
      <c r="T18" s="12">
        <v>14057.925999999999</v>
      </c>
      <c r="U18" s="16">
        <v>24</v>
      </c>
      <c r="W18" s="1">
        <v>5203.442</v>
      </c>
    </row>
    <row r="19" spans="1:23">
      <c r="H19" s="12"/>
      <c r="I19" s="12"/>
      <c r="J19" s="12"/>
      <c r="K19" s="12"/>
      <c r="L19" s="13">
        <v>345.69799999999998</v>
      </c>
      <c r="M19" s="16"/>
      <c r="N19" s="13">
        <v>1.1379999999999999</v>
      </c>
      <c r="O19" s="16"/>
      <c r="P19" s="19"/>
      <c r="T19" s="12"/>
      <c r="U19" s="16"/>
      <c r="W19" s="1">
        <v>16788.618999999999</v>
      </c>
    </row>
    <row r="20" spans="1:23">
      <c r="H20" s="12"/>
      <c r="I20" s="12"/>
      <c r="J20" s="12"/>
      <c r="K20" s="12"/>
      <c r="L20" s="13">
        <v>345.46699999999998</v>
      </c>
      <c r="M20" s="16"/>
      <c r="N20" s="13">
        <v>1.1779999999999999</v>
      </c>
      <c r="O20" s="16"/>
      <c r="P20" s="19"/>
      <c r="T20" s="12"/>
      <c r="U20" s="16"/>
    </row>
    <row r="21" spans="1:23" s="7" customFormat="1">
      <c r="B21" s="7" t="s">
        <v>29</v>
      </c>
      <c r="C21" s="7" t="s">
        <v>30</v>
      </c>
      <c r="D21" s="7" t="s">
        <v>51</v>
      </c>
      <c r="E21" s="7" t="s">
        <v>41</v>
      </c>
      <c r="F21" s="7" t="s">
        <v>50</v>
      </c>
      <c r="G21" s="7" t="s">
        <v>51</v>
      </c>
      <c r="H21" s="12">
        <v>5203.442</v>
      </c>
      <c r="I21" s="12">
        <v>3</v>
      </c>
      <c r="J21" s="12" t="s">
        <v>4</v>
      </c>
      <c r="K21" s="12" t="s">
        <v>36</v>
      </c>
      <c r="L21" s="13">
        <v>93.180999999999997</v>
      </c>
      <c r="M21" s="16">
        <f t="shared" ref="M21" si="4">AVERAGE(L21:L23)</f>
        <v>93.175333333333342</v>
      </c>
      <c r="N21" s="13">
        <v>0.312</v>
      </c>
      <c r="O21" s="16">
        <f t="shared" ref="O21" si="5">AVERAGE(N21:N23)</f>
        <v>0.17033333333333334</v>
      </c>
      <c r="P21" s="19">
        <v>5203.442</v>
      </c>
      <c r="T21" s="12">
        <v>5203.442</v>
      </c>
      <c r="U21" s="16">
        <v>16</v>
      </c>
    </row>
    <row r="22" spans="1:23" s="6" customFormat="1">
      <c r="A22" s="6">
        <v>1</v>
      </c>
      <c r="B22" s="6" t="s">
        <v>0</v>
      </c>
      <c r="C22" s="6" t="s">
        <v>31</v>
      </c>
      <c r="D22" s="6">
        <v>17</v>
      </c>
      <c r="E22" s="8" t="s">
        <v>42</v>
      </c>
      <c r="F22" s="6">
        <v>12676.692999999999</v>
      </c>
      <c r="G22" s="6">
        <v>17</v>
      </c>
      <c r="H22" s="12"/>
      <c r="I22" s="12"/>
      <c r="J22" s="12"/>
      <c r="K22" s="12"/>
      <c r="L22" s="13">
        <v>93.18</v>
      </c>
      <c r="M22" s="16"/>
      <c r="N22" s="13">
        <v>5.1999999999999998E-2</v>
      </c>
      <c r="O22" s="16"/>
      <c r="P22" s="19"/>
      <c r="T22" s="12"/>
      <c r="U22" s="16"/>
    </row>
    <row r="23" spans="1:23" s="6" customFormat="1">
      <c r="A23" s="6">
        <v>2</v>
      </c>
      <c r="B23" s="6" t="s">
        <v>1</v>
      </c>
      <c r="C23" s="6" t="s">
        <v>33</v>
      </c>
      <c r="D23" s="6">
        <v>25</v>
      </c>
      <c r="E23" s="8" t="s">
        <v>43</v>
      </c>
      <c r="F23" s="6">
        <v>16784.361000000001</v>
      </c>
      <c r="G23" s="6">
        <v>25</v>
      </c>
      <c r="H23" s="12"/>
      <c r="I23" s="12"/>
      <c r="J23" s="12"/>
      <c r="K23" s="12"/>
      <c r="L23" s="13">
        <v>93.165000000000006</v>
      </c>
      <c r="M23" s="16"/>
      <c r="N23" s="13">
        <v>0.14699999999999999</v>
      </c>
      <c r="O23" s="16"/>
      <c r="P23" s="19"/>
      <c r="T23" s="12"/>
      <c r="U23" s="16"/>
    </row>
    <row r="24" spans="1:23" s="6" customFormat="1">
      <c r="A24" s="6">
        <v>3</v>
      </c>
      <c r="B24" s="6" t="s">
        <v>2</v>
      </c>
      <c r="C24" s="6" t="s">
        <v>34</v>
      </c>
      <c r="D24" s="6">
        <v>29</v>
      </c>
      <c r="E24" s="8" t="s">
        <v>44</v>
      </c>
      <c r="F24" s="6">
        <v>16790.439999999999</v>
      </c>
      <c r="G24" s="6">
        <v>29</v>
      </c>
      <c r="H24" s="12">
        <v>14778.164000000001</v>
      </c>
      <c r="I24" s="12">
        <v>4</v>
      </c>
      <c r="J24" s="12" t="s">
        <v>7</v>
      </c>
      <c r="K24" s="12" t="s">
        <v>53</v>
      </c>
      <c r="L24" s="13">
        <v>345.38799999999998</v>
      </c>
      <c r="M24" s="16">
        <f t="shared" ref="M24" si="6">AVERAGE(L24:L26)</f>
        <v>345.60466666666662</v>
      </c>
      <c r="N24" s="13">
        <v>0.83</v>
      </c>
      <c r="O24" s="16">
        <f t="shared" ref="O24" si="7">AVERAGE(N24:N26)</f>
        <v>1.0153333333333332</v>
      </c>
      <c r="P24" s="19">
        <v>14778.164000000001</v>
      </c>
      <c r="R24" s="11" t="s">
        <v>18</v>
      </c>
      <c r="T24" s="12">
        <v>14778.164000000001</v>
      </c>
      <c r="U24" s="16"/>
    </row>
    <row r="25" spans="1:23" s="6" customFormat="1">
      <c r="A25" s="6">
        <v>4</v>
      </c>
      <c r="B25" s="6" t="s">
        <v>3</v>
      </c>
      <c r="C25" s="6" t="s">
        <v>35</v>
      </c>
      <c r="D25" s="6">
        <v>24</v>
      </c>
      <c r="E25" s="8" t="s">
        <v>45</v>
      </c>
      <c r="F25" s="6">
        <v>14057.925999999999</v>
      </c>
      <c r="G25" s="6">
        <v>24</v>
      </c>
      <c r="H25" s="12"/>
      <c r="I25" s="12"/>
      <c r="J25" s="12"/>
      <c r="K25" s="12"/>
      <c r="L25" s="13">
        <v>345.779</v>
      </c>
      <c r="M25" s="16"/>
      <c r="N25" s="13">
        <v>1.3360000000000001</v>
      </c>
      <c r="O25" s="16"/>
      <c r="P25" s="19"/>
      <c r="R25" s="11"/>
      <c r="T25" s="12"/>
      <c r="U25" s="16"/>
    </row>
    <row r="26" spans="1:23" s="6" customFormat="1">
      <c r="A26" s="6">
        <v>5</v>
      </c>
      <c r="B26" s="6" t="s">
        <v>4</v>
      </c>
      <c r="C26" s="6" t="s">
        <v>36</v>
      </c>
      <c r="D26" s="6">
        <v>16</v>
      </c>
      <c r="E26" s="8" t="s">
        <v>46</v>
      </c>
      <c r="F26" s="6">
        <v>5203.442</v>
      </c>
      <c r="G26" s="6">
        <v>16</v>
      </c>
      <c r="H26" s="12"/>
      <c r="I26" s="12"/>
      <c r="J26" s="12"/>
      <c r="K26" s="12"/>
      <c r="L26" s="13">
        <v>345.64699999999999</v>
      </c>
      <c r="M26" s="16"/>
      <c r="N26" s="13">
        <v>0.88</v>
      </c>
      <c r="O26" s="16"/>
      <c r="P26" s="19"/>
      <c r="R26" s="11"/>
      <c r="T26" s="12"/>
      <c r="U26" s="16"/>
    </row>
    <row r="27" spans="1:23" s="6" customFormat="1">
      <c r="A27" s="6">
        <v>6</v>
      </c>
      <c r="B27" s="6" t="s">
        <v>5</v>
      </c>
      <c r="C27" s="6" t="s">
        <v>37</v>
      </c>
      <c r="D27" s="6">
        <v>15</v>
      </c>
      <c r="E27" s="8" t="s">
        <v>47</v>
      </c>
      <c r="F27" s="6">
        <v>12773.302</v>
      </c>
      <c r="G27" s="6">
        <v>15</v>
      </c>
      <c r="H27" s="12">
        <v>16788.618999999999</v>
      </c>
      <c r="I27" s="12">
        <v>5</v>
      </c>
      <c r="J27" s="12" t="s">
        <v>16</v>
      </c>
      <c r="K27" s="12" t="s">
        <v>39</v>
      </c>
      <c r="L27" s="13">
        <v>306.911</v>
      </c>
      <c r="M27" s="16">
        <f t="shared" ref="M27" si="8">AVERAGE(L27:L29)</f>
        <v>306.916</v>
      </c>
      <c r="N27" s="13">
        <v>0.55400000000000005</v>
      </c>
      <c r="O27" s="16">
        <f t="shared" ref="O27" si="9">AVERAGE(N27:N29)</f>
        <v>0.57166666666666666</v>
      </c>
      <c r="P27" s="19">
        <v>16788.618999999999</v>
      </c>
      <c r="T27" s="12">
        <v>16788.618999999999</v>
      </c>
      <c r="U27" s="16">
        <v>17</v>
      </c>
    </row>
    <row r="28" spans="1:23" s="6" customFormat="1">
      <c r="A28" s="6">
        <v>7</v>
      </c>
      <c r="B28" s="6" t="s">
        <v>15</v>
      </c>
      <c r="C28" s="6" t="s">
        <v>38</v>
      </c>
      <c r="D28" s="6">
        <v>24</v>
      </c>
      <c r="E28" s="8" t="s">
        <v>48</v>
      </c>
      <c r="F28" s="6">
        <v>15220.986999999999</v>
      </c>
      <c r="G28" s="6">
        <v>24</v>
      </c>
      <c r="H28" s="12"/>
      <c r="I28" s="12"/>
      <c r="J28" s="12"/>
      <c r="K28" s="12"/>
      <c r="L28" s="13">
        <v>306.92</v>
      </c>
      <c r="M28" s="16"/>
      <c r="N28" s="13">
        <v>0.60699999999999998</v>
      </c>
      <c r="O28" s="16"/>
      <c r="P28" s="19"/>
      <c r="T28" s="12"/>
      <c r="U28" s="16"/>
    </row>
    <row r="29" spans="1:23" s="6" customFormat="1">
      <c r="A29" s="6">
        <v>8</v>
      </c>
      <c r="B29" s="6" t="s">
        <v>16</v>
      </c>
      <c r="C29" s="6" t="s">
        <v>39</v>
      </c>
      <c r="D29" s="6">
        <v>17</v>
      </c>
      <c r="E29" s="8" t="s">
        <v>49</v>
      </c>
      <c r="F29" s="6">
        <v>16788.618999999999</v>
      </c>
      <c r="G29" s="6">
        <v>17</v>
      </c>
      <c r="H29" s="12"/>
      <c r="I29" s="12"/>
      <c r="J29" s="12"/>
      <c r="K29" s="12"/>
      <c r="L29" s="13">
        <v>306.91699999999997</v>
      </c>
      <c r="M29" s="16"/>
      <c r="N29" s="13">
        <v>0.55400000000000005</v>
      </c>
      <c r="O29" s="16"/>
      <c r="P29" s="19"/>
      <c r="T29" s="12"/>
      <c r="U29" s="16"/>
    </row>
    <row r="30" spans="1:23" s="6" customFormat="1">
      <c r="A30" s="6">
        <v>9</v>
      </c>
      <c r="B30" s="6" t="s">
        <v>17</v>
      </c>
      <c r="C30" s="6" t="s">
        <v>33</v>
      </c>
      <c r="D30" s="6">
        <v>25</v>
      </c>
      <c r="E30" s="8" t="s">
        <v>43</v>
      </c>
      <c r="F30" s="6">
        <v>16784.361000000001</v>
      </c>
      <c r="G30" s="6">
        <v>25</v>
      </c>
      <c r="H30" s="12">
        <v>16788.618999999999</v>
      </c>
      <c r="I30" s="12">
        <v>6</v>
      </c>
      <c r="J30" s="12" t="s">
        <v>19</v>
      </c>
      <c r="K30" s="12" t="s">
        <v>40</v>
      </c>
      <c r="L30" s="13">
        <v>396.92099999999999</v>
      </c>
      <c r="M30" s="16">
        <f>AVERAGE(L30:L32)</f>
        <v>396.90166666666664</v>
      </c>
      <c r="N30" s="13">
        <v>0.48899999999999999</v>
      </c>
      <c r="O30" s="16">
        <f t="shared" ref="O30" si="10">AVERAGE(N30:N32)</f>
        <v>0.63900000000000012</v>
      </c>
      <c r="P30" s="19">
        <v>16788.618999999999</v>
      </c>
      <c r="R30" s="11"/>
      <c r="T30" s="12">
        <v>16788.618999999999</v>
      </c>
      <c r="U30" s="16">
        <v>17</v>
      </c>
    </row>
    <row r="31" spans="1:23" s="6" customFormat="1">
      <c r="A31" s="6">
        <v>10</v>
      </c>
      <c r="B31" s="6" t="s">
        <v>19</v>
      </c>
      <c r="C31" s="6" t="s">
        <v>40</v>
      </c>
      <c r="D31" s="6">
        <v>17</v>
      </c>
      <c r="E31" s="8" t="s">
        <v>49</v>
      </c>
      <c r="F31" s="6">
        <v>16788.618999999999</v>
      </c>
      <c r="G31" s="6">
        <v>17</v>
      </c>
      <c r="H31" s="12"/>
      <c r="I31" s="12"/>
      <c r="J31" s="12"/>
      <c r="K31" s="12"/>
      <c r="L31" s="13">
        <v>396.9</v>
      </c>
      <c r="M31" s="16"/>
      <c r="N31" s="13">
        <v>0.63100000000000001</v>
      </c>
      <c r="O31" s="16"/>
      <c r="P31" s="19"/>
      <c r="R31" s="11"/>
      <c r="T31" s="12"/>
      <c r="U31" s="16"/>
    </row>
    <row r="32" spans="1:23">
      <c r="H32" s="12"/>
      <c r="I32" s="12"/>
      <c r="J32" s="12"/>
      <c r="K32" s="12"/>
      <c r="L32" s="13">
        <v>396.88400000000001</v>
      </c>
      <c r="M32" s="16"/>
      <c r="N32" s="13">
        <v>0.79700000000000004</v>
      </c>
      <c r="O32" s="16"/>
      <c r="P32" s="19"/>
      <c r="R32" s="11"/>
      <c r="T32" s="12"/>
      <c r="U32" s="16"/>
    </row>
    <row r="33" spans="8:21">
      <c r="H33" s="12">
        <v>16485.184000000001</v>
      </c>
      <c r="I33" s="12">
        <v>7</v>
      </c>
      <c r="J33" s="12" t="s">
        <v>6</v>
      </c>
      <c r="K33" s="12" t="s">
        <v>54</v>
      </c>
      <c r="L33" s="13">
        <v>285.00799999999998</v>
      </c>
      <c r="M33" s="16">
        <f t="shared" ref="M33" si="11">AVERAGE(L33:L35)</f>
        <v>284.7113333333333</v>
      </c>
      <c r="N33" s="13">
        <v>0.41699999999999998</v>
      </c>
      <c r="O33" s="16">
        <f t="shared" ref="O33" si="12">AVERAGE(N33:N35)</f>
        <v>0.4936666666666667</v>
      </c>
      <c r="P33" s="19">
        <v>16485.184000000001</v>
      </c>
      <c r="R33" s="11" t="s">
        <v>18</v>
      </c>
      <c r="T33" s="12">
        <v>16485.184000000001</v>
      </c>
      <c r="U33" s="16"/>
    </row>
    <row r="34" spans="8:21">
      <c r="H34" s="12"/>
      <c r="I34" s="12"/>
      <c r="J34" s="12"/>
      <c r="K34" s="12"/>
      <c r="L34" s="13">
        <v>284.14</v>
      </c>
      <c r="M34" s="16"/>
      <c r="N34" s="13">
        <v>0.52800000000000002</v>
      </c>
      <c r="O34" s="16"/>
      <c r="P34" s="19"/>
      <c r="R34" s="11"/>
      <c r="T34" s="12"/>
      <c r="U34" s="16"/>
    </row>
    <row r="35" spans="8:21">
      <c r="H35" s="12"/>
      <c r="I35" s="12"/>
      <c r="J35" s="12"/>
      <c r="K35" s="12"/>
      <c r="L35" s="13">
        <v>284.98599999999999</v>
      </c>
      <c r="M35" s="16"/>
      <c r="N35" s="13">
        <v>0.53600000000000003</v>
      </c>
      <c r="O35" s="16"/>
      <c r="P35" s="19"/>
      <c r="R35" s="11"/>
      <c r="T35" s="12"/>
      <c r="U35" s="16"/>
    </row>
    <row r="36" spans="8:21">
      <c r="H36" s="12">
        <v>14425.808000000001</v>
      </c>
      <c r="I36" s="12">
        <v>8</v>
      </c>
      <c r="J36" s="12" t="s">
        <v>22</v>
      </c>
      <c r="K36" s="12" t="s">
        <v>56</v>
      </c>
      <c r="L36" s="13">
        <v>347.26799999999997</v>
      </c>
      <c r="M36" s="16">
        <f t="shared" ref="M36" si="13">AVERAGE(L36:L38)</f>
        <v>347.29166666666669</v>
      </c>
      <c r="N36" s="13">
        <v>0.45800000000000002</v>
      </c>
      <c r="O36" s="16">
        <f t="shared" ref="O36" si="14">AVERAGE(N36:N38)</f>
        <v>0.58366666666666667</v>
      </c>
      <c r="P36" s="19">
        <v>14425.808000000001</v>
      </c>
      <c r="R36" s="11" t="s">
        <v>18</v>
      </c>
      <c r="T36" s="12">
        <v>14425.808000000001</v>
      </c>
      <c r="U36" s="16"/>
    </row>
    <row r="37" spans="8:21">
      <c r="H37" s="12"/>
      <c r="I37" s="12"/>
      <c r="J37" s="12"/>
      <c r="K37" s="12"/>
      <c r="L37" s="13">
        <v>347.32499999999999</v>
      </c>
      <c r="M37" s="16"/>
      <c r="N37" s="13">
        <v>0.64700000000000002</v>
      </c>
      <c r="O37" s="16"/>
      <c r="P37" s="19"/>
      <c r="R37" s="11"/>
      <c r="T37" s="12"/>
      <c r="U37" s="16"/>
    </row>
    <row r="38" spans="8:21">
      <c r="H38" s="12"/>
      <c r="I38" s="12"/>
      <c r="J38" s="12"/>
      <c r="K38" s="12"/>
      <c r="L38" s="13">
        <v>347.28199999999998</v>
      </c>
      <c r="M38" s="16"/>
      <c r="N38" s="13">
        <v>0.64600000000000002</v>
      </c>
      <c r="O38" s="16"/>
      <c r="P38" s="19"/>
      <c r="R38" s="11"/>
      <c r="T38" s="12"/>
      <c r="U38" s="16"/>
    </row>
    <row r="39" spans="8:21">
      <c r="H39" s="12">
        <v>16545.274000000001</v>
      </c>
      <c r="I39" s="12">
        <v>9</v>
      </c>
      <c r="J39" s="12" t="s">
        <v>24</v>
      </c>
      <c r="K39" s="12" t="s">
        <v>57</v>
      </c>
      <c r="L39" s="13">
        <v>283.65499999999997</v>
      </c>
      <c r="M39" s="16">
        <f t="shared" ref="M39" si="15">AVERAGE(L39:L41)</f>
        <v>284.089</v>
      </c>
      <c r="N39" s="13">
        <v>0.60199999999999998</v>
      </c>
      <c r="O39" s="16">
        <f t="shared" ref="O39" si="16">AVERAGE(N39:N41)</f>
        <v>0.72133333333333327</v>
      </c>
      <c r="P39" s="19">
        <v>16545.274000000001</v>
      </c>
      <c r="R39" s="11" t="s">
        <v>18</v>
      </c>
      <c r="T39" s="12">
        <v>16545.274000000001</v>
      </c>
      <c r="U39" s="16"/>
    </row>
    <row r="40" spans="8:21">
      <c r="H40" s="12"/>
      <c r="I40" s="12"/>
      <c r="J40" s="12"/>
      <c r="K40" s="12"/>
      <c r="L40" s="13">
        <v>284.71199999999999</v>
      </c>
      <c r="M40" s="16"/>
      <c r="N40" s="13">
        <v>0.77</v>
      </c>
      <c r="O40" s="16"/>
      <c r="P40" s="19"/>
      <c r="R40" s="11"/>
      <c r="T40" s="12"/>
      <c r="U40" s="16"/>
    </row>
    <row r="41" spans="8:21">
      <c r="H41" s="12"/>
      <c r="I41" s="12"/>
      <c r="J41" s="12"/>
      <c r="K41" s="12"/>
      <c r="L41" s="13">
        <v>283.89999999999998</v>
      </c>
      <c r="M41" s="16"/>
      <c r="N41" s="13">
        <v>0.79200000000000004</v>
      </c>
      <c r="O41" s="16"/>
      <c r="P41" s="19"/>
      <c r="R41" s="11"/>
      <c r="T41" s="12"/>
      <c r="U41" s="16"/>
    </row>
    <row r="42" spans="8:21">
      <c r="H42" s="12">
        <v>16183.911</v>
      </c>
      <c r="I42" s="12">
        <v>10</v>
      </c>
      <c r="J42" s="12" t="s">
        <v>26</v>
      </c>
      <c r="K42" s="12" t="s">
        <v>58</v>
      </c>
      <c r="L42" s="13">
        <v>308.35399999999998</v>
      </c>
      <c r="M42" s="16">
        <f t="shared" ref="M42" si="17">AVERAGE(L42:L44)</f>
        <v>308.33633333333336</v>
      </c>
      <c r="N42" s="13">
        <v>0.48</v>
      </c>
      <c r="O42" s="16">
        <f t="shared" ref="O42" si="18">AVERAGE(N42:N44)</f>
        <v>0.50166666666666671</v>
      </c>
      <c r="P42" s="19">
        <v>16183.911</v>
      </c>
      <c r="R42" s="11" t="s">
        <v>18</v>
      </c>
      <c r="T42" s="12">
        <v>16183.911</v>
      </c>
      <c r="U42" s="16"/>
    </row>
    <row r="43" spans="8:21">
      <c r="H43" s="12"/>
      <c r="I43" s="12"/>
      <c r="J43" s="12"/>
      <c r="K43" s="12"/>
      <c r="L43" s="13">
        <v>308.286</v>
      </c>
      <c r="M43" s="16"/>
      <c r="N43" s="13">
        <v>0.55900000000000005</v>
      </c>
      <c r="O43" s="16"/>
      <c r="P43" s="19"/>
      <c r="R43" s="11"/>
      <c r="T43" s="12"/>
      <c r="U43" s="16"/>
    </row>
    <row r="44" spans="8:21">
      <c r="H44" s="12"/>
      <c r="I44" s="12"/>
      <c r="J44" s="12"/>
      <c r="K44" s="12"/>
      <c r="L44" s="13">
        <v>308.36900000000003</v>
      </c>
      <c r="M44" s="16"/>
      <c r="N44" s="13">
        <v>0.46600000000000003</v>
      </c>
      <c r="O44" s="16"/>
      <c r="P44" s="19"/>
      <c r="R44" s="11"/>
      <c r="T44" s="12"/>
      <c r="U44" s="16"/>
    </row>
    <row r="50" spans="8:18">
      <c r="H50" s="1" t="s">
        <v>66</v>
      </c>
    </row>
    <row r="53" spans="8:18">
      <c r="H53" s="1" t="s">
        <v>51</v>
      </c>
      <c r="I53" s="13"/>
      <c r="J53" s="13" t="s">
        <v>29</v>
      </c>
      <c r="K53" s="13" t="s">
        <v>30</v>
      </c>
      <c r="L53" s="13" t="s">
        <v>64</v>
      </c>
      <c r="M53" s="15" t="s">
        <v>65</v>
      </c>
      <c r="N53" s="15" t="s">
        <v>60</v>
      </c>
      <c r="O53" s="15" t="s">
        <v>68</v>
      </c>
      <c r="P53" s="18" t="s">
        <v>67</v>
      </c>
      <c r="R53" s="1" t="s">
        <v>51</v>
      </c>
    </row>
    <row r="54" spans="8:18">
      <c r="H54" s="16">
        <v>25</v>
      </c>
      <c r="I54" s="12">
        <v>1</v>
      </c>
      <c r="J54" s="12" t="s">
        <v>1</v>
      </c>
      <c r="K54" s="12" t="s">
        <v>33</v>
      </c>
      <c r="L54" s="13">
        <v>83.3</v>
      </c>
      <c r="M54" s="16">
        <f>AVERAGE(L54:L56)</f>
        <v>82.933333333333337</v>
      </c>
      <c r="N54" s="16">
        <f>AVERAGE(M54:M56)</f>
        <v>82.933333333333337</v>
      </c>
      <c r="O54" s="16">
        <f>N54 * M54</f>
        <v>6877.9377777777781</v>
      </c>
      <c r="P54" s="19">
        <f>LOG10(O54)</f>
        <v>3.8374582425982373</v>
      </c>
      <c r="R54" s="16">
        <v>25</v>
      </c>
    </row>
    <row r="55" spans="8:18">
      <c r="H55" s="16"/>
      <c r="I55" s="12"/>
      <c r="J55" s="12"/>
      <c r="K55" s="12"/>
      <c r="L55" s="13">
        <v>83.7</v>
      </c>
      <c r="M55" s="16"/>
      <c r="N55" s="16"/>
      <c r="O55" s="16"/>
      <c r="P55" s="19"/>
      <c r="R55" s="16"/>
    </row>
    <row r="56" spans="8:18">
      <c r="H56" s="16"/>
      <c r="I56" s="12"/>
      <c r="J56" s="12"/>
      <c r="K56" s="12"/>
      <c r="L56" s="13">
        <v>81.8</v>
      </c>
      <c r="M56" s="16"/>
      <c r="N56" s="16"/>
      <c r="O56" s="16"/>
      <c r="P56" s="19"/>
      <c r="R56" s="16"/>
    </row>
    <row r="57" spans="8:18">
      <c r="H57" s="16">
        <v>24</v>
      </c>
      <c r="I57" s="12">
        <v>2</v>
      </c>
      <c r="J57" s="12" t="s">
        <v>3</v>
      </c>
      <c r="K57" s="12" t="s">
        <v>35</v>
      </c>
      <c r="L57" s="13">
        <v>12.6</v>
      </c>
      <c r="M57" s="16">
        <f t="shared" ref="M57:N57" si="19">AVERAGE(L57:L59)</f>
        <v>11.800000000000002</v>
      </c>
      <c r="N57" s="16">
        <f t="shared" si="19"/>
        <v>11.800000000000002</v>
      </c>
      <c r="O57" s="16">
        <f t="shared" ref="O57" si="20">N57 * M57</f>
        <v>139.24000000000007</v>
      </c>
      <c r="P57" s="19">
        <f t="shared" ref="N57:P57" si="21">LOG10(O57)</f>
        <v>2.143764014612251</v>
      </c>
      <c r="R57" s="16">
        <v>24</v>
      </c>
    </row>
    <row r="58" spans="8:18">
      <c r="H58" s="16"/>
      <c r="I58" s="12"/>
      <c r="J58" s="12"/>
      <c r="K58" s="12"/>
      <c r="L58" s="13">
        <v>10</v>
      </c>
      <c r="M58" s="16"/>
      <c r="N58" s="16"/>
      <c r="O58" s="16"/>
      <c r="P58" s="19"/>
      <c r="R58" s="16"/>
    </row>
    <row r="59" spans="8:18">
      <c r="H59" s="16"/>
      <c r="I59" s="12"/>
      <c r="J59" s="12"/>
      <c r="K59" s="12"/>
      <c r="L59" s="13">
        <v>12.8</v>
      </c>
      <c r="M59" s="16"/>
      <c r="N59" s="16"/>
      <c r="O59" s="16"/>
      <c r="P59" s="19"/>
      <c r="R59" s="16"/>
    </row>
    <row r="60" spans="8:18">
      <c r="H60" s="16">
        <v>16</v>
      </c>
      <c r="I60" s="12">
        <v>3</v>
      </c>
      <c r="J60" s="12" t="s">
        <v>4</v>
      </c>
      <c r="K60" s="12" t="s">
        <v>36</v>
      </c>
      <c r="L60" s="13">
        <v>228</v>
      </c>
      <c r="M60" s="16">
        <f t="shared" ref="M60:N60" si="22">AVERAGE(L60:L62)</f>
        <v>227.66666666666666</v>
      </c>
      <c r="N60" s="16">
        <f t="shared" si="22"/>
        <v>227.66666666666666</v>
      </c>
      <c r="O60" s="16">
        <f t="shared" ref="O60" si="23">N60 * M60</f>
        <v>51832.111111111109</v>
      </c>
      <c r="P60" s="19">
        <f t="shared" ref="N60:P60" si="24">LOG10(O60)</f>
        <v>4.7145988979237403</v>
      </c>
      <c r="R60" s="16">
        <v>16</v>
      </c>
    </row>
    <row r="61" spans="8:18">
      <c r="H61" s="16"/>
      <c r="I61" s="12"/>
      <c r="J61" s="12"/>
      <c r="K61" s="12"/>
      <c r="L61" s="13">
        <v>229</v>
      </c>
      <c r="M61" s="16"/>
      <c r="N61" s="16"/>
      <c r="O61" s="16"/>
      <c r="P61" s="19"/>
      <c r="R61" s="16"/>
    </row>
    <row r="62" spans="8:18">
      <c r="H62" s="16"/>
      <c r="I62" s="12"/>
      <c r="J62" s="12"/>
      <c r="K62" s="12"/>
      <c r="L62" s="13">
        <v>226</v>
      </c>
      <c r="M62" s="16"/>
      <c r="N62" s="16"/>
      <c r="O62" s="16"/>
      <c r="P62" s="19"/>
      <c r="R62" s="16"/>
    </row>
    <row r="63" spans="8:18">
      <c r="H63" s="16">
        <v>32</v>
      </c>
      <c r="I63" s="12">
        <v>4</v>
      </c>
      <c r="J63" s="12" t="s">
        <v>7</v>
      </c>
      <c r="K63" s="12" t="s">
        <v>53</v>
      </c>
      <c r="L63" s="13">
        <v>46.2</v>
      </c>
      <c r="M63" s="16">
        <f t="shared" ref="M63:N63" si="25">AVERAGE(L63:L65)</f>
        <v>50.033333333333331</v>
      </c>
      <c r="N63" s="16">
        <f t="shared" si="25"/>
        <v>50.033333333333331</v>
      </c>
      <c r="O63" s="16">
        <f t="shared" ref="O63" si="26">N63 * M63</f>
        <v>2503.3344444444442</v>
      </c>
      <c r="P63" s="19">
        <f t="shared" ref="N63:P63" si="27">LOG10(O63)</f>
        <v>3.3985188750472157</v>
      </c>
      <c r="R63" s="16">
        <v>32</v>
      </c>
    </row>
    <row r="64" spans="8:18">
      <c r="H64" s="16"/>
      <c r="I64" s="12"/>
      <c r="J64" s="12"/>
      <c r="K64" s="12"/>
      <c r="L64" s="13">
        <v>52</v>
      </c>
      <c r="M64" s="16"/>
      <c r="N64" s="16"/>
      <c r="O64" s="16"/>
      <c r="P64" s="19"/>
      <c r="R64" s="16"/>
    </row>
    <row r="65" spans="8:18">
      <c r="H65" s="16"/>
      <c r="I65" s="12"/>
      <c r="J65" s="12"/>
      <c r="K65" s="12"/>
      <c r="L65" s="13">
        <v>51.9</v>
      </c>
      <c r="M65" s="16"/>
      <c r="N65" s="16"/>
      <c r="O65" s="16"/>
      <c r="P65" s="19"/>
      <c r="R65" s="16"/>
    </row>
    <row r="66" spans="8:18">
      <c r="H66" s="16">
        <v>17</v>
      </c>
      <c r="I66" s="12">
        <v>5</v>
      </c>
      <c r="J66" s="12" t="s">
        <v>16</v>
      </c>
      <c r="K66" s="12" t="s">
        <v>39</v>
      </c>
      <c r="L66" s="13">
        <v>79.5</v>
      </c>
      <c r="M66" s="16">
        <f t="shared" ref="M66:N66" si="28">AVERAGE(L66:L68)</f>
        <v>80.2</v>
      </c>
      <c r="N66" s="16">
        <f t="shared" si="28"/>
        <v>80.2</v>
      </c>
      <c r="O66" s="16">
        <f t="shared" ref="O66" si="29">N66 * M66</f>
        <v>6432.0400000000009</v>
      </c>
      <c r="P66" s="19">
        <f t="shared" ref="N66:P66" si="30">LOG10(O66)</f>
        <v>3.8083487365683268</v>
      </c>
      <c r="R66" s="16">
        <v>17</v>
      </c>
    </row>
    <row r="67" spans="8:18">
      <c r="H67" s="16"/>
      <c r="I67" s="12"/>
      <c r="J67" s="12"/>
      <c r="K67" s="12"/>
      <c r="L67" s="13">
        <v>80.400000000000006</v>
      </c>
      <c r="M67" s="16"/>
      <c r="N67" s="16"/>
      <c r="O67" s="16"/>
      <c r="P67" s="19"/>
      <c r="R67" s="16"/>
    </row>
    <row r="68" spans="8:18">
      <c r="H68" s="16"/>
      <c r="I68" s="12"/>
      <c r="J68" s="12"/>
      <c r="K68" s="12"/>
      <c r="L68" s="13">
        <v>80.7</v>
      </c>
      <c r="M68" s="16"/>
      <c r="N68" s="16"/>
      <c r="O68" s="16"/>
      <c r="P68" s="19"/>
      <c r="R68" s="16"/>
    </row>
    <row r="69" spans="8:18">
      <c r="H69" s="16">
        <v>17</v>
      </c>
      <c r="I69" s="12">
        <v>6</v>
      </c>
      <c r="J69" s="12" t="s">
        <v>19</v>
      </c>
      <c r="K69" s="12" t="s">
        <v>40</v>
      </c>
      <c r="L69" s="13">
        <v>55</v>
      </c>
      <c r="M69" s="16">
        <f>AVERAGE(L69:L71)</f>
        <v>55.133333333333333</v>
      </c>
      <c r="N69" s="16">
        <f>AVERAGE(M69:M71)</f>
        <v>55.133333333333333</v>
      </c>
      <c r="O69" s="16">
        <f t="shared" ref="O69" si="31">N69 * M69</f>
        <v>3039.6844444444446</v>
      </c>
      <c r="P69" s="19">
        <f t="shared" ref="N69:P69" si="32">LOG10(O69)</f>
        <v>3.482828500993731</v>
      </c>
      <c r="R69" s="16">
        <v>17</v>
      </c>
    </row>
    <row r="70" spans="8:18">
      <c r="H70" s="16"/>
      <c r="I70" s="12"/>
      <c r="J70" s="12"/>
      <c r="K70" s="12"/>
      <c r="L70" s="13">
        <v>54.5</v>
      </c>
      <c r="M70" s="16"/>
      <c r="N70" s="16"/>
      <c r="O70" s="16"/>
      <c r="P70" s="19"/>
      <c r="R70" s="16"/>
    </row>
    <row r="71" spans="8:18">
      <c r="H71" s="16"/>
      <c r="I71" s="12"/>
      <c r="J71" s="12"/>
      <c r="K71" s="12"/>
      <c r="L71" s="13">
        <v>55.9</v>
      </c>
      <c r="M71" s="16"/>
      <c r="N71" s="16"/>
      <c r="O71" s="16"/>
      <c r="P71" s="19"/>
      <c r="R71" s="16"/>
    </row>
    <row r="72" spans="8:18">
      <c r="H72" s="16">
        <v>28</v>
      </c>
      <c r="I72" s="12">
        <v>7</v>
      </c>
      <c r="J72" s="12" t="s">
        <v>6</v>
      </c>
      <c r="K72" s="12" t="s">
        <v>54</v>
      </c>
      <c r="L72" s="13">
        <v>15.1</v>
      </c>
      <c r="M72" s="16">
        <f t="shared" ref="M72:N72" si="33">AVERAGE(L72:L74)</f>
        <v>14.333333333333334</v>
      </c>
      <c r="N72" s="16">
        <f t="shared" si="33"/>
        <v>14.333333333333334</v>
      </c>
      <c r="O72" s="16">
        <f t="shared" ref="O72" si="34">N72 * M72</f>
        <v>205.44444444444446</v>
      </c>
      <c r="P72" s="19">
        <f t="shared" ref="N72:P72" si="35">LOG10(O72)</f>
        <v>2.3126944017198481</v>
      </c>
      <c r="R72" s="16">
        <v>28</v>
      </c>
    </row>
    <row r="73" spans="8:18">
      <c r="H73" s="16"/>
      <c r="I73" s="12"/>
      <c r="J73" s="12"/>
      <c r="K73" s="12"/>
      <c r="L73" s="13">
        <v>14.3</v>
      </c>
      <c r="M73" s="16"/>
      <c r="N73" s="16"/>
      <c r="O73" s="16"/>
      <c r="P73" s="19"/>
      <c r="R73" s="16"/>
    </row>
    <row r="74" spans="8:18">
      <c r="H74" s="16"/>
      <c r="I74" s="12"/>
      <c r="J74" s="12"/>
      <c r="K74" s="12"/>
      <c r="L74" s="13">
        <v>13.6</v>
      </c>
      <c r="M74" s="16"/>
      <c r="N74" s="16"/>
      <c r="O74" s="16"/>
      <c r="P74" s="19"/>
      <c r="R74" s="16"/>
    </row>
    <row r="75" spans="8:18">
      <c r="H75" s="16">
        <v>16</v>
      </c>
      <c r="I75" s="12">
        <v>8</v>
      </c>
      <c r="J75" s="12" t="s">
        <v>22</v>
      </c>
      <c r="K75" s="12" t="s">
        <v>56</v>
      </c>
      <c r="L75" s="13">
        <v>32.299999999999997</v>
      </c>
      <c r="M75" s="16">
        <f t="shared" ref="M75:N75" si="36">AVERAGE(L75:L77)</f>
        <v>28.8</v>
      </c>
      <c r="N75" s="16">
        <f t="shared" si="36"/>
        <v>28.8</v>
      </c>
      <c r="O75" s="16">
        <f t="shared" ref="O75" si="37">N75 * M75</f>
        <v>829.44</v>
      </c>
      <c r="P75" s="19">
        <f t="shared" ref="N75:P75" si="38">LOG10(O75)</f>
        <v>2.9187849755184616</v>
      </c>
      <c r="R75" s="16">
        <v>16</v>
      </c>
    </row>
    <row r="76" spans="8:18">
      <c r="H76" s="16"/>
      <c r="I76" s="12"/>
      <c r="J76" s="12"/>
      <c r="K76" s="12"/>
      <c r="L76" s="13">
        <v>26.7</v>
      </c>
      <c r="M76" s="16"/>
      <c r="N76" s="16"/>
      <c r="O76" s="16"/>
      <c r="P76" s="19"/>
      <c r="R76" s="16"/>
    </row>
    <row r="77" spans="8:18">
      <c r="H77" s="16"/>
      <c r="I77" s="12"/>
      <c r="J77" s="12"/>
      <c r="K77" s="12"/>
      <c r="L77" s="13">
        <v>27.4</v>
      </c>
      <c r="M77" s="16"/>
      <c r="N77" s="16"/>
      <c r="O77" s="16"/>
      <c r="P77" s="19"/>
      <c r="R77" s="16"/>
    </row>
    <row r="78" spans="8:18">
      <c r="H78" s="16">
        <v>24</v>
      </c>
      <c r="I78" s="12">
        <v>9</v>
      </c>
      <c r="J78" s="12" t="s">
        <v>24</v>
      </c>
      <c r="K78" s="12" t="s">
        <v>57</v>
      </c>
      <c r="L78" s="13">
        <v>84.9</v>
      </c>
      <c r="M78" s="16">
        <f t="shared" ref="M78:N78" si="39">AVERAGE(L78:L80)</f>
        <v>84.833333333333329</v>
      </c>
      <c r="N78" s="16">
        <f t="shared" si="39"/>
        <v>84.833333333333329</v>
      </c>
      <c r="O78" s="16">
        <f t="shared" ref="O78" si="40">N78 * M78</f>
        <v>7196.6944444444434</v>
      </c>
      <c r="P78" s="19">
        <f t="shared" ref="N78:P78" si="41">LOG10(O78)</f>
        <v>3.8571330639062302</v>
      </c>
      <c r="R78" s="16">
        <v>24</v>
      </c>
    </row>
    <row r="79" spans="8:18">
      <c r="H79" s="16"/>
      <c r="I79" s="12"/>
      <c r="J79" s="12"/>
      <c r="K79" s="12"/>
      <c r="L79" s="13">
        <v>84.3</v>
      </c>
      <c r="M79" s="16"/>
      <c r="N79" s="16"/>
      <c r="O79" s="16"/>
      <c r="P79" s="19"/>
      <c r="R79" s="16"/>
    </row>
    <row r="80" spans="8:18">
      <c r="H80" s="16"/>
      <c r="I80" s="12"/>
      <c r="J80" s="12"/>
      <c r="K80" s="12"/>
      <c r="L80" s="13">
        <v>85.3</v>
      </c>
      <c r="M80" s="16"/>
      <c r="N80" s="16"/>
      <c r="O80" s="16"/>
      <c r="P80" s="19"/>
      <c r="R80" s="16"/>
    </row>
    <row r="81" spans="8:18">
      <c r="H81" s="16">
        <v>29</v>
      </c>
      <c r="I81" s="12">
        <v>10</v>
      </c>
      <c r="J81" s="12" t="s">
        <v>26</v>
      </c>
      <c r="K81" s="12" t="s">
        <v>58</v>
      </c>
      <c r="L81" s="13">
        <v>60.8</v>
      </c>
      <c r="M81" s="16">
        <f t="shared" ref="M81:N81" si="42">AVERAGE(L81:L83)</f>
        <v>60.4</v>
      </c>
      <c r="N81" s="16">
        <f t="shared" si="42"/>
        <v>60.4</v>
      </c>
      <c r="O81" s="16">
        <f t="shared" ref="O81" si="43">N81 * M81</f>
        <v>3648.16</v>
      </c>
      <c r="P81" s="19">
        <f t="shared" ref="N81:P81" si="44">LOG10(O81)</f>
        <v>3.5620738772422635</v>
      </c>
      <c r="R81" s="16">
        <v>29</v>
      </c>
    </row>
    <row r="82" spans="8:18">
      <c r="H82" s="16"/>
      <c r="I82" s="12"/>
      <c r="J82" s="12"/>
      <c r="K82" s="12"/>
      <c r="L82" s="13">
        <v>58.6</v>
      </c>
      <c r="M82" s="16"/>
      <c r="N82" s="16"/>
      <c r="O82" s="16"/>
      <c r="P82" s="19"/>
      <c r="R82" s="16"/>
    </row>
    <row r="83" spans="8:18">
      <c r="H83" s="16"/>
      <c r="I83" s="12"/>
      <c r="J83" s="12"/>
      <c r="K83" s="12"/>
      <c r="L83" s="13">
        <v>61.8</v>
      </c>
      <c r="M83" s="16"/>
      <c r="N83" s="16"/>
      <c r="O83" s="16"/>
      <c r="P83" s="19"/>
      <c r="R83" s="16"/>
    </row>
  </sheetData>
  <mergeCells count="186">
    <mergeCell ref="H81:H83"/>
    <mergeCell ref="R81:R83"/>
    <mergeCell ref="H54:H56"/>
    <mergeCell ref="H57:H59"/>
    <mergeCell ref="H60:H62"/>
    <mergeCell ref="H63:H65"/>
    <mergeCell ref="H66:H68"/>
    <mergeCell ref="H69:H71"/>
    <mergeCell ref="H72:H74"/>
    <mergeCell ref="H75:H77"/>
    <mergeCell ref="H78:H80"/>
    <mergeCell ref="R63:R65"/>
    <mergeCell ref="R66:R68"/>
    <mergeCell ref="R69:R71"/>
    <mergeCell ref="R72:R74"/>
    <mergeCell ref="R75:R77"/>
    <mergeCell ref="R78:R80"/>
    <mergeCell ref="R54:R56"/>
    <mergeCell ref="R57:R59"/>
    <mergeCell ref="R60:R62"/>
    <mergeCell ref="N54:N56"/>
    <mergeCell ref="N57:N59"/>
    <mergeCell ref="N60:N62"/>
    <mergeCell ref="N63:N65"/>
    <mergeCell ref="N66:N68"/>
    <mergeCell ref="N69:N71"/>
    <mergeCell ref="I81:I83"/>
    <mergeCell ref="J81:J83"/>
    <mergeCell ref="K81:K83"/>
    <mergeCell ref="M81:M83"/>
    <mergeCell ref="O81:O83"/>
    <mergeCell ref="P81:P83"/>
    <mergeCell ref="N81:N83"/>
    <mergeCell ref="I78:I80"/>
    <mergeCell ref="J78:J80"/>
    <mergeCell ref="K78:K80"/>
    <mergeCell ref="M78:M80"/>
    <mergeCell ref="O78:O80"/>
    <mergeCell ref="P78:P80"/>
    <mergeCell ref="N78:N80"/>
    <mergeCell ref="I75:I77"/>
    <mergeCell ref="J75:J77"/>
    <mergeCell ref="K75:K77"/>
    <mergeCell ref="M75:M77"/>
    <mergeCell ref="O75:O77"/>
    <mergeCell ref="P75:P77"/>
    <mergeCell ref="N75:N77"/>
    <mergeCell ref="I72:I74"/>
    <mergeCell ref="J72:J74"/>
    <mergeCell ref="K72:K74"/>
    <mergeCell ref="M72:M74"/>
    <mergeCell ref="O72:O74"/>
    <mergeCell ref="P72:P74"/>
    <mergeCell ref="N72:N74"/>
    <mergeCell ref="I69:I71"/>
    <mergeCell ref="J69:J71"/>
    <mergeCell ref="K69:K71"/>
    <mergeCell ref="M69:M71"/>
    <mergeCell ref="O69:O71"/>
    <mergeCell ref="P69:P71"/>
    <mergeCell ref="I66:I68"/>
    <mergeCell ref="J66:J68"/>
    <mergeCell ref="K66:K68"/>
    <mergeCell ref="M66:M68"/>
    <mergeCell ref="O66:O68"/>
    <mergeCell ref="P66:P68"/>
    <mergeCell ref="I63:I65"/>
    <mergeCell ref="J63:J65"/>
    <mergeCell ref="K63:K65"/>
    <mergeCell ref="M63:M65"/>
    <mergeCell ref="O63:O65"/>
    <mergeCell ref="P63:P65"/>
    <mergeCell ref="P57:P59"/>
    <mergeCell ref="I60:I62"/>
    <mergeCell ref="J60:J62"/>
    <mergeCell ref="K60:K62"/>
    <mergeCell ref="M60:M62"/>
    <mergeCell ref="O60:O62"/>
    <mergeCell ref="P60:P62"/>
    <mergeCell ref="J54:J56"/>
    <mergeCell ref="K54:K56"/>
    <mergeCell ref="M54:M56"/>
    <mergeCell ref="O54:O56"/>
    <mergeCell ref="P54:P56"/>
    <mergeCell ref="I57:I59"/>
    <mergeCell ref="J57:J59"/>
    <mergeCell ref="K57:K59"/>
    <mergeCell ref="M57:M59"/>
    <mergeCell ref="O57:O59"/>
    <mergeCell ref="H30:H32"/>
    <mergeCell ref="H33:H35"/>
    <mergeCell ref="H36:H38"/>
    <mergeCell ref="H39:H41"/>
    <mergeCell ref="H42:H44"/>
    <mergeCell ref="I54:I56"/>
    <mergeCell ref="U30:U32"/>
    <mergeCell ref="U33:U35"/>
    <mergeCell ref="U36:U38"/>
    <mergeCell ref="U39:U41"/>
    <mergeCell ref="U42:U44"/>
    <mergeCell ref="H15:H17"/>
    <mergeCell ref="H18:H20"/>
    <mergeCell ref="H21:H23"/>
    <mergeCell ref="H24:H26"/>
    <mergeCell ref="H27:H29"/>
    <mergeCell ref="T30:T32"/>
    <mergeCell ref="T33:T35"/>
    <mergeCell ref="T36:T38"/>
    <mergeCell ref="T39:T41"/>
    <mergeCell ref="T42:T44"/>
    <mergeCell ref="U15:U17"/>
    <mergeCell ref="U18:U20"/>
    <mergeCell ref="U21:U23"/>
    <mergeCell ref="U24:U26"/>
    <mergeCell ref="U27:U29"/>
    <mergeCell ref="R24:R26"/>
    <mergeCell ref="T15:T17"/>
    <mergeCell ref="T18:T20"/>
    <mergeCell ref="T21:T23"/>
    <mergeCell ref="T24:T26"/>
    <mergeCell ref="T27:T29"/>
    <mergeCell ref="P33:P35"/>
    <mergeCell ref="P36:P38"/>
    <mergeCell ref="P39:P41"/>
    <mergeCell ref="P42:P44"/>
    <mergeCell ref="R30:R32"/>
    <mergeCell ref="R33:R35"/>
    <mergeCell ref="R36:R38"/>
    <mergeCell ref="R39:R41"/>
    <mergeCell ref="R42:R44"/>
    <mergeCell ref="O33:O35"/>
    <mergeCell ref="O36:O38"/>
    <mergeCell ref="O39:O41"/>
    <mergeCell ref="O42:O44"/>
    <mergeCell ref="P15:P17"/>
    <mergeCell ref="P18:P20"/>
    <mergeCell ref="P21:P23"/>
    <mergeCell ref="P24:P26"/>
    <mergeCell ref="P27:P29"/>
    <mergeCell ref="P30:P32"/>
    <mergeCell ref="M33:M35"/>
    <mergeCell ref="M36:M38"/>
    <mergeCell ref="M39:M41"/>
    <mergeCell ref="M42:M44"/>
    <mergeCell ref="O15:O17"/>
    <mergeCell ref="O18:O20"/>
    <mergeCell ref="O21:O23"/>
    <mergeCell ref="O24:O26"/>
    <mergeCell ref="O27:O29"/>
    <mergeCell ref="O30:O32"/>
    <mergeCell ref="K33:K35"/>
    <mergeCell ref="K36:K38"/>
    <mergeCell ref="K39:K41"/>
    <mergeCell ref="K42:K44"/>
    <mergeCell ref="M15:M17"/>
    <mergeCell ref="M18:M20"/>
    <mergeCell ref="M21:M23"/>
    <mergeCell ref="M24:M26"/>
    <mergeCell ref="M27:M29"/>
    <mergeCell ref="M30:M32"/>
    <mergeCell ref="I33:I35"/>
    <mergeCell ref="I36:I38"/>
    <mergeCell ref="I39:I41"/>
    <mergeCell ref="I42:I44"/>
    <mergeCell ref="K15:K17"/>
    <mergeCell ref="K18:K20"/>
    <mergeCell ref="K21:K23"/>
    <mergeCell ref="K24:K26"/>
    <mergeCell ref="K27:K29"/>
    <mergeCell ref="K30:K32"/>
    <mergeCell ref="J33:J35"/>
    <mergeCell ref="J36:J38"/>
    <mergeCell ref="J39:J41"/>
    <mergeCell ref="J42:J44"/>
    <mergeCell ref="I15:I17"/>
    <mergeCell ref="I18:I20"/>
    <mergeCell ref="I21:I23"/>
    <mergeCell ref="I24:I26"/>
    <mergeCell ref="I27:I29"/>
    <mergeCell ref="I30:I32"/>
    <mergeCell ref="J15:J17"/>
    <mergeCell ref="J18:J20"/>
    <mergeCell ref="J21:J23"/>
    <mergeCell ref="J24:J26"/>
    <mergeCell ref="J27:J29"/>
    <mergeCell ref="J30:J32"/>
  </mergeCells>
  <phoneticPr fontId="10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2019-09-17T05:49:09Z</dcterms:created>
  <dcterms:modified xsi:type="dcterms:W3CDTF">2019-09-18T03:00:16Z</dcterms:modified>
</cp:coreProperties>
</file>