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leona\Desktop\Bocconi\BSIC\Articles\2022-23\23-03-05 Pre-FOMC Announcement Drift in EM\"/>
    </mc:Choice>
  </mc:AlternateContent>
  <xr:revisionPtr revIDLastSave="0" documentId="13_ncr:1_{630694B1-EFFA-4133-80ED-42DB81A36A17}" xr6:coauthVersionLast="47" xr6:coauthVersionMax="47" xr10:uidLastSave="{00000000-0000-0000-0000-000000000000}"/>
  <bookViews>
    <workbookView xWindow="-110" yWindow="-110" windowWidth="25820" windowHeight="13900" activeTab="2" xr2:uid="{00000000-000D-0000-FFFF-FFFF00000000}"/>
  </bookViews>
  <sheets>
    <sheet name="Sheet1" sheetId="1" r:id="rId1"/>
    <sheet name="Sheet2" sheetId="2" r:id="rId2"/>
    <sheet name="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05" i="1" l="1"/>
  <c r="L505" i="1"/>
  <c r="J505" i="1" s="1"/>
  <c r="M504" i="1"/>
  <c r="L504" i="1"/>
  <c r="J504" i="1" s="1"/>
  <c r="M503" i="1"/>
  <c r="L503" i="1"/>
  <c r="K503" i="1"/>
  <c r="J503" i="1" s="1"/>
  <c r="M502" i="1"/>
  <c r="L502" i="1"/>
  <c r="K502" i="1"/>
  <c r="I502" i="1" s="1"/>
  <c r="J502" i="1"/>
  <c r="M501" i="1"/>
  <c r="L501" i="1"/>
  <c r="K501" i="1"/>
  <c r="J501" i="1"/>
  <c r="I501" i="1"/>
  <c r="M500" i="1"/>
  <c r="L500" i="1"/>
  <c r="J500" i="1" s="1"/>
  <c r="K500" i="1"/>
  <c r="M499" i="1"/>
  <c r="L499" i="1"/>
  <c r="K499" i="1"/>
  <c r="J499" i="1" s="1"/>
  <c r="I499" i="1"/>
  <c r="M498" i="1"/>
  <c r="L498" i="1"/>
  <c r="I498" i="1" s="1"/>
  <c r="K498" i="1"/>
  <c r="M497" i="1"/>
  <c r="L497" i="1"/>
  <c r="K497" i="1"/>
  <c r="J497" i="1" s="1"/>
  <c r="M496" i="1"/>
  <c r="L496" i="1"/>
  <c r="K496" i="1"/>
  <c r="I496" i="1" s="1"/>
  <c r="J496" i="1"/>
  <c r="M495" i="1"/>
  <c r="L495" i="1"/>
  <c r="K495" i="1"/>
  <c r="M494" i="1"/>
  <c r="L494" i="1"/>
  <c r="I494" i="1" s="1"/>
  <c r="K494" i="1"/>
  <c r="J494" i="1"/>
  <c r="M493" i="1"/>
  <c r="L493" i="1"/>
  <c r="K493" i="1"/>
  <c r="J493" i="1"/>
  <c r="I493" i="1"/>
  <c r="M492" i="1"/>
  <c r="L492" i="1"/>
  <c r="K492" i="1"/>
  <c r="I492" i="1" s="1"/>
  <c r="J492" i="1"/>
  <c r="M491" i="1"/>
  <c r="L491" i="1"/>
  <c r="K491" i="1"/>
  <c r="J491" i="1" s="1"/>
  <c r="I491" i="1"/>
  <c r="M490" i="1"/>
  <c r="L490" i="1"/>
  <c r="K490" i="1"/>
  <c r="M489" i="1"/>
  <c r="L489" i="1"/>
  <c r="K489" i="1"/>
  <c r="J489" i="1" s="1"/>
  <c r="I489" i="1"/>
  <c r="M488" i="1"/>
  <c r="L488" i="1"/>
  <c r="K488" i="1"/>
  <c r="I488" i="1" s="1"/>
  <c r="J488" i="1"/>
  <c r="M487" i="1"/>
  <c r="L487" i="1"/>
  <c r="K487" i="1"/>
  <c r="M486" i="1"/>
  <c r="L486" i="1"/>
  <c r="I486" i="1" s="1"/>
  <c r="K486" i="1"/>
  <c r="J486" i="1"/>
  <c r="M485" i="1"/>
  <c r="L485" i="1"/>
  <c r="K485" i="1"/>
  <c r="J485" i="1"/>
  <c r="I485" i="1"/>
  <c r="M484" i="1"/>
  <c r="L484" i="1"/>
  <c r="J484" i="1" s="1"/>
  <c r="K484" i="1"/>
  <c r="M483" i="1"/>
  <c r="L483" i="1"/>
  <c r="K483" i="1"/>
  <c r="J483" i="1" s="1"/>
  <c r="I483" i="1"/>
  <c r="M482" i="1"/>
  <c r="L482" i="1"/>
  <c r="K482" i="1"/>
  <c r="M481" i="1"/>
  <c r="L481" i="1"/>
  <c r="K481" i="1"/>
  <c r="J481" i="1" s="1"/>
  <c r="M480" i="1"/>
  <c r="L480" i="1"/>
  <c r="K480" i="1"/>
  <c r="I480" i="1" s="1"/>
  <c r="J480" i="1"/>
  <c r="M479" i="1"/>
  <c r="L479" i="1"/>
  <c r="K479" i="1"/>
  <c r="M478" i="1"/>
  <c r="L478" i="1"/>
  <c r="I478" i="1" s="1"/>
  <c r="K478" i="1"/>
  <c r="J478" i="1"/>
  <c r="M477" i="1"/>
  <c r="L477" i="1"/>
  <c r="K477" i="1"/>
  <c r="J477" i="1"/>
  <c r="I477" i="1"/>
  <c r="M476" i="1"/>
  <c r="L476" i="1"/>
  <c r="I476" i="1" s="1"/>
  <c r="K476" i="1"/>
  <c r="M475" i="1"/>
  <c r="L475" i="1"/>
  <c r="K475" i="1"/>
  <c r="J475" i="1" s="1"/>
  <c r="I475" i="1"/>
  <c r="M474" i="1"/>
  <c r="L474" i="1"/>
  <c r="I474" i="1" s="1"/>
  <c r="K474" i="1"/>
  <c r="J474" i="1" s="1"/>
  <c r="M473" i="1"/>
  <c r="L473" i="1"/>
  <c r="K473" i="1"/>
  <c r="J473" i="1" s="1"/>
  <c r="I473" i="1"/>
  <c r="M472" i="1"/>
  <c r="L472" i="1"/>
  <c r="K472" i="1"/>
  <c r="I472" i="1" s="1"/>
  <c r="J472" i="1"/>
  <c r="M471" i="1"/>
  <c r="L471" i="1"/>
  <c r="K471" i="1"/>
  <c r="M470" i="1"/>
  <c r="L470" i="1"/>
  <c r="I470" i="1" s="1"/>
  <c r="K470" i="1"/>
  <c r="J470" i="1"/>
  <c r="M469" i="1"/>
  <c r="L469" i="1"/>
  <c r="K469" i="1"/>
  <c r="J469" i="1"/>
  <c r="I469" i="1"/>
  <c r="M468" i="1"/>
  <c r="L468" i="1"/>
  <c r="K468" i="1"/>
  <c r="J468" i="1"/>
  <c r="M467" i="1"/>
  <c r="L467" i="1"/>
  <c r="K467" i="1"/>
  <c r="J467" i="1" s="1"/>
  <c r="I467" i="1"/>
  <c r="M466" i="1"/>
  <c r="L466" i="1"/>
  <c r="I466" i="1" s="1"/>
  <c r="K466" i="1"/>
  <c r="M465" i="1"/>
  <c r="L465" i="1"/>
  <c r="K465" i="1"/>
  <c r="M464" i="1"/>
  <c r="L464" i="1"/>
  <c r="K464" i="1"/>
  <c r="I464" i="1" s="1"/>
  <c r="J464" i="1"/>
  <c r="M463" i="1"/>
  <c r="L463" i="1"/>
  <c r="K463" i="1"/>
  <c r="M462" i="1"/>
  <c r="L462" i="1"/>
  <c r="I462" i="1" s="1"/>
  <c r="K462" i="1"/>
  <c r="J462" i="1"/>
  <c r="M461" i="1"/>
  <c r="L461" i="1"/>
  <c r="K461" i="1"/>
  <c r="J461" i="1"/>
  <c r="I461" i="1"/>
  <c r="M460" i="1"/>
  <c r="L460" i="1"/>
  <c r="K460" i="1"/>
  <c r="I460" i="1" s="1"/>
  <c r="J460" i="1"/>
  <c r="M459" i="1"/>
  <c r="L459" i="1"/>
  <c r="K459" i="1"/>
  <c r="J459" i="1" s="1"/>
  <c r="I459" i="1"/>
  <c r="M458" i="1"/>
  <c r="L458" i="1"/>
  <c r="K458" i="1"/>
  <c r="M457" i="1"/>
  <c r="L457" i="1"/>
  <c r="K457" i="1"/>
  <c r="J457" i="1" s="1"/>
  <c r="I457" i="1"/>
  <c r="M456" i="1"/>
  <c r="L456" i="1"/>
  <c r="K456" i="1"/>
  <c r="I456" i="1" s="1"/>
  <c r="J456" i="1"/>
  <c r="M455" i="1"/>
  <c r="L455" i="1"/>
  <c r="K455" i="1"/>
  <c r="M454" i="1"/>
  <c r="L454" i="1"/>
  <c r="I454" i="1" s="1"/>
  <c r="K454" i="1"/>
  <c r="J454" i="1"/>
  <c r="M453" i="1"/>
  <c r="L453" i="1"/>
  <c r="K453" i="1"/>
  <c r="J453" i="1"/>
  <c r="I453" i="1"/>
  <c r="M452" i="1"/>
  <c r="L452" i="1"/>
  <c r="K452" i="1"/>
  <c r="J452" i="1"/>
  <c r="M451" i="1"/>
  <c r="L451" i="1"/>
  <c r="K451" i="1"/>
  <c r="J451" i="1" s="1"/>
  <c r="I451" i="1"/>
  <c r="M450" i="1"/>
  <c r="L450" i="1"/>
  <c r="K450" i="1"/>
  <c r="M449" i="1"/>
  <c r="L449" i="1"/>
  <c r="K449" i="1"/>
  <c r="M448" i="1"/>
  <c r="L448" i="1"/>
  <c r="K448" i="1"/>
  <c r="I448" i="1" s="1"/>
  <c r="J448" i="1"/>
  <c r="M447" i="1"/>
  <c r="L447" i="1"/>
  <c r="K447" i="1"/>
  <c r="M446" i="1"/>
  <c r="L446" i="1"/>
  <c r="I446" i="1" s="1"/>
  <c r="K446" i="1"/>
  <c r="J446" i="1"/>
  <c r="M445" i="1"/>
  <c r="L445" i="1"/>
  <c r="K445" i="1"/>
  <c r="J445" i="1"/>
  <c r="I445" i="1"/>
  <c r="M444" i="1"/>
  <c r="L444" i="1"/>
  <c r="K444" i="1"/>
  <c r="I444" i="1" s="1"/>
  <c r="J444" i="1"/>
  <c r="M443" i="1"/>
  <c r="L443" i="1"/>
  <c r="K443" i="1"/>
  <c r="J443" i="1" s="1"/>
  <c r="I443" i="1"/>
  <c r="M442" i="1"/>
  <c r="L442" i="1"/>
  <c r="K442" i="1"/>
  <c r="M441" i="1"/>
  <c r="L441" i="1"/>
  <c r="K441" i="1"/>
  <c r="J441" i="1" s="1"/>
  <c r="I441" i="1"/>
  <c r="M440" i="1"/>
  <c r="L440" i="1"/>
  <c r="K440" i="1"/>
  <c r="I440" i="1" s="1"/>
  <c r="J440" i="1"/>
  <c r="M439" i="1"/>
  <c r="L439" i="1"/>
  <c r="K439" i="1"/>
  <c r="M438" i="1"/>
  <c r="L438" i="1"/>
  <c r="I438" i="1" s="1"/>
  <c r="K438" i="1"/>
  <c r="J438" i="1"/>
  <c r="M437" i="1"/>
  <c r="L437" i="1"/>
  <c r="K437" i="1"/>
  <c r="J437" i="1"/>
  <c r="I437" i="1"/>
  <c r="M436" i="1"/>
  <c r="L436" i="1"/>
  <c r="J436" i="1" s="1"/>
  <c r="K436" i="1"/>
  <c r="M435" i="1"/>
  <c r="L435" i="1"/>
  <c r="K435" i="1"/>
  <c r="J435" i="1" s="1"/>
  <c r="I435" i="1"/>
  <c r="M434" i="1"/>
  <c r="L434" i="1"/>
  <c r="K434" i="1"/>
  <c r="M433" i="1"/>
  <c r="L433" i="1"/>
  <c r="K433" i="1"/>
  <c r="M432" i="1"/>
  <c r="L432" i="1"/>
  <c r="K432" i="1"/>
  <c r="I432" i="1" s="1"/>
  <c r="J432" i="1"/>
  <c r="M431" i="1"/>
  <c r="L431" i="1"/>
  <c r="K431" i="1"/>
  <c r="M430" i="1"/>
  <c r="L430" i="1"/>
  <c r="I430" i="1" s="1"/>
  <c r="K430" i="1"/>
  <c r="J430" i="1"/>
  <c r="M429" i="1"/>
  <c r="L429" i="1"/>
  <c r="K429" i="1"/>
  <c r="J429" i="1"/>
  <c r="I429" i="1"/>
  <c r="M428" i="1"/>
  <c r="L428" i="1"/>
  <c r="K428" i="1"/>
  <c r="I428" i="1" s="1"/>
  <c r="J428" i="1"/>
  <c r="M427" i="1"/>
  <c r="L427" i="1"/>
  <c r="K427" i="1"/>
  <c r="J427" i="1" s="1"/>
  <c r="I427" i="1"/>
  <c r="M426" i="1"/>
  <c r="L426" i="1"/>
  <c r="K426" i="1"/>
  <c r="M425" i="1"/>
  <c r="L425" i="1"/>
  <c r="K425" i="1"/>
  <c r="J425" i="1" s="1"/>
  <c r="I425" i="1"/>
  <c r="M424" i="1"/>
  <c r="L424" i="1"/>
  <c r="K424" i="1"/>
  <c r="I424" i="1" s="1"/>
  <c r="J424" i="1"/>
  <c r="M423" i="1"/>
  <c r="L423" i="1"/>
  <c r="K423" i="1"/>
  <c r="M422" i="1"/>
  <c r="L422" i="1"/>
  <c r="I422" i="1" s="1"/>
  <c r="K422" i="1"/>
  <c r="J422" i="1"/>
  <c r="M421" i="1"/>
  <c r="L421" i="1"/>
  <c r="K421" i="1"/>
  <c r="J421" i="1"/>
  <c r="I421" i="1"/>
  <c r="M420" i="1"/>
  <c r="L420" i="1"/>
  <c r="J420" i="1" s="1"/>
  <c r="K420" i="1"/>
  <c r="M419" i="1"/>
  <c r="L419" i="1"/>
  <c r="K419" i="1"/>
  <c r="J419" i="1" s="1"/>
  <c r="I419" i="1"/>
  <c r="M418" i="1"/>
  <c r="L418" i="1"/>
  <c r="K418" i="1"/>
  <c r="M417" i="1"/>
  <c r="L417" i="1"/>
  <c r="K417" i="1"/>
  <c r="J417" i="1" s="1"/>
  <c r="M416" i="1"/>
  <c r="L416" i="1"/>
  <c r="K416" i="1"/>
  <c r="I416" i="1" s="1"/>
  <c r="J416" i="1"/>
  <c r="M415" i="1"/>
  <c r="L415" i="1"/>
  <c r="K415" i="1"/>
  <c r="M414" i="1"/>
  <c r="L414" i="1"/>
  <c r="I414" i="1" s="1"/>
  <c r="K414" i="1"/>
  <c r="J414" i="1"/>
  <c r="M413" i="1"/>
  <c r="L413" i="1"/>
  <c r="K413" i="1"/>
  <c r="J413" i="1"/>
  <c r="I413" i="1"/>
  <c r="M412" i="1"/>
  <c r="L412" i="1"/>
  <c r="J412" i="1" s="1"/>
  <c r="K412" i="1"/>
  <c r="I412" i="1" s="1"/>
  <c r="M411" i="1"/>
  <c r="L411" i="1"/>
  <c r="K411" i="1"/>
  <c r="J411" i="1" s="1"/>
  <c r="I411" i="1"/>
  <c r="M410" i="1"/>
  <c r="L410" i="1"/>
  <c r="K410" i="1"/>
  <c r="M409" i="1"/>
  <c r="L409" i="1"/>
  <c r="K409" i="1"/>
  <c r="J409" i="1" s="1"/>
  <c r="M408" i="1"/>
  <c r="L408" i="1"/>
  <c r="K408" i="1"/>
  <c r="I408" i="1" s="1"/>
  <c r="J408" i="1"/>
  <c r="M407" i="1"/>
  <c r="L407" i="1"/>
  <c r="K407" i="1"/>
  <c r="M406" i="1"/>
  <c r="L406" i="1"/>
  <c r="I406" i="1" s="1"/>
  <c r="K406" i="1"/>
  <c r="J406" i="1"/>
  <c r="M405" i="1"/>
  <c r="L405" i="1"/>
  <c r="K405" i="1"/>
  <c r="J405" i="1"/>
  <c r="I405" i="1"/>
  <c r="M404" i="1"/>
  <c r="L404" i="1"/>
  <c r="K404" i="1"/>
  <c r="J404" i="1"/>
  <c r="M403" i="1"/>
  <c r="L403" i="1"/>
  <c r="K403" i="1"/>
  <c r="J403" i="1" s="1"/>
  <c r="I403" i="1"/>
  <c r="M402" i="1"/>
  <c r="L402" i="1"/>
  <c r="K402" i="1"/>
  <c r="M401" i="1"/>
  <c r="L401" i="1"/>
  <c r="K401" i="1"/>
  <c r="M400" i="1"/>
  <c r="L400" i="1"/>
  <c r="K400" i="1"/>
  <c r="I400" i="1" s="1"/>
  <c r="J400" i="1"/>
  <c r="M399" i="1"/>
  <c r="L399" i="1"/>
  <c r="K399" i="1"/>
  <c r="M398" i="1"/>
  <c r="L398" i="1"/>
  <c r="I398" i="1" s="1"/>
  <c r="K398" i="1"/>
  <c r="J398" i="1"/>
  <c r="M397" i="1"/>
  <c r="L397" i="1"/>
  <c r="K397" i="1"/>
  <c r="J397" i="1"/>
  <c r="I397" i="1"/>
  <c r="M396" i="1"/>
  <c r="L396" i="1"/>
  <c r="K396" i="1"/>
  <c r="I396" i="1" s="1"/>
  <c r="J396" i="1"/>
  <c r="M395" i="1"/>
  <c r="L395" i="1"/>
  <c r="K395" i="1"/>
  <c r="J395" i="1" s="1"/>
  <c r="I395" i="1"/>
  <c r="M394" i="1"/>
  <c r="L394" i="1"/>
  <c r="K394" i="1"/>
  <c r="M393" i="1"/>
  <c r="L393" i="1"/>
  <c r="K393" i="1"/>
  <c r="J393" i="1" s="1"/>
  <c r="I393" i="1"/>
  <c r="M392" i="1"/>
  <c r="L392" i="1"/>
  <c r="K392" i="1"/>
  <c r="I392" i="1" s="1"/>
  <c r="J392" i="1"/>
  <c r="M391" i="1"/>
  <c r="L391" i="1"/>
  <c r="K391" i="1"/>
  <c r="M390" i="1"/>
  <c r="L390" i="1"/>
  <c r="I390" i="1" s="1"/>
  <c r="K390" i="1"/>
  <c r="J390" i="1"/>
  <c r="M389" i="1"/>
  <c r="L389" i="1"/>
  <c r="K389" i="1"/>
  <c r="J389" i="1"/>
  <c r="I389" i="1"/>
  <c r="M388" i="1"/>
  <c r="L388" i="1"/>
  <c r="K388" i="1"/>
  <c r="J388" i="1"/>
  <c r="M387" i="1"/>
  <c r="L387" i="1"/>
  <c r="K387" i="1"/>
  <c r="J387" i="1" s="1"/>
  <c r="I387" i="1"/>
  <c r="M386" i="1"/>
  <c r="L386" i="1"/>
  <c r="K386" i="1"/>
  <c r="M385" i="1"/>
  <c r="L385" i="1"/>
  <c r="K385" i="1"/>
  <c r="M384" i="1"/>
  <c r="L384" i="1"/>
  <c r="K384" i="1"/>
  <c r="I384" i="1" s="1"/>
  <c r="J384" i="1"/>
  <c r="M383" i="1"/>
  <c r="L383" i="1"/>
  <c r="K383" i="1"/>
  <c r="M382" i="1"/>
  <c r="L382" i="1"/>
  <c r="I382" i="1" s="1"/>
  <c r="K382" i="1"/>
  <c r="J382" i="1"/>
  <c r="M381" i="1"/>
  <c r="L381" i="1"/>
  <c r="K381" i="1"/>
  <c r="J381" i="1"/>
  <c r="I381" i="1"/>
  <c r="M380" i="1"/>
  <c r="L380" i="1"/>
  <c r="J380" i="1" s="1"/>
  <c r="K380" i="1"/>
  <c r="M379" i="1"/>
  <c r="L379" i="1"/>
  <c r="K379" i="1"/>
  <c r="J379" i="1" s="1"/>
  <c r="I379" i="1"/>
  <c r="M378" i="1"/>
  <c r="L378" i="1"/>
  <c r="K378" i="1"/>
  <c r="M377" i="1"/>
  <c r="L377" i="1"/>
  <c r="K377" i="1"/>
  <c r="J377" i="1" s="1"/>
  <c r="I377" i="1"/>
  <c r="M376" i="1"/>
  <c r="L376" i="1"/>
  <c r="K376" i="1"/>
  <c r="I376" i="1" s="1"/>
  <c r="J376" i="1"/>
  <c r="M375" i="1"/>
  <c r="L375" i="1"/>
  <c r="K375" i="1"/>
  <c r="M374" i="1"/>
  <c r="L374" i="1"/>
  <c r="I374" i="1" s="1"/>
  <c r="K374" i="1"/>
  <c r="J374" i="1"/>
  <c r="M373" i="1"/>
  <c r="L373" i="1"/>
  <c r="K373" i="1"/>
  <c r="J373" i="1"/>
  <c r="I373" i="1"/>
  <c r="M372" i="1"/>
  <c r="L372" i="1"/>
  <c r="J372" i="1" s="1"/>
  <c r="K372" i="1"/>
  <c r="M371" i="1"/>
  <c r="L371" i="1"/>
  <c r="K371" i="1"/>
  <c r="J371" i="1" s="1"/>
  <c r="I371" i="1"/>
  <c r="M370" i="1"/>
  <c r="L370" i="1"/>
  <c r="K370" i="1"/>
  <c r="M369" i="1"/>
  <c r="L369" i="1"/>
  <c r="K369" i="1"/>
  <c r="M368" i="1"/>
  <c r="L368" i="1"/>
  <c r="K368" i="1"/>
  <c r="I368" i="1" s="1"/>
  <c r="J368" i="1"/>
  <c r="M367" i="1"/>
  <c r="L367" i="1"/>
  <c r="K367" i="1"/>
  <c r="M366" i="1"/>
  <c r="L366" i="1"/>
  <c r="I366" i="1" s="1"/>
  <c r="K366" i="1"/>
  <c r="M365" i="1"/>
  <c r="L365" i="1"/>
  <c r="K365" i="1"/>
  <c r="J365" i="1"/>
  <c r="I365" i="1"/>
  <c r="M364" i="1"/>
  <c r="L364" i="1"/>
  <c r="K364" i="1"/>
  <c r="I364" i="1" s="1"/>
  <c r="J364" i="1"/>
  <c r="M363" i="1"/>
  <c r="L363" i="1"/>
  <c r="K363" i="1"/>
  <c r="M362" i="1"/>
  <c r="L362" i="1"/>
  <c r="K362" i="1"/>
  <c r="M361" i="1"/>
  <c r="L361" i="1"/>
  <c r="K361" i="1"/>
  <c r="J361" i="1" s="1"/>
  <c r="I361" i="1"/>
  <c r="M360" i="1"/>
  <c r="L360" i="1"/>
  <c r="K360" i="1"/>
  <c r="I360" i="1" s="1"/>
  <c r="J360" i="1"/>
  <c r="M359" i="1"/>
  <c r="L359" i="1"/>
  <c r="K359" i="1"/>
  <c r="M358" i="1"/>
  <c r="L358" i="1"/>
  <c r="I358" i="1" s="1"/>
  <c r="K358" i="1"/>
  <c r="M357" i="1"/>
  <c r="L357" i="1"/>
  <c r="K357" i="1"/>
  <c r="J357" i="1"/>
  <c r="I357" i="1"/>
  <c r="M356" i="1"/>
  <c r="L356" i="1"/>
  <c r="J356" i="1" s="1"/>
  <c r="K356" i="1"/>
  <c r="M355" i="1"/>
  <c r="L355" i="1"/>
  <c r="K355" i="1"/>
  <c r="J355" i="1" s="1"/>
  <c r="I355" i="1"/>
  <c r="M354" i="1"/>
  <c r="L354" i="1"/>
  <c r="K354" i="1"/>
  <c r="M353" i="1"/>
  <c r="L353" i="1"/>
  <c r="K353" i="1"/>
  <c r="J353" i="1" s="1"/>
  <c r="M352" i="1"/>
  <c r="L352" i="1"/>
  <c r="K352" i="1"/>
  <c r="I352" i="1" s="1"/>
  <c r="J352" i="1"/>
  <c r="M351" i="1"/>
  <c r="L351" i="1"/>
  <c r="K351" i="1"/>
  <c r="M350" i="1"/>
  <c r="L350" i="1"/>
  <c r="I350" i="1" s="1"/>
  <c r="K350" i="1"/>
  <c r="J350" i="1"/>
  <c r="M349" i="1"/>
  <c r="L349" i="1"/>
  <c r="K349" i="1"/>
  <c r="J349" i="1"/>
  <c r="I349" i="1"/>
  <c r="M348" i="1"/>
  <c r="L348" i="1"/>
  <c r="J348" i="1" s="1"/>
  <c r="K348" i="1"/>
  <c r="I348" i="1" s="1"/>
  <c r="M347" i="1"/>
  <c r="L347" i="1"/>
  <c r="K347" i="1"/>
  <c r="J347" i="1" s="1"/>
  <c r="M346" i="1"/>
  <c r="L346" i="1"/>
  <c r="K346" i="1"/>
  <c r="M345" i="1"/>
  <c r="L345" i="1"/>
  <c r="K345" i="1"/>
  <c r="J345" i="1" s="1"/>
  <c r="M344" i="1"/>
  <c r="L344" i="1"/>
  <c r="K344" i="1"/>
  <c r="I344" i="1" s="1"/>
  <c r="J344" i="1"/>
  <c r="M343" i="1"/>
  <c r="L343" i="1"/>
  <c r="K343" i="1"/>
  <c r="M342" i="1"/>
  <c r="L342" i="1"/>
  <c r="I342" i="1" s="1"/>
  <c r="K342" i="1"/>
  <c r="J342" i="1"/>
  <c r="M341" i="1"/>
  <c r="L341" i="1"/>
  <c r="K341" i="1"/>
  <c r="J341" i="1"/>
  <c r="I341" i="1"/>
  <c r="M340" i="1"/>
  <c r="L340" i="1"/>
  <c r="J340" i="1" s="1"/>
  <c r="K340" i="1"/>
  <c r="M339" i="1"/>
  <c r="L339" i="1"/>
  <c r="K339" i="1"/>
  <c r="J339" i="1" s="1"/>
  <c r="M338" i="1"/>
  <c r="L338" i="1"/>
  <c r="K338" i="1"/>
  <c r="M337" i="1"/>
  <c r="L337" i="1"/>
  <c r="K337" i="1"/>
  <c r="M336" i="1"/>
  <c r="L336" i="1"/>
  <c r="K336" i="1"/>
  <c r="I336" i="1" s="1"/>
  <c r="J336" i="1"/>
  <c r="M335" i="1"/>
  <c r="L335" i="1"/>
  <c r="K335" i="1"/>
  <c r="M334" i="1"/>
  <c r="L334" i="1"/>
  <c r="I334" i="1" s="1"/>
  <c r="K334" i="1"/>
  <c r="J334" i="1"/>
  <c r="M333" i="1"/>
  <c r="L333" i="1"/>
  <c r="K333" i="1"/>
  <c r="J333" i="1"/>
  <c r="I333" i="1"/>
  <c r="M332" i="1"/>
  <c r="L332" i="1"/>
  <c r="K332" i="1"/>
  <c r="I332" i="1" s="1"/>
  <c r="J332" i="1"/>
  <c r="M331" i="1"/>
  <c r="L331" i="1"/>
  <c r="K331" i="1"/>
  <c r="M330" i="1"/>
  <c r="L330" i="1"/>
  <c r="K330" i="1"/>
  <c r="M329" i="1"/>
  <c r="L329" i="1"/>
  <c r="K329" i="1"/>
  <c r="J329" i="1" s="1"/>
  <c r="I329" i="1"/>
  <c r="M328" i="1"/>
  <c r="L328" i="1"/>
  <c r="K328" i="1"/>
  <c r="I328" i="1" s="1"/>
  <c r="J328" i="1"/>
  <c r="M327" i="1"/>
  <c r="L327" i="1"/>
  <c r="K327" i="1"/>
  <c r="M326" i="1"/>
  <c r="L326" i="1"/>
  <c r="I326" i="1" s="1"/>
  <c r="K326" i="1"/>
  <c r="M325" i="1"/>
  <c r="L325" i="1"/>
  <c r="K325" i="1"/>
  <c r="J325" i="1"/>
  <c r="I325" i="1"/>
  <c r="M324" i="1"/>
  <c r="L324" i="1"/>
  <c r="K324" i="1"/>
  <c r="J324" i="1"/>
  <c r="M323" i="1"/>
  <c r="L323" i="1"/>
  <c r="K323" i="1"/>
  <c r="J323" i="1" s="1"/>
  <c r="I323" i="1"/>
  <c r="M322" i="1"/>
  <c r="L322" i="1"/>
  <c r="K322" i="1"/>
  <c r="M321" i="1"/>
  <c r="L321" i="1"/>
  <c r="K321" i="1"/>
  <c r="M320" i="1"/>
  <c r="L320" i="1"/>
  <c r="K320" i="1"/>
  <c r="I320" i="1" s="1"/>
  <c r="J320" i="1"/>
  <c r="M319" i="1"/>
  <c r="L319" i="1"/>
  <c r="K319" i="1"/>
  <c r="M318" i="1"/>
  <c r="L318" i="1"/>
  <c r="K318" i="1"/>
  <c r="M317" i="1"/>
  <c r="L317" i="1"/>
  <c r="K317" i="1"/>
  <c r="J317" i="1"/>
  <c r="I317" i="1"/>
  <c r="M316" i="1"/>
  <c r="L316" i="1"/>
  <c r="J316" i="1" s="1"/>
  <c r="K316" i="1"/>
  <c r="M315" i="1"/>
  <c r="L315" i="1"/>
  <c r="K315" i="1"/>
  <c r="M314" i="1"/>
  <c r="L314" i="1"/>
  <c r="K314" i="1"/>
  <c r="M313" i="1"/>
  <c r="L313" i="1"/>
  <c r="K313" i="1"/>
  <c r="J313" i="1" s="1"/>
  <c r="I313" i="1"/>
  <c r="M312" i="1"/>
  <c r="L312" i="1"/>
  <c r="K312" i="1"/>
  <c r="I312" i="1" s="1"/>
  <c r="J312" i="1"/>
  <c r="M311" i="1"/>
  <c r="L311" i="1"/>
  <c r="K311" i="1"/>
  <c r="M310" i="1"/>
  <c r="L310" i="1"/>
  <c r="I310" i="1" s="1"/>
  <c r="K310" i="1"/>
  <c r="M309" i="1"/>
  <c r="L309" i="1"/>
  <c r="K309" i="1"/>
  <c r="J309" i="1"/>
  <c r="I309" i="1"/>
  <c r="M308" i="1"/>
  <c r="L308" i="1"/>
  <c r="J308" i="1" s="1"/>
  <c r="K308" i="1"/>
  <c r="M307" i="1"/>
  <c r="L307" i="1"/>
  <c r="K307" i="1"/>
  <c r="J307" i="1" s="1"/>
  <c r="I307" i="1"/>
  <c r="M306" i="1"/>
  <c r="L306" i="1"/>
  <c r="K306" i="1"/>
  <c r="M305" i="1"/>
  <c r="L305" i="1"/>
  <c r="K305" i="1"/>
  <c r="M304" i="1"/>
  <c r="L304" i="1"/>
  <c r="K304" i="1"/>
  <c r="I304" i="1" s="1"/>
  <c r="J304" i="1"/>
  <c r="M303" i="1"/>
  <c r="L303" i="1"/>
  <c r="K303" i="1"/>
  <c r="M302" i="1"/>
  <c r="L302" i="1"/>
  <c r="I302" i="1" s="1"/>
  <c r="K302" i="1"/>
  <c r="J302" i="1"/>
  <c r="M301" i="1"/>
  <c r="L301" i="1"/>
  <c r="K301" i="1"/>
  <c r="J301" i="1"/>
  <c r="I301" i="1"/>
  <c r="M300" i="1"/>
  <c r="L300" i="1"/>
  <c r="J300" i="1" s="1"/>
  <c r="K300" i="1"/>
  <c r="I300" i="1" s="1"/>
  <c r="M299" i="1"/>
  <c r="L299" i="1"/>
  <c r="K299" i="1"/>
  <c r="M298" i="1"/>
  <c r="L298" i="1"/>
  <c r="J298" i="1" s="1"/>
  <c r="K298" i="1"/>
  <c r="M297" i="1"/>
  <c r="L297" i="1"/>
  <c r="K297" i="1"/>
  <c r="M296" i="1"/>
  <c r="L296" i="1"/>
  <c r="K296" i="1"/>
  <c r="M295" i="1"/>
  <c r="L295" i="1"/>
  <c r="K295" i="1"/>
  <c r="M294" i="1"/>
  <c r="L294" i="1"/>
  <c r="I294" i="1" s="1"/>
  <c r="K294" i="1"/>
  <c r="M293" i="1"/>
  <c r="L293" i="1"/>
  <c r="K293" i="1"/>
  <c r="J293" i="1"/>
  <c r="I293" i="1"/>
  <c r="M292" i="1"/>
  <c r="L292" i="1"/>
  <c r="J292" i="1" s="1"/>
  <c r="K292" i="1"/>
  <c r="I292" i="1" s="1"/>
  <c r="M291" i="1"/>
  <c r="L291" i="1"/>
  <c r="K291" i="1"/>
  <c r="M290" i="1"/>
  <c r="L290" i="1"/>
  <c r="J290" i="1" s="1"/>
  <c r="K290" i="1"/>
  <c r="M289" i="1"/>
  <c r="L289" i="1"/>
  <c r="K289" i="1"/>
  <c r="M288" i="1"/>
  <c r="L288" i="1"/>
  <c r="K288" i="1"/>
  <c r="M287" i="1"/>
  <c r="L287" i="1"/>
  <c r="K287" i="1"/>
  <c r="M286" i="1"/>
  <c r="L286" i="1"/>
  <c r="I286" i="1" s="1"/>
  <c r="K286" i="1"/>
  <c r="M285" i="1"/>
  <c r="L285" i="1"/>
  <c r="K285" i="1"/>
  <c r="J285" i="1"/>
  <c r="I285" i="1"/>
  <c r="M284" i="1"/>
  <c r="L284" i="1"/>
  <c r="J284" i="1" s="1"/>
  <c r="K284" i="1"/>
  <c r="I284" i="1" s="1"/>
  <c r="M283" i="1"/>
  <c r="L283" i="1"/>
  <c r="K283" i="1"/>
  <c r="M282" i="1"/>
  <c r="L282" i="1"/>
  <c r="J282" i="1" s="1"/>
  <c r="K282" i="1"/>
  <c r="M281" i="1"/>
  <c r="L281" i="1"/>
  <c r="K281" i="1"/>
  <c r="M280" i="1"/>
  <c r="L280" i="1"/>
  <c r="K280" i="1"/>
  <c r="M279" i="1"/>
  <c r="L279" i="1"/>
  <c r="K279" i="1"/>
  <c r="M278" i="1"/>
  <c r="L278" i="1"/>
  <c r="I278" i="1" s="1"/>
  <c r="K278" i="1"/>
  <c r="M277" i="1"/>
  <c r="L277" i="1"/>
  <c r="K277" i="1"/>
  <c r="J277" i="1"/>
  <c r="I277" i="1"/>
  <c r="M276" i="1"/>
  <c r="L276" i="1"/>
  <c r="J276" i="1" s="1"/>
  <c r="K276" i="1"/>
  <c r="I276" i="1" s="1"/>
  <c r="M275" i="1"/>
  <c r="L275" i="1"/>
  <c r="K275" i="1"/>
  <c r="M274" i="1"/>
  <c r="L274" i="1"/>
  <c r="J274" i="1" s="1"/>
  <c r="K274" i="1"/>
  <c r="M273" i="1"/>
  <c r="L273" i="1"/>
  <c r="K273" i="1"/>
  <c r="M272" i="1"/>
  <c r="L272" i="1"/>
  <c r="K272" i="1"/>
  <c r="M271" i="1"/>
  <c r="L271" i="1"/>
  <c r="K271" i="1"/>
  <c r="M270" i="1"/>
  <c r="L270" i="1"/>
  <c r="I270" i="1" s="1"/>
  <c r="K270" i="1"/>
  <c r="J270" i="1"/>
  <c r="M269" i="1"/>
  <c r="L269" i="1"/>
  <c r="K269" i="1"/>
  <c r="J269" i="1"/>
  <c r="I269" i="1"/>
  <c r="M268" i="1"/>
  <c r="L268" i="1"/>
  <c r="J268" i="1" s="1"/>
  <c r="K268" i="1"/>
  <c r="I268" i="1" s="1"/>
  <c r="M267" i="1"/>
  <c r="L267" i="1"/>
  <c r="K267" i="1"/>
  <c r="M266" i="1"/>
  <c r="L266" i="1"/>
  <c r="J266" i="1" s="1"/>
  <c r="K266" i="1"/>
  <c r="M265" i="1"/>
  <c r="L265" i="1"/>
  <c r="K265" i="1"/>
  <c r="M264" i="1"/>
  <c r="L264" i="1"/>
  <c r="K264" i="1"/>
  <c r="M263" i="1"/>
  <c r="L263" i="1"/>
  <c r="K263" i="1"/>
  <c r="M262" i="1"/>
  <c r="L262" i="1"/>
  <c r="I262" i="1" s="1"/>
  <c r="K262" i="1"/>
  <c r="M261" i="1"/>
  <c r="L261" i="1"/>
  <c r="K261" i="1"/>
  <c r="J261" i="1"/>
  <c r="I261" i="1"/>
  <c r="M260" i="1"/>
  <c r="L260" i="1"/>
  <c r="J260" i="1" s="1"/>
  <c r="K260" i="1"/>
  <c r="I260" i="1" s="1"/>
  <c r="M259" i="1"/>
  <c r="L259" i="1"/>
  <c r="K259" i="1"/>
  <c r="M258" i="1"/>
  <c r="L258" i="1"/>
  <c r="J258" i="1" s="1"/>
  <c r="K258" i="1"/>
  <c r="M257" i="1"/>
  <c r="L257" i="1"/>
  <c r="K257" i="1"/>
  <c r="M256" i="1"/>
  <c r="L256" i="1"/>
  <c r="K256" i="1"/>
  <c r="M255" i="1"/>
  <c r="L255" i="1"/>
  <c r="K255" i="1"/>
  <c r="M254" i="1"/>
  <c r="L254" i="1"/>
  <c r="I254" i="1" s="1"/>
  <c r="K254" i="1"/>
  <c r="M253" i="1"/>
  <c r="L253" i="1"/>
  <c r="K253" i="1"/>
  <c r="J253" i="1"/>
  <c r="I253" i="1"/>
  <c r="M252" i="1"/>
  <c r="L252" i="1"/>
  <c r="J252" i="1" s="1"/>
  <c r="K252" i="1"/>
  <c r="I252" i="1" s="1"/>
  <c r="M251" i="1"/>
  <c r="L251" i="1"/>
  <c r="K251" i="1"/>
  <c r="M250" i="1"/>
  <c r="L250" i="1"/>
  <c r="J250" i="1" s="1"/>
  <c r="K250" i="1"/>
  <c r="M249" i="1"/>
  <c r="L249" i="1"/>
  <c r="K249" i="1"/>
  <c r="M248" i="1"/>
  <c r="L248" i="1"/>
  <c r="K248" i="1"/>
  <c r="M247" i="1"/>
  <c r="L247" i="1"/>
  <c r="K247" i="1"/>
  <c r="M246" i="1"/>
  <c r="L246" i="1"/>
  <c r="I246" i="1" s="1"/>
  <c r="K246" i="1"/>
  <c r="J246" i="1"/>
  <c r="M245" i="1"/>
  <c r="L245" i="1"/>
  <c r="K245" i="1"/>
  <c r="J245" i="1"/>
  <c r="I245" i="1"/>
  <c r="M244" i="1"/>
  <c r="L244" i="1"/>
  <c r="J244" i="1" s="1"/>
  <c r="K244" i="1"/>
  <c r="I244" i="1" s="1"/>
  <c r="M243" i="1"/>
  <c r="L243" i="1"/>
  <c r="K243" i="1"/>
  <c r="M242" i="1"/>
  <c r="L242" i="1"/>
  <c r="J242" i="1" s="1"/>
  <c r="K242" i="1"/>
  <c r="M241" i="1"/>
  <c r="L241" i="1"/>
  <c r="K241" i="1"/>
  <c r="J241" i="1" s="1"/>
  <c r="I241" i="1"/>
  <c r="M240" i="1"/>
  <c r="L240" i="1"/>
  <c r="K240" i="1"/>
  <c r="I240" i="1" s="1"/>
  <c r="M239" i="1"/>
  <c r="L239" i="1"/>
  <c r="K239" i="1"/>
  <c r="M238" i="1"/>
  <c r="L238" i="1"/>
  <c r="J238" i="1" s="1"/>
  <c r="K238" i="1"/>
  <c r="M237" i="1"/>
  <c r="L237" i="1"/>
  <c r="K237" i="1"/>
  <c r="J237" i="1"/>
  <c r="I237" i="1"/>
  <c r="M236" i="1"/>
  <c r="L236" i="1"/>
  <c r="K236" i="1"/>
  <c r="J236" i="1" s="1"/>
  <c r="M235" i="1"/>
  <c r="L235" i="1"/>
  <c r="K235" i="1"/>
  <c r="M234" i="1"/>
  <c r="L234" i="1"/>
  <c r="J234" i="1" s="1"/>
  <c r="K234" i="1"/>
  <c r="M233" i="1"/>
  <c r="L233" i="1"/>
  <c r="K233" i="1"/>
  <c r="J233" i="1" s="1"/>
  <c r="M232" i="1"/>
  <c r="L232" i="1"/>
  <c r="K232" i="1"/>
  <c r="I232" i="1" s="1"/>
  <c r="J232" i="1"/>
  <c r="M231" i="1"/>
  <c r="L231" i="1"/>
  <c r="K231" i="1"/>
  <c r="M230" i="1"/>
  <c r="L230" i="1"/>
  <c r="J230" i="1" s="1"/>
  <c r="K230" i="1"/>
  <c r="I230" i="1"/>
  <c r="M229" i="1"/>
  <c r="L229" i="1"/>
  <c r="K229" i="1"/>
  <c r="J229" i="1"/>
  <c r="I229" i="1"/>
  <c r="M228" i="1"/>
  <c r="L228" i="1"/>
  <c r="K228" i="1"/>
  <c r="M227" i="1"/>
  <c r="L227" i="1"/>
  <c r="K227" i="1"/>
  <c r="M226" i="1"/>
  <c r="L226" i="1"/>
  <c r="J226" i="1" s="1"/>
  <c r="K226" i="1"/>
  <c r="I226" i="1"/>
  <c r="M225" i="1"/>
  <c r="L225" i="1"/>
  <c r="K225" i="1"/>
  <c r="M224" i="1"/>
  <c r="L224" i="1"/>
  <c r="K224" i="1"/>
  <c r="I224" i="1" s="1"/>
  <c r="J224" i="1"/>
  <c r="M223" i="1"/>
  <c r="L223" i="1"/>
  <c r="K223" i="1"/>
  <c r="M222" i="1"/>
  <c r="L222" i="1"/>
  <c r="K222" i="1"/>
  <c r="J222" i="1"/>
  <c r="I222" i="1"/>
  <c r="M221" i="1"/>
  <c r="L221" i="1"/>
  <c r="K221" i="1"/>
  <c r="J221" i="1"/>
  <c r="I221" i="1"/>
  <c r="M220" i="1"/>
  <c r="L220" i="1"/>
  <c r="K220" i="1"/>
  <c r="M219" i="1"/>
  <c r="L219" i="1"/>
  <c r="K219" i="1"/>
  <c r="I219" i="1" s="1"/>
  <c r="M218" i="1"/>
  <c r="L218" i="1"/>
  <c r="J218" i="1" s="1"/>
  <c r="K218" i="1"/>
  <c r="I218" i="1"/>
  <c r="M217" i="1"/>
  <c r="L217" i="1"/>
  <c r="K217" i="1"/>
  <c r="J217" i="1" s="1"/>
  <c r="I217" i="1"/>
  <c r="M216" i="1"/>
  <c r="L216" i="1"/>
  <c r="K216" i="1"/>
  <c r="I216" i="1" s="1"/>
  <c r="J216" i="1"/>
  <c r="M215" i="1"/>
  <c r="L215" i="1"/>
  <c r="K215" i="1"/>
  <c r="M214" i="1"/>
  <c r="L214" i="1"/>
  <c r="K214" i="1"/>
  <c r="J214" i="1"/>
  <c r="I214" i="1"/>
  <c r="M213" i="1"/>
  <c r="L213" i="1"/>
  <c r="K213" i="1"/>
  <c r="J213" i="1"/>
  <c r="I213" i="1"/>
  <c r="M212" i="1"/>
  <c r="L212" i="1"/>
  <c r="K212" i="1"/>
  <c r="M211" i="1"/>
  <c r="L211" i="1"/>
  <c r="K211" i="1"/>
  <c r="M210" i="1"/>
  <c r="L210" i="1"/>
  <c r="J210" i="1" s="1"/>
  <c r="K210" i="1"/>
  <c r="M209" i="1"/>
  <c r="L209" i="1"/>
  <c r="K209" i="1"/>
  <c r="J209" i="1" s="1"/>
  <c r="I209" i="1"/>
  <c r="M208" i="1"/>
  <c r="L208" i="1"/>
  <c r="K208" i="1"/>
  <c r="I208" i="1" s="1"/>
  <c r="J208" i="1"/>
  <c r="M207" i="1"/>
  <c r="L207" i="1"/>
  <c r="K207" i="1"/>
  <c r="M206" i="1"/>
  <c r="L206" i="1"/>
  <c r="J206" i="1" s="1"/>
  <c r="K206" i="1"/>
  <c r="M205" i="1"/>
  <c r="L205" i="1"/>
  <c r="K205" i="1"/>
  <c r="J205" i="1"/>
  <c r="I205" i="1"/>
  <c r="M204" i="1"/>
  <c r="L204" i="1"/>
  <c r="K204" i="1"/>
  <c r="I204" i="1" s="1"/>
  <c r="M203" i="1"/>
  <c r="L203" i="1"/>
  <c r="K203" i="1"/>
  <c r="M202" i="1"/>
  <c r="L202" i="1"/>
  <c r="J202" i="1" s="1"/>
  <c r="K202" i="1"/>
  <c r="M201" i="1"/>
  <c r="L201" i="1"/>
  <c r="K201" i="1"/>
  <c r="J201" i="1" s="1"/>
  <c r="M200" i="1"/>
  <c r="L200" i="1"/>
  <c r="K200" i="1"/>
  <c r="I200" i="1" s="1"/>
  <c r="J200" i="1"/>
  <c r="M199" i="1"/>
  <c r="L199" i="1"/>
  <c r="K199" i="1"/>
  <c r="M198" i="1"/>
  <c r="L198" i="1"/>
  <c r="J198" i="1" s="1"/>
  <c r="K198" i="1"/>
  <c r="I198" i="1"/>
  <c r="M197" i="1"/>
  <c r="L197" i="1"/>
  <c r="K197" i="1"/>
  <c r="J197" i="1"/>
  <c r="I197" i="1"/>
  <c r="M196" i="1"/>
  <c r="L196" i="1"/>
  <c r="K196" i="1"/>
  <c r="M195" i="1"/>
  <c r="L195" i="1"/>
  <c r="K195" i="1"/>
  <c r="M194" i="1"/>
  <c r="L194" i="1"/>
  <c r="J194" i="1" s="1"/>
  <c r="K194" i="1"/>
  <c r="I194" i="1"/>
  <c r="M193" i="1"/>
  <c r="L193" i="1"/>
  <c r="K193" i="1"/>
  <c r="M192" i="1"/>
  <c r="L192" i="1"/>
  <c r="K192" i="1"/>
  <c r="I192" i="1" s="1"/>
  <c r="J192" i="1"/>
  <c r="M191" i="1"/>
  <c r="L191" i="1"/>
  <c r="K191" i="1"/>
  <c r="M190" i="1"/>
  <c r="L190" i="1"/>
  <c r="K190" i="1"/>
  <c r="J190" i="1"/>
  <c r="I190" i="1"/>
  <c r="M189" i="1"/>
  <c r="L189" i="1"/>
  <c r="K189" i="1"/>
  <c r="I189" i="1" s="1"/>
  <c r="J189" i="1"/>
  <c r="M188" i="1"/>
  <c r="L188" i="1"/>
  <c r="K188" i="1"/>
  <c r="M187" i="1"/>
  <c r="L187" i="1"/>
  <c r="K187" i="1"/>
  <c r="J187" i="1" s="1"/>
  <c r="M186" i="1"/>
  <c r="L186" i="1"/>
  <c r="K186" i="1"/>
  <c r="J186" i="1"/>
  <c r="I186" i="1"/>
  <c r="M185" i="1"/>
  <c r="L185" i="1"/>
  <c r="K185" i="1"/>
  <c r="J185" i="1"/>
  <c r="I185" i="1"/>
  <c r="M184" i="1"/>
  <c r="L184" i="1"/>
  <c r="K184" i="1"/>
  <c r="M183" i="1"/>
  <c r="L183" i="1"/>
  <c r="K183" i="1"/>
  <c r="M182" i="1"/>
  <c r="L182" i="1"/>
  <c r="J182" i="1" s="1"/>
  <c r="K182" i="1"/>
  <c r="M181" i="1"/>
  <c r="L181" i="1"/>
  <c r="K181" i="1"/>
  <c r="J181" i="1"/>
  <c r="I181" i="1"/>
  <c r="M180" i="1"/>
  <c r="L180" i="1"/>
  <c r="K180" i="1"/>
  <c r="I180" i="1" s="1"/>
  <c r="M179" i="1"/>
  <c r="L179" i="1"/>
  <c r="K179" i="1"/>
  <c r="M178" i="1"/>
  <c r="L178" i="1"/>
  <c r="J178" i="1" s="1"/>
  <c r="K178" i="1"/>
  <c r="I178" i="1"/>
  <c r="M177" i="1"/>
  <c r="L177" i="1"/>
  <c r="K177" i="1"/>
  <c r="I177" i="1" s="1"/>
  <c r="J177" i="1"/>
  <c r="M176" i="1"/>
  <c r="L176" i="1"/>
  <c r="K176" i="1"/>
  <c r="M175" i="1"/>
  <c r="L175" i="1"/>
  <c r="K175" i="1"/>
  <c r="M174" i="1"/>
  <c r="L174" i="1"/>
  <c r="K174" i="1"/>
  <c r="J174" i="1"/>
  <c r="I174" i="1"/>
  <c r="M173" i="1"/>
  <c r="L173" i="1"/>
  <c r="K173" i="1"/>
  <c r="I173" i="1" s="1"/>
  <c r="J173" i="1"/>
  <c r="M172" i="1"/>
  <c r="L172" i="1"/>
  <c r="K172" i="1"/>
  <c r="M171" i="1"/>
  <c r="L171" i="1"/>
  <c r="K171" i="1"/>
  <c r="J171" i="1" s="1"/>
  <c r="I171" i="1"/>
  <c r="M170" i="1"/>
  <c r="L170" i="1"/>
  <c r="K170" i="1"/>
  <c r="J170" i="1"/>
  <c r="M169" i="1"/>
  <c r="L169" i="1"/>
  <c r="K169" i="1"/>
  <c r="J169" i="1" s="1"/>
  <c r="I169" i="1"/>
  <c r="M168" i="1"/>
  <c r="L168" i="1"/>
  <c r="J168" i="1" s="1"/>
  <c r="K168" i="1"/>
  <c r="M167" i="1"/>
  <c r="L167" i="1"/>
  <c r="K167" i="1"/>
  <c r="J167" i="1" s="1"/>
  <c r="M166" i="1"/>
  <c r="L166" i="1"/>
  <c r="K166" i="1"/>
  <c r="J166" i="1"/>
  <c r="I166" i="1"/>
  <c r="M165" i="1"/>
  <c r="L165" i="1"/>
  <c r="K165" i="1"/>
  <c r="M164" i="1"/>
  <c r="L164" i="1"/>
  <c r="I164" i="1" s="1"/>
  <c r="K164" i="1"/>
  <c r="M163" i="1"/>
  <c r="L163" i="1"/>
  <c r="K163" i="1"/>
  <c r="J163" i="1" s="1"/>
  <c r="I163" i="1"/>
  <c r="M162" i="1"/>
  <c r="L162" i="1"/>
  <c r="J162" i="1" s="1"/>
  <c r="K162" i="1"/>
  <c r="M161" i="1"/>
  <c r="L161" i="1"/>
  <c r="K161" i="1"/>
  <c r="J161" i="1" s="1"/>
  <c r="M160" i="1"/>
  <c r="L160" i="1"/>
  <c r="J160" i="1" s="1"/>
  <c r="K160" i="1"/>
  <c r="M159" i="1"/>
  <c r="L159" i="1"/>
  <c r="K159" i="1"/>
  <c r="J159" i="1" s="1"/>
  <c r="I159" i="1"/>
  <c r="M158" i="1"/>
  <c r="L158" i="1"/>
  <c r="K158" i="1"/>
  <c r="J158" i="1"/>
  <c r="I158" i="1"/>
  <c r="M157" i="1"/>
  <c r="L157" i="1"/>
  <c r="K157" i="1"/>
  <c r="M156" i="1"/>
  <c r="L156" i="1"/>
  <c r="I156" i="1" s="1"/>
  <c r="K156" i="1"/>
  <c r="M155" i="1"/>
  <c r="L155" i="1"/>
  <c r="K155" i="1"/>
  <c r="J155" i="1" s="1"/>
  <c r="I155" i="1"/>
  <c r="M154" i="1"/>
  <c r="L154" i="1"/>
  <c r="J154" i="1" s="1"/>
  <c r="K154" i="1"/>
  <c r="M153" i="1"/>
  <c r="L153" i="1"/>
  <c r="K153" i="1"/>
  <c r="J153" i="1" s="1"/>
  <c r="I153" i="1"/>
  <c r="M152" i="1"/>
  <c r="L152" i="1"/>
  <c r="J152" i="1" s="1"/>
  <c r="K152" i="1"/>
  <c r="M151" i="1"/>
  <c r="L151" i="1"/>
  <c r="K151" i="1"/>
  <c r="J151" i="1" s="1"/>
  <c r="I151" i="1"/>
  <c r="M150" i="1"/>
  <c r="L150" i="1"/>
  <c r="K150" i="1"/>
  <c r="J150" i="1"/>
  <c r="I150" i="1"/>
  <c r="M149" i="1"/>
  <c r="L149" i="1"/>
  <c r="K149" i="1"/>
  <c r="M148" i="1"/>
  <c r="L148" i="1"/>
  <c r="I148" i="1" s="1"/>
  <c r="K148" i="1"/>
  <c r="J148" i="1"/>
  <c r="M147" i="1"/>
  <c r="L147" i="1"/>
  <c r="K147" i="1"/>
  <c r="J147" i="1" s="1"/>
  <c r="I147" i="1"/>
  <c r="M146" i="1"/>
  <c r="L146" i="1"/>
  <c r="K146" i="1"/>
  <c r="I146" i="1" s="1"/>
  <c r="J146" i="1"/>
  <c r="M145" i="1"/>
  <c r="L145" i="1"/>
  <c r="K145" i="1"/>
  <c r="J145" i="1" s="1"/>
  <c r="I145" i="1"/>
  <c r="M144" i="1"/>
  <c r="L144" i="1"/>
  <c r="J144" i="1" s="1"/>
  <c r="K144" i="1"/>
  <c r="I144" i="1" s="1"/>
  <c r="M143" i="1"/>
  <c r="L143" i="1"/>
  <c r="K143" i="1"/>
  <c r="J143" i="1" s="1"/>
  <c r="I143" i="1"/>
  <c r="M142" i="1"/>
  <c r="L142" i="1"/>
  <c r="K142" i="1"/>
  <c r="J142" i="1"/>
  <c r="I142" i="1"/>
  <c r="M141" i="1"/>
  <c r="L141" i="1"/>
  <c r="K141" i="1"/>
  <c r="M140" i="1"/>
  <c r="L140" i="1"/>
  <c r="I140" i="1" s="1"/>
  <c r="K140" i="1"/>
  <c r="J140" i="1"/>
  <c r="M139" i="1"/>
  <c r="L139" i="1"/>
  <c r="K139" i="1"/>
  <c r="J139" i="1" s="1"/>
  <c r="I139" i="1"/>
  <c r="M138" i="1"/>
  <c r="L138" i="1"/>
  <c r="K138" i="1"/>
  <c r="J138" i="1"/>
  <c r="M137" i="1"/>
  <c r="L137" i="1"/>
  <c r="K137" i="1"/>
  <c r="J137" i="1" s="1"/>
  <c r="I137" i="1"/>
  <c r="M136" i="1"/>
  <c r="L136" i="1"/>
  <c r="J136" i="1" s="1"/>
  <c r="K136" i="1"/>
  <c r="M135" i="1"/>
  <c r="L135" i="1"/>
  <c r="K135" i="1"/>
  <c r="J135" i="1" s="1"/>
  <c r="I135" i="1"/>
  <c r="M134" i="1"/>
  <c r="L134" i="1"/>
  <c r="K134" i="1"/>
  <c r="J134" i="1"/>
  <c r="I134" i="1"/>
  <c r="M133" i="1"/>
  <c r="L133" i="1"/>
  <c r="K133" i="1"/>
  <c r="M132" i="1"/>
  <c r="L132" i="1"/>
  <c r="I132" i="1" s="1"/>
  <c r="K132" i="1"/>
  <c r="M131" i="1"/>
  <c r="L131" i="1"/>
  <c r="K131" i="1"/>
  <c r="J131" i="1" s="1"/>
  <c r="I131" i="1"/>
  <c r="M130" i="1"/>
  <c r="L130" i="1"/>
  <c r="J130" i="1" s="1"/>
  <c r="K130" i="1"/>
  <c r="I130" i="1" s="1"/>
  <c r="M129" i="1"/>
  <c r="L129" i="1"/>
  <c r="K129" i="1"/>
  <c r="J129" i="1" s="1"/>
  <c r="I129" i="1"/>
  <c r="M128" i="1"/>
  <c r="L128" i="1"/>
  <c r="J128" i="1" s="1"/>
  <c r="K128" i="1"/>
  <c r="I128" i="1" s="1"/>
  <c r="M127" i="1"/>
  <c r="L127" i="1"/>
  <c r="K127" i="1"/>
  <c r="J127" i="1"/>
  <c r="I127" i="1"/>
  <c r="M126" i="1"/>
  <c r="L126" i="1"/>
  <c r="K126" i="1"/>
  <c r="J126" i="1"/>
  <c r="I126" i="1"/>
  <c r="M125" i="1"/>
  <c r="L125" i="1"/>
  <c r="K125" i="1"/>
  <c r="M124" i="1"/>
  <c r="L124" i="1"/>
  <c r="J124" i="1" s="1"/>
  <c r="K124" i="1"/>
  <c r="I124" i="1"/>
  <c r="M123" i="1"/>
  <c r="L123" i="1"/>
  <c r="K123" i="1"/>
  <c r="J123" i="1" s="1"/>
  <c r="I123" i="1"/>
  <c r="M122" i="1"/>
  <c r="L122" i="1"/>
  <c r="K122" i="1"/>
  <c r="J122" i="1"/>
  <c r="M121" i="1"/>
  <c r="L121" i="1"/>
  <c r="K121" i="1"/>
  <c r="J121" i="1" s="1"/>
  <c r="I121" i="1"/>
  <c r="M120" i="1"/>
  <c r="L120" i="1"/>
  <c r="J120" i="1" s="1"/>
  <c r="K120" i="1"/>
  <c r="M119" i="1"/>
  <c r="L119" i="1"/>
  <c r="K119" i="1"/>
  <c r="J119" i="1"/>
  <c r="I119" i="1"/>
  <c r="M118" i="1"/>
  <c r="L118" i="1"/>
  <c r="K118" i="1"/>
  <c r="J118" i="1"/>
  <c r="I118" i="1"/>
  <c r="M117" i="1"/>
  <c r="L117" i="1"/>
  <c r="K117" i="1"/>
  <c r="M116" i="1"/>
  <c r="L116" i="1"/>
  <c r="I116" i="1" s="1"/>
  <c r="K116" i="1"/>
  <c r="J116" i="1"/>
  <c r="M115" i="1"/>
  <c r="L115" i="1"/>
  <c r="K115" i="1"/>
  <c r="J115" i="1" s="1"/>
  <c r="I115" i="1"/>
  <c r="M114" i="1"/>
  <c r="L114" i="1"/>
  <c r="K114" i="1"/>
  <c r="I114" i="1" s="1"/>
  <c r="M113" i="1"/>
  <c r="L113" i="1"/>
  <c r="K113" i="1"/>
  <c r="J113" i="1" s="1"/>
  <c r="I113" i="1"/>
  <c r="M112" i="1"/>
  <c r="L112" i="1"/>
  <c r="J112" i="1" s="1"/>
  <c r="K112" i="1"/>
  <c r="I112" i="1" s="1"/>
  <c r="M111" i="1"/>
  <c r="L111" i="1"/>
  <c r="K111" i="1"/>
  <c r="J111" i="1"/>
  <c r="I111" i="1"/>
  <c r="M110" i="1"/>
  <c r="L110" i="1"/>
  <c r="K110" i="1"/>
  <c r="J110" i="1"/>
  <c r="I110" i="1"/>
  <c r="M109" i="1"/>
  <c r="L109" i="1"/>
  <c r="K109" i="1"/>
  <c r="M108" i="1"/>
  <c r="L108" i="1"/>
  <c r="K108" i="1"/>
  <c r="J108" i="1"/>
  <c r="I108" i="1"/>
  <c r="M107" i="1"/>
  <c r="L107" i="1"/>
  <c r="K107" i="1"/>
  <c r="J107" i="1" s="1"/>
  <c r="I107" i="1"/>
  <c r="M106" i="1"/>
  <c r="L106" i="1"/>
  <c r="J106" i="1" s="1"/>
  <c r="K106" i="1"/>
  <c r="M105" i="1"/>
  <c r="L105" i="1"/>
  <c r="K105" i="1"/>
  <c r="J105" i="1" s="1"/>
  <c r="I105" i="1"/>
  <c r="M104" i="1"/>
  <c r="L104" i="1"/>
  <c r="J104" i="1" s="1"/>
  <c r="K104" i="1"/>
  <c r="M103" i="1"/>
  <c r="L103" i="1"/>
  <c r="K103" i="1"/>
  <c r="J103" i="1"/>
  <c r="I103" i="1"/>
  <c r="M102" i="1"/>
  <c r="L102" i="1"/>
  <c r="K102" i="1"/>
  <c r="J102" i="1"/>
  <c r="I102" i="1"/>
  <c r="M101" i="1"/>
  <c r="L101" i="1"/>
  <c r="K101" i="1"/>
  <c r="M100" i="1"/>
  <c r="L100" i="1"/>
  <c r="J100" i="1" s="1"/>
  <c r="K100" i="1"/>
  <c r="M99" i="1"/>
  <c r="L99" i="1"/>
  <c r="K99" i="1"/>
  <c r="J99" i="1" s="1"/>
  <c r="I99" i="1"/>
  <c r="M98" i="1"/>
  <c r="L98" i="1"/>
  <c r="K98" i="1"/>
  <c r="I98" i="1" s="1"/>
  <c r="M97" i="1"/>
  <c r="L97" i="1"/>
  <c r="K97" i="1"/>
  <c r="J97" i="1" s="1"/>
  <c r="M96" i="1"/>
  <c r="L96" i="1"/>
  <c r="J96" i="1" s="1"/>
  <c r="K96" i="1"/>
  <c r="I96" i="1" s="1"/>
  <c r="M95" i="1"/>
  <c r="L95" i="1"/>
  <c r="K95" i="1"/>
  <c r="I95" i="1" s="1"/>
  <c r="J95" i="1"/>
  <c r="M94" i="1"/>
  <c r="L94" i="1"/>
  <c r="K94" i="1"/>
  <c r="J94" i="1"/>
  <c r="I94" i="1"/>
  <c r="M93" i="1"/>
  <c r="L93" i="1"/>
  <c r="K93" i="1"/>
  <c r="M92" i="1"/>
  <c r="L92" i="1"/>
  <c r="K92" i="1"/>
  <c r="J92" i="1"/>
  <c r="I92" i="1"/>
  <c r="M91" i="1"/>
  <c r="L91" i="1"/>
  <c r="K91" i="1"/>
  <c r="J91" i="1" s="1"/>
  <c r="I91" i="1"/>
  <c r="M90" i="1"/>
  <c r="L90" i="1"/>
  <c r="J90" i="1" s="1"/>
  <c r="K90" i="1"/>
  <c r="M89" i="1"/>
  <c r="L89" i="1"/>
  <c r="K89" i="1"/>
  <c r="J89" i="1" s="1"/>
  <c r="I89" i="1"/>
  <c r="M88" i="1"/>
  <c r="L88" i="1"/>
  <c r="J88" i="1" s="1"/>
  <c r="K88" i="1"/>
  <c r="M87" i="1"/>
  <c r="L87" i="1"/>
  <c r="K87" i="1"/>
  <c r="J87" i="1" s="1"/>
  <c r="I87" i="1"/>
  <c r="M86" i="1"/>
  <c r="L86" i="1"/>
  <c r="K86" i="1"/>
  <c r="J86" i="1"/>
  <c r="I86" i="1"/>
  <c r="M85" i="1"/>
  <c r="L85" i="1"/>
  <c r="K85" i="1"/>
  <c r="M84" i="1"/>
  <c r="L84" i="1"/>
  <c r="J84" i="1" s="1"/>
  <c r="K84" i="1"/>
  <c r="I84" i="1"/>
  <c r="M83" i="1"/>
  <c r="L83" i="1"/>
  <c r="K83" i="1"/>
  <c r="J83" i="1" s="1"/>
  <c r="I83" i="1"/>
  <c r="M82" i="1"/>
  <c r="L82" i="1"/>
  <c r="K82" i="1"/>
  <c r="I82" i="1" s="1"/>
  <c r="J82" i="1"/>
  <c r="M81" i="1"/>
  <c r="L81" i="1"/>
  <c r="K81" i="1"/>
  <c r="J81" i="1" s="1"/>
  <c r="M80" i="1"/>
  <c r="L80" i="1"/>
  <c r="J80" i="1" s="1"/>
  <c r="K80" i="1"/>
  <c r="I80" i="1" s="1"/>
  <c r="M79" i="1"/>
  <c r="L79" i="1"/>
  <c r="K79" i="1"/>
  <c r="J79" i="1"/>
  <c r="I79" i="1"/>
  <c r="M78" i="1"/>
  <c r="L78" i="1"/>
  <c r="K78" i="1"/>
  <c r="J78" i="1"/>
  <c r="I78" i="1"/>
  <c r="M77" i="1"/>
  <c r="L77" i="1"/>
  <c r="K77" i="1"/>
  <c r="M76" i="1"/>
  <c r="L76" i="1"/>
  <c r="K76" i="1"/>
  <c r="J76" i="1"/>
  <c r="I76" i="1"/>
  <c r="M75" i="1"/>
  <c r="L75" i="1"/>
  <c r="K75" i="1"/>
  <c r="J75" i="1" s="1"/>
  <c r="I75" i="1"/>
  <c r="M74" i="1"/>
  <c r="L74" i="1"/>
  <c r="K74" i="1"/>
  <c r="I74" i="1" s="1"/>
  <c r="J74" i="1"/>
  <c r="M73" i="1"/>
  <c r="L73" i="1"/>
  <c r="K73" i="1"/>
  <c r="J73" i="1" s="1"/>
  <c r="I73" i="1"/>
  <c r="M72" i="1"/>
  <c r="L72" i="1"/>
  <c r="J72" i="1" s="1"/>
  <c r="K72" i="1"/>
  <c r="I72" i="1" s="1"/>
  <c r="M71" i="1"/>
  <c r="L71" i="1"/>
  <c r="K71" i="1"/>
  <c r="J71" i="1" s="1"/>
  <c r="M70" i="1"/>
  <c r="L70" i="1"/>
  <c r="K70" i="1"/>
  <c r="J70" i="1"/>
  <c r="I70" i="1"/>
  <c r="M69" i="1"/>
  <c r="L69" i="1"/>
  <c r="K69" i="1"/>
  <c r="M68" i="1"/>
  <c r="L68" i="1"/>
  <c r="I68" i="1" s="1"/>
  <c r="K68" i="1"/>
  <c r="J68" i="1"/>
  <c r="M67" i="1"/>
  <c r="L67" i="1"/>
  <c r="K67" i="1"/>
  <c r="J67" i="1" s="1"/>
  <c r="I67" i="1"/>
  <c r="M66" i="1"/>
  <c r="L66" i="1"/>
  <c r="K66" i="1"/>
  <c r="I66" i="1" s="1"/>
  <c r="M65" i="1"/>
  <c r="L65" i="1"/>
  <c r="K65" i="1"/>
  <c r="J65" i="1" s="1"/>
  <c r="M64" i="1"/>
  <c r="L64" i="1"/>
  <c r="J64" i="1" s="1"/>
  <c r="K64" i="1"/>
  <c r="M63" i="1"/>
  <c r="L63" i="1"/>
  <c r="K63" i="1"/>
  <c r="J63" i="1" s="1"/>
  <c r="M62" i="1"/>
  <c r="L62" i="1"/>
  <c r="K62" i="1"/>
  <c r="J62" i="1"/>
  <c r="I62" i="1"/>
  <c r="M61" i="1"/>
  <c r="L61" i="1"/>
  <c r="K61" i="1"/>
  <c r="M60" i="1"/>
  <c r="L60" i="1"/>
  <c r="I60" i="1" s="1"/>
  <c r="K60" i="1"/>
  <c r="J60" i="1"/>
  <c r="M59" i="1"/>
  <c r="L59" i="1"/>
  <c r="K59" i="1"/>
  <c r="J59" i="1" s="1"/>
  <c r="I59" i="1"/>
  <c r="M58" i="1"/>
  <c r="L58" i="1"/>
  <c r="K58" i="1"/>
  <c r="I58" i="1" s="1"/>
  <c r="M57" i="1"/>
  <c r="L57" i="1"/>
  <c r="K57" i="1"/>
  <c r="J57" i="1"/>
  <c r="I57" i="1"/>
  <c r="M56" i="1"/>
  <c r="L56" i="1"/>
  <c r="J56" i="1" s="1"/>
  <c r="K56" i="1"/>
  <c r="M55" i="1"/>
  <c r="L55" i="1"/>
  <c r="K55" i="1"/>
  <c r="J55" i="1"/>
  <c r="I55" i="1"/>
  <c r="M54" i="1"/>
  <c r="L54" i="1"/>
  <c r="K54" i="1"/>
  <c r="J54" i="1"/>
  <c r="I54" i="1"/>
  <c r="M53" i="1"/>
  <c r="L53" i="1"/>
  <c r="K53" i="1"/>
  <c r="M52" i="1"/>
  <c r="L52" i="1"/>
  <c r="J52" i="1" s="1"/>
  <c r="K52" i="1"/>
  <c r="I52" i="1" s="1"/>
  <c r="M51" i="1"/>
  <c r="L51" i="1"/>
  <c r="K51" i="1"/>
  <c r="J51" i="1" s="1"/>
  <c r="I51" i="1"/>
  <c r="M50" i="1"/>
  <c r="L50" i="1"/>
  <c r="K50" i="1"/>
  <c r="I50" i="1" s="1"/>
  <c r="M49" i="1"/>
  <c r="L49" i="1"/>
  <c r="K49" i="1"/>
  <c r="J49" i="1" s="1"/>
  <c r="I49" i="1"/>
  <c r="M48" i="1"/>
  <c r="L48" i="1"/>
  <c r="J48" i="1" s="1"/>
  <c r="K48" i="1"/>
  <c r="M47" i="1"/>
  <c r="L47" i="1"/>
  <c r="K47" i="1"/>
  <c r="J47" i="1" s="1"/>
  <c r="I47" i="1"/>
  <c r="M46" i="1"/>
  <c r="L46" i="1"/>
  <c r="K46" i="1"/>
  <c r="J46" i="1"/>
  <c r="I46" i="1"/>
  <c r="M45" i="1"/>
  <c r="L45" i="1"/>
  <c r="K45" i="1"/>
  <c r="M44" i="1"/>
  <c r="L44" i="1"/>
  <c r="J44" i="1" s="1"/>
  <c r="K44" i="1"/>
  <c r="I44" i="1"/>
  <c r="M43" i="1"/>
  <c r="L43" i="1"/>
  <c r="K43" i="1"/>
  <c r="J43" i="1" s="1"/>
  <c r="I43" i="1"/>
  <c r="M42" i="1"/>
  <c r="L42" i="1"/>
  <c r="K42" i="1"/>
  <c r="I42" i="1" s="1"/>
  <c r="J42" i="1"/>
  <c r="M41" i="1"/>
  <c r="L41" i="1"/>
  <c r="K41" i="1"/>
  <c r="J41" i="1" s="1"/>
  <c r="M40" i="1"/>
  <c r="L40" i="1"/>
  <c r="J40" i="1" s="1"/>
  <c r="K40" i="1"/>
  <c r="I40" i="1" s="1"/>
  <c r="M39" i="1"/>
  <c r="L39" i="1"/>
  <c r="K39" i="1"/>
  <c r="J39" i="1" s="1"/>
  <c r="M38" i="1"/>
  <c r="L38" i="1"/>
  <c r="K38" i="1"/>
  <c r="J38" i="1"/>
  <c r="I38" i="1"/>
  <c r="M37" i="1"/>
  <c r="L37" i="1"/>
  <c r="K37" i="1"/>
  <c r="M36" i="1"/>
  <c r="L36" i="1"/>
  <c r="K36" i="1"/>
  <c r="I36" i="1" s="1"/>
  <c r="J36" i="1"/>
  <c r="M35" i="1"/>
  <c r="L35" i="1"/>
  <c r="K35" i="1"/>
  <c r="J35" i="1" s="1"/>
  <c r="I35" i="1"/>
  <c r="M34" i="1"/>
  <c r="L34" i="1"/>
  <c r="K34" i="1"/>
  <c r="I34" i="1" s="1"/>
  <c r="M33" i="1"/>
  <c r="L33" i="1"/>
  <c r="K33" i="1"/>
  <c r="J33" i="1" s="1"/>
  <c r="M32" i="1"/>
  <c r="L32" i="1"/>
  <c r="J32" i="1" s="1"/>
  <c r="K32" i="1"/>
  <c r="M31" i="1"/>
  <c r="L31" i="1"/>
  <c r="K31" i="1"/>
  <c r="J31" i="1" s="1"/>
  <c r="M30" i="1"/>
  <c r="L30" i="1"/>
  <c r="K30" i="1"/>
  <c r="J30" i="1"/>
  <c r="I30" i="1"/>
  <c r="M29" i="1"/>
  <c r="L29" i="1"/>
  <c r="K29" i="1"/>
  <c r="M28" i="1"/>
  <c r="L28" i="1"/>
  <c r="I28" i="1" s="1"/>
  <c r="K28" i="1"/>
  <c r="J28" i="1"/>
  <c r="M27" i="1"/>
  <c r="L27" i="1"/>
  <c r="K27" i="1"/>
  <c r="J27" i="1" s="1"/>
  <c r="I27" i="1"/>
  <c r="M26" i="1"/>
  <c r="L26" i="1"/>
  <c r="K26" i="1"/>
  <c r="I26" i="1" s="1"/>
  <c r="M25" i="1"/>
  <c r="L25" i="1"/>
  <c r="K25" i="1"/>
  <c r="J25" i="1"/>
  <c r="I25" i="1"/>
  <c r="M24" i="1"/>
  <c r="L24" i="1"/>
  <c r="J24" i="1" s="1"/>
  <c r="K24" i="1"/>
  <c r="M23" i="1"/>
  <c r="L23" i="1"/>
  <c r="K23" i="1"/>
  <c r="I23" i="1" s="1"/>
  <c r="J23" i="1"/>
  <c r="M22" i="1"/>
  <c r="L22" i="1"/>
  <c r="J22" i="1" s="1"/>
  <c r="K22" i="1"/>
  <c r="I22" i="1"/>
  <c r="M21" i="1"/>
  <c r="L21" i="1"/>
  <c r="I21" i="1" s="1"/>
  <c r="K21" i="1"/>
  <c r="J21" i="1"/>
  <c r="M20" i="1"/>
  <c r="L20" i="1"/>
  <c r="K20" i="1"/>
  <c r="J20" i="1"/>
  <c r="I20" i="1"/>
  <c r="M19" i="1"/>
  <c r="L19" i="1"/>
  <c r="I19" i="1" s="1"/>
  <c r="K19" i="1"/>
  <c r="M18" i="1"/>
  <c r="L18" i="1"/>
  <c r="K18" i="1"/>
  <c r="I18" i="1" s="1"/>
  <c r="J18" i="1"/>
  <c r="M17" i="1"/>
  <c r="L17" i="1"/>
  <c r="K17" i="1"/>
  <c r="J17" i="1" s="1"/>
  <c r="I17" i="1"/>
  <c r="M16" i="1"/>
  <c r="L16" i="1"/>
  <c r="K16" i="1"/>
  <c r="J16" i="1"/>
  <c r="M15" i="1"/>
  <c r="L15" i="1"/>
  <c r="K15" i="1"/>
  <c r="J15" i="1"/>
  <c r="I15" i="1"/>
  <c r="R14" i="1"/>
  <c r="M14" i="1"/>
  <c r="L14" i="1"/>
  <c r="K14" i="1"/>
  <c r="I14" i="1" s="1"/>
  <c r="J14" i="1"/>
  <c r="T13" i="1"/>
  <c r="R13" i="1"/>
  <c r="M13" i="1"/>
  <c r="L13" i="1"/>
  <c r="J13" i="1" s="1"/>
  <c r="K13" i="1"/>
  <c r="I13" i="1"/>
  <c r="J175" i="1" l="1"/>
  <c r="I175" i="1"/>
  <c r="J225" i="1"/>
  <c r="I225" i="1"/>
  <c r="J262" i="1"/>
  <c r="J267" i="1"/>
  <c r="I267" i="1"/>
  <c r="J281" i="1"/>
  <c r="I281" i="1"/>
  <c r="I288" i="1"/>
  <c r="J288" i="1"/>
  <c r="J295" i="1"/>
  <c r="I295" i="1"/>
  <c r="J418" i="1"/>
  <c r="I418" i="1"/>
  <c r="I16" i="1"/>
  <c r="I32" i="1"/>
  <c r="J34" i="1"/>
  <c r="I64" i="1"/>
  <c r="J66" i="1"/>
  <c r="J93" i="1"/>
  <c r="I93" i="1"/>
  <c r="I97" i="1"/>
  <c r="I120" i="1"/>
  <c r="I122" i="1"/>
  <c r="J132" i="1"/>
  <c r="I136" i="1"/>
  <c r="I138" i="1"/>
  <c r="I161" i="1"/>
  <c r="J165" i="1"/>
  <c r="I165" i="1"/>
  <c r="I167" i="1"/>
  <c r="J195" i="1"/>
  <c r="I195" i="1"/>
  <c r="I248" i="1"/>
  <c r="J248" i="1"/>
  <c r="J255" i="1"/>
  <c r="I255" i="1"/>
  <c r="J286" i="1"/>
  <c r="J291" i="1"/>
  <c r="I291" i="1"/>
  <c r="I318" i="1"/>
  <c r="J318" i="1"/>
  <c r="J338" i="1"/>
  <c r="I338" i="1"/>
  <c r="J369" i="1"/>
  <c r="I369" i="1"/>
  <c r="J401" i="1"/>
  <c r="I401" i="1"/>
  <c r="J433" i="1"/>
  <c r="I433" i="1"/>
  <c r="J53" i="1"/>
  <c r="I53" i="1"/>
  <c r="J251" i="1"/>
  <c r="I251" i="1"/>
  <c r="J265" i="1"/>
  <c r="I265" i="1"/>
  <c r="J367" i="1"/>
  <c r="I367" i="1"/>
  <c r="J431" i="1"/>
  <c r="I431" i="1"/>
  <c r="J149" i="1"/>
  <c r="I149" i="1"/>
  <c r="I176" i="1"/>
  <c r="J176" i="1"/>
  <c r="J275" i="1"/>
  <c r="I275" i="1"/>
  <c r="J289" i="1"/>
  <c r="I289" i="1"/>
  <c r="I296" i="1"/>
  <c r="J296" i="1"/>
  <c r="J303" i="1"/>
  <c r="I303" i="1"/>
  <c r="J319" i="1"/>
  <c r="I319" i="1"/>
  <c r="J463" i="1"/>
  <c r="I463" i="1"/>
  <c r="J45" i="1"/>
  <c r="I45" i="1"/>
  <c r="J85" i="1"/>
  <c r="I85" i="1"/>
  <c r="J211" i="1"/>
  <c r="I211" i="1"/>
  <c r="I272" i="1"/>
  <c r="J272" i="1"/>
  <c r="J482" i="1"/>
  <c r="I482" i="1"/>
  <c r="J109" i="1"/>
  <c r="I109" i="1"/>
  <c r="J29" i="1"/>
  <c r="I29" i="1"/>
  <c r="I31" i="1"/>
  <c r="I33" i="1"/>
  <c r="J61" i="1"/>
  <c r="I61" i="1"/>
  <c r="I63" i="1"/>
  <c r="I65" i="1"/>
  <c r="J117" i="1"/>
  <c r="I117" i="1"/>
  <c r="J141" i="1"/>
  <c r="I141" i="1"/>
  <c r="I172" i="1"/>
  <c r="J172" i="1"/>
  <c r="J183" i="1"/>
  <c r="I183" i="1"/>
  <c r="I196" i="1"/>
  <c r="J196" i="1"/>
  <c r="I220" i="1"/>
  <c r="J220" i="1"/>
  <c r="J235" i="1"/>
  <c r="I235" i="1"/>
  <c r="J249" i="1"/>
  <c r="I249" i="1"/>
  <c r="I256" i="1"/>
  <c r="J256" i="1"/>
  <c r="J263" i="1"/>
  <c r="I263" i="1"/>
  <c r="J294" i="1"/>
  <c r="J299" i="1"/>
  <c r="I299" i="1"/>
  <c r="J385" i="1"/>
  <c r="I385" i="1"/>
  <c r="J101" i="1"/>
  <c r="I101" i="1"/>
  <c r="I228" i="1"/>
  <c r="J228" i="1"/>
  <c r="I48" i="1"/>
  <c r="J50" i="1"/>
  <c r="I88" i="1"/>
  <c r="I90" i="1"/>
  <c r="J98" i="1"/>
  <c r="I100" i="1"/>
  <c r="J125" i="1"/>
  <c r="I125" i="1"/>
  <c r="J133" i="1"/>
  <c r="I133" i="1"/>
  <c r="J164" i="1"/>
  <c r="I168" i="1"/>
  <c r="I170" i="1"/>
  <c r="I212" i="1"/>
  <c r="J212" i="1"/>
  <c r="I233" i="1"/>
  <c r="J254" i="1"/>
  <c r="J259" i="1"/>
  <c r="I259" i="1"/>
  <c r="J273" i="1"/>
  <c r="I273" i="1"/>
  <c r="I280" i="1"/>
  <c r="J280" i="1"/>
  <c r="J287" i="1"/>
  <c r="I287" i="1"/>
  <c r="J315" i="1"/>
  <c r="I315" i="1"/>
  <c r="J337" i="1"/>
  <c r="I337" i="1"/>
  <c r="J370" i="1"/>
  <c r="I370" i="1"/>
  <c r="J383" i="1"/>
  <c r="I383" i="1"/>
  <c r="J402" i="1"/>
  <c r="I402" i="1"/>
  <c r="J434" i="1"/>
  <c r="I434" i="1"/>
  <c r="J449" i="1"/>
  <c r="I449" i="1"/>
  <c r="J193" i="1"/>
  <c r="I193" i="1"/>
  <c r="J279" i="1"/>
  <c r="I279" i="1"/>
  <c r="J305" i="1"/>
  <c r="I305" i="1"/>
  <c r="J321" i="1"/>
  <c r="I321" i="1"/>
  <c r="J399" i="1"/>
  <c r="I399" i="1"/>
  <c r="J465" i="1"/>
  <c r="I465" i="1"/>
  <c r="I39" i="1"/>
  <c r="J69" i="1"/>
  <c r="I69" i="1"/>
  <c r="I71" i="1"/>
  <c r="J156" i="1"/>
  <c r="I160" i="1"/>
  <c r="I162" i="1"/>
  <c r="J179" i="1"/>
  <c r="I179" i="1"/>
  <c r="J203" i="1"/>
  <c r="I203" i="1"/>
  <c r="J247" i="1"/>
  <c r="I247" i="1"/>
  <c r="J278" i="1"/>
  <c r="J283" i="1"/>
  <c r="I283" i="1"/>
  <c r="J297" i="1"/>
  <c r="I297" i="1"/>
  <c r="J306" i="1"/>
  <c r="I306" i="1"/>
  <c r="J331" i="1"/>
  <c r="I331" i="1"/>
  <c r="J335" i="1"/>
  <c r="I335" i="1"/>
  <c r="J366" i="1"/>
  <c r="J447" i="1"/>
  <c r="I447" i="1"/>
  <c r="J157" i="1"/>
  <c r="I157" i="1"/>
  <c r="J354" i="1"/>
  <c r="I354" i="1"/>
  <c r="J363" i="1"/>
  <c r="I363" i="1"/>
  <c r="J37" i="1"/>
  <c r="I37" i="1"/>
  <c r="I41" i="1"/>
  <c r="J19" i="1"/>
  <c r="I24" i="1"/>
  <c r="J26" i="1"/>
  <c r="I56" i="1"/>
  <c r="J58" i="1"/>
  <c r="J77" i="1"/>
  <c r="I77" i="1"/>
  <c r="I81" i="1"/>
  <c r="I104" i="1"/>
  <c r="I106" i="1"/>
  <c r="J114" i="1"/>
  <c r="I152" i="1"/>
  <c r="I154" i="1"/>
  <c r="I184" i="1"/>
  <c r="J184" i="1"/>
  <c r="I188" i="1"/>
  <c r="J188" i="1"/>
  <c r="I201" i="1"/>
  <c r="J227" i="1"/>
  <c r="I227" i="1"/>
  <c r="J243" i="1"/>
  <c r="I243" i="1"/>
  <c r="J257" i="1"/>
  <c r="I257" i="1"/>
  <c r="I264" i="1"/>
  <c r="J264" i="1"/>
  <c r="J271" i="1"/>
  <c r="I271" i="1"/>
  <c r="J207" i="1"/>
  <c r="I207" i="1"/>
  <c r="J239" i="1"/>
  <c r="I239" i="1"/>
  <c r="J311" i="1"/>
  <c r="I311" i="1"/>
  <c r="I340" i="1"/>
  <c r="J346" i="1"/>
  <c r="I346" i="1"/>
  <c r="J375" i="1"/>
  <c r="I375" i="1"/>
  <c r="I404" i="1"/>
  <c r="J410" i="1"/>
  <c r="I410" i="1"/>
  <c r="J439" i="1"/>
  <c r="I439" i="1"/>
  <c r="J466" i="1"/>
  <c r="I468" i="1"/>
  <c r="I497" i="1"/>
  <c r="J495" i="1"/>
  <c r="I495" i="1"/>
  <c r="J180" i="1"/>
  <c r="I187" i="1"/>
  <c r="I202" i="1"/>
  <c r="J204" i="1"/>
  <c r="J215" i="1"/>
  <c r="I215" i="1"/>
  <c r="I234" i="1"/>
  <c r="I324" i="1"/>
  <c r="J326" i="1"/>
  <c r="J330" i="1"/>
  <c r="I330" i="1"/>
  <c r="I347" i="1"/>
  <c r="I353" i="1"/>
  <c r="J359" i="1"/>
  <c r="I359" i="1"/>
  <c r="I388" i="1"/>
  <c r="J394" i="1"/>
  <c r="I394" i="1"/>
  <c r="I417" i="1"/>
  <c r="J423" i="1"/>
  <c r="I423" i="1"/>
  <c r="I452" i="1"/>
  <c r="J458" i="1"/>
  <c r="I458" i="1"/>
  <c r="I481" i="1"/>
  <c r="J487" i="1"/>
  <c r="I487" i="1"/>
  <c r="I182" i="1"/>
  <c r="I206" i="1"/>
  <c r="J219" i="1"/>
  <c r="I236" i="1"/>
  <c r="I238" i="1"/>
  <c r="J240" i="1"/>
  <c r="I316" i="1"/>
  <c r="J322" i="1"/>
  <c r="I322" i="1"/>
  <c r="I339" i="1"/>
  <c r="I345" i="1"/>
  <c r="J351" i="1"/>
  <c r="I351" i="1"/>
  <c r="I380" i="1"/>
  <c r="J386" i="1"/>
  <c r="I386" i="1"/>
  <c r="I409" i="1"/>
  <c r="J415" i="1"/>
  <c r="I415" i="1"/>
  <c r="J450" i="1"/>
  <c r="I450" i="1"/>
  <c r="J479" i="1"/>
  <c r="I479" i="1"/>
  <c r="J191" i="1"/>
  <c r="I191" i="1"/>
  <c r="I210" i="1"/>
  <c r="J223" i="1"/>
  <c r="I223" i="1"/>
  <c r="I242" i="1"/>
  <c r="I250" i="1"/>
  <c r="I258" i="1"/>
  <c r="I266" i="1"/>
  <c r="I274" i="1"/>
  <c r="I282" i="1"/>
  <c r="I290" i="1"/>
  <c r="I298" i="1"/>
  <c r="I308" i="1"/>
  <c r="J310" i="1"/>
  <c r="J314" i="1"/>
  <c r="I314" i="1"/>
  <c r="J343" i="1"/>
  <c r="I343" i="1"/>
  <c r="I372" i="1"/>
  <c r="J378" i="1"/>
  <c r="I378" i="1"/>
  <c r="J407" i="1"/>
  <c r="I407" i="1"/>
  <c r="I436" i="1"/>
  <c r="J442" i="1"/>
  <c r="I442" i="1"/>
  <c r="J471" i="1"/>
  <c r="I471" i="1"/>
  <c r="J498" i="1"/>
  <c r="I500" i="1"/>
  <c r="J199" i="1"/>
  <c r="I199" i="1"/>
  <c r="J231" i="1"/>
  <c r="I231" i="1"/>
  <c r="J327" i="1"/>
  <c r="I327" i="1"/>
  <c r="I356" i="1"/>
  <c r="J358" i="1"/>
  <c r="J362" i="1"/>
  <c r="I362" i="1"/>
  <c r="J391" i="1"/>
  <c r="I391" i="1"/>
  <c r="I420" i="1"/>
  <c r="J426" i="1"/>
  <c r="I426" i="1"/>
  <c r="J455" i="1"/>
  <c r="I455" i="1"/>
  <c r="J476" i="1"/>
  <c r="I484" i="1"/>
  <c r="J490" i="1"/>
  <c r="I490" i="1"/>
  <c r="I504" i="1"/>
  <c r="I503" i="1"/>
  <c r="I505" i="1"/>
</calcChain>
</file>

<file path=xl/sharedStrings.xml><?xml version="1.0" encoding="utf-8"?>
<sst xmlns="http://schemas.openxmlformats.org/spreadsheetml/2006/main" count="5972" uniqueCount="357">
  <si>
    <t>US Federal Funds Target Interest Rate History (Table)</t>
  </si>
  <si>
    <t>By Chris Middleton</t>
  </si>
  <si>
    <t>(Bloomberg) --  </t>
  </si>
  <si>
    <t>The following table details the monetary actions of the Federal Reserve’s Open Market Committee.</t>
  </si>
  <si>
    <t>The FOMC vote column refers to votes for and against the decision</t>
  </si>
  <si>
    <t>Dissenting vote details at bottom of the table</t>
  </si>
  <si>
    <t>Date</t>
  </si>
  <si>
    <t>Target</t>
  </si>
  <si>
    <t>BN Survey</t>
  </si>
  <si>
    <t>Survey vs Actual</t>
  </si>
  <si>
    <t>Direction</t>
  </si>
  <si>
    <t>Change</t>
  </si>
  <si>
    <t>Discount</t>
  </si>
  <si>
    <t>Vote</t>
  </si>
  <si>
    <t>FED FUND FUT</t>
  </si>
  <si>
    <t>Month</t>
  </si>
  <si>
    <t>year</t>
  </si>
  <si>
    <t>date</t>
  </si>
  <si>
    <t>4.50%-4.75%</t>
  </si>
  <si>
    <t>Expected</t>
  </si>
  <si>
    <t>Tightening</t>
  </si>
  <si>
    <t>12/14/22 *</t>
  </si>
  <si>
    <t>4.25%-4.50%</t>
  </si>
  <si>
    <t>3.75%-4.00%</t>
  </si>
  <si>
    <t>09/21/22 *</t>
  </si>
  <si>
    <t>3.00%-3.25%</t>
  </si>
  <si>
    <t>2.25%-2.50%</t>
  </si>
  <si>
    <t>06/15/22 *</t>
  </si>
  <si>
    <t>1.50%-1.75%</t>
  </si>
  <si>
    <t>1.25%-1.50%</t>
  </si>
  <si>
    <t>Surprise</t>
  </si>
  <si>
    <t>0.75%-1.00%</t>
  </si>
  <si>
    <t>03/16/22 *</t>
  </si>
  <si>
    <t>0.25%-0.50%</t>
  </si>
  <si>
    <t>0.00%-0.25%</t>
  </si>
  <si>
    <t>None</t>
  </si>
  <si>
    <t>12/15/21 *</t>
  </si>
  <si>
    <t>09/22/21 *</t>
  </si>
  <si>
    <t>06/16/21 *</t>
  </si>
  <si>
    <t>03/17/21 *</t>
  </si>
  <si>
    <t>12/16/20 *</t>
  </si>
  <si>
    <t>09/16/20 *</t>
  </si>
  <si>
    <t>06/10/20 *</t>
  </si>
  <si>
    <t>n/a</t>
  </si>
  <si>
    <t>Unscheduled</t>
  </si>
  <si>
    <t>Easing</t>
  </si>
  <si>
    <t>1.00%-1.25%</t>
  </si>
  <si>
    <t>03/03/20 G7 call to discuss coronavirus and its impact on markets &amp; economic conditions</t>
  </si>
  <si>
    <t>1.50-1.75%</t>
  </si>
  <si>
    <t>12/11/19 *</t>
  </si>
  <si>
    <t>09/18/19 *</t>
  </si>
  <si>
    <t>1.75-2.00%</t>
  </si>
  <si>
    <t>2.00-2.25%</t>
  </si>
  <si>
    <t>06/19/19 *</t>
  </si>
  <si>
    <t>2.25-2.50%</t>
  </si>
  <si>
    <t>03/20/19 *</t>
  </si>
  <si>
    <t>12/19/18 *</t>
  </si>
  <si>
    <t>09/26/18 *</t>
  </si>
  <si>
    <t>06/13/18 *</t>
  </si>
  <si>
    <t>03/21/18 *</t>
  </si>
  <si>
    <t>Powell assumes chairman’s position on Feb. 5, 2018</t>
  </si>
  <si>
    <t>1.25-1.50%</t>
  </si>
  <si>
    <t>12/13/17 *</t>
  </si>
  <si>
    <t>1.00-1.25%</t>
  </si>
  <si>
    <t>09/20/17 *</t>
  </si>
  <si>
    <t>06/14/17 *</t>
  </si>
  <si>
    <t>0.75-1.00%</t>
  </si>
  <si>
    <t>03/15/17 *</t>
  </si>
  <si>
    <t>0.50-0.75%</t>
  </si>
  <si>
    <t>12/14/16 *</t>
  </si>
  <si>
    <t>0.25-0.50%</t>
  </si>
  <si>
    <t>09/21/16 *</t>
  </si>
  <si>
    <t>06/15/16 *</t>
  </si>
  <si>
    <t>03/16/16 *</t>
  </si>
  <si>
    <t>12/16/15 *</t>
  </si>
  <si>
    <t>0-0.25%</t>
  </si>
  <si>
    <t>09/17/15 *</t>
  </si>
  <si>
    <t>06/17/15 *</t>
  </si>
  <si>
    <t>03/18/15 *</t>
  </si>
  <si>
    <t>12/17/14 *</t>
  </si>
  <si>
    <t>09/17/14 *</t>
  </si>
  <si>
    <t>06/18/14 *</t>
  </si>
  <si>
    <t>03/19/14 *</t>
  </si>
  <si>
    <t>03/04/14 video-conference to discuss issues associated with forward guidance</t>
  </si>
  <si>
    <t>Yellen assumes chairman’s position on Feb. 3, 2014</t>
  </si>
  <si>
    <t>0-.25%</t>
  </si>
  <si>
    <t>12/18/13 *</t>
  </si>
  <si>
    <t>10/16/13 video-conference to discuss events should federal debt limit</t>
  </si>
  <si>
    <t>09/18/13 *</t>
  </si>
  <si>
    <t>06/19/13 *</t>
  </si>
  <si>
    <t>03/20/13 *</t>
  </si>
  <si>
    <t>12/12/12 *</t>
  </si>
  <si>
    <t>09/13/12 *</t>
  </si>
  <si>
    <t>06/20/12 *</t>
  </si>
  <si>
    <t>04/25/12 *</t>
  </si>
  <si>
    <t>01/25/12 *</t>
  </si>
  <si>
    <t>11/28/11 video-conference to discuss temporary liquidity swap arrangements</t>
  </si>
  <si>
    <t>11/02/11 *</t>
  </si>
  <si>
    <t>8/1/2011 video-conference to discuss debt limit downgrade and US sovereign credit rating</t>
  </si>
  <si>
    <t>06/22/11 *</t>
  </si>
  <si>
    <t>04/27/11 *</t>
  </si>
  <si>
    <t>01/26/11 *</t>
  </si>
  <si>
    <t>11/03/10 *</t>
  </si>
  <si>
    <t>10/15/10 video-conference to discuss communication the Committee’s objectives</t>
  </si>
  <si>
    <t>06/23/10 *</t>
  </si>
  <si>
    <t>05/09/10 conference call to discuss developments in global financial markets</t>
  </si>
  <si>
    <t>04/28/10 *</t>
  </si>
  <si>
    <t>01/27/10 *</t>
  </si>
  <si>
    <t>11/04/09 *</t>
  </si>
  <si>
    <t>06/24/09 *</t>
  </si>
  <si>
    <t>06/03/09 conference call to review economic and financial developments</t>
  </si>
  <si>
    <t>04/29/09 *</t>
  </si>
  <si>
    <t>2/7/2009 conference call to discuss Treasury’s financial stabilization plan.</t>
  </si>
  <si>
    <t>01/28/09 *</t>
  </si>
  <si>
    <t>01/16/09 conference call to discuss an explicit numerical objective for inflation</t>
  </si>
  <si>
    <t>SURPRISE</t>
  </si>
  <si>
    <t>-1 to -.75%</t>
  </si>
  <si>
    <t>0.50%</t>
  </si>
  <si>
    <t>10/29/08 *</t>
  </si>
  <si>
    <t>10/07/08 conference call to review recent developments</t>
  </si>
  <si>
    <t>09/29/08 conference call to review recent developments</t>
  </si>
  <si>
    <t>07/24/08 conference call to discuss liquidity facilities</t>
  </si>
  <si>
    <t>06/25/08 *</t>
  </si>
  <si>
    <t>04/30/08 *</t>
  </si>
  <si>
    <t>03/10/08 conference call to review financial market developments</t>
  </si>
  <si>
    <t>01/21/08 committee reviewed recent economic data and financial market developments</t>
  </si>
  <si>
    <t>01/09/08 committee reviewed recent economic data and financial market developments</t>
  </si>
  <si>
    <t>08/16/07 committee reviewed developments in money and credit markets, actions take effect 8/17/07</t>
  </si>
  <si>
    <t>08/10/07 committee reviewed developments in money and credit markets</t>
  </si>
  <si>
    <t>Bernanke assumes chairman’s position on Feb. 1, 2006</t>
  </si>
  <si>
    <t>Primary Credit Rate Replaces Discount Rate Jan. 9, 2003</t>
  </si>
  <si>
    <t>9-2*</t>
  </si>
  <si>
    <t>No target rate from 10/19 to 11/3 due to stock market crash</t>
  </si>
  <si>
    <t>Greenspan assumes chairman’s position on Aug. 11, 1987</t>
  </si>
  <si>
    <t>8/83-10/83</t>
  </si>
  <si>
    <t>5/83-8/83</t>
  </si>
  <si>
    <t>4/82-6/82</t>
  </si>
  <si>
    <t>1/82-4/82</t>
  </si>
  <si>
    <t>6/81-10/81</t>
  </si>
  <si>
    <t>1/81-4/81</t>
  </si>
  <si>
    <t>10/80-11/80</t>
  </si>
  <si>
    <t>4/80-5/80</t>
  </si>
  <si>
    <t>2/80-3/80</t>
  </si>
  <si>
    <t>11/79-12/79</t>
  </si>
  <si>
    <t>Volcker assumes chairman’s position on Aug. 6, 1979</t>
  </si>
  <si>
    <t>Miller assumes chairman’s position on March 8, 1978</t>
  </si>
  <si>
    <t>12/76-8/77</t>
  </si>
  <si>
    <t>7/76-10/76</t>
  </si>
  <si>
    <t>10/75-1/76</t>
  </si>
  <si>
    <t>6/75-9/75</t>
  </si>
  <si>
    <t>7/74-11/74</t>
  </si>
  <si>
    <t>5/74-7/74</t>
  </si>
  <si>
    <t>3/74-4/74</t>
  </si>
  <si>
    <t>9/73-2/74</t>
  </si>
  <si>
    <t>3/72-12/72</t>
  </si>
  <si>
    <t>12/71-2/72</t>
  </si>
  <si>
    <t>9/71-10/71</t>
  </si>
  <si>
    <t>3/71-7/71</t>
  </si>
  <si>
    <t>Average Monthly Federal Funds and Discount Rates</t>
  </si>
  <si>
    <t>Burns assumes chairman’s position on Feb. 1, 1970</t>
  </si>
  <si>
    <t>Discount Rate Changes</t>
  </si>
  <si>
    <t>Martin assumes chairman’s position on April 2, 1951</t>
  </si>
  <si>
    <t>McCabe assumes chairman’s position on April 15, 1948</t>
  </si>
  <si>
    <t>Eccles assumes chairman’s position on Nov. 15, 1934</t>
  </si>
  <si>
    <t>Black assumes chairman’s position on May 19, 1933</t>
  </si>
  <si>
    <t>Meyer assumes chairman’s position on Sept. 16, 1930</t>
  </si>
  <si>
    <t>Young assumes chairman’s position on Oct. 4, 1927</t>
  </si>
  <si>
    <t>Crissinger assumes chairman’s position on May 1, 1923</t>
  </si>
  <si>
    <t>Harding assumes chairman’s position on Aug. 10, 1916</t>
  </si>
  <si>
    <t>Hamlin assumes chairman’s position on Aug. 10, 1914</t>
  </si>
  <si>
    <t>NOTE:(*) Meeting with Economic Projections and a press conference by the Chair The discount rate was changed to the primary credit rate on Jan. 9, 2003.</t>
  </si>
  <si>
    <t>Dissension Details: 06/15/22 Voting against this action was Esther L. George, who preferred at this meeting to raise the target range for the federal funds rate by 0.5 percentage point to 1-1/4 percent to 1-1/2 percent. Patrick Harker voted as an alternate member at this meeting.</t>
  </si>
  <si>
    <t>03/16/22 Voting against this action was James Bullard, who preferred at this meeting to raise the target range for the federal funds rate by 0.5 percentage point to 1/2 to 3/4 percent.</t>
  </si>
  <si>
    <t>09/16/20 Voting against the actions were Robert S. Kaplan, who expects that it will be appropriate to maintain the current target range until the Committee is confident that the economy has weathered recent events and is on track to achieve its maximum employment and price stability goals as articulated in its new policy strategy statement, but prefers that the Committee retain greater policy rate flexibility beyond that point; and Neel Kashkari, who prefers that the Committee to indicate that it expects to maintain the current target range until core inflation has reached 2 percent on a sustained basis.</t>
  </si>
  <si>
    <t>Dissension Details: 03/15/20 Voting against this action was Loretta J. Mester, who was fully supportive of all of the actions taken to promote the smooth functioning of markets and the flow of credit to households and businesses but preferred to reduce the target range for the federal funds rate to 1/2 to 3/4 percent at this meeting.</t>
  </si>
  <si>
    <t>10/30/19 Voting against this action were: Esther L. George and Eric S. Rosengren, who preferred at this meeting to maintain the target range at 1-3/4 percent to 2 percent.</t>
  </si>
  <si>
    <t>09/18/19 Voting against the action were James Bullard, who preferred at this meeting to lower the target range for the federal funds rate to 1-1/2 to 1-3/4 percent; and Esther L. George and Eric S. Rosengren, who preferred to maintain the target range at 2-percent to 2-1/4 percent.</t>
  </si>
  <si>
    <t>07/31/19 Voting against the action were Esther L. George and Eric S. Rosengren, who preferred at this meeting to maintain the target range for the federal funds rate at 2-1/4 to 2-1/2 percent.</t>
  </si>
  <si>
    <t>06/19/19 Voting against the action was James Bullard, who preferred at this meeting to lower the target range for the federal funds rate by 25 basis points.</t>
  </si>
  <si>
    <t>12/13/17 Voting against the action were Charles L. Evans and Neel Kashkari, who preferred at this meeting to maintain the existing target range for the federal funds rate.</t>
  </si>
  <si>
    <t>06/14/17 Voting against the action was Neel Kashkari, who preferred at this meeting to maintain the existing target range for the federal funds rate.</t>
  </si>
  <si>
    <t>03/15/17 Voting against the action was Neel Kashkari, who preferred at this meeting to maintain the existing target range for the federal funds rate.</t>
  </si>
  <si>
    <t>11/02/16 Voting against the action were: Esther L. George, Loretta J. Mester, each of whom preferred at this meeting to raise the target range for the federal funds rate to 1/2 to 3/4 percent.</t>
  </si>
  <si>
    <t>09/21/16 Voting against the action were: Esther L. George, and Loretta J. Mester, and Eric Rosengren, each of whom preferred at this meeting to raise the target range for the federal funds rate to 1/2 to 3/4 percent.</t>
  </si>
  <si>
    <t>07/27/16 Voting against the action was Esther L. George, who preferred at this meeting to raise the target range for the federal funds rate to 1/2 to 3/4 percent.</t>
  </si>
  <si>
    <t>04/27/16 Voting against the action was Esther L. George, who preferred at this meeting to raise the target range for the federal funds rate to 1/2 to 3/4 percent.</t>
  </si>
  <si>
    <t>03/16/16 Voting against the action was Esther L. George, who preferred at this meeting to raise the target range for the federal funds rate to 1/2 to 3/4 percent.</t>
  </si>
  <si>
    <t>10/28/15 Voting against the action was Jeffrey M. Lacker, who preferred to raise the target range for the federal funds rate by 25 basis points at this meeting.</t>
  </si>
  <si>
    <t>09/17/15 Voting against the action was Jeffrey M. Lacker, who preferred to raise the target range for the federal funds rate by 25 basis points at this meeting.</t>
  </si>
  <si>
    <t>12/17/14 Voting against the action were Richard W. Fisher, who believed that, while the Committee should be patient in beginning to normalize monetary policy, improvement in the US economic performance since October has moved forward, further than the majority of the Committee envisions, the date when it will likely be appropriate to increase the federal funds rate; Narayana Kocherlakota, who believed that the Committee’s decision, in the context of ongoing low inflation and falling market-based measures of longer-term inflation expectations, created undue downside risk to the credibility of the 2 percent inflation target; and Charles I. Plosser, who believed that the statement should not stress the importance of the passage of time as a key element of its forward guidance and, given the improvement in economic conditions, should not emphasize the consistency of the current forward guidance with previous statements.</t>
  </si>
  <si>
    <t>10/29/14 Voting against the action was Narayana Kocherlakota, who believed that in light of continued sluggishness in the inflation outlook and the recent slide in market-based measures of longer-term inflation expectations, the Committee should commit to keeping the current target range for the federal funds rate at least until the one-to-two-year ahead inflation outlook has returned to 2 percent and should continue the asset purchase program at its current level.</t>
  </si>
  <si>
    <t>09/17/14 Voting against the action were Richard W. Fisher and Charles I. Plosser. President Fisher believed that the continued strengthening of the real economy, improved outlook for labor utilization and for general price stability, and continued signs of financial market excess, will likely warrant an earlier reduction in monetary accommodation than is suggested by the Committee’s stated forward guidance. President Plosser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</si>
  <si>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07/30/14 Voting against Charles I. Plosser who objected to the guidance indicating that it likely will be appropriate to maintain the current target range for the federal funds rate for ‘a considerable time after the asset purchase program ends’, because such language is time dependent and does not reflect the considerable economic progress that has been made toward the Committee’s goals.</t>
  </si>
  <si>
    <t>03/19/14 Voting against the action was Narayana Kocherlakota, who supported the sixth paragraph but believed the fifth paragraph weakens the credibility of the Committee’s commitment to return inflation to the 2 percent target from below and fosters policy uncertainty that hinders economic activity.</t>
  </si>
  <si>
    <t>12/18/13 Voting against the action was Eric S. Rosengren, who believes that, with the unemployment rate still elevated and the inflation rate well below the target, changes in the purchase program are premature until incoming data more clearly indicate that economic growth is likely to be sustained above it’s potential rate.</t>
  </si>
  <si>
    <t>10/30/13 Voting against the action was Esther L. George, who was concerned that the continued high level of monetary accommodation increased the risks of future economic and financial imbalances and, over time, could cause an increase in long-term inflation expectations.</t>
  </si>
  <si>
    <t>09/18/13 Voting against the action was Esther L. George, who was concerned that the continued high level of monetary accommodation increased the risks of future economic and financial imbalances and, over time, could cause an increase in long-term inflation expectations.</t>
  </si>
  <si>
    <t>07/31/13 Voting against the action was Esther L. George, who was concerned that the continued high level of monetary accommodation increased the risks of future economic and financial imbalances and, over time, could cause an increase in long-term inflation expectations.</t>
  </si>
  <si>
    <t>06/19/13 Voting against the action was James Bullard, who believed that the Committee should signal more strongly its willingness to defend its inflation goal in light of recent low inflation readings, and Esther L. George, who was concerned that the continued high level of monetary accommodation increased the risks of future economic and financial imbalances and, over time, could cause an increase in long-term inflation expectations.</t>
  </si>
  <si>
    <t>05/01/13 Voting against the action was Esther L. George, who was concerned that the continued high level of monetary accommodation increased the risks of future economic and financial imbalances and, over time, could cause an increase in long- term inflation expectations.</t>
  </si>
  <si>
    <t>03/20/13 Voting against the action was Esther L. George, who was concerned that the continued high level of monetary accommodation increased the risks of future economic and financial imbalances and, over time, could cause an increase in long- term inflation expectations.</t>
  </si>
  <si>
    <t>01/30/13 Voting against the action was Esther L. George, who was concerned that the continued high level of monetary accommodation increased the risks of future economic and financial imbalances and, over time, could cause an increase in long-term inflation expectations.</t>
  </si>
  <si>
    <t>12/12/12 Voting against the action was Jeffrey M. Lacker, who opposed the asset purchase program and the characterization of the conditions under which an exceptionally low range for the federal funds rate will be appropriate.</t>
  </si>
  <si>
    <t>10/24/12 Voting against the action was Jeffrey M. Lacker, who opposed additional asset purchases and disagreed with the description of the time period over which a highly accommodative stance of monetary policy will remain appropriate and exceptionally low levels for the federal funds rate are likely to be warranted.</t>
  </si>
  <si>
    <t>09/13/12 Voting against the action was Jeffrey M. Lacker, who opposed additional asset purchases and preferred to omit the description of the time period over which exceptionally low levels for the federal funds rate are likely to be warranted.</t>
  </si>
  <si>
    <t>08/01/12 Jeffrey M. Lacker, who preferred to omit the description of the time period over which economic conditions are likely to warrant an exceptionally low level of the federal funds rate.</t>
  </si>
  <si>
    <t>06/20/12 Jeffrey M. Lacker, who opposed continuation of the maturity extension program.</t>
  </si>
  <si>
    <t>04/25/12 Jeffrey M. Lacker, who does not anticipate that economic conditions are likely to warrant exceptionally low levels of the federal funds rate through late 2014.</t>
  </si>
  <si>
    <t>03/13/12 Jeffrey M. Lacker, who does not anticipate that economic conditions are likely to warrant exceptionally low levels of the federal funds rate through late 2014.</t>
  </si>
  <si>
    <t>01/25/12 Jeffrey M. Lacker, who preferred to omit the description of the time period over which economic conditions are likely to warrant exceptionally low levels of the federal funds rate.</t>
  </si>
  <si>
    <t>12/13/11 Charles L. Evans, who supported additional policy accommodation at this time.</t>
  </si>
  <si>
    <t>11/02/11 Charles L. Evans, who supported additional policy accommodation at this time.</t>
  </si>
  <si>
    <t>09/21/11 Richard W. Fisher, Narayana Kocherlakota, and Charles I. Plosser, who did not support additional policy accommodation at this time.</t>
  </si>
  <si>
    <t>08/09/11 Richard W. Fisher, Narayana Kocherlakota, and Charles I. Plosser, who would have preferred to continue to describe economic conditions as likely to warrant exceptionally low levels for the federal funds rate for an extended period.</t>
  </si>
  <si>
    <t>12/14/10 Voting against the policy was Thomas M. Hoenig. In light of the improving economy, Mr. Hoenig was concerned that a continued high level of monetary accommodation would increase the risks of future economic and financial imbalances and, over time, would cause an increase in long-term inflation expectations that could destabilize the economy.</t>
  </si>
  <si>
    <t>11/03/10 Voting against the policy was Thomas M. Hoenig, Mr. Hoenig believed the risks of additional securities purchases outweighed the benefits. Mr. Hoenig also was concerned that this continued high level of monetary accommodation increased the risks of future financial imbalances and, over time, would cause an increase in long- term inflation expectations that could destabilize the economy.</t>
  </si>
  <si>
    <t>09/21/10 Voting against the policy was Thomas M. Hoenig, who judged that the economy continues to recover at a moderate pace. Accordingly, he believed that continuing to express the expectation of exceptionally low levels of the federal funds rate for an extended period was no longer warranted and will lead to future imbalances that undermine stable long-run growth. In addition, given economic and financial conditions, Mr. Hoenig did not believe that continuing to reinvest principal payments from its securities holdings was required to support the Committee’s policy objectives.</t>
  </si>
  <si>
    <t>08/10/10 Voting against the policy action was Thomas M. Hoenig, who judged that the economy is recovering modestly, as projected. Accordingly, he believed that continuing to express the expectation of exceptionally low levels of the federal funds rate for an extended period was no longer warranted and limits the Committee’s ability to adjust policy when needed. In addition, given economic and financial conditions, Mr. Hoenig did not believe that keeping constant the size of the Federal Reserve’s holdings of longer-term securities at their current level was required to support a return to the Committee’s policy objectives.</t>
  </si>
  <si>
    <t>06/23/10 Voting against the policy action was Thomas M. Hoenig, who believed that continuing to express the expectation of exceptionally low levels of the federal funds rate for an extended period was no longer warranted because it could lead to a build-up of future imbalances and increase risks to longer-term macroeconomic and financial stability while limiting the Committee’s flexibility to begin raising rates modestly. 04/28/10 Voting against the policy action was Thomas M. Hoenig, who believed that continuing to express the expectations of exceptionally low levels of the fed funds rate for an extended period was no longer warranted because it could lead to a build up of future imbalances and increase risks to longer run macroeconomic and financial stability while limiting the committee’s flexibility to begin raising rates modestly. 03/16/10 Voting against the policy action was Thomas M. Hoenig, who believed that continuing to express the expectation of exceptionally low levels of the fed funds rate for an extended period was no longer warranted. 01/27/10 Voting against the policy action was Thomas M. Hoenig, who believed that economic and financial conditions had changed sufficiently that the expectation of exceptionally low levels of the federal funds rate for an extended period was no longer warranted. 01/28/09 Voting against was Jeffrey M. Lacker, who preferred to expand the monetary base at this time by purchasing US Treasury securities rather than through targeted credit programs. 08/05/08 Voting against was Richard W. Fisher, who preferred an increase in the target for the federal funds rate at this meeting. 06/25/08 Mr. Fisher dissented because he preferred an increase in the target federal funds rate at this meeting. While the financial system was still frail and downside risks to growth remained, the risk that inflation would fail to moderate as expected by the Committee had increased substantially over the intermeeting period. Relatively strong demand for oil and other commodities abroad, as well as increased labor and other operating costs in the emerging economies, was boosting prices of globally traded goods and services. Mr. Fisher was especially concerned about behavioral changes among business operators that appeared to be accommodating inflationary pressures. In particular, firms increasingly appeared to be planning to pass through their higher input costs to final goods prices in order to protect their profit margins. Overall, Mr. Fisher viewed inflation expectations as becoming less well anchored. To help restrain inflation expectations and inflation, Mr. Fisher felt it would be appropriate for the Committee to tighten the stance of monetary policy.</t>
  </si>
  <si>
    <t>04/30/08 Messrs. Fisher and Plosser dissented because they preferred no change in the target federal funds rate at this meeting. Although the economy had been weak, it had evolved roughly as expected since the previous meeting. Stresses in financial markets also had continued, but the Federal Reserve’s liquidity facilities were helpful in that regard and the more worrisome development in their view was the outlook for inflation. Rising prices for prices, energy, and other commodities; signs of higher inflation expectations; and a negative real federal funds rate raised substantial concerns about the prospects for inflation. Mr. Plosser cited the recent rapid growth of monetary aggregates as additional evidence that the economy had ample liquidity after the aggressive easing of policy to date. Mr. Fisher was concerned that an adverse feedbank loop was developing by which lowering the funds rate had been pushing down the exchange value of the dollar, contributing to higher commodity and import prices, cutting real spending by businesses and households, and therefore ultimately impairing economic activity. To help prevent inflation expectations from becoming unhinged, both Messrs. Fisher and Plosser felt the Committee should put additional emphasis on its price stability goal at this point, and they believed that another reduction in the funds rate at this meeting could prove costly over the longer run.</t>
  </si>
  <si>
    <t>03/18/08 Messrs. Fisher and Plosser dissented because, in light of heightened inflation risks, they favored easing policy less aggressively. Incoming data suggested a weaker near-term outlook for economic growth, but the Committee’s earlier policy moves had already reduced the target federal funds rate by 225 basis points to address risks to growth, and the full effect of those rate cuts had yet to be felt. While financial markets remained under stress, the Federal Reserve had already taken separate, significant actions to address liquidity issues in markets. In fact, Mr. Fisher felt that focusing on measures targeted at relieving liquidity strains would improve economic prospects more quickly and lastingly than would further reductions in the federal funds rate at this point; he believed that alleviating these strains would increase the efficacy of the earlier rate cuts. Both Messrs. Fisher and Plosser were concerned that inflation expectations could potentially become unhinged should the Committee continue to lower the funds rate in the current environment. They pointed to measures of inflation and indicators of inflation expectations that had risen, and Mr. Fisher stressed the international influences on US inflation rates. Mr. Plosser noted that the Committee could not afford to wait until there was clear evidence that inflation expectations were no longer anchored, as by then it would be too late to prevent a further increase in inflation pressures.</t>
  </si>
  <si>
    <t>01/30/08 Voting against was Richard W. Fisher, who preferred no change in the target for the federal funds rate at this meeting.</t>
  </si>
  <si>
    <t>01/22/08 Voting against was William Poole, who did not believe that current conditions justified policy action before the regularly scheduled meeting next week. Absent and not voting was Frederic S. Mishkin.</t>
  </si>
  <si>
    <t>12/11/07 Mr. Rosengren dissented because he regarded the weakness in the incoming economic data and in the outlook for the economy as warranting a more aggressive policy response. In his view, the combination of a deteriorating housing sector, slowing consumer and business spending, high energy prices, and ill-functioning financial markets suggested heightened risk of continued economic weakness. In light of that possibility, a more decisive policy response was called for to minimize that risk. In any case, he felt that well-anchored inflation expectations and the Committee’s ability to reverse course on policy would limit the inflation risks of a larger easing move, should the economy instead prove significantly stronger than anticipated. 10/31/07 Mr. Hoenig dissented because he believed that policy should remain unchanged at this meeting. Projections for the US and global economies suggested that growth was likely to proceed at a reasonable pace over the outlook period. To better assure that outcome, the FOMC had moved rates down significantly at its September meeting. At this meeting, inflation risks appeared elevated and Mr. Hoenig felt that the target federal funds rate was currently close to neutral. In these circumstances, he judged that policy needed to be slightly firm to better hold inflation in check. Going forward, if the data suggested the Committee needed to ease further, it could do so. He also recognized that liquidity remains a near-term challenge and that the Federal Reserve would be prepared to act if needed. Mr. Hoenig saw the risks to both economic growth and inflation to be elevated and preferred to wait, watch, and be ready to depending on how events developed.</t>
  </si>
  <si>
    <t>12/12/06 Mr. Lacker dissented because he believed that further tightening was needed to help ensure that core inflation declines to an acceptable rate in coming quarters.</t>
  </si>
  <si>
    <t>10/25/06 Mr. Lacker dissented because he believed that further tightening was needed to help ensure that core inflation declines to an acceptable rate in coming quarters.</t>
  </si>
  <si>
    <t>09/20/06 Mr. Lacker dissented because he believed that further tightening was needed to bring inflation down more rapidly than would be the case if the policy rate were kept unchanged. Recent data indicated that inflation remained above levels consistent with price stability. Moreover, the upswing in compensation and unit labor costs in the first half of the year indicated that inflation risks were tilted to the upside. Although real growth was likely to be moderate in coming quarters, in his view it was unlikely to be slow enough to bring core inflation down.</t>
  </si>
  <si>
    <t>08/08/06 Jeffrey Lacker dissented because he preferred an increase of 25 basis points in the federal funds rate target at this meeting.</t>
  </si>
  <si>
    <t>09/20/05 Mr. Olson dissented because he preferred that the Committee defer policy action at this meeting, pending the receipt of additional information on the economic effects resulting from the severe shock of Hurricane Katrina.</t>
  </si>
  <si>
    <t>06/25/03 Voting against the action was Robert T. Parry. President Parry preferred a 50 basis point reduction in the target for the federal funds rate.</t>
  </si>
  <si>
    <t>09/24/02 Messrs. Gramlich and McTeer dissented because they preferred to ease monetary policy at this meeting. The economic expansion, which resumed almost a year ago, had recently lost momentum, and job growth had been minimal over the past year. With inflation already low and likely to decline further in the face of economic slack and rapid productivity growth, the potential cost of additional stimulus seemed low compared with the risk of further weakness.</t>
  </si>
  <si>
    <t>12/11/01 Mr. Hoenig dissented because he preferred to leave the federal funds rate unchanged. He judged that a 2 percent federal funds rate was already quite stimulative and that a more stimulative policy was not needed. Following the rapid and aggressive policy actions already taken, it would be prudent to give the current policy more time to work through the economy. It was also his position that reducing the federal funds rate at this meeting could increase interest rate volatility by creating an expectation of a faster or a more aggressive reversal of policy.</t>
  </si>
  <si>
    <t>06/27/01 Mr. Poole dissented because he believed the FOMC actions this year had already established a highly stimulative monetary policy stance. The M2 and MZM measures of money had risen at annual rates in excess of 10 percent and 20 percent respectively over the past six months, and the real federal funds rate was very likely below its equilibrium level. Other more qualitative information on financial conditions pointed in the same direction. Economic forecasts were that the economy’s growth would resume later this year and the fact that long-term interest rates had not declined since December also indicated that the market anticipated a revival of faster economic growth before long. Given the lags in monetary processes, he believed that adding further monetary policy stimulus raised an undue risk of fostering higher inflation in the future. Moreover, against this background, he was especially concerned that a statement that the Committee continued to view the balance of risks as weighted toward weakness would be read in the market as a sign that the Committee was likely to ease further in the near term. He thought future developments were equally likely to warrant an action in either direction, and he did not think the Committee should take a step that probably would cause expectations of further easing to become embedded in market interest rates.</t>
  </si>
  <si>
    <t>05/15/01 Mr. Hoenig dissented because he preferred a less aggressive easing action involving a reduction of 25 basis points in the federal funds rate. While the risks of weaker economic growth still tended to dominate those of rising inflation and called for some further easing, the Committee had added significant liquidity to the economy this year through its cumulatively large easing actions. The lagged effects of those actions should be felt increasingly over time. Moreover, following the rapid and aggressive policy actions already taken, a more cautious policy move at this point would in his view appropriately limit the risks of producing an overly accommodative policy stance and rising inflation over time.</t>
  </si>
  <si>
    <t>08/24/99 Mr. McTeer dissented for essentially the same reasons he did at the June 30 meeting: low inflation and, except for energy, minimal inflation in the pipeline. He believes that positive supply-side forces will continue to damp the impact of strong demand on output prices and that productivity gains will continue to damp the effect of higher wages on unit labor costs.</t>
  </si>
  <si>
    <t>06/30/99 Mr. McTeer dissented because he believed that tightening was unnecessary to contain inflation. He noted that most measures of current inflation remain low, and he saw few signs of inflation in the pipeline. Conditions that called for a preemptive tightening in 1994--rapidly rising commodity prices and real short-term interest rates near zero--are not present today. While money growth has been rapid by historical standards, market-based indicators of monetary policy suggest sufficient restraint. Except for oil, most sensitive commodity prices have risen only slightly after years of decline, the dollar remains strong, real short-term interest rates are near historical norms, and productivity growth has accelerated in recent quarters. Mr. McTeer does not believe that rapid growth based on new technology, rising productivity, and other supply-side factors is inflationary, especially in the current global environment. He would have preferred to continue to test the growth limits of the new economy.</t>
  </si>
  <si>
    <t>11/17/98 Mr. Jordan dissented because he believed that the two recent reductions in the Federal funds rate were sufficient responses to the stresses in financial markets that had emerged suddenly in late August. An additional rate reduction risked fueling an unsustainably strong growth rate of domestic demand. He expressed concern that the excessively rapid rates of growth of the monetary and credit aggregates were inconsistent with continued low inflation. Moreover, any further monetary expansion in response to economic weakness abroad could ultimately have a disrupting influence on domestic prosperity if policy were forced to reverse course at a later date to defend the purchasing power of the dollar.</t>
  </si>
  <si>
    <t>08/18/98 Mr. Jordan dissented because he believed that the underlying strength of aggregate demand in the US economy would remain fundamentally intact, despite economic problems abroad. The problems in Asia provide a channel for economic imbalances to develop. Exports from some US manufacturing industries will decline due to softer foreign markets and import competition. At the same time, domestic demand for imports, housing, and consumer durables will increase due to favorable interest rate trends. Though US production of goods and services might slow during the period ahead, it is not yet clear that total demand will diminish at a comparable pace. At the same time, ample credit provision encourages speculative lending and excessive consumption. Consequently, continued rapid growth in the money supply creates the risk that inflation will accelerate and economic imbalances will become protracted.</t>
  </si>
  <si>
    <t>07/01/98 Mr. Jordan dissented because he believed that the unsustainably rapid growth of domestic demand--fueled by the acceleration of money and credit growth in the past year--was reflected in the recent sharp increase in imports and rising trade deficits. As US output growth slows significantly from the rapid pace of 1997 and early 1998, it will be essential that domestic demand also slow. The very welcome progress toward eliminating inflation in recent years has contributed to the outstanding performance of the economy. Allowing domestic demand to continue to exceed domestic production would run the risk that corrosive effects of rising inflation would undermine future growth prospects. Furthermore, the resultant trade and current account deficits would have to be matched by ever larger inflows of foreign capital. Modest monetary restraint at this time might prevent either the buildup of inflationary imbalances that would eventually necessitate future policy restraint or unsustainable capital flows. In either case an economic contraction might become unavoidable.</t>
  </si>
  <si>
    <t>05/19/98 Mr. Poole dissented because he believed that the sustained increase in money growth in recent quarters and associated accommodative conditions in the credit markets pointed to rising inflation. Although faster productivity growth suggested that trend output growth might be modestly higher than previously thought, the growth rate of aggregate demand over the past two years clearly had exceeded the economy’s long-run growth potential. Without a reduction of aggregate demand growth, inflation would rise. In his view, the Federal Reserve should therefore take prompt action to reduce money growth to limit the rise in inflation and to avoid an increase in longer-term inflation expectations, which would tend to destabilize aggregate employment and financial markets.</t>
  </si>
  <si>
    <t>Mr. Jordan also noted that the monetary and credit aggregates had accelerated further from already rapid growth rates in 1997. In his view, these high growth rates were fueling unsustainably rapid increases of real estate and other asset prices, and reports of "too much cash chasing too few deals" were becoming more frequent. Anticipated gains on both real and financial investments had risen relative to the cost of borrowed funds. In these circumstances, it was increasingly likely that the Committee would face a choice between smaller increases in interest rates sooner versus larger increases later. He added that maximum sustainable economic growth occurs when businesses and households act on the assumption that the dollar will maintain its value over time, and nothing he had heard from consumer groups, bankers, or other business people in his District led him to believe that decisions were being made in the expectation that the purchasing power of the dollar would be stable. Furthermore, expectations that market values of income- producing investments would continuously rise relative to underlying earning streams were not consistent with a stable purchasing power of money. He also believed that the view that real interest rates currently were high was not confirmed by observed behavior. Bankers told him that both consumers and businesses believed that credit was cheap and plentiful. These potentially inflationary conditions and imbalances in the economy were not conducive to sustained maximum growth.</t>
  </si>
  <si>
    <t>03/31/98 Mr. Jordan dissented because growth rates of various measures of money and credit in the second half of 1997 and the first quarter of this year were not consistent in his view with continued progress in reducing inflation. Recent price statistics understated the trend rates of inflation. The one-time effects of falling oil prices, lower food prices, and recent appreciation of the dollar on foreign-exchange markets provided only a temporary reduction of inflation. While some reacceleration of reported rates of inflation was probably unavoidable, sustained rapid money growth would risk even higher inflation in future years. The durability of the economic expansion would be jeopardized by price and wage decisions reflecting expectations that the purchasing power of the dollar would decline at faster rates in the future. Once such expectations became imbedded in the economy, even stronger policy actions would be required in order to reestablish a downward trend of inflation.</t>
  </si>
  <si>
    <t>12/16/97 Mr. Broaddus dissented because he continued to believe that a modest tightening of policy would be prudent in light of the apparent persisting strength in aggregate demand for goods and services. He recognized the case for holding policy steady given recent developments in East Asian economies and financial markets; he believed, however, that a slight firming at this meeting would provide valuable insurance against the risk that demand growth might remain above a sustainable trend and require a sharper policy response later. He thought further that the potential benefits of this insurance outweighed the risk that such an action would have a significant negative impact on US economic activity. He also believed that signaling a greater willingness to tolerate modest policy adjustments in response to emerging developments would foster more flexible movements in longer-term financial markets, and specifically enable longer- term interest rates to play their traditional role as automatic stabilizers for the economy more effectively.</t>
  </si>
  <si>
    <t>11/12/97 Mr. Broaddus dissented because he believed that a modest tightening of policy would be prudent in view of the recent strength in aggregate demand for goods and services; such demand appeared to be growing considerably more rapidly than the sustainable rate at which it could be supplied without an increase in inflation. While he recognized that a tightening at this meeting presented risks in view of recent financial and economic developments in East Asia, he believed these risks were outweighed by the risk that policy would have to be tightened more aggressively if action were delayed, demand remained robust, and the recent apparent reduction in inflationary expectations were reversed. The negative impact on economic activity in such circumstances would be markedly greater than if a more modest action were taken at this meeting.</t>
  </si>
  <si>
    <t>05/20/97 Mr. Broaddus dissented because he believed that the strength of investment demand, due possibly to an increase in the trend growth rate of productivity, required somewhat higher real interest rates to prevent inflationary pressures from developing. He was concerned that, with the economy already operating at a high level and labor markets apparently very tight, any increase in such pressures might be costly to reverse and might reduce the credibility of the Committee’s longer-run strategy of promoting maximum sustainable growth by fostering price level stability. He also believed that the risk to the economy of a moderate further tightening was small given the apparent momentum of aggregate economic activity.</t>
  </si>
  <si>
    <t>09/24/96 Mr. Stern dissented because he believed that a modestly more restrictive policy was appropriate. In his view, historical precedents suggested that prolonged periods of taut labor markets were eventually associated with rising inflation. Given prevailing pressures on resources, especially labor, Mr. Stern was concerned about the distinct risk of an acceleration of inflation. Should this acceleration occur, he believed it would prove disruptive to the favorable performance of the economy, and he preferred to begin to address this risk promptly.</t>
  </si>
  <si>
    <t>08/20/96 Mr. Stern dissented because he believed that policy should become modestly more restrictive. He was concerned that, in the absence of a substantial and sustained improvement in productivity, the prevailing pattern of demand might engender an increase in inflationary pressures, and that such pressures would ultimately threaten the ongoing economic expansion. In Mr. Stern’s judgment, it was prudent at this point to resist such a development in order to lay a foundation for the long-term health of the economy.</t>
  </si>
  <si>
    <t>07/03/96 Mr. Stern dissented because he was convinced that a modestly more restrictive policy was warranted. In his view, the momentum of the economy and strains on capacity in labor and some other markets raised the possibility of an acceleration of inflation that would jeopardize the economic expansion. This concern aside, Mr. Stern also believed that current circumstances were favorable for policy action to reduce inflation further and thereby help to sustain the ongoing improvement in the economy.</t>
  </si>
  <si>
    <t>11/15/95 Mr. Lindsey dissented because he believed a rate cut was necessary due to high consumer debt levels and uncertainty as to when the federal budget impasse would end.</t>
  </si>
  <si>
    <t>07/06/95 Mr. Hoenig dissented because he believed that it would be prudent to adopt an asymmetric directive and wait for information rather than to move at this juncture based on the projections and the evidence that we have about the real fed funds rate.</t>
  </si>
  <si>
    <t>12/20/94 Governor LaWare dissented.</t>
  </si>
  <si>
    <t>09/27/94 President Broaddus dissented.</t>
  </si>
  <si>
    <t>07/06/94 President Broaddus and Governor Lindsey dissented. At the end of this meeting, Mr. Lindsey indicated to Chairman Greenspan that his dissent on the operational paragraph was based on a possible misunderstanding of the implications of the bias in the directive. His dissent was from a directive that he perceived as calling for a more or less automatic tightening of policy during the intermeeting period. On the understanding that any tightening during the intermeeting period would depend on further indications of inflationary developments, Mr. Lindsey requested that his vote be recorded in the minutes as in favor of this policy action. Chairman Greenspan agreed that his request was appropriate.</t>
  </si>
  <si>
    <t>03/22/94 President Broaddus and President Jordan dissented.</t>
  </si>
  <si>
    <t>12/21/93 Governor Angell and Governor Lindsey dissented.</t>
  </si>
  <si>
    <t>07/07/93 Governor Angell dissented.</t>
  </si>
  <si>
    <t>05/18/93 Governor Angell and President Boehne dissented.</t>
  </si>
  <si>
    <t>03/23/93 Governor Angell and Governor Lindsey dissented.</t>
  </si>
  <si>
    <t>11/17/92 President Jordan, Governor LaWare and President Melzer dissented.</t>
  </si>
  <si>
    <t>10/06/92 President Jordan, Governor LaWare, Governor Lindsey and President Melzer dissented.</t>
  </si>
  <si>
    <t>08/18/92 Governor LaWare and President Melzer dissented.</t>
  </si>
  <si>
    <t>07/01/92 Governor LaWare and President Melzer dissented. Governor Angell and Governor Kelley dissented.</t>
  </si>
  <si>
    <t>10/02/90 Governor Angell, President Boykin, President Hoskins and Governor Seger dissented.</t>
  </si>
  <si>
    <t>05/15/90 President Hoskins dissented.</t>
  </si>
  <si>
    <t>03/27/90 Governor Angell, President Hoskins, and Governor LaWare dissented.</t>
  </si>
  <si>
    <t>02/07/90 President Boykin, President Hoskins and Governor Seger dissented.</t>
  </si>
  <si>
    <t>12/19/89 Governor Angell and President Melzer dissented.</t>
  </si>
  <si>
    <t>07/06/89 Governor Seger dissented.</t>
  </si>
  <si>
    <t>To contact the reporter on this story:</t>
  </si>
  <si>
    <t>Chris Middleton in Washington at cmiddleton2@bloomberg.net</t>
  </si>
  <si>
    <t>To contact the editors responsible for this story:</t>
  </si>
  <si>
    <t>Joshua Robinson at jrobinson37@bloomberg.net</t>
  </si>
  <si>
    <t>Kristy Scheuble</t>
  </si>
  <si>
    <t>Recommended Stories</t>
  </si>
  <si>
    <t>BN</t>
  </si>
  <si>
    <t>US Jan. Pending Existing Home Sales: Summary (1)</t>
  </si>
  <si>
    <t>US Feb. Dallas Fed Manufacturing Outlook Survey (Table)</t>
  </si>
  <si>
    <t>US Durable Goods for Jan.: Statistical Summary (Table)</t>
  </si>
  <si>
    <t>US Three-Month Bills Draw 4.75%; Six-Month 4.94% (Table)</t>
  </si>
  <si>
    <t>Turkey January Trade Deficit at $14.24 Billion</t>
  </si>
  <si>
    <t>Japan Jan. Retail Sales +1.9% M/m, +6.3% Y/y; Details</t>
  </si>
  <si>
    <t>TopicsMore</t>
  </si>
  <si>
    <t>BUSINESS</t>
  </si>
  <si>
    <t>Business News</t>
  </si>
  <si>
    <t>FED</t>
  </si>
  <si>
    <t>Federal Reserve</t>
  </si>
  <si>
    <t>FOMC</t>
  </si>
  <si>
    <t>FOMC Meetings, Speeches, Forecasts</t>
  </si>
  <si>
    <t>NORTHAM</t>
  </si>
  <si>
    <t>North America</t>
  </si>
  <si>
    <t>TRE</t>
  </si>
  <si>
    <t>Treasury Dept, U.S.</t>
  </si>
  <si>
    <t>US</t>
  </si>
  <si>
    <t>United States of America</t>
  </si>
  <si>
    <t>F</t>
  </si>
  <si>
    <t>G</t>
  </si>
  <si>
    <t>H</t>
  </si>
  <si>
    <t>J</t>
  </si>
  <si>
    <t>K</t>
  </si>
  <si>
    <t>M</t>
  </si>
  <si>
    <t>N</t>
  </si>
  <si>
    <t>Q</t>
  </si>
  <si>
    <t>U</t>
  </si>
  <si>
    <t>V</t>
  </si>
  <si>
    <t>X</t>
  </si>
  <si>
    <t>Z</t>
  </si>
  <si>
    <t>23</t>
  </si>
  <si>
    <t>22</t>
  </si>
  <si>
    <t>21</t>
  </si>
  <si>
    <t>20</t>
  </si>
  <si>
    <t>#N/A N/A</t>
  </si>
  <si>
    <t>00</t>
  </si>
  <si>
    <t>19</t>
  </si>
  <si>
    <t>18</t>
  </si>
  <si>
    <t>#VALUE!</t>
  </si>
  <si>
    <t>17</t>
  </si>
  <si>
    <t>16</t>
  </si>
  <si>
    <t>15</t>
  </si>
  <si>
    <t>14</t>
  </si>
  <si>
    <t>13</t>
  </si>
  <si>
    <t>12</t>
  </si>
  <si>
    <t>11</t>
  </si>
  <si>
    <t>10</t>
  </si>
  <si>
    <t>09</t>
  </si>
  <si>
    <t>08</t>
  </si>
  <si>
    <t>07</t>
  </si>
  <si>
    <t>06</t>
  </si>
  <si>
    <t>05</t>
  </si>
  <si>
    <t>04</t>
  </si>
  <si>
    <t>03</t>
  </si>
  <si>
    <t>02</t>
  </si>
  <si>
    <t>01</t>
  </si>
  <si>
    <t>99</t>
  </si>
  <si>
    <t>98</t>
  </si>
  <si>
    <t>97</t>
  </si>
  <si>
    <t>96</t>
  </si>
  <si>
    <t>95</t>
  </si>
  <si>
    <t>94</t>
  </si>
  <si>
    <t>93</t>
  </si>
  <si>
    <t>92</t>
  </si>
  <si>
    <t>91</t>
  </si>
  <si>
    <t>90</t>
  </si>
  <si>
    <t>89</t>
  </si>
  <si>
    <t>88</t>
  </si>
  <si>
    <t>#N/A Invalid Security</t>
  </si>
  <si>
    <t>87</t>
  </si>
  <si>
    <t>86</t>
  </si>
  <si>
    <t>85</t>
  </si>
  <si>
    <t>84</t>
  </si>
  <si>
    <t>82</t>
  </si>
  <si>
    <t>81</t>
  </si>
  <si>
    <t>80</t>
  </si>
  <si>
    <t>79</t>
  </si>
  <si>
    <t>78</t>
  </si>
  <si>
    <t>#N/A</t>
  </si>
  <si>
    <t>FED FUND FUT OPEN</t>
  </si>
  <si>
    <t>FED FUND FUT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</si>
</sst>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scheme val="minor"/>
    </font>
    <font>
      <sz val="11"/>
      <color theme="1"/>
      <name val="Calibri"/>
    </font>
    <font>
      <b/>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horizontal="center" vertical="center" wrapText="1"/>
    </xf>
    <xf numFmtId="14" fontId="2" fillId="0" borderId="0" xfId="0" applyNumberFormat="1" applyFont="1" applyAlignment="1">
      <alignment vertical="center" wrapText="1"/>
    </xf>
    <xf numFmtId="0" fontId="2" fillId="0" borderId="0" xfId="0" applyFont="1" applyAlignment="1">
      <alignment vertical="center" wrapText="1"/>
    </xf>
    <xf numFmtId="10" fontId="2" fillId="0" borderId="0" xfId="0" applyNumberFormat="1" applyFont="1" applyAlignment="1">
      <alignment vertical="center" wrapText="1"/>
    </xf>
    <xf numFmtId="17" fontId="2" fillId="0" borderId="0" xfId="0" applyNumberFormat="1" applyFont="1" applyAlignment="1">
      <alignment vertical="center" wrapText="1"/>
    </xf>
    <xf numFmtId="14" fontId="2" fillId="0" borderId="0" xfId="0" applyNumberFormat="1" applyFont="1"/>
    <xf numFmtId="16" fontId="2" fillId="0" borderId="0" xfId="0" applyNumberFormat="1" applyFont="1" applyAlignment="1">
      <alignment vertical="center" wrapText="1"/>
    </xf>
    <xf numFmtId="16" fontId="2" fillId="0" borderId="0" xfId="0" applyNumberFormat="1" applyFont="1"/>
    <xf numFmtId="20" fontId="2"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41"/>
  <sheetViews>
    <sheetView workbookViewId="0"/>
  </sheetViews>
  <sheetFormatPr defaultColWidth="14.453125" defaultRowHeight="15" customHeight="1" x14ac:dyDescent="0.35"/>
  <cols>
    <col min="1" max="1" width="11" customWidth="1"/>
    <col min="2" max="2" width="9.08984375" customWidth="1"/>
    <col min="3" max="8" width="8.7265625" customWidth="1"/>
    <col min="9" max="10" width="14.453125" customWidth="1"/>
    <col min="11" max="12" width="8.7265625" customWidth="1"/>
    <col min="13" max="13" width="11.81640625" customWidth="1"/>
    <col min="14" max="26" width="8.7265625" customWidth="1"/>
  </cols>
  <sheetData>
    <row r="1" spans="1:20" ht="14.5" x14ac:dyDescent="0.35">
      <c r="A1" s="1" t="s">
        <v>0</v>
      </c>
    </row>
    <row r="3" spans="1:20" ht="14.5" x14ac:dyDescent="0.35">
      <c r="A3" s="1" t="s">
        <v>1</v>
      </c>
    </row>
    <row r="5" spans="1:20" ht="14.5" x14ac:dyDescent="0.35">
      <c r="A5" s="1" t="s">
        <v>2</v>
      </c>
    </row>
    <row r="7" spans="1:20" ht="14.5" x14ac:dyDescent="0.35">
      <c r="A7" s="1" t="s">
        <v>3</v>
      </c>
    </row>
    <row r="8" spans="1:20" ht="14.5" x14ac:dyDescent="0.35">
      <c r="A8" s="2"/>
    </row>
    <row r="9" spans="1:20" ht="14.5" x14ac:dyDescent="0.35">
      <c r="A9" s="2" t="s">
        <v>4</v>
      </c>
    </row>
    <row r="10" spans="1:20" ht="14.5" x14ac:dyDescent="0.35">
      <c r="A10" s="2" t="s">
        <v>5</v>
      </c>
    </row>
    <row r="12" spans="1:20" ht="29" x14ac:dyDescent="0.35">
      <c r="A12" s="3" t="s">
        <v>6</v>
      </c>
      <c r="B12" s="3" t="s">
        <v>7</v>
      </c>
      <c r="C12" s="3" t="s">
        <v>8</v>
      </c>
      <c r="D12" s="3" t="s">
        <v>9</v>
      </c>
      <c r="E12" s="3" t="s">
        <v>10</v>
      </c>
      <c r="F12" s="3" t="s">
        <v>11</v>
      </c>
      <c r="G12" s="3" t="s">
        <v>12</v>
      </c>
      <c r="H12" s="3" t="s">
        <v>13</v>
      </c>
      <c r="I12" s="3" t="s">
        <v>14</v>
      </c>
      <c r="J12" s="3" t="s">
        <v>14</v>
      </c>
      <c r="K12" s="3" t="s">
        <v>15</v>
      </c>
      <c r="L12" s="3" t="s">
        <v>16</v>
      </c>
      <c r="M12" s="3" t="s">
        <v>17</v>
      </c>
    </row>
    <row r="13" spans="1:20" ht="29" x14ac:dyDescent="0.35">
      <c r="A13" s="4">
        <v>44958</v>
      </c>
      <c r="B13" s="5" t="s">
        <v>18</v>
      </c>
      <c r="C13" s="5" t="s">
        <v>18</v>
      </c>
      <c r="D13" s="5" t="s">
        <v>19</v>
      </c>
      <c r="E13" s="5" t="s">
        <v>20</v>
      </c>
      <c r="F13" s="6">
        <v>2.5000000000000001E-3</v>
      </c>
      <c r="G13" s="6">
        <v>4.7500000000000001E-2</v>
      </c>
      <c r="H13" s="7">
        <v>36861</v>
      </c>
      <c r="I13" s="1" t="e">
        <f ca="1">_xll.BDH("FF"&amp;VLOOKUP(K13,Sheet2!$A$1:$B$12,2,FALSE)&amp;L13&amp;" Comdty","PX_open", M13,M13)</f>
        <v>#NAME?</v>
      </c>
      <c r="J13" s="1" t="e">
        <f ca="1">_xll.BDH("FF"&amp;VLOOKUP(K13,Sheet2!$A$1:$B$12,2,FALSE)&amp;L13&amp;" Comdty","PX_last", M13,M13)</f>
        <v>#NAME?</v>
      </c>
      <c r="K13" s="1">
        <f t="shared" ref="K13:K267" si="0">IFERROR(MONTH(A13),MONTH(LEFT(A13,8)))</f>
        <v>2</v>
      </c>
      <c r="L13" s="1" t="str">
        <f t="shared" ref="L13:L267" si="1">RIGHT(IFERROR(YEAR(A13),YEAR(LEFT(A13,8))),2)</f>
        <v>23</v>
      </c>
      <c r="M13" s="8">
        <f t="shared" ref="M13:M267" si="2">DATE(IFERROR(YEAR(A13),YEAR(LEFT(A13,8))),IFERROR(MONTH(A13),MONTH(LEFT(A13,8))),IFERROR(DAY(A13),DAY(LEFT(A13,8))))</f>
        <v>44958</v>
      </c>
      <c r="N13" s="1">
        <v>44958</v>
      </c>
      <c r="R13" s="1" t="e">
        <f ca="1">_xll.BDP("AAPL US Equity", "PX_last")</f>
        <v>#NAME?</v>
      </c>
      <c r="T13" s="1" t="str">
        <f>"FF"&amp;VLOOKUP(K13,Sheet2!$A$1:$B$12,2,FALSE)&amp;L13&amp;" Cmdty"</f>
        <v>FFG23 Cmdty</v>
      </c>
    </row>
    <row r="14" spans="1:20" ht="29" x14ac:dyDescent="0.35">
      <c r="A14" s="5" t="s">
        <v>21</v>
      </c>
      <c r="B14" s="5" t="s">
        <v>22</v>
      </c>
      <c r="C14" s="5" t="s">
        <v>22</v>
      </c>
      <c r="D14" s="5" t="s">
        <v>19</v>
      </c>
      <c r="E14" s="5" t="s">
        <v>20</v>
      </c>
      <c r="F14" s="6">
        <v>5.0000000000000001E-3</v>
      </c>
      <c r="G14" s="6">
        <v>4.4999999999999998E-2</v>
      </c>
      <c r="H14" s="7">
        <v>36861</v>
      </c>
      <c r="I14" s="1" t="e">
        <f ca="1">_xll.BDH("FF"&amp;VLOOKUP(K14,Sheet2!$A$1:$B$12,2,FALSE)&amp;L14&amp;" Comdty","PX_open", M14,M14)</f>
        <v>#NAME?</v>
      </c>
      <c r="J14" s="1" t="e">
        <f ca="1">_xll.BDH("FF"&amp;VLOOKUP(K14,Sheet2!$A$1:$B$12,2,FALSE)&amp;L14&amp;" Comdty","PX_last", M14,M14)</f>
        <v>#NAME?</v>
      </c>
      <c r="K14" s="1">
        <f t="shared" si="0"/>
        <v>12</v>
      </c>
      <c r="L14" s="1" t="str">
        <f t="shared" si="1"/>
        <v>22</v>
      </c>
      <c r="M14" s="8">
        <f t="shared" si="2"/>
        <v>44909</v>
      </c>
      <c r="R14" s="1" t="e">
        <f ca="1">_xll.BDH("AAPL US Equity","Px_last",44958,44958)</f>
        <v>#NAME?</v>
      </c>
    </row>
    <row r="15" spans="1:20" ht="29" x14ac:dyDescent="0.35">
      <c r="A15" s="4">
        <v>44867</v>
      </c>
      <c r="B15" s="5" t="s">
        <v>23</v>
      </c>
      <c r="C15" s="5" t="s">
        <v>23</v>
      </c>
      <c r="D15" s="5" t="s">
        <v>19</v>
      </c>
      <c r="E15" s="5" t="s">
        <v>20</v>
      </c>
      <c r="F15" s="6">
        <v>7.4999999999999997E-3</v>
      </c>
      <c r="G15" s="6">
        <v>0.04</v>
      </c>
      <c r="H15" s="7">
        <v>36861</v>
      </c>
      <c r="I15" s="1" t="e">
        <f ca="1">_xll.BDH("FF"&amp;VLOOKUP(K15,Sheet2!$A$1:$B$12,2,FALSE)&amp;L15&amp;" Comdty","PX_open", M15,M15)</f>
        <v>#NAME?</v>
      </c>
      <c r="J15" s="1" t="e">
        <f ca="1">_xll.BDH("FF"&amp;VLOOKUP(K15,Sheet2!$A$1:$B$12,2,FALSE)&amp;L15&amp;" Comdty","PX_last", M15,M15)</f>
        <v>#NAME?</v>
      </c>
      <c r="K15" s="1">
        <f t="shared" si="0"/>
        <v>11</v>
      </c>
      <c r="L15" s="1" t="str">
        <f t="shared" si="1"/>
        <v>22</v>
      </c>
      <c r="M15" s="8">
        <f t="shared" si="2"/>
        <v>44867</v>
      </c>
    </row>
    <row r="16" spans="1:20" ht="29" x14ac:dyDescent="0.35">
      <c r="A16" s="5" t="s">
        <v>24</v>
      </c>
      <c r="B16" s="5" t="s">
        <v>25</v>
      </c>
      <c r="C16" s="5" t="s">
        <v>25</v>
      </c>
      <c r="D16" s="5" t="s">
        <v>19</v>
      </c>
      <c r="E16" s="5" t="s">
        <v>20</v>
      </c>
      <c r="F16" s="6">
        <v>7.4999999999999997E-3</v>
      </c>
      <c r="G16" s="6">
        <v>3.2500000000000001E-2</v>
      </c>
      <c r="H16" s="7">
        <v>36861</v>
      </c>
      <c r="I16" s="1" t="e">
        <f ca="1">_xll.BDH("FF"&amp;VLOOKUP(K16,Sheet2!$A$1:$B$12,2,FALSE)&amp;L16&amp;" Comdty","PX_open", M16,M16)</f>
        <v>#NAME?</v>
      </c>
      <c r="J16" s="1" t="e">
        <f ca="1">_xll.BDH("FF"&amp;VLOOKUP(K16,Sheet2!$A$1:$B$12,2,FALSE)&amp;L16&amp;" Comdty","PX_last", M16,M16)</f>
        <v>#NAME?</v>
      </c>
      <c r="K16" s="1">
        <f t="shared" si="0"/>
        <v>9</v>
      </c>
      <c r="L16" s="1" t="str">
        <f t="shared" si="1"/>
        <v>22</v>
      </c>
      <c r="M16" s="8">
        <f t="shared" si="2"/>
        <v>44825</v>
      </c>
    </row>
    <row r="17" spans="1:13" ht="29" x14ac:dyDescent="0.35">
      <c r="A17" s="4">
        <v>44769</v>
      </c>
      <c r="B17" s="5" t="s">
        <v>26</v>
      </c>
      <c r="C17" s="5" t="s">
        <v>26</v>
      </c>
      <c r="D17" s="5" t="s">
        <v>19</v>
      </c>
      <c r="E17" s="5" t="s">
        <v>20</v>
      </c>
      <c r="F17" s="6">
        <v>7.4999999999999997E-3</v>
      </c>
      <c r="G17" s="6">
        <v>2.5000000000000001E-2</v>
      </c>
      <c r="H17" s="7">
        <v>36861</v>
      </c>
      <c r="I17" s="1" t="e">
        <f ca="1">_xll.BDH("FF"&amp;VLOOKUP(K17,Sheet2!$A$1:$B$12,2,FALSE)&amp;L17&amp;" Comdty","PX_open", M17,M17)</f>
        <v>#NAME?</v>
      </c>
      <c r="J17" s="1" t="e">
        <f ca="1">_xll.BDH("FF"&amp;VLOOKUP(K17,Sheet2!$A$1:$B$12,2,FALSE)&amp;L17&amp;" Comdty","PX_last", M17,M17)</f>
        <v>#NAME?</v>
      </c>
      <c r="K17" s="1">
        <f t="shared" si="0"/>
        <v>7</v>
      </c>
      <c r="L17" s="1" t="str">
        <f t="shared" si="1"/>
        <v>22</v>
      </c>
      <c r="M17" s="8">
        <f t="shared" si="2"/>
        <v>44769</v>
      </c>
    </row>
    <row r="18" spans="1:13" ht="29" x14ac:dyDescent="0.35">
      <c r="A18" s="5" t="s">
        <v>27</v>
      </c>
      <c r="B18" s="5" t="s">
        <v>28</v>
      </c>
      <c r="C18" s="5" t="s">
        <v>29</v>
      </c>
      <c r="D18" s="5" t="s">
        <v>30</v>
      </c>
      <c r="E18" s="5" t="s">
        <v>20</v>
      </c>
      <c r="F18" s="6">
        <v>7.4999999999999997E-3</v>
      </c>
      <c r="G18" s="6">
        <v>1.7500000000000002E-2</v>
      </c>
      <c r="H18" s="9">
        <v>45200</v>
      </c>
      <c r="I18" s="1" t="e">
        <f ca="1">_xll.BDH("FF"&amp;VLOOKUP(K18,Sheet2!$A$1:$B$12,2,FALSE)&amp;L18&amp;" Comdty","PX_open", M18,M18)</f>
        <v>#NAME?</v>
      </c>
      <c r="J18" s="1" t="e">
        <f ca="1">_xll.BDH("FF"&amp;VLOOKUP(K18,Sheet2!$A$1:$B$12,2,FALSE)&amp;L18&amp;" Comdty","PX_last", M18,M18)</f>
        <v>#NAME?</v>
      </c>
      <c r="K18" s="1">
        <f t="shared" si="0"/>
        <v>6</v>
      </c>
      <c r="L18" s="1" t="str">
        <f t="shared" si="1"/>
        <v>22</v>
      </c>
      <c r="M18" s="8">
        <f t="shared" si="2"/>
        <v>44727</v>
      </c>
    </row>
    <row r="19" spans="1:13" ht="29" x14ac:dyDescent="0.35">
      <c r="A19" s="4">
        <v>44685</v>
      </c>
      <c r="B19" s="5" t="s">
        <v>31</v>
      </c>
      <c r="C19" s="5" t="s">
        <v>31</v>
      </c>
      <c r="D19" s="5" t="s">
        <v>19</v>
      </c>
      <c r="E19" s="5" t="s">
        <v>20</v>
      </c>
      <c r="F19" s="6">
        <v>5.0000000000000001E-3</v>
      </c>
      <c r="G19" s="6">
        <v>0.01</v>
      </c>
      <c r="H19" s="7">
        <v>36770</v>
      </c>
      <c r="I19" s="1" t="e">
        <f ca="1">_xll.BDH("FF"&amp;VLOOKUP(K19,Sheet2!$A$1:$B$12,2,FALSE)&amp;L19&amp;" Comdty","PX_open", M19,M19)</f>
        <v>#NAME?</v>
      </c>
      <c r="J19" s="1" t="e">
        <f ca="1">_xll.BDH("FF"&amp;VLOOKUP(K19,Sheet2!$A$1:$B$12,2,FALSE)&amp;L19&amp;" Comdty","PX_last", M19,M19)</f>
        <v>#NAME?</v>
      </c>
      <c r="K19" s="1">
        <f t="shared" si="0"/>
        <v>5</v>
      </c>
      <c r="L19" s="1" t="str">
        <f t="shared" si="1"/>
        <v>22</v>
      </c>
      <c r="M19" s="8">
        <f t="shared" si="2"/>
        <v>44685</v>
      </c>
    </row>
    <row r="20" spans="1:13" ht="29" x14ac:dyDescent="0.35">
      <c r="A20" s="5" t="s">
        <v>32</v>
      </c>
      <c r="B20" s="5" t="s">
        <v>33</v>
      </c>
      <c r="C20" s="5" t="s">
        <v>33</v>
      </c>
      <c r="D20" s="5" t="s">
        <v>19</v>
      </c>
      <c r="E20" s="5" t="s">
        <v>20</v>
      </c>
      <c r="F20" s="6">
        <v>2.5000000000000001E-3</v>
      </c>
      <c r="G20" s="6">
        <v>5.0000000000000001E-3</v>
      </c>
      <c r="H20" s="9">
        <v>45139</v>
      </c>
      <c r="I20" s="1" t="e">
        <f ca="1">_xll.BDH("FF"&amp;VLOOKUP(K20,Sheet2!$A$1:$B$12,2,FALSE)&amp;L20&amp;" Comdty","PX_open", M20,M20)</f>
        <v>#NAME?</v>
      </c>
      <c r="J20" s="1" t="e">
        <f ca="1">_xll.BDH("FF"&amp;VLOOKUP(K20,Sheet2!$A$1:$B$12,2,FALSE)&amp;L20&amp;" Comdty","PX_last", M20,M20)</f>
        <v>#NAME?</v>
      </c>
      <c r="K20" s="1">
        <f t="shared" si="0"/>
        <v>3</v>
      </c>
      <c r="L20" s="1" t="str">
        <f t="shared" si="1"/>
        <v>22</v>
      </c>
      <c r="M20" s="8">
        <f t="shared" si="2"/>
        <v>44636</v>
      </c>
    </row>
    <row r="21" spans="1:13" ht="15.75" customHeight="1" x14ac:dyDescent="0.35">
      <c r="A21" s="4">
        <v>44587</v>
      </c>
      <c r="B21" s="5" t="s">
        <v>34</v>
      </c>
      <c r="C21" s="5" t="s">
        <v>34</v>
      </c>
      <c r="D21" s="5" t="s">
        <v>19</v>
      </c>
      <c r="E21" s="5" t="s">
        <v>35</v>
      </c>
      <c r="F21" s="5" t="s">
        <v>35</v>
      </c>
      <c r="G21" s="6">
        <v>2.5000000000000001E-3</v>
      </c>
      <c r="H21" s="7">
        <v>36770</v>
      </c>
      <c r="I21" s="1" t="e">
        <f ca="1">_xll.BDH("FF"&amp;VLOOKUP(K21,Sheet2!$A$1:$B$12,2,FALSE)&amp;L21&amp;" Comdty","PX_open", M21,M21)</f>
        <v>#NAME?</v>
      </c>
      <c r="J21" s="1" t="e">
        <f ca="1">_xll.BDH("FF"&amp;VLOOKUP(K21,Sheet2!$A$1:$B$12,2,FALSE)&amp;L21&amp;" Comdty","PX_last", M21,M21)</f>
        <v>#NAME?</v>
      </c>
      <c r="K21" s="1">
        <f t="shared" si="0"/>
        <v>1</v>
      </c>
      <c r="L21" s="1" t="str">
        <f t="shared" si="1"/>
        <v>22</v>
      </c>
      <c r="M21" s="8">
        <f t="shared" si="2"/>
        <v>44587</v>
      </c>
    </row>
    <row r="22" spans="1:13" ht="15.75" customHeight="1" x14ac:dyDescent="0.35">
      <c r="A22" s="5" t="s">
        <v>36</v>
      </c>
      <c r="B22" s="5" t="s">
        <v>34</v>
      </c>
      <c r="C22" s="5" t="s">
        <v>34</v>
      </c>
      <c r="D22" s="5" t="s">
        <v>19</v>
      </c>
      <c r="E22" s="5" t="s">
        <v>35</v>
      </c>
      <c r="F22" s="5" t="s">
        <v>35</v>
      </c>
      <c r="G22" s="6">
        <v>2.5000000000000001E-3</v>
      </c>
      <c r="H22" s="7">
        <v>36831</v>
      </c>
      <c r="I22" s="1" t="e">
        <f ca="1">_xll.BDH("FF"&amp;VLOOKUP(K22,Sheet2!$A$1:$B$12,2,FALSE)&amp;L22&amp;" Comdty","PX_open", M22,M22)</f>
        <v>#NAME?</v>
      </c>
      <c r="J22" s="1" t="e">
        <f ca="1">_xll.BDH("FF"&amp;VLOOKUP(K22,Sheet2!$A$1:$B$12,2,FALSE)&amp;L22&amp;" Comdty","PX_last", M22,M22)</f>
        <v>#NAME?</v>
      </c>
      <c r="K22" s="1">
        <f t="shared" si="0"/>
        <v>12</v>
      </c>
      <c r="L22" s="1" t="str">
        <f t="shared" si="1"/>
        <v>21</v>
      </c>
      <c r="M22" s="8">
        <f t="shared" si="2"/>
        <v>44545</v>
      </c>
    </row>
    <row r="23" spans="1:13" ht="15.75" customHeight="1" x14ac:dyDescent="0.35">
      <c r="A23" s="4">
        <v>44503</v>
      </c>
      <c r="B23" s="5" t="s">
        <v>34</v>
      </c>
      <c r="C23" s="5" t="s">
        <v>34</v>
      </c>
      <c r="D23" s="5" t="s">
        <v>19</v>
      </c>
      <c r="E23" s="5" t="s">
        <v>35</v>
      </c>
      <c r="F23" s="5" t="s">
        <v>35</v>
      </c>
      <c r="G23" s="6">
        <v>2.5000000000000001E-3</v>
      </c>
      <c r="H23" s="7">
        <v>36831</v>
      </c>
      <c r="I23" s="1" t="e">
        <f ca="1">_xll.BDH("FF"&amp;VLOOKUP(K23,Sheet2!$A$1:$B$12,2,FALSE)&amp;L23&amp;" Comdty","PX_open", M23,M23)</f>
        <v>#NAME?</v>
      </c>
      <c r="J23" s="1" t="e">
        <f ca="1">_xll.BDH("FF"&amp;VLOOKUP(K23,Sheet2!$A$1:$B$12,2,FALSE)&amp;L23&amp;" Comdty","PX_last", M23,M23)</f>
        <v>#NAME?</v>
      </c>
      <c r="K23" s="1">
        <f t="shared" si="0"/>
        <v>11</v>
      </c>
      <c r="L23" s="1" t="str">
        <f t="shared" si="1"/>
        <v>21</v>
      </c>
      <c r="M23" s="8">
        <f t="shared" si="2"/>
        <v>44503</v>
      </c>
    </row>
    <row r="24" spans="1:13" ht="15.75" customHeight="1" x14ac:dyDescent="0.35">
      <c r="A24" s="5" t="s">
        <v>37</v>
      </c>
      <c r="B24" s="5" t="s">
        <v>34</v>
      </c>
      <c r="C24" s="5" t="s">
        <v>34</v>
      </c>
      <c r="D24" s="5" t="s">
        <v>19</v>
      </c>
      <c r="E24" s="5" t="s">
        <v>35</v>
      </c>
      <c r="F24" s="5" t="s">
        <v>35</v>
      </c>
      <c r="G24" s="6">
        <v>2.5000000000000001E-3</v>
      </c>
      <c r="H24" s="7">
        <v>36831</v>
      </c>
      <c r="I24" s="1" t="e">
        <f ca="1">_xll.BDH("FF"&amp;VLOOKUP(K24,Sheet2!$A$1:$B$12,2,FALSE)&amp;L24&amp;" Comdty","PX_open", M24,M24)</f>
        <v>#NAME?</v>
      </c>
      <c r="J24" s="1" t="e">
        <f ca="1">_xll.BDH("FF"&amp;VLOOKUP(K24,Sheet2!$A$1:$B$12,2,FALSE)&amp;L24&amp;" Comdty","PX_last", M24,M24)</f>
        <v>#NAME?</v>
      </c>
      <c r="K24" s="1">
        <f t="shared" si="0"/>
        <v>9</v>
      </c>
      <c r="L24" s="1" t="str">
        <f t="shared" si="1"/>
        <v>21</v>
      </c>
      <c r="M24" s="8">
        <f t="shared" si="2"/>
        <v>44461</v>
      </c>
    </row>
    <row r="25" spans="1:13" ht="15.75" customHeight="1" x14ac:dyDescent="0.35">
      <c r="A25" s="4">
        <v>44405</v>
      </c>
      <c r="B25" s="5" t="s">
        <v>34</v>
      </c>
      <c r="C25" s="5" t="s">
        <v>34</v>
      </c>
      <c r="D25" s="5" t="s">
        <v>19</v>
      </c>
      <c r="E25" s="5" t="s">
        <v>35</v>
      </c>
      <c r="F25" s="5" t="s">
        <v>35</v>
      </c>
      <c r="G25" s="6">
        <v>2.5000000000000001E-3</v>
      </c>
      <c r="H25" s="7">
        <v>36831</v>
      </c>
      <c r="I25" s="1" t="e">
        <f ca="1">_xll.BDH("FF"&amp;VLOOKUP(K25,Sheet2!$A$1:$B$12,2,FALSE)&amp;L25&amp;" Comdty","PX_open", M25,M25)</f>
        <v>#NAME?</v>
      </c>
      <c r="J25" s="1" t="e">
        <f ca="1">_xll.BDH("FF"&amp;VLOOKUP(K25,Sheet2!$A$1:$B$12,2,FALSE)&amp;L25&amp;" Comdty","PX_last", M25,M25)</f>
        <v>#NAME?</v>
      </c>
      <c r="K25" s="1">
        <f t="shared" si="0"/>
        <v>7</v>
      </c>
      <c r="L25" s="1" t="str">
        <f t="shared" si="1"/>
        <v>21</v>
      </c>
      <c r="M25" s="8">
        <f t="shared" si="2"/>
        <v>44405</v>
      </c>
    </row>
    <row r="26" spans="1:13" ht="15.75" customHeight="1" x14ac:dyDescent="0.35">
      <c r="A26" s="5" t="s">
        <v>38</v>
      </c>
      <c r="B26" s="5" t="s">
        <v>34</v>
      </c>
      <c r="C26" s="5" t="s">
        <v>34</v>
      </c>
      <c r="D26" s="5" t="s">
        <v>19</v>
      </c>
      <c r="E26" s="5" t="s">
        <v>35</v>
      </c>
      <c r="F26" s="5" t="s">
        <v>35</v>
      </c>
      <c r="G26" s="6">
        <v>2.5000000000000001E-3</v>
      </c>
      <c r="H26" s="7">
        <v>36831</v>
      </c>
      <c r="I26" s="1" t="e">
        <f ca="1">_xll.BDH("FF"&amp;VLOOKUP(K26,Sheet2!$A$1:$B$12,2,FALSE)&amp;L26&amp;" Comdty","PX_open", M26,M26)</f>
        <v>#NAME?</v>
      </c>
      <c r="J26" s="1" t="e">
        <f ca="1">_xll.BDH("FF"&amp;VLOOKUP(K26,Sheet2!$A$1:$B$12,2,FALSE)&amp;L26&amp;" Comdty","PX_last", M26,M26)</f>
        <v>#NAME?</v>
      </c>
      <c r="K26" s="1">
        <f t="shared" si="0"/>
        <v>6</v>
      </c>
      <c r="L26" s="1" t="str">
        <f t="shared" si="1"/>
        <v>21</v>
      </c>
      <c r="M26" s="8">
        <f t="shared" si="2"/>
        <v>44363</v>
      </c>
    </row>
    <row r="27" spans="1:13" ht="15.75" customHeight="1" x14ac:dyDescent="0.35">
      <c r="A27" s="4">
        <v>44314</v>
      </c>
      <c r="B27" s="5" t="s">
        <v>34</v>
      </c>
      <c r="C27" s="5" t="s">
        <v>34</v>
      </c>
      <c r="D27" s="5" t="s">
        <v>19</v>
      </c>
      <c r="E27" s="5" t="s">
        <v>35</v>
      </c>
      <c r="F27" s="5" t="s">
        <v>35</v>
      </c>
      <c r="G27" s="6">
        <v>2.5000000000000001E-3</v>
      </c>
      <c r="H27" s="7">
        <v>36831</v>
      </c>
      <c r="I27" s="1" t="e">
        <f ca="1">_xll.BDH("FF"&amp;VLOOKUP(K27,Sheet2!$A$1:$B$12,2,FALSE)&amp;L27&amp;" Comdty","PX_open", M27,M27)</f>
        <v>#NAME?</v>
      </c>
      <c r="J27" s="1" t="e">
        <f ca="1">_xll.BDH("FF"&amp;VLOOKUP(K27,Sheet2!$A$1:$B$12,2,FALSE)&amp;L27&amp;" Comdty","PX_last", M27,M27)</f>
        <v>#NAME?</v>
      </c>
      <c r="K27" s="1">
        <f t="shared" si="0"/>
        <v>4</v>
      </c>
      <c r="L27" s="1" t="str">
        <f t="shared" si="1"/>
        <v>21</v>
      </c>
      <c r="M27" s="8">
        <f t="shared" si="2"/>
        <v>44314</v>
      </c>
    </row>
    <row r="28" spans="1:13" ht="15.75" customHeight="1" x14ac:dyDescent="0.35">
      <c r="A28" s="5" t="s">
        <v>39</v>
      </c>
      <c r="B28" s="5" t="s">
        <v>34</v>
      </c>
      <c r="C28" s="5" t="s">
        <v>34</v>
      </c>
      <c r="D28" s="5" t="s">
        <v>19</v>
      </c>
      <c r="E28" s="5" t="s">
        <v>35</v>
      </c>
      <c r="F28" s="5" t="s">
        <v>35</v>
      </c>
      <c r="G28" s="6">
        <v>2.5000000000000001E-3</v>
      </c>
      <c r="H28" s="7">
        <v>36831</v>
      </c>
      <c r="I28" s="1" t="e">
        <f ca="1">_xll.BDH("FF"&amp;VLOOKUP(K28,Sheet2!$A$1:$B$12,2,FALSE)&amp;L28&amp;" Comdty","PX_open", M28,M28)</f>
        <v>#NAME?</v>
      </c>
      <c r="J28" s="1" t="e">
        <f ca="1">_xll.BDH("FF"&amp;VLOOKUP(K28,Sheet2!$A$1:$B$12,2,FALSE)&amp;L28&amp;" Comdty","PX_last", M28,M28)</f>
        <v>#NAME?</v>
      </c>
      <c r="K28" s="1">
        <f t="shared" si="0"/>
        <v>3</v>
      </c>
      <c r="L28" s="1" t="str">
        <f t="shared" si="1"/>
        <v>21</v>
      </c>
      <c r="M28" s="8">
        <f t="shared" si="2"/>
        <v>44272</v>
      </c>
    </row>
    <row r="29" spans="1:13" ht="15.75" customHeight="1" x14ac:dyDescent="0.35">
      <c r="A29" s="4">
        <v>44223</v>
      </c>
      <c r="B29" s="5" t="s">
        <v>34</v>
      </c>
      <c r="C29" s="5" t="s">
        <v>34</v>
      </c>
      <c r="D29" s="5" t="s">
        <v>19</v>
      </c>
      <c r="E29" s="5" t="s">
        <v>35</v>
      </c>
      <c r="F29" s="5" t="s">
        <v>35</v>
      </c>
      <c r="G29" s="6">
        <v>2.5000000000000001E-3</v>
      </c>
      <c r="H29" s="7">
        <v>36831</v>
      </c>
      <c r="I29" s="1" t="e">
        <f ca="1">_xll.BDH("FF"&amp;VLOOKUP(K29,Sheet2!$A$1:$B$12,2,FALSE)&amp;L29&amp;" Comdty","PX_open", M29,M29)</f>
        <v>#NAME?</v>
      </c>
      <c r="J29" s="1" t="e">
        <f ca="1">_xll.BDH("FF"&amp;VLOOKUP(K29,Sheet2!$A$1:$B$12,2,FALSE)&amp;L29&amp;" Comdty","PX_last", M29,M29)</f>
        <v>#NAME?</v>
      </c>
      <c r="K29" s="1">
        <f t="shared" si="0"/>
        <v>1</v>
      </c>
      <c r="L29" s="1" t="str">
        <f t="shared" si="1"/>
        <v>21</v>
      </c>
      <c r="M29" s="8">
        <f t="shared" si="2"/>
        <v>44223</v>
      </c>
    </row>
    <row r="30" spans="1:13" ht="15.75" customHeight="1" x14ac:dyDescent="0.35">
      <c r="A30" s="5" t="s">
        <v>40</v>
      </c>
      <c r="B30" s="5" t="s">
        <v>34</v>
      </c>
      <c r="C30" s="5" t="s">
        <v>34</v>
      </c>
      <c r="D30" s="5" t="s">
        <v>19</v>
      </c>
      <c r="E30" s="5" t="s">
        <v>35</v>
      </c>
      <c r="F30" s="5" t="s">
        <v>35</v>
      </c>
      <c r="G30" s="6">
        <v>2.5000000000000001E-3</v>
      </c>
      <c r="H30" s="7">
        <v>36800</v>
      </c>
      <c r="I30" s="1" t="e">
        <f ca="1">_xll.BDH("FF"&amp;VLOOKUP(K30,Sheet2!$A$1:$B$12,2,FALSE)&amp;L30&amp;" Comdty","PX_open", M30,M30)</f>
        <v>#NAME?</v>
      </c>
      <c r="J30" s="1" t="e">
        <f ca="1">_xll.BDH("FF"&amp;VLOOKUP(K30,Sheet2!$A$1:$B$12,2,FALSE)&amp;L30&amp;" Comdty","PX_last", M30,M30)</f>
        <v>#NAME?</v>
      </c>
      <c r="K30" s="1">
        <f t="shared" si="0"/>
        <v>12</v>
      </c>
      <c r="L30" s="1" t="str">
        <f t="shared" si="1"/>
        <v>20</v>
      </c>
      <c r="M30" s="8">
        <f t="shared" si="2"/>
        <v>44181</v>
      </c>
    </row>
    <row r="31" spans="1:13" ht="15.75" customHeight="1" x14ac:dyDescent="0.35">
      <c r="A31" s="4">
        <v>44140</v>
      </c>
      <c r="B31" s="5" t="s">
        <v>34</v>
      </c>
      <c r="C31" s="5" t="s">
        <v>34</v>
      </c>
      <c r="D31" s="5" t="s">
        <v>19</v>
      </c>
      <c r="E31" s="5" t="s">
        <v>35</v>
      </c>
      <c r="F31" s="5" t="s">
        <v>35</v>
      </c>
      <c r="G31" s="6">
        <v>2.5000000000000001E-3</v>
      </c>
      <c r="H31" s="7">
        <v>36800</v>
      </c>
      <c r="I31" s="1" t="e">
        <f ca="1">_xll.BDH("FF"&amp;VLOOKUP(K31,Sheet2!$A$1:$B$12,2,FALSE)&amp;L31&amp;" Comdty","PX_open", M31,M31)</f>
        <v>#NAME?</v>
      </c>
      <c r="J31" s="1" t="e">
        <f ca="1">_xll.BDH("FF"&amp;VLOOKUP(K31,Sheet2!$A$1:$B$12,2,FALSE)&amp;L31&amp;" Comdty","PX_last", M31,M31)</f>
        <v>#NAME?</v>
      </c>
      <c r="K31" s="1">
        <f t="shared" si="0"/>
        <v>11</v>
      </c>
      <c r="L31" s="1" t="str">
        <f t="shared" si="1"/>
        <v>20</v>
      </c>
      <c r="M31" s="8">
        <f t="shared" si="2"/>
        <v>44140</v>
      </c>
    </row>
    <row r="32" spans="1:13" ht="15.75" customHeight="1" x14ac:dyDescent="0.35">
      <c r="A32" s="5" t="s">
        <v>41</v>
      </c>
      <c r="B32" s="5" t="s">
        <v>34</v>
      </c>
      <c r="C32" s="5" t="s">
        <v>34</v>
      </c>
      <c r="D32" s="5" t="s">
        <v>19</v>
      </c>
      <c r="E32" s="5" t="s">
        <v>35</v>
      </c>
      <c r="F32" s="5" t="s">
        <v>35</v>
      </c>
      <c r="G32" s="6">
        <v>2.5000000000000001E-3</v>
      </c>
      <c r="H32" s="9">
        <v>45140</v>
      </c>
      <c r="I32" s="1" t="e">
        <f ca="1">_xll.BDH("FF"&amp;VLOOKUP(K32,Sheet2!$A$1:$B$12,2,FALSE)&amp;L32&amp;" Comdty","PX_open", M32,M32)</f>
        <v>#NAME?</v>
      </c>
      <c r="J32" s="1" t="e">
        <f ca="1">_xll.BDH("FF"&amp;VLOOKUP(K32,Sheet2!$A$1:$B$12,2,FALSE)&amp;L32&amp;" Comdty","PX_last", M32,M32)</f>
        <v>#NAME?</v>
      </c>
      <c r="K32" s="1">
        <f t="shared" si="0"/>
        <v>9</v>
      </c>
      <c r="L32" s="1" t="str">
        <f t="shared" si="1"/>
        <v>20</v>
      </c>
      <c r="M32" s="8">
        <f t="shared" si="2"/>
        <v>44090</v>
      </c>
    </row>
    <row r="33" spans="1:13" ht="15.75" customHeight="1" x14ac:dyDescent="0.35">
      <c r="A33" s="4">
        <v>44041</v>
      </c>
      <c r="B33" s="5" t="s">
        <v>34</v>
      </c>
      <c r="C33" s="5" t="s">
        <v>34</v>
      </c>
      <c r="D33" s="5" t="s">
        <v>19</v>
      </c>
      <c r="E33" s="5" t="s">
        <v>35</v>
      </c>
      <c r="F33" s="5" t="s">
        <v>35</v>
      </c>
      <c r="G33" s="6">
        <v>2.5000000000000001E-3</v>
      </c>
      <c r="H33" s="7">
        <v>36800</v>
      </c>
      <c r="I33" s="1" t="e">
        <f ca="1">_xll.BDH("FF"&amp;VLOOKUP(K33,Sheet2!$A$1:$B$12,2,FALSE)&amp;L33&amp;" Comdty","PX_open", M33,M33)</f>
        <v>#NAME?</v>
      </c>
      <c r="J33" s="1" t="e">
        <f ca="1">_xll.BDH("FF"&amp;VLOOKUP(K33,Sheet2!$A$1:$B$12,2,FALSE)&amp;L33&amp;" Comdty","PX_last", M33,M33)</f>
        <v>#NAME?</v>
      </c>
      <c r="K33" s="1">
        <f t="shared" si="0"/>
        <v>7</v>
      </c>
      <c r="L33" s="1" t="str">
        <f t="shared" si="1"/>
        <v>20</v>
      </c>
      <c r="M33" s="8">
        <f t="shared" si="2"/>
        <v>44041</v>
      </c>
    </row>
    <row r="34" spans="1:13" ht="15.75" customHeight="1" x14ac:dyDescent="0.35">
      <c r="A34" s="5" t="s">
        <v>42</v>
      </c>
      <c r="B34" s="5" t="s">
        <v>34</v>
      </c>
      <c r="C34" s="5" t="s">
        <v>34</v>
      </c>
      <c r="D34" s="5" t="s">
        <v>19</v>
      </c>
      <c r="E34" s="5" t="s">
        <v>35</v>
      </c>
      <c r="F34" s="5" t="s">
        <v>35</v>
      </c>
      <c r="G34" s="6">
        <v>2.5000000000000001E-3</v>
      </c>
      <c r="H34" s="7">
        <v>36800</v>
      </c>
      <c r="I34" s="1" t="e">
        <f ca="1">_xll.BDH("FF"&amp;VLOOKUP(K34,Sheet2!$A$1:$B$12,2,FALSE)&amp;L34&amp;" Comdty","PX_open", M34,M34)</f>
        <v>#NAME?</v>
      </c>
      <c r="J34" s="1" t="e">
        <f ca="1">_xll.BDH("FF"&amp;VLOOKUP(K34,Sheet2!$A$1:$B$12,2,FALSE)&amp;L34&amp;" Comdty","PX_last", M34,M34)</f>
        <v>#NAME?</v>
      </c>
      <c r="K34" s="1">
        <f t="shared" si="0"/>
        <v>6</v>
      </c>
      <c r="L34" s="1" t="str">
        <f t="shared" si="1"/>
        <v>20</v>
      </c>
      <c r="M34" s="8">
        <f t="shared" si="2"/>
        <v>43992</v>
      </c>
    </row>
    <row r="35" spans="1:13" ht="15.75" customHeight="1" x14ac:dyDescent="0.35">
      <c r="A35" s="4">
        <v>43950</v>
      </c>
      <c r="B35" s="5" t="s">
        <v>34</v>
      </c>
      <c r="C35" s="5" t="s">
        <v>34</v>
      </c>
      <c r="D35" s="5" t="s">
        <v>19</v>
      </c>
      <c r="E35" s="5" t="s">
        <v>35</v>
      </c>
      <c r="F35" s="5" t="s">
        <v>35</v>
      </c>
      <c r="G35" s="6">
        <v>2.5000000000000001E-3</v>
      </c>
      <c r="H35" s="7">
        <v>36800</v>
      </c>
      <c r="I35" s="1" t="e">
        <f ca="1">_xll.BDH("FF"&amp;VLOOKUP(K35,Sheet2!$A$1:$B$12,2,FALSE)&amp;L35&amp;" Comdty","PX_open", M35,M35)</f>
        <v>#NAME?</v>
      </c>
      <c r="J35" s="1" t="e">
        <f ca="1">_xll.BDH("FF"&amp;VLOOKUP(K35,Sheet2!$A$1:$B$12,2,FALSE)&amp;L35&amp;" Comdty","PX_last", M35,M35)</f>
        <v>#NAME?</v>
      </c>
      <c r="K35" s="1">
        <f t="shared" si="0"/>
        <v>4</v>
      </c>
      <c r="L35" s="1" t="str">
        <f t="shared" si="1"/>
        <v>20</v>
      </c>
      <c r="M35" s="8">
        <f t="shared" si="2"/>
        <v>43950</v>
      </c>
    </row>
    <row r="36" spans="1:13" ht="15.75" customHeight="1" x14ac:dyDescent="0.35">
      <c r="A36" s="4">
        <v>43905</v>
      </c>
      <c r="B36" s="5" t="s">
        <v>34</v>
      </c>
      <c r="C36" s="5" t="s">
        <v>43</v>
      </c>
      <c r="D36" s="5" t="s">
        <v>44</v>
      </c>
      <c r="E36" s="5" t="s">
        <v>45</v>
      </c>
      <c r="F36" s="6">
        <v>-0.01</v>
      </c>
      <c r="G36" s="6">
        <v>2.5000000000000001E-3</v>
      </c>
      <c r="H36" s="9">
        <v>45170</v>
      </c>
      <c r="I36" s="1" t="e">
        <f ca="1">_xll.BDH("FF"&amp;VLOOKUP(K36,Sheet2!$A$1:$B$12,2,FALSE)&amp;L36&amp;" Comdty","PX_open", M36,M36)</f>
        <v>#NAME?</v>
      </c>
      <c r="J36" s="1" t="e">
        <f ca="1">_xll.BDH("FF"&amp;VLOOKUP(K36,Sheet2!$A$1:$B$12,2,FALSE)&amp;L36&amp;" Comdty","PX_last", M36,M36)</f>
        <v>#NAME?</v>
      </c>
      <c r="K36" s="1">
        <f t="shared" si="0"/>
        <v>3</v>
      </c>
      <c r="L36" s="1" t="str">
        <f t="shared" si="1"/>
        <v>20</v>
      </c>
      <c r="M36" s="8">
        <f t="shared" si="2"/>
        <v>43905</v>
      </c>
    </row>
    <row r="37" spans="1:13" ht="15.75" customHeight="1" x14ac:dyDescent="0.35">
      <c r="A37" s="4">
        <v>43893</v>
      </c>
      <c r="B37" s="5" t="s">
        <v>46</v>
      </c>
      <c r="C37" s="5" t="s">
        <v>43</v>
      </c>
      <c r="D37" s="5" t="s">
        <v>44</v>
      </c>
      <c r="E37" s="5" t="s">
        <v>45</v>
      </c>
      <c r="F37" s="6">
        <v>-5.0000000000000001E-3</v>
      </c>
      <c r="G37" s="6">
        <v>1.7500000000000002E-2</v>
      </c>
      <c r="H37" s="7">
        <v>36800</v>
      </c>
      <c r="I37" s="1" t="e">
        <f ca="1">_xll.BDH("FF"&amp;VLOOKUP(K37,Sheet2!$A$1:$B$12,2,FALSE)&amp;L37&amp;" Comdty","PX_open", M37,M37)</f>
        <v>#NAME?</v>
      </c>
      <c r="J37" s="1" t="e">
        <f ca="1">_xll.BDH("FF"&amp;VLOOKUP(K37,Sheet2!$A$1:$B$12,2,FALSE)&amp;L37&amp;" Comdty","PX_last", M37,M37)</f>
        <v>#NAME?</v>
      </c>
      <c r="K37" s="1">
        <f t="shared" si="0"/>
        <v>3</v>
      </c>
      <c r="L37" s="1" t="str">
        <f t="shared" si="1"/>
        <v>20</v>
      </c>
      <c r="M37" s="8">
        <f t="shared" si="2"/>
        <v>43893</v>
      </c>
    </row>
    <row r="38" spans="1:13" ht="15.75" customHeight="1" x14ac:dyDescent="0.35">
      <c r="A38" s="3" t="s">
        <v>47</v>
      </c>
      <c r="I38" s="1" t="e">
        <f ca="1">_xll.BDH("FF"&amp;VLOOKUP(K38,Sheet2!$A$1:$B$12,2,FALSE)&amp;L38&amp;" Comdty","PX_open", M38,M38)</f>
        <v>#NAME?</v>
      </c>
      <c r="J38" s="1" t="e">
        <f ca="1">_xll.BDH("FF"&amp;VLOOKUP(K38,Sheet2!$A$1:$B$12,2,FALSE)&amp;L38&amp;" Comdty","PX_last", M38,M38)</f>
        <v>#NAME?</v>
      </c>
      <c r="K38" s="1">
        <f t="shared" si="0"/>
        <v>3</v>
      </c>
      <c r="L38" s="1" t="str">
        <f t="shared" si="1"/>
        <v>20</v>
      </c>
      <c r="M38" s="8">
        <f t="shared" si="2"/>
        <v>43893</v>
      </c>
    </row>
    <row r="39" spans="1:13" ht="15.75" customHeight="1" x14ac:dyDescent="0.35">
      <c r="A39" s="4">
        <v>43859</v>
      </c>
      <c r="B39" s="5" t="s">
        <v>48</v>
      </c>
      <c r="C39" s="5" t="s">
        <v>48</v>
      </c>
      <c r="D39" s="5" t="s">
        <v>19</v>
      </c>
      <c r="E39" s="5" t="s">
        <v>35</v>
      </c>
      <c r="F39" s="5" t="s">
        <v>35</v>
      </c>
      <c r="G39" s="6">
        <v>2.2499999999999999E-2</v>
      </c>
      <c r="H39" s="7">
        <v>36800</v>
      </c>
      <c r="I39" s="1" t="e">
        <f ca="1">_xll.BDH("FF"&amp;VLOOKUP(K39,Sheet2!$A$1:$B$12,2,FALSE)&amp;L39&amp;" Comdty","PX_open", M39,M39)</f>
        <v>#NAME?</v>
      </c>
      <c r="J39" s="1" t="e">
        <f ca="1">_xll.BDH("FF"&amp;VLOOKUP(K39,Sheet2!$A$1:$B$12,2,FALSE)&amp;L39&amp;" Comdty","PX_last", M39,M39)</f>
        <v>#NAME?</v>
      </c>
      <c r="K39" s="1">
        <f t="shared" si="0"/>
        <v>1</v>
      </c>
      <c r="L39" s="1" t="str">
        <f t="shared" si="1"/>
        <v>20</v>
      </c>
      <c r="M39" s="8">
        <f t="shared" si="2"/>
        <v>43859</v>
      </c>
    </row>
    <row r="40" spans="1:13" ht="15.75" customHeight="1" x14ac:dyDescent="0.35">
      <c r="A40" s="5"/>
      <c r="I40" s="1" t="e">
        <f ca="1">_xll.BDH("FF"&amp;VLOOKUP(K40,Sheet2!$A$1:$B$12,2,FALSE)&amp;L40&amp;" Comdty","PX_open", M40,M40)</f>
        <v>#NAME?</v>
      </c>
      <c r="J40" s="1" t="e">
        <f ca="1">_xll.BDH("FF"&amp;VLOOKUP(K40,Sheet2!$A$1:$B$12,2,FALSE)&amp;L40&amp;" Comdty","PX_last", M40,M40)</f>
        <v>#NAME?</v>
      </c>
      <c r="K40" s="1">
        <f t="shared" si="0"/>
        <v>1</v>
      </c>
      <c r="L40" s="1" t="str">
        <f t="shared" si="1"/>
        <v>00</v>
      </c>
      <c r="M40" s="8">
        <f t="shared" si="2"/>
        <v>0</v>
      </c>
    </row>
    <row r="41" spans="1:13" ht="15.75" customHeight="1" x14ac:dyDescent="0.35">
      <c r="A41" s="5" t="s">
        <v>49</v>
      </c>
      <c r="B41" s="5" t="s">
        <v>48</v>
      </c>
      <c r="C41" s="5" t="s">
        <v>48</v>
      </c>
      <c r="D41" s="5" t="s">
        <v>19</v>
      </c>
      <c r="E41" s="5" t="s">
        <v>35</v>
      </c>
      <c r="F41" s="5" t="s">
        <v>35</v>
      </c>
      <c r="G41" s="6">
        <v>2.2499999999999999E-2</v>
      </c>
      <c r="H41" s="7">
        <v>36800</v>
      </c>
      <c r="I41" s="1" t="e">
        <f ca="1">_xll.BDH("FF"&amp;VLOOKUP(K41,Sheet2!$A$1:$B$12,2,FALSE)&amp;L41&amp;" Comdty","PX_open", M41,M41)</f>
        <v>#NAME?</v>
      </c>
      <c r="J41" s="1" t="e">
        <f ca="1">_xll.BDH("FF"&amp;VLOOKUP(K41,Sheet2!$A$1:$B$12,2,FALSE)&amp;L41&amp;" Comdty","PX_last", M41,M41)</f>
        <v>#NAME?</v>
      </c>
      <c r="K41" s="1">
        <f t="shared" si="0"/>
        <v>12</v>
      </c>
      <c r="L41" s="1" t="str">
        <f t="shared" si="1"/>
        <v>19</v>
      </c>
      <c r="M41" s="8">
        <f t="shared" si="2"/>
        <v>43810</v>
      </c>
    </row>
    <row r="42" spans="1:13" ht="15.75" customHeight="1" x14ac:dyDescent="0.35">
      <c r="A42" s="4">
        <v>43768</v>
      </c>
      <c r="B42" s="5" t="s">
        <v>48</v>
      </c>
      <c r="C42" s="5" t="s">
        <v>48</v>
      </c>
      <c r="D42" s="5" t="s">
        <v>19</v>
      </c>
      <c r="E42" s="5" t="s">
        <v>45</v>
      </c>
      <c r="F42" s="6">
        <v>-2.5000000000000001E-3</v>
      </c>
      <c r="G42" s="6">
        <v>2.2499999999999999E-2</v>
      </c>
      <c r="H42" s="9">
        <v>45140</v>
      </c>
      <c r="I42" s="1" t="e">
        <f ca="1">_xll.BDH("FF"&amp;VLOOKUP(K42,Sheet2!$A$1:$B$12,2,FALSE)&amp;L42&amp;" Comdty","PX_open", M42,M42)</f>
        <v>#NAME?</v>
      </c>
      <c r="J42" s="1" t="e">
        <f ca="1">_xll.BDH("FF"&amp;VLOOKUP(K42,Sheet2!$A$1:$B$12,2,FALSE)&amp;L42&amp;" Comdty","PX_last", M42,M42)</f>
        <v>#NAME?</v>
      </c>
      <c r="K42" s="1">
        <f t="shared" si="0"/>
        <v>10</v>
      </c>
      <c r="L42" s="1" t="str">
        <f t="shared" si="1"/>
        <v>19</v>
      </c>
      <c r="M42" s="8">
        <f t="shared" si="2"/>
        <v>43768</v>
      </c>
    </row>
    <row r="43" spans="1:13" ht="15.75" customHeight="1" x14ac:dyDescent="0.35">
      <c r="A43" s="5" t="s">
        <v>50</v>
      </c>
      <c r="B43" s="5" t="s">
        <v>51</v>
      </c>
      <c r="C43" s="5" t="s">
        <v>51</v>
      </c>
      <c r="D43" s="5" t="s">
        <v>19</v>
      </c>
      <c r="E43" s="5" t="s">
        <v>45</v>
      </c>
      <c r="F43" s="6">
        <v>-2.5000000000000001E-3</v>
      </c>
      <c r="G43" s="6">
        <v>2.5000000000000001E-2</v>
      </c>
      <c r="H43" s="9">
        <v>45110</v>
      </c>
      <c r="I43" s="1" t="e">
        <f ca="1">_xll.BDH("FF"&amp;VLOOKUP(K43,Sheet2!$A$1:$B$12,2,FALSE)&amp;L43&amp;" Comdty","PX_open", M43,M43)</f>
        <v>#NAME?</v>
      </c>
      <c r="J43" s="1" t="e">
        <f ca="1">_xll.BDH("FF"&amp;VLOOKUP(K43,Sheet2!$A$1:$B$12,2,FALSE)&amp;L43&amp;" Comdty","PX_last", M43,M43)</f>
        <v>#NAME?</v>
      </c>
      <c r="K43" s="1">
        <f t="shared" si="0"/>
        <v>9</v>
      </c>
      <c r="L43" s="1" t="str">
        <f t="shared" si="1"/>
        <v>19</v>
      </c>
      <c r="M43" s="8">
        <f t="shared" si="2"/>
        <v>43726</v>
      </c>
    </row>
    <row r="44" spans="1:13" ht="15.75" customHeight="1" x14ac:dyDescent="0.35">
      <c r="A44" s="4">
        <v>43677</v>
      </c>
      <c r="B44" s="5" t="s">
        <v>52</v>
      </c>
      <c r="C44" s="5" t="s">
        <v>52</v>
      </c>
      <c r="D44" s="5" t="s">
        <v>19</v>
      </c>
      <c r="E44" s="5" t="s">
        <v>45</v>
      </c>
      <c r="F44" s="6">
        <v>-2.5000000000000001E-3</v>
      </c>
      <c r="G44" s="6">
        <v>2.75E-2</v>
      </c>
      <c r="H44" s="9">
        <v>45140</v>
      </c>
      <c r="I44" s="1" t="e">
        <f ca="1">_xll.BDH("FF"&amp;VLOOKUP(K44,Sheet2!$A$1:$B$12,2,FALSE)&amp;L44&amp;" Comdty","PX_open", M44,M44)</f>
        <v>#NAME?</v>
      </c>
      <c r="J44" s="1" t="e">
        <f ca="1">_xll.BDH("FF"&amp;VLOOKUP(K44,Sheet2!$A$1:$B$12,2,FALSE)&amp;L44&amp;" Comdty","PX_last", M44,M44)</f>
        <v>#NAME?</v>
      </c>
      <c r="K44" s="1">
        <f t="shared" si="0"/>
        <v>7</v>
      </c>
      <c r="L44" s="1" t="str">
        <f t="shared" si="1"/>
        <v>19</v>
      </c>
      <c r="M44" s="8">
        <f t="shared" si="2"/>
        <v>43677</v>
      </c>
    </row>
    <row r="45" spans="1:13" ht="15.75" customHeight="1" x14ac:dyDescent="0.35">
      <c r="A45" s="5" t="s">
        <v>53</v>
      </c>
      <c r="B45" s="5" t="s">
        <v>54</v>
      </c>
      <c r="C45" s="5" t="s">
        <v>54</v>
      </c>
      <c r="D45" s="5" t="s">
        <v>19</v>
      </c>
      <c r="E45" s="5" t="s">
        <v>35</v>
      </c>
      <c r="F45" s="5" t="s">
        <v>35</v>
      </c>
      <c r="G45" s="6">
        <v>0.03</v>
      </c>
      <c r="H45" s="9">
        <v>45170</v>
      </c>
      <c r="I45" s="1" t="e">
        <f ca="1">_xll.BDH("FF"&amp;VLOOKUP(K45,Sheet2!$A$1:$B$12,2,FALSE)&amp;L45&amp;" Comdty","PX_open", M45,M45)</f>
        <v>#NAME?</v>
      </c>
      <c r="J45" s="1" t="e">
        <f ca="1">_xll.BDH("FF"&amp;VLOOKUP(K45,Sheet2!$A$1:$B$12,2,FALSE)&amp;L45&amp;" Comdty","PX_last", M45,M45)</f>
        <v>#NAME?</v>
      </c>
      <c r="K45" s="1">
        <f t="shared" si="0"/>
        <v>6</v>
      </c>
      <c r="L45" s="1" t="str">
        <f t="shared" si="1"/>
        <v>19</v>
      </c>
      <c r="M45" s="8">
        <f t="shared" si="2"/>
        <v>43635</v>
      </c>
    </row>
    <row r="46" spans="1:13" ht="15.75" customHeight="1" x14ac:dyDescent="0.35">
      <c r="A46" s="4">
        <v>43586</v>
      </c>
      <c r="B46" s="5" t="s">
        <v>54</v>
      </c>
      <c r="C46" s="5" t="s">
        <v>54</v>
      </c>
      <c r="D46" s="5" t="s">
        <v>19</v>
      </c>
      <c r="E46" s="5" t="s">
        <v>35</v>
      </c>
      <c r="F46" s="5" t="s">
        <v>35</v>
      </c>
      <c r="G46" s="6">
        <v>0.03</v>
      </c>
      <c r="H46" s="7">
        <v>36800</v>
      </c>
      <c r="I46" s="1" t="e">
        <f ca="1">_xll.BDH("FF"&amp;VLOOKUP(K46,Sheet2!$A$1:$B$12,2,FALSE)&amp;L46&amp;" Comdty","PX_open", M46,M46)</f>
        <v>#NAME?</v>
      </c>
      <c r="J46" s="1" t="e">
        <f ca="1">_xll.BDH("FF"&amp;VLOOKUP(K46,Sheet2!$A$1:$B$12,2,FALSE)&amp;L46&amp;" Comdty","PX_last", M46,M46)</f>
        <v>#NAME?</v>
      </c>
      <c r="K46" s="1">
        <f t="shared" si="0"/>
        <v>5</v>
      </c>
      <c r="L46" s="1" t="str">
        <f t="shared" si="1"/>
        <v>19</v>
      </c>
      <c r="M46" s="8">
        <f t="shared" si="2"/>
        <v>43586</v>
      </c>
    </row>
    <row r="47" spans="1:13" ht="15.75" customHeight="1" x14ac:dyDescent="0.35">
      <c r="A47" s="5" t="s">
        <v>55</v>
      </c>
      <c r="B47" s="5" t="s">
        <v>54</v>
      </c>
      <c r="C47" s="5" t="s">
        <v>54</v>
      </c>
      <c r="D47" s="5" t="s">
        <v>19</v>
      </c>
      <c r="E47" s="5" t="s">
        <v>35</v>
      </c>
      <c r="F47" s="5" t="s">
        <v>35</v>
      </c>
      <c r="G47" s="6">
        <v>0.03</v>
      </c>
      <c r="H47" s="7">
        <v>36800</v>
      </c>
      <c r="I47" s="1" t="e">
        <f ca="1">_xll.BDH("FF"&amp;VLOOKUP(K47,Sheet2!$A$1:$B$12,2,FALSE)&amp;L47&amp;" Comdty","PX_open", M47,M47)</f>
        <v>#NAME?</v>
      </c>
      <c r="J47" s="1" t="e">
        <f ca="1">_xll.BDH("FF"&amp;VLOOKUP(K47,Sheet2!$A$1:$B$12,2,FALSE)&amp;L47&amp;" Comdty","PX_last", M47,M47)</f>
        <v>#NAME?</v>
      </c>
      <c r="K47" s="1">
        <f t="shared" si="0"/>
        <v>3</v>
      </c>
      <c r="L47" s="1" t="str">
        <f t="shared" si="1"/>
        <v>19</v>
      </c>
      <c r="M47" s="8">
        <f t="shared" si="2"/>
        <v>43544</v>
      </c>
    </row>
    <row r="48" spans="1:13" ht="15.75" customHeight="1" x14ac:dyDescent="0.35">
      <c r="A48" s="4">
        <v>43495</v>
      </c>
      <c r="B48" s="5" t="s">
        <v>54</v>
      </c>
      <c r="C48" s="5" t="s">
        <v>54</v>
      </c>
      <c r="D48" s="5" t="s">
        <v>19</v>
      </c>
      <c r="E48" s="5" t="s">
        <v>35</v>
      </c>
      <c r="F48" s="5" t="s">
        <v>35</v>
      </c>
      <c r="G48" s="6">
        <v>0.03</v>
      </c>
      <c r="H48" s="7">
        <v>36800</v>
      </c>
      <c r="I48" s="1" t="e">
        <f ca="1">_xll.BDH("FF"&amp;VLOOKUP(K48,Sheet2!$A$1:$B$12,2,FALSE)&amp;L48&amp;" Comdty","PX_open", M48,M48)</f>
        <v>#NAME?</v>
      </c>
      <c r="J48" s="1" t="e">
        <f ca="1">_xll.BDH("FF"&amp;VLOOKUP(K48,Sheet2!$A$1:$B$12,2,FALSE)&amp;L48&amp;" Comdty","PX_last", M48,M48)</f>
        <v>#NAME?</v>
      </c>
      <c r="K48" s="1">
        <f t="shared" si="0"/>
        <v>1</v>
      </c>
      <c r="L48" s="1" t="str">
        <f t="shared" si="1"/>
        <v>19</v>
      </c>
      <c r="M48" s="8">
        <f t="shared" si="2"/>
        <v>43495</v>
      </c>
    </row>
    <row r="49" spans="1:13" ht="15.75" customHeight="1" x14ac:dyDescent="0.35">
      <c r="A49" s="5"/>
      <c r="I49" s="1" t="e">
        <f ca="1">_xll.BDH("FF"&amp;VLOOKUP(K49,Sheet2!$A$1:$B$12,2,FALSE)&amp;L49&amp;" Comdty","PX_open", M49,M49)</f>
        <v>#NAME?</v>
      </c>
      <c r="J49" s="1" t="e">
        <f ca="1">_xll.BDH("FF"&amp;VLOOKUP(K49,Sheet2!$A$1:$B$12,2,FALSE)&amp;L49&amp;" Comdty","PX_last", M49,M49)</f>
        <v>#NAME?</v>
      </c>
      <c r="K49" s="1">
        <f t="shared" si="0"/>
        <v>1</v>
      </c>
      <c r="L49" s="1" t="str">
        <f t="shared" si="1"/>
        <v>00</v>
      </c>
      <c r="M49" s="8">
        <f t="shared" si="2"/>
        <v>0</v>
      </c>
    </row>
    <row r="50" spans="1:13" ht="15.75" customHeight="1" x14ac:dyDescent="0.35">
      <c r="A50" s="5" t="s">
        <v>56</v>
      </c>
      <c r="B50" s="5" t="s">
        <v>54</v>
      </c>
      <c r="C50" s="5" t="s">
        <v>54</v>
      </c>
      <c r="D50" s="5" t="s">
        <v>19</v>
      </c>
      <c r="E50" s="5" t="s">
        <v>20</v>
      </c>
      <c r="F50" s="6">
        <v>2.5000000000000001E-3</v>
      </c>
      <c r="G50" s="6">
        <v>0.03</v>
      </c>
      <c r="H50" s="7">
        <v>36800</v>
      </c>
      <c r="I50" s="1" t="e">
        <f ca="1">_xll.BDH("FF"&amp;VLOOKUP(K50,Sheet2!$A$1:$B$12,2,FALSE)&amp;L50&amp;" Comdty","PX_open", M50,M50)</f>
        <v>#NAME?</v>
      </c>
      <c r="J50" s="1" t="e">
        <f ca="1">_xll.BDH("FF"&amp;VLOOKUP(K50,Sheet2!$A$1:$B$12,2,FALSE)&amp;L50&amp;" Comdty","PX_last", M50,M50)</f>
        <v>#NAME?</v>
      </c>
      <c r="K50" s="1">
        <f t="shared" si="0"/>
        <v>12</v>
      </c>
      <c r="L50" s="1" t="str">
        <f t="shared" si="1"/>
        <v>18</v>
      </c>
      <c r="M50" s="8">
        <f t="shared" si="2"/>
        <v>43453</v>
      </c>
    </row>
    <row r="51" spans="1:13" ht="15.75" customHeight="1" x14ac:dyDescent="0.35">
      <c r="A51" s="4">
        <v>43412</v>
      </c>
      <c r="B51" s="5" t="s">
        <v>52</v>
      </c>
      <c r="C51" s="5" t="s">
        <v>52</v>
      </c>
      <c r="D51" s="5" t="s">
        <v>19</v>
      </c>
      <c r="E51" s="5" t="s">
        <v>35</v>
      </c>
      <c r="F51" s="5" t="s">
        <v>35</v>
      </c>
      <c r="G51" s="6">
        <v>2.75E-2</v>
      </c>
      <c r="H51" s="7">
        <v>36770</v>
      </c>
      <c r="I51" s="1" t="e">
        <f ca="1">_xll.BDH("FF"&amp;VLOOKUP(K51,Sheet2!$A$1:$B$12,2,FALSE)&amp;L51&amp;" Comdty","PX_open", M51,M51)</f>
        <v>#NAME?</v>
      </c>
      <c r="J51" s="1" t="e">
        <f ca="1">_xll.BDH("FF"&amp;VLOOKUP(K51,Sheet2!$A$1:$B$12,2,FALSE)&amp;L51&amp;" Comdty","PX_last", M51,M51)</f>
        <v>#NAME?</v>
      </c>
      <c r="K51" s="1">
        <f t="shared" si="0"/>
        <v>11</v>
      </c>
      <c r="L51" s="1" t="str">
        <f t="shared" si="1"/>
        <v>18</v>
      </c>
      <c r="M51" s="8">
        <f t="shared" si="2"/>
        <v>43412</v>
      </c>
    </row>
    <row r="52" spans="1:13" ht="15.75" customHeight="1" x14ac:dyDescent="0.35">
      <c r="A52" s="5" t="s">
        <v>57</v>
      </c>
      <c r="B52" s="5" t="s">
        <v>52</v>
      </c>
      <c r="C52" s="5" t="s">
        <v>52</v>
      </c>
      <c r="D52" s="5" t="s">
        <v>19</v>
      </c>
      <c r="E52" s="5" t="s">
        <v>20</v>
      </c>
      <c r="F52" s="6">
        <v>2.5000000000000001E-3</v>
      </c>
      <c r="G52" s="6">
        <v>2.75E-2</v>
      </c>
      <c r="H52" s="7">
        <v>36770</v>
      </c>
      <c r="I52" s="1" t="e">
        <f ca="1">_xll.BDH("FF"&amp;VLOOKUP(K52,Sheet2!$A$1:$B$12,2,FALSE)&amp;L52&amp;" Comdty","PX_open", M52,M52)</f>
        <v>#NAME?</v>
      </c>
      <c r="J52" s="1" t="e">
        <f ca="1">_xll.BDH("FF"&amp;VLOOKUP(K52,Sheet2!$A$1:$B$12,2,FALSE)&amp;L52&amp;" Comdty","PX_last", M52,M52)</f>
        <v>#NAME?</v>
      </c>
      <c r="K52" s="1">
        <f t="shared" si="0"/>
        <v>9</v>
      </c>
      <c r="L52" s="1" t="str">
        <f t="shared" si="1"/>
        <v>18</v>
      </c>
      <c r="M52" s="8">
        <f t="shared" si="2"/>
        <v>43369</v>
      </c>
    </row>
    <row r="53" spans="1:13" ht="15.75" customHeight="1" x14ac:dyDescent="0.35">
      <c r="A53" s="4">
        <v>43313</v>
      </c>
      <c r="B53" s="5" t="s">
        <v>51</v>
      </c>
      <c r="C53" s="5" t="s">
        <v>51</v>
      </c>
      <c r="D53" s="5" t="s">
        <v>19</v>
      </c>
      <c r="E53" s="5" t="s">
        <v>35</v>
      </c>
      <c r="F53" s="5" t="s">
        <v>35</v>
      </c>
      <c r="G53" s="6">
        <v>2.5000000000000001E-2</v>
      </c>
      <c r="H53" s="7">
        <v>36739</v>
      </c>
      <c r="I53" s="1" t="e">
        <f ca="1">_xll.BDH("FF"&amp;VLOOKUP(K53,Sheet2!$A$1:$B$12,2,FALSE)&amp;L53&amp;" Comdty","PX_open", M53,M53)</f>
        <v>#NAME?</v>
      </c>
      <c r="J53" s="1" t="e">
        <f ca="1">_xll.BDH("FF"&amp;VLOOKUP(K53,Sheet2!$A$1:$B$12,2,FALSE)&amp;L53&amp;" Comdty","PX_last", M53,M53)</f>
        <v>#NAME?</v>
      </c>
      <c r="K53" s="1">
        <f t="shared" si="0"/>
        <v>8</v>
      </c>
      <c r="L53" s="1" t="str">
        <f t="shared" si="1"/>
        <v>18</v>
      </c>
      <c r="M53" s="8">
        <f t="shared" si="2"/>
        <v>43313</v>
      </c>
    </row>
    <row r="54" spans="1:13" ht="15.75" customHeight="1" x14ac:dyDescent="0.35">
      <c r="A54" s="5" t="s">
        <v>58</v>
      </c>
      <c r="B54" s="5" t="s">
        <v>51</v>
      </c>
      <c r="C54" s="5" t="s">
        <v>51</v>
      </c>
      <c r="D54" s="5" t="s">
        <v>19</v>
      </c>
      <c r="E54" s="5" t="s">
        <v>20</v>
      </c>
      <c r="F54" s="6">
        <v>2.5000000000000001E-3</v>
      </c>
      <c r="G54" s="6">
        <v>2.5000000000000001E-2</v>
      </c>
      <c r="H54" s="7">
        <v>36739</v>
      </c>
      <c r="I54" s="1" t="e">
        <f ca="1">_xll.BDH("FF"&amp;VLOOKUP(K54,Sheet2!$A$1:$B$12,2,FALSE)&amp;L54&amp;" Comdty","PX_open", M54,M54)</f>
        <v>#NAME?</v>
      </c>
      <c r="J54" s="1" t="e">
        <f ca="1">_xll.BDH("FF"&amp;VLOOKUP(K54,Sheet2!$A$1:$B$12,2,FALSE)&amp;L54&amp;" Comdty","PX_last", M54,M54)</f>
        <v>#NAME?</v>
      </c>
      <c r="K54" s="1">
        <f t="shared" si="0"/>
        <v>6</v>
      </c>
      <c r="L54" s="1" t="str">
        <f t="shared" si="1"/>
        <v>18</v>
      </c>
      <c r="M54" s="8">
        <f t="shared" si="2"/>
        <v>43264</v>
      </c>
    </row>
    <row r="55" spans="1:13" ht="15.75" customHeight="1" x14ac:dyDescent="0.35">
      <c r="A55" s="4">
        <v>43222</v>
      </c>
      <c r="B55" s="5" t="s">
        <v>48</v>
      </c>
      <c r="C55" s="5" t="s">
        <v>48</v>
      </c>
      <c r="D55" s="5" t="s">
        <v>19</v>
      </c>
      <c r="E55" s="5" t="s">
        <v>35</v>
      </c>
      <c r="F55" s="5" t="s">
        <v>35</v>
      </c>
      <c r="G55" s="6">
        <v>2.2499999999999999E-2</v>
      </c>
      <c r="H55" s="7">
        <v>36739</v>
      </c>
      <c r="I55" s="1" t="e">
        <f ca="1">_xll.BDH("FF"&amp;VLOOKUP(K55,Sheet2!$A$1:$B$12,2,FALSE)&amp;L55&amp;" Comdty","PX_open", M55,M55)</f>
        <v>#NAME?</v>
      </c>
      <c r="J55" s="1" t="e">
        <f ca="1">_xll.BDH("FF"&amp;VLOOKUP(K55,Sheet2!$A$1:$B$12,2,FALSE)&amp;L55&amp;" Comdty","PX_last", M55,M55)</f>
        <v>#NAME?</v>
      </c>
      <c r="K55" s="1">
        <f t="shared" si="0"/>
        <v>5</v>
      </c>
      <c r="L55" s="1" t="str">
        <f t="shared" si="1"/>
        <v>18</v>
      </c>
      <c r="M55" s="8">
        <f t="shared" si="2"/>
        <v>43222</v>
      </c>
    </row>
    <row r="56" spans="1:13" ht="15.75" customHeight="1" x14ac:dyDescent="0.35">
      <c r="A56" s="5" t="s">
        <v>59</v>
      </c>
      <c r="B56" s="5" t="s">
        <v>48</v>
      </c>
      <c r="C56" s="5" t="s">
        <v>48</v>
      </c>
      <c r="D56" s="5" t="s">
        <v>19</v>
      </c>
      <c r="E56" s="5" t="s">
        <v>20</v>
      </c>
      <c r="F56" s="6">
        <v>2.5000000000000001E-3</v>
      </c>
      <c r="G56" s="6">
        <v>2.2499999999999999E-2</v>
      </c>
      <c r="H56" s="7">
        <v>36739</v>
      </c>
      <c r="I56" s="1" t="e">
        <f ca="1">_xll.BDH("FF"&amp;VLOOKUP(K56,Sheet2!$A$1:$B$12,2,FALSE)&amp;L56&amp;" Comdty","PX_open", M56,M56)</f>
        <v>#NAME?</v>
      </c>
      <c r="J56" s="1" t="e">
        <f ca="1">_xll.BDH("FF"&amp;VLOOKUP(K56,Sheet2!$A$1:$B$12,2,FALSE)&amp;L56&amp;" Comdty","PX_last", M56,M56)</f>
        <v>#NAME?</v>
      </c>
      <c r="K56" s="1">
        <f t="shared" si="0"/>
        <v>3</v>
      </c>
      <c r="L56" s="1" t="str">
        <f t="shared" si="1"/>
        <v>18</v>
      </c>
      <c r="M56" s="8">
        <f t="shared" si="2"/>
        <v>43180</v>
      </c>
    </row>
    <row r="57" spans="1:13" ht="15.75" customHeight="1" x14ac:dyDescent="0.35">
      <c r="A57" s="3" t="s">
        <v>60</v>
      </c>
      <c r="I57" s="1" t="e">
        <f ca="1">_xll.BDH("FF"&amp;VLOOKUP(K57,Sheet2!$A$1:$B$12,2,FALSE)&amp;L57&amp;" Comdty","PX_open", M57,M57)</f>
        <v>#NAME?</v>
      </c>
      <c r="J57" s="1" t="e">
        <f ca="1">_xll.BDH("FF"&amp;VLOOKUP(K57,Sheet2!$A$1:$B$12,2,FALSE)&amp;L57&amp;" Comdty","PX_last", M57,M57)</f>
        <v>#NAME?</v>
      </c>
      <c r="K57" s="1" t="e">
        <f t="shared" si="0"/>
        <v>#VALUE!</v>
      </c>
      <c r="L57" s="1" t="e">
        <f t="shared" si="1"/>
        <v>#VALUE!</v>
      </c>
      <c r="M57" s="8" t="e">
        <f t="shared" si="2"/>
        <v>#VALUE!</v>
      </c>
    </row>
    <row r="58" spans="1:13" ht="15.75" customHeight="1" x14ac:dyDescent="0.35">
      <c r="A58" s="4">
        <v>43131</v>
      </c>
      <c r="B58" s="5" t="s">
        <v>61</v>
      </c>
      <c r="C58" s="5" t="s">
        <v>61</v>
      </c>
      <c r="D58" s="5" t="s">
        <v>19</v>
      </c>
      <c r="E58" s="5" t="s">
        <v>35</v>
      </c>
      <c r="F58" s="5" t="s">
        <v>35</v>
      </c>
      <c r="G58" s="6">
        <v>0.02</v>
      </c>
      <c r="H58" s="7">
        <v>36770</v>
      </c>
      <c r="I58" s="1" t="e">
        <f ca="1">_xll.BDH("FF"&amp;VLOOKUP(K58,Sheet2!$A$1:$B$12,2,FALSE)&amp;L58&amp;" Comdty","PX_open", M58,M58)</f>
        <v>#NAME?</v>
      </c>
      <c r="J58" s="1" t="e">
        <f ca="1">_xll.BDH("FF"&amp;VLOOKUP(K58,Sheet2!$A$1:$B$12,2,FALSE)&amp;L58&amp;" Comdty","PX_last", M58,M58)</f>
        <v>#NAME?</v>
      </c>
      <c r="K58" s="1">
        <f t="shared" si="0"/>
        <v>1</v>
      </c>
      <c r="L58" s="1" t="str">
        <f t="shared" si="1"/>
        <v>18</v>
      </c>
      <c r="M58" s="8">
        <f t="shared" si="2"/>
        <v>43131</v>
      </c>
    </row>
    <row r="59" spans="1:13" ht="15.75" customHeight="1" x14ac:dyDescent="0.35">
      <c r="A59" s="5"/>
      <c r="I59" s="1" t="e">
        <f ca="1">_xll.BDH("FF"&amp;VLOOKUP(K59,Sheet2!$A$1:$B$12,2,FALSE)&amp;L59&amp;" Comdty","PX_open", M59,M59)</f>
        <v>#NAME?</v>
      </c>
      <c r="J59" s="1" t="e">
        <f ca="1">_xll.BDH("FF"&amp;VLOOKUP(K59,Sheet2!$A$1:$B$12,2,FALSE)&amp;L59&amp;" Comdty","PX_last", M59,M59)</f>
        <v>#NAME?</v>
      </c>
      <c r="K59" s="1">
        <f t="shared" si="0"/>
        <v>1</v>
      </c>
      <c r="L59" s="1" t="str">
        <f t="shared" si="1"/>
        <v>00</v>
      </c>
      <c r="M59" s="8">
        <f t="shared" si="2"/>
        <v>0</v>
      </c>
    </row>
    <row r="60" spans="1:13" ht="15.75" customHeight="1" x14ac:dyDescent="0.35">
      <c r="A60" s="5" t="s">
        <v>62</v>
      </c>
      <c r="B60" s="5" t="s">
        <v>61</v>
      </c>
      <c r="C60" s="5" t="s">
        <v>61</v>
      </c>
      <c r="D60" s="5" t="s">
        <v>19</v>
      </c>
      <c r="E60" s="5" t="s">
        <v>20</v>
      </c>
      <c r="F60" s="6">
        <v>2.5000000000000001E-3</v>
      </c>
      <c r="G60" s="6">
        <v>0.02</v>
      </c>
      <c r="H60" s="9">
        <v>45109</v>
      </c>
      <c r="I60" s="1" t="e">
        <f ca="1">_xll.BDH("FF"&amp;VLOOKUP(K60,Sheet2!$A$1:$B$12,2,FALSE)&amp;L60&amp;" Comdty","PX_open", M60,M60)</f>
        <v>#NAME?</v>
      </c>
      <c r="J60" s="1" t="e">
        <f ca="1">_xll.BDH("FF"&amp;VLOOKUP(K60,Sheet2!$A$1:$B$12,2,FALSE)&amp;L60&amp;" Comdty","PX_last", M60,M60)</f>
        <v>#NAME?</v>
      </c>
      <c r="K60" s="1">
        <f t="shared" si="0"/>
        <v>12</v>
      </c>
      <c r="L60" s="1" t="str">
        <f t="shared" si="1"/>
        <v>17</v>
      </c>
      <c r="M60" s="8">
        <f t="shared" si="2"/>
        <v>43082</v>
      </c>
    </row>
    <row r="61" spans="1:13" ht="15.75" customHeight="1" x14ac:dyDescent="0.35">
      <c r="A61" s="4">
        <v>43040</v>
      </c>
      <c r="B61" s="5" t="s">
        <v>63</v>
      </c>
      <c r="C61" s="5" t="s">
        <v>63</v>
      </c>
      <c r="D61" s="5" t="s">
        <v>19</v>
      </c>
      <c r="E61" s="5" t="s">
        <v>35</v>
      </c>
      <c r="F61" s="5" t="s">
        <v>35</v>
      </c>
      <c r="G61" s="6">
        <v>1.7500000000000002E-2</v>
      </c>
      <c r="H61" s="7">
        <v>36770</v>
      </c>
      <c r="I61" s="1" t="e">
        <f ca="1">_xll.BDH("FF"&amp;VLOOKUP(K61,Sheet2!$A$1:$B$12,2,FALSE)&amp;L61&amp;" Comdty","PX_open", M61,M61)</f>
        <v>#NAME?</v>
      </c>
      <c r="J61" s="1" t="e">
        <f ca="1">_xll.BDH("FF"&amp;VLOOKUP(K61,Sheet2!$A$1:$B$12,2,FALSE)&amp;L61&amp;" Comdty","PX_last", M61,M61)</f>
        <v>#NAME?</v>
      </c>
      <c r="K61" s="1">
        <f t="shared" si="0"/>
        <v>11</v>
      </c>
      <c r="L61" s="1" t="str">
        <f t="shared" si="1"/>
        <v>17</v>
      </c>
      <c r="M61" s="8">
        <f t="shared" si="2"/>
        <v>43040</v>
      </c>
    </row>
    <row r="62" spans="1:13" ht="15.75" customHeight="1" x14ac:dyDescent="0.35">
      <c r="A62" s="5" t="s">
        <v>64</v>
      </c>
      <c r="B62" s="5" t="s">
        <v>63</v>
      </c>
      <c r="C62" s="5" t="s">
        <v>63</v>
      </c>
      <c r="D62" s="5" t="s">
        <v>19</v>
      </c>
      <c r="E62" s="5" t="s">
        <v>35</v>
      </c>
      <c r="F62" s="5" t="s">
        <v>35</v>
      </c>
      <c r="G62" s="6">
        <v>1.7500000000000002E-2</v>
      </c>
      <c r="H62" s="7">
        <v>36770</v>
      </c>
      <c r="I62" s="1" t="e">
        <f ca="1">_xll.BDH("FF"&amp;VLOOKUP(K62,Sheet2!$A$1:$B$12,2,FALSE)&amp;L62&amp;" Comdty","PX_open", M62,M62)</f>
        <v>#NAME?</v>
      </c>
      <c r="J62" s="1" t="e">
        <f ca="1">_xll.BDH("FF"&amp;VLOOKUP(K62,Sheet2!$A$1:$B$12,2,FALSE)&amp;L62&amp;" Comdty","PX_last", M62,M62)</f>
        <v>#NAME?</v>
      </c>
      <c r="K62" s="1">
        <f t="shared" si="0"/>
        <v>9</v>
      </c>
      <c r="L62" s="1" t="str">
        <f t="shared" si="1"/>
        <v>17</v>
      </c>
      <c r="M62" s="8">
        <f t="shared" si="2"/>
        <v>42998</v>
      </c>
    </row>
    <row r="63" spans="1:13" ht="15.75" customHeight="1" x14ac:dyDescent="0.35">
      <c r="A63" s="4">
        <v>42942</v>
      </c>
      <c r="B63" s="5" t="s">
        <v>63</v>
      </c>
      <c r="C63" s="5" t="s">
        <v>63</v>
      </c>
      <c r="D63" s="5" t="s">
        <v>19</v>
      </c>
      <c r="E63" s="5" t="s">
        <v>35</v>
      </c>
      <c r="F63" s="5" t="s">
        <v>35</v>
      </c>
      <c r="G63" s="6">
        <v>1.7500000000000002E-2</v>
      </c>
      <c r="H63" s="7">
        <v>36770</v>
      </c>
      <c r="I63" s="1" t="e">
        <f ca="1">_xll.BDH("FF"&amp;VLOOKUP(K63,Sheet2!$A$1:$B$12,2,FALSE)&amp;L63&amp;" Comdty","PX_open", M63,M63)</f>
        <v>#NAME?</v>
      </c>
      <c r="J63" s="1" t="e">
        <f ca="1">_xll.BDH("FF"&amp;VLOOKUP(K63,Sheet2!$A$1:$B$12,2,FALSE)&amp;L63&amp;" Comdty","PX_last", M63,M63)</f>
        <v>#NAME?</v>
      </c>
      <c r="K63" s="1">
        <f t="shared" si="0"/>
        <v>7</v>
      </c>
      <c r="L63" s="1" t="str">
        <f t="shared" si="1"/>
        <v>17</v>
      </c>
      <c r="M63" s="8">
        <f t="shared" si="2"/>
        <v>42942</v>
      </c>
    </row>
    <row r="64" spans="1:13" ht="15.75" customHeight="1" x14ac:dyDescent="0.35">
      <c r="A64" s="5" t="s">
        <v>65</v>
      </c>
      <c r="B64" s="5" t="s">
        <v>63</v>
      </c>
      <c r="C64" s="5" t="s">
        <v>63</v>
      </c>
      <c r="D64" s="5" t="s">
        <v>19</v>
      </c>
      <c r="E64" s="5" t="s">
        <v>20</v>
      </c>
      <c r="F64" s="6">
        <v>2.5000000000000001E-3</v>
      </c>
      <c r="G64" s="6">
        <v>1.7500000000000002E-2</v>
      </c>
      <c r="H64" s="9">
        <v>45139</v>
      </c>
      <c r="I64" s="1" t="e">
        <f ca="1">_xll.BDH("FF"&amp;VLOOKUP(K64,Sheet2!$A$1:$B$12,2,FALSE)&amp;L64&amp;" Comdty","PX_open", M64,M64)</f>
        <v>#NAME?</v>
      </c>
      <c r="J64" s="1" t="e">
        <f ca="1">_xll.BDH("FF"&amp;VLOOKUP(K64,Sheet2!$A$1:$B$12,2,FALSE)&amp;L64&amp;" Comdty","PX_last", M64,M64)</f>
        <v>#NAME?</v>
      </c>
      <c r="K64" s="1">
        <f t="shared" si="0"/>
        <v>6</v>
      </c>
      <c r="L64" s="1" t="str">
        <f t="shared" si="1"/>
        <v>17</v>
      </c>
      <c r="M64" s="8">
        <f t="shared" si="2"/>
        <v>42900</v>
      </c>
    </row>
    <row r="65" spans="1:13" ht="15.75" customHeight="1" x14ac:dyDescent="0.35">
      <c r="A65" s="4">
        <v>42858</v>
      </c>
      <c r="B65" s="5" t="s">
        <v>66</v>
      </c>
      <c r="C65" s="5" t="s">
        <v>66</v>
      </c>
      <c r="D65" s="5" t="s">
        <v>19</v>
      </c>
      <c r="E65" s="5" t="s">
        <v>35</v>
      </c>
      <c r="F65" s="5" t="s">
        <v>35</v>
      </c>
      <c r="G65" s="6">
        <v>1.4999999999999999E-2</v>
      </c>
      <c r="H65" s="7">
        <v>36770</v>
      </c>
      <c r="I65" s="1" t="e">
        <f ca="1">_xll.BDH("FF"&amp;VLOOKUP(K65,Sheet2!$A$1:$B$12,2,FALSE)&amp;L65&amp;" Comdty","PX_open", M65,M65)</f>
        <v>#NAME?</v>
      </c>
      <c r="J65" s="1" t="e">
        <f ca="1">_xll.BDH("FF"&amp;VLOOKUP(K65,Sheet2!$A$1:$B$12,2,FALSE)&amp;L65&amp;" Comdty","PX_last", M65,M65)</f>
        <v>#NAME?</v>
      </c>
      <c r="K65" s="1">
        <f t="shared" si="0"/>
        <v>5</v>
      </c>
      <c r="L65" s="1" t="str">
        <f t="shared" si="1"/>
        <v>17</v>
      </c>
      <c r="M65" s="8">
        <f t="shared" si="2"/>
        <v>42858</v>
      </c>
    </row>
    <row r="66" spans="1:13" ht="15.75" customHeight="1" x14ac:dyDescent="0.35">
      <c r="A66" s="5" t="s">
        <v>67</v>
      </c>
      <c r="B66" s="5" t="s">
        <v>66</v>
      </c>
      <c r="C66" s="5" t="s">
        <v>66</v>
      </c>
      <c r="D66" s="5" t="s">
        <v>19</v>
      </c>
      <c r="E66" s="5" t="s">
        <v>20</v>
      </c>
      <c r="F66" s="6">
        <v>2.5000000000000001E-3</v>
      </c>
      <c r="G66" s="6">
        <v>1.4999999999999999E-2</v>
      </c>
      <c r="H66" s="9">
        <v>45170</v>
      </c>
      <c r="I66" s="1" t="e">
        <f ca="1">_xll.BDH("FF"&amp;VLOOKUP(K66,Sheet2!$A$1:$B$12,2,FALSE)&amp;L66&amp;" Comdty","PX_open", M66,M66)</f>
        <v>#NAME?</v>
      </c>
      <c r="J66" s="1" t="e">
        <f ca="1">_xll.BDH("FF"&amp;VLOOKUP(K66,Sheet2!$A$1:$B$12,2,FALSE)&amp;L66&amp;" Comdty","PX_last", M66,M66)</f>
        <v>#NAME?</v>
      </c>
      <c r="K66" s="1">
        <f t="shared" si="0"/>
        <v>3</v>
      </c>
      <c r="L66" s="1" t="str">
        <f t="shared" si="1"/>
        <v>17</v>
      </c>
      <c r="M66" s="8">
        <f t="shared" si="2"/>
        <v>42809</v>
      </c>
    </row>
    <row r="67" spans="1:13" ht="15.75" customHeight="1" x14ac:dyDescent="0.35">
      <c r="A67" s="4">
        <v>42767</v>
      </c>
      <c r="B67" s="5" t="s">
        <v>68</v>
      </c>
      <c r="C67" s="5" t="s">
        <v>68</v>
      </c>
      <c r="D67" s="5" t="s">
        <v>19</v>
      </c>
      <c r="E67" s="5" t="s">
        <v>35</v>
      </c>
      <c r="F67" s="5" t="s">
        <v>35</v>
      </c>
      <c r="G67" s="6">
        <v>1.2500000000000001E-2</v>
      </c>
      <c r="H67" s="7">
        <v>36800</v>
      </c>
      <c r="I67" s="1" t="e">
        <f ca="1">_xll.BDH("FF"&amp;VLOOKUP(K67,Sheet2!$A$1:$B$12,2,FALSE)&amp;L67&amp;" Comdty","PX_open", M67,M67)</f>
        <v>#NAME?</v>
      </c>
      <c r="J67" s="1" t="e">
        <f ca="1">_xll.BDH("FF"&amp;VLOOKUP(K67,Sheet2!$A$1:$B$12,2,FALSE)&amp;L67&amp;" Comdty","PX_last", M67,M67)</f>
        <v>#NAME?</v>
      </c>
      <c r="K67" s="1">
        <f t="shared" si="0"/>
        <v>2</v>
      </c>
      <c r="L67" s="1" t="str">
        <f t="shared" si="1"/>
        <v>17</v>
      </c>
      <c r="M67" s="8">
        <f t="shared" si="2"/>
        <v>42767</v>
      </c>
    </row>
    <row r="68" spans="1:13" ht="15.75" customHeight="1" x14ac:dyDescent="0.35">
      <c r="A68" s="5"/>
      <c r="I68" s="1" t="e">
        <f ca="1">_xll.BDH("FF"&amp;VLOOKUP(K68,Sheet2!$A$1:$B$12,2,FALSE)&amp;L68&amp;" Comdty","PX_open", M68,M68)</f>
        <v>#NAME?</v>
      </c>
      <c r="J68" s="1" t="e">
        <f ca="1">_xll.BDH("FF"&amp;VLOOKUP(K68,Sheet2!$A$1:$B$12,2,FALSE)&amp;L68&amp;" Comdty","PX_last", M68,M68)</f>
        <v>#NAME?</v>
      </c>
      <c r="K68" s="1">
        <f t="shared" si="0"/>
        <v>1</v>
      </c>
      <c r="L68" s="1" t="str">
        <f t="shared" si="1"/>
        <v>00</v>
      </c>
      <c r="M68" s="8">
        <f t="shared" si="2"/>
        <v>0</v>
      </c>
    </row>
    <row r="69" spans="1:13" ht="15.75" customHeight="1" x14ac:dyDescent="0.35">
      <c r="A69" s="5" t="s">
        <v>69</v>
      </c>
      <c r="B69" s="5" t="s">
        <v>68</v>
      </c>
      <c r="C69" s="5" t="s">
        <v>68</v>
      </c>
      <c r="D69" s="5" t="s">
        <v>19</v>
      </c>
      <c r="E69" s="5" t="s">
        <v>20</v>
      </c>
      <c r="F69" s="6">
        <v>2.5000000000000001E-3</v>
      </c>
      <c r="G69" s="6">
        <v>1.2500000000000001E-2</v>
      </c>
      <c r="H69" s="7">
        <v>36800</v>
      </c>
      <c r="I69" s="1" t="e">
        <f ca="1">_xll.BDH("FF"&amp;VLOOKUP(K69,Sheet2!$A$1:$B$12,2,FALSE)&amp;L69&amp;" Comdty","PX_open", M69,M69)</f>
        <v>#NAME?</v>
      </c>
      <c r="J69" s="1" t="e">
        <f ca="1">_xll.BDH("FF"&amp;VLOOKUP(K69,Sheet2!$A$1:$B$12,2,FALSE)&amp;L69&amp;" Comdty","PX_last", M69,M69)</f>
        <v>#NAME?</v>
      </c>
      <c r="K69" s="1">
        <f t="shared" si="0"/>
        <v>12</v>
      </c>
      <c r="L69" s="1" t="str">
        <f t="shared" si="1"/>
        <v>16</v>
      </c>
      <c r="M69" s="8">
        <f t="shared" si="2"/>
        <v>42718</v>
      </c>
    </row>
    <row r="70" spans="1:13" ht="15.75" customHeight="1" x14ac:dyDescent="0.35">
      <c r="A70" s="4">
        <v>42676</v>
      </c>
      <c r="B70" s="5" t="s">
        <v>70</v>
      </c>
      <c r="C70" s="5" t="s">
        <v>70</v>
      </c>
      <c r="D70" s="5" t="s">
        <v>19</v>
      </c>
      <c r="E70" s="5" t="s">
        <v>35</v>
      </c>
      <c r="F70" s="5" t="s">
        <v>35</v>
      </c>
      <c r="G70" s="6">
        <v>0.01</v>
      </c>
      <c r="H70" s="9">
        <v>45140</v>
      </c>
      <c r="I70" s="1" t="e">
        <f ca="1">_xll.BDH("FF"&amp;VLOOKUP(K70,Sheet2!$A$1:$B$12,2,FALSE)&amp;L70&amp;" Comdty","PX_open", M70,M70)</f>
        <v>#NAME?</v>
      </c>
      <c r="J70" s="1" t="e">
        <f ca="1">_xll.BDH("FF"&amp;VLOOKUP(K70,Sheet2!$A$1:$B$12,2,FALSE)&amp;L70&amp;" Comdty","PX_last", M70,M70)</f>
        <v>#NAME?</v>
      </c>
      <c r="K70" s="1">
        <f t="shared" si="0"/>
        <v>11</v>
      </c>
      <c r="L70" s="1" t="str">
        <f t="shared" si="1"/>
        <v>16</v>
      </c>
      <c r="M70" s="8">
        <f t="shared" si="2"/>
        <v>42676</v>
      </c>
    </row>
    <row r="71" spans="1:13" ht="15.75" customHeight="1" x14ac:dyDescent="0.35">
      <c r="A71" s="5" t="s">
        <v>71</v>
      </c>
      <c r="B71" s="5" t="s">
        <v>70</v>
      </c>
      <c r="C71" s="5" t="s">
        <v>70</v>
      </c>
      <c r="D71" s="5" t="s">
        <v>19</v>
      </c>
      <c r="E71" s="5" t="s">
        <v>35</v>
      </c>
      <c r="F71" s="5" t="s">
        <v>35</v>
      </c>
      <c r="G71" s="6">
        <v>0.01</v>
      </c>
      <c r="H71" s="9">
        <v>45110</v>
      </c>
      <c r="I71" s="1" t="e">
        <f ca="1">_xll.BDH("FF"&amp;VLOOKUP(K71,Sheet2!$A$1:$B$12,2,FALSE)&amp;L71&amp;" Comdty","PX_open", M71,M71)</f>
        <v>#NAME?</v>
      </c>
      <c r="J71" s="1" t="e">
        <f ca="1">_xll.BDH("FF"&amp;VLOOKUP(K71,Sheet2!$A$1:$B$12,2,FALSE)&amp;L71&amp;" Comdty","PX_last", M71,M71)</f>
        <v>#NAME?</v>
      </c>
      <c r="K71" s="1">
        <f t="shared" si="0"/>
        <v>9</v>
      </c>
      <c r="L71" s="1" t="str">
        <f t="shared" si="1"/>
        <v>16</v>
      </c>
      <c r="M71" s="8">
        <f t="shared" si="2"/>
        <v>42634</v>
      </c>
    </row>
    <row r="72" spans="1:13" ht="15.75" customHeight="1" x14ac:dyDescent="0.35">
      <c r="A72" s="4">
        <v>42578</v>
      </c>
      <c r="B72" s="5" t="s">
        <v>70</v>
      </c>
      <c r="C72" s="5" t="s">
        <v>70</v>
      </c>
      <c r="D72" s="5" t="s">
        <v>19</v>
      </c>
      <c r="E72" s="5" t="s">
        <v>35</v>
      </c>
      <c r="F72" s="5" t="s">
        <v>35</v>
      </c>
      <c r="G72" s="6">
        <v>0.01</v>
      </c>
      <c r="H72" s="9">
        <v>45170</v>
      </c>
      <c r="I72" s="1" t="e">
        <f ca="1">_xll.BDH("FF"&amp;VLOOKUP(K72,Sheet2!$A$1:$B$12,2,FALSE)&amp;L72&amp;" Comdty","PX_open", M72,M72)</f>
        <v>#NAME?</v>
      </c>
      <c r="J72" s="1" t="e">
        <f ca="1">_xll.BDH("FF"&amp;VLOOKUP(K72,Sheet2!$A$1:$B$12,2,FALSE)&amp;L72&amp;" Comdty","PX_last", M72,M72)</f>
        <v>#NAME?</v>
      </c>
      <c r="K72" s="1">
        <f t="shared" si="0"/>
        <v>7</v>
      </c>
      <c r="L72" s="1" t="str">
        <f t="shared" si="1"/>
        <v>16</v>
      </c>
      <c r="M72" s="8">
        <f t="shared" si="2"/>
        <v>42578</v>
      </c>
    </row>
    <row r="73" spans="1:13" ht="15.75" customHeight="1" x14ac:dyDescent="0.35">
      <c r="A73" s="5" t="s">
        <v>72</v>
      </c>
      <c r="B73" s="5" t="s">
        <v>70</v>
      </c>
      <c r="C73" s="5" t="s">
        <v>70</v>
      </c>
      <c r="D73" s="5" t="s">
        <v>19</v>
      </c>
      <c r="E73" s="5" t="s">
        <v>35</v>
      </c>
      <c r="F73" s="5" t="s">
        <v>35</v>
      </c>
      <c r="G73" s="6">
        <v>0.01</v>
      </c>
      <c r="H73" s="7">
        <v>36800</v>
      </c>
      <c r="I73" s="1" t="e">
        <f ca="1">_xll.BDH("FF"&amp;VLOOKUP(K73,Sheet2!$A$1:$B$12,2,FALSE)&amp;L73&amp;" Comdty","PX_open", M73,M73)</f>
        <v>#NAME?</v>
      </c>
      <c r="J73" s="1" t="e">
        <f ca="1">_xll.BDH("FF"&amp;VLOOKUP(K73,Sheet2!$A$1:$B$12,2,FALSE)&amp;L73&amp;" Comdty","PX_last", M73,M73)</f>
        <v>#NAME?</v>
      </c>
      <c r="K73" s="1">
        <f t="shared" si="0"/>
        <v>6</v>
      </c>
      <c r="L73" s="1" t="str">
        <f t="shared" si="1"/>
        <v>16</v>
      </c>
      <c r="M73" s="8">
        <f t="shared" si="2"/>
        <v>42536</v>
      </c>
    </row>
    <row r="74" spans="1:13" ht="15.75" customHeight="1" x14ac:dyDescent="0.35">
      <c r="A74" s="4">
        <v>42487</v>
      </c>
      <c r="B74" s="5" t="s">
        <v>70</v>
      </c>
      <c r="C74" s="5" t="s">
        <v>70</v>
      </c>
      <c r="D74" s="5" t="s">
        <v>19</v>
      </c>
      <c r="E74" s="5" t="s">
        <v>35</v>
      </c>
      <c r="F74" s="5" t="s">
        <v>35</v>
      </c>
      <c r="G74" s="6">
        <v>0.01</v>
      </c>
      <c r="H74" s="9">
        <v>45170</v>
      </c>
      <c r="I74" s="1" t="e">
        <f ca="1">_xll.BDH("FF"&amp;VLOOKUP(K74,Sheet2!$A$1:$B$12,2,FALSE)&amp;L74&amp;" Comdty","PX_open", M74,M74)</f>
        <v>#NAME?</v>
      </c>
      <c r="J74" s="1" t="e">
        <f ca="1">_xll.BDH("FF"&amp;VLOOKUP(K74,Sheet2!$A$1:$B$12,2,FALSE)&amp;L74&amp;" Comdty","PX_last", M74,M74)</f>
        <v>#NAME?</v>
      </c>
      <c r="K74" s="1">
        <f t="shared" si="0"/>
        <v>4</v>
      </c>
      <c r="L74" s="1" t="str">
        <f t="shared" si="1"/>
        <v>16</v>
      </c>
      <c r="M74" s="8">
        <f t="shared" si="2"/>
        <v>42487</v>
      </c>
    </row>
    <row r="75" spans="1:13" ht="15.75" customHeight="1" x14ac:dyDescent="0.35">
      <c r="A75" s="5" t="s">
        <v>73</v>
      </c>
      <c r="B75" s="5" t="s">
        <v>70</v>
      </c>
      <c r="C75" s="5" t="s">
        <v>70</v>
      </c>
      <c r="D75" s="5" t="s">
        <v>19</v>
      </c>
      <c r="E75" s="5" t="s">
        <v>35</v>
      </c>
      <c r="F75" s="5" t="s">
        <v>35</v>
      </c>
      <c r="G75" s="6">
        <v>0.01</v>
      </c>
      <c r="H75" s="9">
        <v>45170</v>
      </c>
      <c r="I75" s="1" t="e">
        <f ca="1">_xll.BDH("FF"&amp;VLOOKUP(K75,Sheet2!$A$1:$B$12,2,FALSE)&amp;L75&amp;" Comdty","PX_open", M75,M75)</f>
        <v>#NAME?</v>
      </c>
      <c r="J75" s="1" t="e">
        <f ca="1">_xll.BDH("FF"&amp;VLOOKUP(K75,Sheet2!$A$1:$B$12,2,FALSE)&amp;L75&amp;" Comdty","PX_last", M75,M75)</f>
        <v>#NAME?</v>
      </c>
      <c r="K75" s="1">
        <f t="shared" si="0"/>
        <v>3</v>
      </c>
      <c r="L75" s="1" t="str">
        <f t="shared" si="1"/>
        <v>16</v>
      </c>
      <c r="M75" s="8">
        <f t="shared" si="2"/>
        <v>42445</v>
      </c>
    </row>
    <row r="76" spans="1:13" ht="15.75" customHeight="1" x14ac:dyDescent="0.35">
      <c r="A76" s="4">
        <v>42396</v>
      </c>
      <c r="B76" s="5" t="s">
        <v>70</v>
      </c>
      <c r="C76" s="5" t="s">
        <v>70</v>
      </c>
      <c r="D76" s="5" t="s">
        <v>19</v>
      </c>
      <c r="E76" s="5" t="s">
        <v>35</v>
      </c>
      <c r="F76" s="5" t="s">
        <v>35</v>
      </c>
      <c r="G76" s="6">
        <v>0.01</v>
      </c>
      <c r="H76" s="7">
        <v>36800</v>
      </c>
      <c r="I76" s="1" t="e">
        <f ca="1">_xll.BDH("FF"&amp;VLOOKUP(K76,Sheet2!$A$1:$B$12,2,FALSE)&amp;L76&amp;" Comdty","PX_open", M76,M76)</f>
        <v>#NAME?</v>
      </c>
      <c r="J76" s="1" t="e">
        <f ca="1">_xll.BDH("FF"&amp;VLOOKUP(K76,Sheet2!$A$1:$B$12,2,FALSE)&amp;L76&amp;" Comdty","PX_last", M76,M76)</f>
        <v>#NAME?</v>
      </c>
      <c r="K76" s="1">
        <f t="shared" si="0"/>
        <v>1</v>
      </c>
      <c r="L76" s="1" t="str">
        <f t="shared" si="1"/>
        <v>16</v>
      </c>
      <c r="M76" s="8">
        <f t="shared" si="2"/>
        <v>42396</v>
      </c>
    </row>
    <row r="77" spans="1:13" ht="15.75" customHeight="1" x14ac:dyDescent="0.35">
      <c r="A77" s="5"/>
      <c r="I77" s="1" t="e">
        <f ca="1">_xll.BDH("FF"&amp;VLOOKUP(K77,Sheet2!$A$1:$B$12,2,FALSE)&amp;L77&amp;" Comdty","PX_open", M77,M77)</f>
        <v>#NAME?</v>
      </c>
      <c r="J77" s="1" t="e">
        <f ca="1">_xll.BDH("FF"&amp;VLOOKUP(K77,Sheet2!$A$1:$B$12,2,FALSE)&amp;L77&amp;" Comdty","PX_last", M77,M77)</f>
        <v>#NAME?</v>
      </c>
      <c r="K77" s="1">
        <f t="shared" si="0"/>
        <v>1</v>
      </c>
      <c r="L77" s="1" t="str">
        <f t="shared" si="1"/>
        <v>00</v>
      </c>
      <c r="M77" s="8">
        <f t="shared" si="2"/>
        <v>0</v>
      </c>
    </row>
    <row r="78" spans="1:13" ht="15.75" customHeight="1" x14ac:dyDescent="0.35">
      <c r="A78" s="5" t="s">
        <v>74</v>
      </c>
      <c r="B78" s="5" t="s">
        <v>70</v>
      </c>
      <c r="C78" s="5" t="s">
        <v>70</v>
      </c>
      <c r="D78" s="5" t="s">
        <v>19</v>
      </c>
      <c r="E78" s="5" t="s">
        <v>20</v>
      </c>
      <c r="F78" s="6">
        <v>2.5000000000000001E-3</v>
      </c>
      <c r="G78" s="6">
        <v>0.01</v>
      </c>
      <c r="H78" s="7">
        <v>36800</v>
      </c>
      <c r="I78" s="1" t="e">
        <f ca="1">_xll.BDH("FF"&amp;VLOOKUP(K78,Sheet2!$A$1:$B$12,2,FALSE)&amp;L78&amp;" Comdty","PX_open", M78,M78)</f>
        <v>#NAME?</v>
      </c>
      <c r="J78" s="1" t="e">
        <f ca="1">_xll.BDH("FF"&amp;VLOOKUP(K78,Sheet2!$A$1:$B$12,2,FALSE)&amp;L78&amp;" Comdty","PX_last", M78,M78)</f>
        <v>#NAME?</v>
      </c>
      <c r="K78" s="1">
        <f t="shared" si="0"/>
        <v>12</v>
      </c>
      <c r="L78" s="1" t="str">
        <f t="shared" si="1"/>
        <v>15</v>
      </c>
      <c r="M78" s="8">
        <f t="shared" si="2"/>
        <v>42354</v>
      </c>
    </row>
    <row r="79" spans="1:13" ht="15.75" customHeight="1" x14ac:dyDescent="0.35">
      <c r="A79" s="4">
        <v>42305</v>
      </c>
      <c r="B79" s="5" t="s">
        <v>75</v>
      </c>
      <c r="C79" s="5" t="s">
        <v>75</v>
      </c>
      <c r="D79" s="5" t="s">
        <v>19</v>
      </c>
      <c r="E79" s="5" t="s">
        <v>35</v>
      </c>
      <c r="F79" s="5" t="s">
        <v>35</v>
      </c>
      <c r="G79" s="6">
        <v>7.4999999999999997E-3</v>
      </c>
      <c r="H79" s="9">
        <v>45170</v>
      </c>
      <c r="I79" s="1" t="e">
        <f ca="1">_xll.BDH("FF"&amp;VLOOKUP(K79,Sheet2!$A$1:$B$12,2,FALSE)&amp;L79&amp;" Comdty","PX_open", M79,M79)</f>
        <v>#NAME?</v>
      </c>
      <c r="J79" s="1" t="e">
        <f ca="1">_xll.BDH("FF"&amp;VLOOKUP(K79,Sheet2!$A$1:$B$12,2,FALSE)&amp;L79&amp;" Comdty","PX_last", M79,M79)</f>
        <v>#NAME?</v>
      </c>
      <c r="K79" s="1">
        <f t="shared" si="0"/>
        <v>10</v>
      </c>
      <c r="L79" s="1" t="str">
        <f t="shared" si="1"/>
        <v>15</v>
      </c>
      <c r="M79" s="8">
        <f t="shared" si="2"/>
        <v>42305</v>
      </c>
    </row>
    <row r="80" spans="1:13" ht="15.75" customHeight="1" x14ac:dyDescent="0.35">
      <c r="A80" s="5" t="s">
        <v>76</v>
      </c>
      <c r="B80" s="5" t="s">
        <v>75</v>
      </c>
      <c r="C80" s="5" t="s">
        <v>75</v>
      </c>
      <c r="D80" s="5" t="s">
        <v>19</v>
      </c>
      <c r="E80" s="5" t="s">
        <v>35</v>
      </c>
      <c r="F80" s="5" t="s">
        <v>35</v>
      </c>
      <c r="G80" s="6">
        <v>7.4999999999999997E-3</v>
      </c>
      <c r="H80" s="9">
        <v>45170</v>
      </c>
      <c r="I80" s="1" t="e">
        <f ca="1">_xll.BDH("FF"&amp;VLOOKUP(K80,Sheet2!$A$1:$B$12,2,FALSE)&amp;L80&amp;" Comdty","PX_open", M80,M80)</f>
        <v>#NAME?</v>
      </c>
      <c r="J80" s="1" t="e">
        <f ca="1">_xll.BDH("FF"&amp;VLOOKUP(K80,Sheet2!$A$1:$B$12,2,FALSE)&amp;L80&amp;" Comdty","PX_last", M80,M80)</f>
        <v>#NAME?</v>
      </c>
      <c r="K80" s="1">
        <f t="shared" si="0"/>
        <v>9</v>
      </c>
      <c r="L80" s="1" t="str">
        <f t="shared" si="1"/>
        <v>15</v>
      </c>
      <c r="M80" s="8">
        <f t="shared" si="2"/>
        <v>42264</v>
      </c>
    </row>
    <row r="81" spans="1:13" ht="15.75" customHeight="1" x14ac:dyDescent="0.35">
      <c r="A81" s="4">
        <v>42214</v>
      </c>
      <c r="B81" s="5" t="s">
        <v>75</v>
      </c>
      <c r="C81" s="5" t="s">
        <v>75</v>
      </c>
      <c r="D81" s="5" t="s">
        <v>19</v>
      </c>
      <c r="E81" s="5" t="s">
        <v>35</v>
      </c>
      <c r="F81" s="5" t="s">
        <v>35</v>
      </c>
      <c r="G81" s="6">
        <v>7.4999999999999997E-3</v>
      </c>
      <c r="H81" s="7">
        <v>36800</v>
      </c>
      <c r="I81" s="1" t="e">
        <f ca="1">_xll.BDH("FF"&amp;VLOOKUP(K81,Sheet2!$A$1:$B$12,2,FALSE)&amp;L81&amp;" Comdty","PX_open", M81,M81)</f>
        <v>#NAME?</v>
      </c>
      <c r="J81" s="1" t="e">
        <f ca="1">_xll.BDH("FF"&amp;VLOOKUP(K81,Sheet2!$A$1:$B$12,2,FALSE)&amp;L81&amp;" Comdty","PX_last", M81,M81)</f>
        <v>#NAME?</v>
      </c>
      <c r="K81" s="1">
        <f t="shared" si="0"/>
        <v>7</v>
      </c>
      <c r="L81" s="1" t="str">
        <f t="shared" si="1"/>
        <v>15</v>
      </c>
      <c r="M81" s="8">
        <f t="shared" si="2"/>
        <v>42214</v>
      </c>
    </row>
    <row r="82" spans="1:13" ht="15.75" customHeight="1" x14ac:dyDescent="0.35">
      <c r="A82" s="5" t="s">
        <v>77</v>
      </c>
      <c r="B82" s="5" t="s">
        <v>75</v>
      </c>
      <c r="C82" s="5" t="s">
        <v>75</v>
      </c>
      <c r="D82" s="5" t="s">
        <v>19</v>
      </c>
      <c r="E82" s="5" t="s">
        <v>35</v>
      </c>
      <c r="F82" s="5" t="s">
        <v>35</v>
      </c>
      <c r="G82" s="6">
        <v>7.4999999999999997E-3</v>
      </c>
      <c r="H82" s="7">
        <v>36800</v>
      </c>
      <c r="I82" s="1" t="e">
        <f ca="1">_xll.BDH("FF"&amp;VLOOKUP(K82,Sheet2!$A$1:$B$12,2,FALSE)&amp;L82&amp;" Comdty","PX_open", M82,M82)</f>
        <v>#NAME?</v>
      </c>
      <c r="J82" s="1" t="e">
        <f ca="1">_xll.BDH("FF"&amp;VLOOKUP(K82,Sheet2!$A$1:$B$12,2,FALSE)&amp;L82&amp;" Comdty","PX_last", M82,M82)</f>
        <v>#NAME?</v>
      </c>
      <c r="K82" s="1">
        <f t="shared" si="0"/>
        <v>6</v>
      </c>
      <c r="L82" s="1" t="str">
        <f t="shared" si="1"/>
        <v>15</v>
      </c>
      <c r="M82" s="8">
        <f t="shared" si="2"/>
        <v>42172</v>
      </c>
    </row>
    <row r="83" spans="1:13" ht="15.75" customHeight="1" x14ac:dyDescent="0.35">
      <c r="A83" s="4">
        <v>42123</v>
      </c>
      <c r="B83" s="5" t="s">
        <v>75</v>
      </c>
      <c r="C83" s="5" t="s">
        <v>75</v>
      </c>
      <c r="D83" s="5" t="s">
        <v>19</v>
      </c>
      <c r="E83" s="5" t="s">
        <v>35</v>
      </c>
      <c r="F83" s="5" t="s">
        <v>35</v>
      </c>
      <c r="G83" s="6">
        <v>7.4999999999999997E-3</v>
      </c>
      <c r="H83" s="7">
        <v>36800</v>
      </c>
      <c r="I83" s="1" t="e">
        <f ca="1">_xll.BDH("FF"&amp;VLOOKUP(K83,Sheet2!$A$1:$B$12,2,FALSE)&amp;L83&amp;" Comdty","PX_open", M83,M83)</f>
        <v>#NAME?</v>
      </c>
      <c r="J83" s="1" t="e">
        <f ca="1">_xll.BDH("FF"&amp;VLOOKUP(K83,Sheet2!$A$1:$B$12,2,FALSE)&amp;L83&amp;" Comdty","PX_last", M83,M83)</f>
        <v>#NAME?</v>
      </c>
      <c r="K83" s="1">
        <f t="shared" si="0"/>
        <v>4</v>
      </c>
      <c r="L83" s="1" t="str">
        <f t="shared" si="1"/>
        <v>15</v>
      </c>
      <c r="M83" s="8">
        <f t="shared" si="2"/>
        <v>42123</v>
      </c>
    </row>
    <row r="84" spans="1:13" ht="15.75" customHeight="1" x14ac:dyDescent="0.35">
      <c r="A84" s="5" t="s">
        <v>78</v>
      </c>
      <c r="B84" s="5" t="s">
        <v>75</v>
      </c>
      <c r="C84" s="5" t="s">
        <v>75</v>
      </c>
      <c r="D84" s="5" t="s">
        <v>19</v>
      </c>
      <c r="E84" s="5" t="s">
        <v>35</v>
      </c>
      <c r="F84" s="5" t="s">
        <v>35</v>
      </c>
      <c r="G84" s="6">
        <v>7.4999999999999997E-3</v>
      </c>
      <c r="H84" s="7">
        <v>36800</v>
      </c>
      <c r="I84" s="1" t="e">
        <f ca="1">_xll.BDH("FF"&amp;VLOOKUP(K84,Sheet2!$A$1:$B$12,2,FALSE)&amp;L84&amp;" Comdty","PX_open", M84,M84)</f>
        <v>#NAME?</v>
      </c>
      <c r="J84" s="1" t="e">
        <f ca="1">_xll.BDH("FF"&amp;VLOOKUP(K84,Sheet2!$A$1:$B$12,2,FALSE)&amp;L84&amp;" Comdty","PX_last", M84,M84)</f>
        <v>#NAME?</v>
      </c>
      <c r="K84" s="1">
        <f t="shared" si="0"/>
        <v>3</v>
      </c>
      <c r="L84" s="1" t="str">
        <f t="shared" si="1"/>
        <v>15</v>
      </c>
      <c r="M84" s="8">
        <f t="shared" si="2"/>
        <v>42081</v>
      </c>
    </row>
    <row r="85" spans="1:13" ht="15.75" customHeight="1" x14ac:dyDescent="0.35">
      <c r="A85" s="4">
        <v>42032</v>
      </c>
      <c r="B85" s="5" t="s">
        <v>75</v>
      </c>
      <c r="C85" s="5" t="s">
        <v>75</v>
      </c>
      <c r="D85" s="5" t="s">
        <v>19</v>
      </c>
      <c r="E85" s="5" t="s">
        <v>35</v>
      </c>
      <c r="F85" s="5" t="s">
        <v>35</v>
      </c>
      <c r="G85" s="6">
        <v>7.4999999999999997E-3</v>
      </c>
      <c r="H85" s="7">
        <v>36800</v>
      </c>
      <c r="I85" s="1" t="e">
        <f ca="1">_xll.BDH("FF"&amp;VLOOKUP(K85,Sheet2!$A$1:$B$12,2,FALSE)&amp;L85&amp;" Comdty","PX_open", M85,M85)</f>
        <v>#NAME?</v>
      </c>
      <c r="J85" s="1" t="e">
        <f ca="1">_xll.BDH("FF"&amp;VLOOKUP(K85,Sheet2!$A$1:$B$12,2,FALSE)&amp;L85&amp;" Comdty","PX_last", M85,M85)</f>
        <v>#NAME?</v>
      </c>
      <c r="K85" s="1">
        <f t="shared" si="0"/>
        <v>1</v>
      </c>
      <c r="L85" s="1" t="str">
        <f t="shared" si="1"/>
        <v>15</v>
      </c>
      <c r="M85" s="8">
        <f t="shared" si="2"/>
        <v>42032</v>
      </c>
    </row>
    <row r="86" spans="1:13" ht="15.75" customHeight="1" x14ac:dyDescent="0.35">
      <c r="A86" s="5"/>
      <c r="I86" s="1" t="e">
        <f ca="1">_xll.BDH("FF"&amp;VLOOKUP(K86,Sheet2!$A$1:$B$12,2,FALSE)&amp;L86&amp;" Comdty","PX_open", M86,M86)</f>
        <v>#NAME?</v>
      </c>
      <c r="J86" s="1" t="e">
        <f ca="1">_xll.BDH("FF"&amp;VLOOKUP(K86,Sheet2!$A$1:$B$12,2,FALSE)&amp;L86&amp;" Comdty","PX_last", M86,M86)</f>
        <v>#NAME?</v>
      </c>
      <c r="K86" s="1">
        <f t="shared" si="0"/>
        <v>1</v>
      </c>
      <c r="L86" s="1" t="str">
        <f t="shared" si="1"/>
        <v>00</v>
      </c>
      <c r="M86" s="8">
        <f t="shared" si="2"/>
        <v>0</v>
      </c>
    </row>
    <row r="87" spans="1:13" ht="15.75" customHeight="1" x14ac:dyDescent="0.35">
      <c r="A87" s="5" t="s">
        <v>79</v>
      </c>
      <c r="B87" s="5" t="s">
        <v>75</v>
      </c>
      <c r="C87" s="5" t="s">
        <v>75</v>
      </c>
      <c r="D87" s="5" t="s">
        <v>19</v>
      </c>
      <c r="E87" s="5" t="s">
        <v>35</v>
      </c>
      <c r="F87" s="5" t="s">
        <v>35</v>
      </c>
      <c r="G87" s="6">
        <v>7.4999999999999997E-3</v>
      </c>
      <c r="H87" s="9">
        <v>45110</v>
      </c>
      <c r="I87" s="1" t="e">
        <f ca="1">_xll.BDH("FF"&amp;VLOOKUP(K87,Sheet2!$A$1:$B$12,2,FALSE)&amp;L87&amp;" Comdty","PX_open", M87,M87)</f>
        <v>#NAME?</v>
      </c>
      <c r="J87" s="1" t="e">
        <f ca="1">_xll.BDH("FF"&amp;VLOOKUP(K87,Sheet2!$A$1:$B$12,2,FALSE)&amp;L87&amp;" Comdty","PX_last", M87,M87)</f>
        <v>#NAME?</v>
      </c>
      <c r="K87" s="1">
        <f t="shared" si="0"/>
        <v>12</v>
      </c>
      <c r="L87" s="1" t="str">
        <f t="shared" si="1"/>
        <v>14</v>
      </c>
      <c r="M87" s="8">
        <f t="shared" si="2"/>
        <v>41990</v>
      </c>
    </row>
    <row r="88" spans="1:13" ht="15.75" customHeight="1" x14ac:dyDescent="0.35">
      <c r="A88" s="4">
        <v>41941</v>
      </c>
      <c r="B88" s="5" t="s">
        <v>75</v>
      </c>
      <c r="C88" s="5" t="s">
        <v>75</v>
      </c>
      <c r="D88" s="5" t="s">
        <v>19</v>
      </c>
      <c r="E88" s="5" t="s">
        <v>35</v>
      </c>
      <c r="F88" s="5" t="s">
        <v>35</v>
      </c>
      <c r="G88" s="6">
        <v>7.4999999999999997E-3</v>
      </c>
      <c r="H88" s="9">
        <v>45170</v>
      </c>
      <c r="I88" s="1" t="e">
        <f ca="1">_xll.BDH("FF"&amp;VLOOKUP(K88,Sheet2!$A$1:$B$12,2,FALSE)&amp;L88&amp;" Comdty","PX_open", M88,M88)</f>
        <v>#NAME?</v>
      </c>
      <c r="J88" s="1" t="e">
        <f ca="1">_xll.BDH("FF"&amp;VLOOKUP(K88,Sheet2!$A$1:$B$12,2,FALSE)&amp;L88&amp;" Comdty","PX_last", M88,M88)</f>
        <v>#NAME?</v>
      </c>
      <c r="K88" s="1">
        <f t="shared" si="0"/>
        <v>10</v>
      </c>
      <c r="L88" s="1" t="str">
        <f t="shared" si="1"/>
        <v>14</v>
      </c>
      <c r="M88" s="8">
        <f t="shared" si="2"/>
        <v>41941</v>
      </c>
    </row>
    <row r="89" spans="1:13" ht="15.75" customHeight="1" x14ac:dyDescent="0.35">
      <c r="A89" s="5" t="s">
        <v>80</v>
      </c>
      <c r="B89" s="5" t="s">
        <v>75</v>
      </c>
      <c r="C89" s="5" t="s">
        <v>75</v>
      </c>
      <c r="D89" s="5" t="s">
        <v>19</v>
      </c>
      <c r="E89" s="5" t="s">
        <v>35</v>
      </c>
      <c r="F89" s="5" t="s">
        <v>35</v>
      </c>
      <c r="G89" s="6">
        <v>7.4999999999999997E-3</v>
      </c>
      <c r="H89" s="9">
        <v>45140</v>
      </c>
      <c r="I89" s="1" t="e">
        <f ca="1">_xll.BDH("FF"&amp;VLOOKUP(K89,Sheet2!$A$1:$B$12,2,FALSE)&amp;L89&amp;" Comdty","PX_open", M89,M89)</f>
        <v>#NAME?</v>
      </c>
      <c r="J89" s="1" t="e">
        <f ca="1">_xll.BDH("FF"&amp;VLOOKUP(K89,Sheet2!$A$1:$B$12,2,FALSE)&amp;L89&amp;" Comdty","PX_last", M89,M89)</f>
        <v>#NAME?</v>
      </c>
      <c r="K89" s="1">
        <f t="shared" si="0"/>
        <v>9</v>
      </c>
      <c r="L89" s="1" t="str">
        <f t="shared" si="1"/>
        <v>14</v>
      </c>
      <c r="M89" s="8">
        <f t="shared" si="2"/>
        <v>41899</v>
      </c>
    </row>
    <row r="90" spans="1:13" ht="15.75" customHeight="1" x14ac:dyDescent="0.35">
      <c r="A90" s="4">
        <v>41850</v>
      </c>
      <c r="B90" s="5" t="s">
        <v>75</v>
      </c>
      <c r="C90" s="5" t="s">
        <v>75</v>
      </c>
      <c r="D90" s="5" t="s">
        <v>19</v>
      </c>
      <c r="E90" s="5" t="s">
        <v>35</v>
      </c>
      <c r="F90" s="5" t="s">
        <v>35</v>
      </c>
      <c r="G90" s="6">
        <v>7.4999999999999997E-3</v>
      </c>
      <c r="H90" s="9">
        <v>45170</v>
      </c>
      <c r="I90" s="1" t="e">
        <f ca="1">_xll.BDH("FF"&amp;VLOOKUP(K90,Sheet2!$A$1:$B$12,2,FALSE)&amp;L90&amp;" Comdty","PX_open", M90,M90)</f>
        <v>#NAME?</v>
      </c>
      <c r="J90" s="1" t="e">
        <f ca="1">_xll.BDH("FF"&amp;VLOOKUP(K90,Sheet2!$A$1:$B$12,2,FALSE)&amp;L90&amp;" Comdty","PX_last", M90,M90)</f>
        <v>#NAME?</v>
      </c>
      <c r="K90" s="1">
        <f t="shared" si="0"/>
        <v>7</v>
      </c>
      <c r="L90" s="1" t="str">
        <f t="shared" si="1"/>
        <v>14</v>
      </c>
      <c r="M90" s="8">
        <f t="shared" si="2"/>
        <v>41850</v>
      </c>
    </row>
    <row r="91" spans="1:13" ht="15.75" customHeight="1" x14ac:dyDescent="0.35">
      <c r="A91" s="5" t="s">
        <v>81</v>
      </c>
      <c r="B91" s="5" t="s">
        <v>75</v>
      </c>
      <c r="C91" s="5" t="s">
        <v>75</v>
      </c>
      <c r="D91" s="5" t="s">
        <v>19</v>
      </c>
      <c r="E91" s="5" t="s">
        <v>35</v>
      </c>
      <c r="F91" s="5" t="s">
        <v>35</v>
      </c>
      <c r="G91" s="6">
        <v>7.4999999999999997E-3</v>
      </c>
      <c r="H91" s="7">
        <v>36800</v>
      </c>
      <c r="I91" s="1" t="e">
        <f ca="1">_xll.BDH("FF"&amp;VLOOKUP(K91,Sheet2!$A$1:$B$12,2,FALSE)&amp;L91&amp;" Comdty","PX_open", M91,M91)</f>
        <v>#NAME?</v>
      </c>
      <c r="J91" s="1" t="e">
        <f ca="1">_xll.BDH("FF"&amp;VLOOKUP(K91,Sheet2!$A$1:$B$12,2,FALSE)&amp;L91&amp;" Comdty","PX_last", M91,M91)</f>
        <v>#NAME?</v>
      </c>
      <c r="K91" s="1">
        <f t="shared" si="0"/>
        <v>6</v>
      </c>
      <c r="L91" s="1" t="str">
        <f t="shared" si="1"/>
        <v>14</v>
      </c>
      <c r="M91" s="8">
        <f t="shared" si="2"/>
        <v>41808</v>
      </c>
    </row>
    <row r="92" spans="1:13" ht="15.75" customHeight="1" x14ac:dyDescent="0.35">
      <c r="A92" s="4">
        <v>41759</v>
      </c>
      <c r="B92" s="5" t="s">
        <v>75</v>
      </c>
      <c r="C92" s="5" t="s">
        <v>75</v>
      </c>
      <c r="D92" s="5" t="s">
        <v>19</v>
      </c>
      <c r="E92" s="5" t="s">
        <v>35</v>
      </c>
      <c r="F92" s="5" t="s">
        <v>35</v>
      </c>
      <c r="G92" s="6">
        <v>7.4999999999999997E-3</v>
      </c>
      <c r="H92" s="7">
        <v>36770</v>
      </c>
      <c r="I92" s="1" t="e">
        <f ca="1">_xll.BDH("FF"&amp;VLOOKUP(K92,Sheet2!$A$1:$B$12,2,FALSE)&amp;L92&amp;" Comdty","PX_open", M92,M92)</f>
        <v>#NAME?</v>
      </c>
      <c r="J92" s="1" t="e">
        <f ca="1">_xll.BDH("FF"&amp;VLOOKUP(K92,Sheet2!$A$1:$B$12,2,FALSE)&amp;L92&amp;" Comdty","PX_last", M92,M92)</f>
        <v>#NAME?</v>
      </c>
      <c r="K92" s="1">
        <f t="shared" si="0"/>
        <v>4</v>
      </c>
      <c r="L92" s="1" t="str">
        <f t="shared" si="1"/>
        <v>14</v>
      </c>
      <c r="M92" s="8">
        <f t="shared" si="2"/>
        <v>41759</v>
      </c>
    </row>
    <row r="93" spans="1:13" ht="15.75" customHeight="1" x14ac:dyDescent="0.35">
      <c r="A93" s="5" t="s">
        <v>82</v>
      </c>
      <c r="B93" s="5" t="s">
        <v>75</v>
      </c>
      <c r="C93" s="5" t="s">
        <v>75</v>
      </c>
      <c r="D93" s="5" t="s">
        <v>19</v>
      </c>
      <c r="E93" s="5" t="s">
        <v>35</v>
      </c>
      <c r="F93" s="5" t="s">
        <v>35</v>
      </c>
      <c r="G93" s="6">
        <v>7.4999999999999997E-3</v>
      </c>
      <c r="H93" s="9">
        <v>45139</v>
      </c>
      <c r="I93" s="1" t="e">
        <f ca="1">_xll.BDH("FF"&amp;VLOOKUP(K93,Sheet2!$A$1:$B$12,2,FALSE)&amp;L93&amp;" Comdty","PX_open", M93,M93)</f>
        <v>#NAME?</v>
      </c>
      <c r="J93" s="1" t="e">
        <f ca="1">_xll.BDH("FF"&amp;VLOOKUP(K93,Sheet2!$A$1:$B$12,2,FALSE)&amp;L93&amp;" Comdty","PX_last", M93,M93)</f>
        <v>#NAME?</v>
      </c>
      <c r="K93" s="1">
        <f t="shared" si="0"/>
        <v>3</v>
      </c>
      <c r="L93" s="1" t="str">
        <f t="shared" si="1"/>
        <v>14</v>
      </c>
      <c r="M93" s="8">
        <f t="shared" si="2"/>
        <v>41717</v>
      </c>
    </row>
    <row r="94" spans="1:13" ht="15.75" customHeight="1" x14ac:dyDescent="0.35">
      <c r="A94" s="3" t="s">
        <v>83</v>
      </c>
      <c r="I94" s="1" t="e">
        <f ca="1">_xll.BDH("FF"&amp;VLOOKUP(K94,Sheet2!$A$1:$B$12,2,FALSE)&amp;L94&amp;" Comdty","PX_open", M94,M94)</f>
        <v>#NAME?</v>
      </c>
      <c r="J94" s="1" t="e">
        <f ca="1">_xll.BDH("FF"&amp;VLOOKUP(K94,Sheet2!$A$1:$B$12,2,FALSE)&amp;L94&amp;" Comdty","PX_last", M94,M94)</f>
        <v>#NAME?</v>
      </c>
      <c r="K94" s="1">
        <f t="shared" si="0"/>
        <v>3</v>
      </c>
      <c r="L94" s="1" t="str">
        <f t="shared" si="1"/>
        <v>14</v>
      </c>
      <c r="M94" s="8">
        <f t="shared" si="2"/>
        <v>41702</v>
      </c>
    </row>
    <row r="95" spans="1:13" ht="15.75" customHeight="1" x14ac:dyDescent="0.35">
      <c r="A95" s="3" t="s">
        <v>84</v>
      </c>
      <c r="I95" s="1" t="e">
        <f ca="1">_xll.BDH("FF"&amp;VLOOKUP(K95,Sheet2!$A$1:$B$12,2,FALSE)&amp;L95&amp;" Comdty","PX_open", M95,M95)</f>
        <v>#NAME?</v>
      </c>
      <c r="J95" s="1" t="e">
        <f ca="1">_xll.BDH("FF"&amp;VLOOKUP(K95,Sheet2!$A$1:$B$12,2,FALSE)&amp;L95&amp;" Comdty","PX_last", M95,M95)</f>
        <v>#NAME?</v>
      </c>
      <c r="K95" s="1" t="e">
        <f t="shared" si="0"/>
        <v>#VALUE!</v>
      </c>
      <c r="L95" s="1" t="e">
        <f t="shared" si="1"/>
        <v>#VALUE!</v>
      </c>
      <c r="M95" s="8" t="e">
        <f t="shared" si="2"/>
        <v>#VALUE!</v>
      </c>
    </row>
    <row r="96" spans="1:13" ht="15.75" customHeight="1" x14ac:dyDescent="0.35">
      <c r="A96" s="4">
        <v>41668</v>
      </c>
      <c r="B96" s="5" t="s">
        <v>85</v>
      </c>
      <c r="C96" s="5" t="s">
        <v>85</v>
      </c>
      <c r="D96" s="5" t="s">
        <v>19</v>
      </c>
      <c r="E96" s="5" t="s">
        <v>35</v>
      </c>
      <c r="F96" s="5" t="s">
        <v>35</v>
      </c>
      <c r="G96" s="6">
        <v>7.4999999999999997E-3</v>
      </c>
      <c r="H96" s="7">
        <v>36800</v>
      </c>
      <c r="I96" s="1" t="e">
        <f ca="1">_xll.BDH("FF"&amp;VLOOKUP(K96,Sheet2!$A$1:$B$12,2,FALSE)&amp;L96&amp;" Comdty","PX_open", M96,M96)</f>
        <v>#NAME?</v>
      </c>
      <c r="J96" s="1" t="e">
        <f ca="1">_xll.BDH("FF"&amp;VLOOKUP(K96,Sheet2!$A$1:$B$12,2,FALSE)&amp;L96&amp;" Comdty","PX_last", M96,M96)</f>
        <v>#NAME?</v>
      </c>
      <c r="K96" s="1">
        <f t="shared" si="0"/>
        <v>1</v>
      </c>
      <c r="L96" s="1" t="str">
        <f t="shared" si="1"/>
        <v>14</v>
      </c>
      <c r="M96" s="8">
        <f t="shared" si="2"/>
        <v>41668</v>
      </c>
    </row>
    <row r="97" spans="1:13" ht="15.75" customHeight="1" x14ac:dyDescent="0.35">
      <c r="A97" s="5"/>
      <c r="I97" s="1" t="e">
        <f ca="1">_xll.BDH("FF"&amp;VLOOKUP(K97,Sheet2!$A$1:$B$12,2,FALSE)&amp;L97&amp;" Comdty","PX_open", M97,M97)</f>
        <v>#NAME?</v>
      </c>
      <c r="J97" s="1" t="e">
        <f ca="1">_xll.BDH("FF"&amp;VLOOKUP(K97,Sheet2!$A$1:$B$12,2,FALSE)&amp;L97&amp;" Comdty","PX_last", M97,M97)</f>
        <v>#NAME?</v>
      </c>
      <c r="K97" s="1">
        <f t="shared" si="0"/>
        <v>1</v>
      </c>
      <c r="L97" s="1" t="str">
        <f t="shared" si="1"/>
        <v>00</v>
      </c>
      <c r="M97" s="8">
        <f t="shared" si="2"/>
        <v>0</v>
      </c>
    </row>
    <row r="98" spans="1:13" ht="15.75" customHeight="1" x14ac:dyDescent="0.35">
      <c r="A98" s="5" t="s">
        <v>86</v>
      </c>
      <c r="B98" s="5" t="s">
        <v>85</v>
      </c>
      <c r="C98" s="5" t="s">
        <v>85</v>
      </c>
      <c r="D98" s="5" t="s">
        <v>19</v>
      </c>
      <c r="E98" s="5" t="s">
        <v>35</v>
      </c>
      <c r="F98" s="5" t="s">
        <v>35</v>
      </c>
      <c r="G98" s="6">
        <v>7.4999999999999997E-3</v>
      </c>
      <c r="H98" s="9">
        <v>45170</v>
      </c>
      <c r="I98" s="1" t="e">
        <f ca="1">_xll.BDH("FF"&amp;VLOOKUP(K98,Sheet2!$A$1:$B$12,2,FALSE)&amp;L98&amp;" Comdty","PX_open", M98,M98)</f>
        <v>#NAME?</v>
      </c>
      <c r="J98" s="1" t="e">
        <f ca="1">_xll.BDH("FF"&amp;VLOOKUP(K98,Sheet2!$A$1:$B$12,2,FALSE)&amp;L98&amp;" Comdty","PX_last", M98,M98)</f>
        <v>#NAME?</v>
      </c>
      <c r="K98" s="1">
        <f t="shared" si="0"/>
        <v>12</v>
      </c>
      <c r="L98" s="1" t="str">
        <f t="shared" si="1"/>
        <v>13</v>
      </c>
      <c r="M98" s="8">
        <f t="shared" si="2"/>
        <v>41626</v>
      </c>
    </row>
    <row r="99" spans="1:13" ht="15.75" customHeight="1" x14ac:dyDescent="0.35">
      <c r="A99" s="4">
        <v>41577</v>
      </c>
      <c r="B99" s="5" t="s">
        <v>85</v>
      </c>
      <c r="C99" s="5" t="s">
        <v>85</v>
      </c>
      <c r="D99" s="5" t="s">
        <v>19</v>
      </c>
      <c r="E99" s="5" t="s">
        <v>35</v>
      </c>
      <c r="F99" s="5" t="s">
        <v>35</v>
      </c>
      <c r="G99" s="6">
        <v>7.4999999999999997E-3</v>
      </c>
      <c r="H99" s="9">
        <v>45170</v>
      </c>
      <c r="I99" s="1" t="e">
        <f ca="1">_xll.BDH("FF"&amp;VLOOKUP(K99,Sheet2!$A$1:$B$12,2,FALSE)&amp;L99&amp;" Comdty","PX_open", M99,M99)</f>
        <v>#NAME?</v>
      </c>
      <c r="J99" s="1" t="e">
        <f ca="1">_xll.BDH("FF"&amp;VLOOKUP(K99,Sheet2!$A$1:$B$12,2,FALSE)&amp;L99&amp;" Comdty","PX_last", M99,M99)</f>
        <v>#NAME?</v>
      </c>
      <c r="K99" s="1">
        <f t="shared" si="0"/>
        <v>10</v>
      </c>
      <c r="L99" s="1" t="str">
        <f t="shared" si="1"/>
        <v>13</v>
      </c>
      <c r="M99" s="8">
        <f t="shared" si="2"/>
        <v>41577</v>
      </c>
    </row>
    <row r="100" spans="1:13" ht="15.75" customHeight="1" x14ac:dyDescent="0.35">
      <c r="A100" s="3" t="s">
        <v>87</v>
      </c>
      <c r="I100" s="1" t="e">
        <f ca="1">_xll.BDH("FF"&amp;VLOOKUP(K100,Sheet2!$A$1:$B$12,2,FALSE)&amp;L100&amp;" Comdty","PX_open", M100,M100)</f>
        <v>#NAME?</v>
      </c>
      <c r="J100" s="1" t="e">
        <f ca="1">_xll.BDH("FF"&amp;VLOOKUP(K100,Sheet2!$A$1:$B$12,2,FALSE)&amp;L100&amp;" Comdty","PX_last", M100,M100)</f>
        <v>#NAME?</v>
      </c>
      <c r="K100" s="1">
        <f t="shared" si="0"/>
        <v>10</v>
      </c>
      <c r="L100" s="1" t="str">
        <f t="shared" si="1"/>
        <v>13</v>
      </c>
      <c r="M100" s="8">
        <f t="shared" si="2"/>
        <v>41563</v>
      </c>
    </row>
    <row r="101" spans="1:13" ht="15.75" customHeight="1" x14ac:dyDescent="0.35">
      <c r="A101" s="5" t="s">
        <v>88</v>
      </c>
      <c r="B101" s="5" t="s">
        <v>85</v>
      </c>
      <c r="C101" s="5" t="s">
        <v>85</v>
      </c>
      <c r="D101" s="5" t="s">
        <v>19</v>
      </c>
      <c r="E101" s="5" t="s">
        <v>35</v>
      </c>
      <c r="F101" s="5" t="s">
        <v>35</v>
      </c>
      <c r="G101" s="6">
        <v>7.4999999999999997E-3</v>
      </c>
      <c r="H101" s="9">
        <v>45170</v>
      </c>
      <c r="I101" s="1" t="e">
        <f ca="1">_xll.BDH("FF"&amp;VLOOKUP(K101,Sheet2!$A$1:$B$12,2,FALSE)&amp;L101&amp;" Comdty","PX_open", M101,M101)</f>
        <v>#NAME?</v>
      </c>
      <c r="J101" s="1" t="e">
        <f ca="1">_xll.BDH("FF"&amp;VLOOKUP(K101,Sheet2!$A$1:$B$12,2,FALSE)&amp;L101&amp;" Comdty","PX_last", M101,M101)</f>
        <v>#NAME?</v>
      </c>
      <c r="K101" s="1">
        <f t="shared" si="0"/>
        <v>9</v>
      </c>
      <c r="L101" s="1" t="str">
        <f t="shared" si="1"/>
        <v>13</v>
      </c>
      <c r="M101" s="8">
        <f t="shared" si="2"/>
        <v>41535</v>
      </c>
    </row>
    <row r="102" spans="1:13" ht="15.75" customHeight="1" x14ac:dyDescent="0.35">
      <c r="A102" s="4">
        <v>41486</v>
      </c>
      <c r="B102" s="5" t="s">
        <v>85</v>
      </c>
      <c r="C102" s="5" t="s">
        <v>85</v>
      </c>
      <c r="D102" s="5" t="s">
        <v>19</v>
      </c>
      <c r="E102" s="5" t="s">
        <v>35</v>
      </c>
      <c r="F102" s="5" t="s">
        <v>35</v>
      </c>
      <c r="G102" s="6">
        <v>7.4999999999999997E-3</v>
      </c>
      <c r="H102" s="9">
        <v>45231</v>
      </c>
      <c r="I102" s="1" t="e">
        <f ca="1">_xll.BDH("FF"&amp;VLOOKUP(K102,Sheet2!$A$1:$B$12,2,FALSE)&amp;L102&amp;" Comdty","PX_open", M102,M102)</f>
        <v>#NAME?</v>
      </c>
      <c r="J102" s="1" t="e">
        <f ca="1">_xll.BDH("FF"&amp;VLOOKUP(K102,Sheet2!$A$1:$B$12,2,FALSE)&amp;L102&amp;" Comdty","PX_last", M102,M102)</f>
        <v>#NAME?</v>
      </c>
      <c r="K102" s="1">
        <f t="shared" si="0"/>
        <v>7</v>
      </c>
      <c r="L102" s="1" t="str">
        <f t="shared" si="1"/>
        <v>13</v>
      </c>
      <c r="M102" s="8">
        <f t="shared" si="2"/>
        <v>41486</v>
      </c>
    </row>
    <row r="103" spans="1:13" ht="15.75" customHeight="1" x14ac:dyDescent="0.35">
      <c r="A103" s="5" t="s">
        <v>89</v>
      </c>
      <c r="B103" s="5" t="s">
        <v>85</v>
      </c>
      <c r="C103" s="5" t="s">
        <v>85</v>
      </c>
      <c r="D103" s="5" t="s">
        <v>19</v>
      </c>
      <c r="E103" s="5" t="s">
        <v>35</v>
      </c>
      <c r="F103" s="5" t="s">
        <v>35</v>
      </c>
      <c r="G103" s="6">
        <v>7.4999999999999997E-3</v>
      </c>
      <c r="H103" s="9">
        <v>45201</v>
      </c>
      <c r="I103" s="1" t="e">
        <f ca="1">_xll.BDH("FF"&amp;VLOOKUP(K103,Sheet2!$A$1:$B$12,2,FALSE)&amp;L103&amp;" Comdty","PX_open", M103,M103)</f>
        <v>#NAME?</v>
      </c>
      <c r="J103" s="1" t="e">
        <f ca="1">_xll.BDH("FF"&amp;VLOOKUP(K103,Sheet2!$A$1:$B$12,2,FALSE)&amp;L103&amp;" Comdty","PX_last", M103,M103)</f>
        <v>#NAME?</v>
      </c>
      <c r="K103" s="1">
        <f t="shared" si="0"/>
        <v>6</v>
      </c>
      <c r="L103" s="1" t="str">
        <f t="shared" si="1"/>
        <v>13</v>
      </c>
      <c r="M103" s="8">
        <f t="shared" si="2"/>
        <v>41444</v>
      </c>
    </row>
    <row r="104" spans="1:13" ht="15.75" customHeight="1" x14ac:dyDescent="0.35">
      <c r="A104" s="4">
        <v>41395</v>
      </c>
      <c r="B104" s="5" t="s">
        <v>85</v>
      </c>
      <c r="C104" s="5" t="s">
        <v>85</v>
      </c>
      <c r="D104" s="5" t="s">
        <v>19</v>
      </c>
      <c r="E104" s="5" t="s">
        <v>35</v>
      </c>
      <c r="F104" s="5" t="s">
        <v>35</v>
      </c>
      <c r="G104" s="6">
        <v>7.4999999999999997E-3</v>
      </c>
      <c r="H104" s="9">
        <v>45231</v>
      </c>
      <c r="I104" s="1" t="e">
        <f ca="1">_xll.BDH("FF"&amp;VLOOKUP(K104,Sheet2!$A$1:$B$12,2,FALSE)&amp;L104&amp;" Comdty","PX_open", M104,M104)</f>
        <v>#NAME?</v>
      </c>
      <c r="J104" s="1" t="e">
        <f ca="1">_xll.BDH("FF"&amp;VLOOKUP(K104,Sheet2!$A$1:$B$12,2,FALSE)&amp;L104&amp;" Comdty","PX_last", M104,M104)</f>
        <v>#NAME?</v>
      </c>
      <c r="K104" s="1">
        <f t="shared" si="0"/>
        <v>5</v>
      </c>
      <c r="L104" s="1" t="str">
        <f t="shared" si="1"/>
        <v>13</v>
      </c>
      <c r="M104" s="8">
        <f t="shared" si="2"/>
        <v>41395</v>
      </c>
    </row>
    <row r="105" spans="1:13" ht="15.75" customHeight="1" x14ac:dyDescent="0.35">
      <c r="A105" s="5" t="s">
        <v>90</v>
      </c>
      <c r="B105" s="5" t="s">
        <v>85</v>
      </c>
      <c r="C105" s="5" t="s">
        <v>85</v>
      </c>
      <c r="D105" s="5" t="s">
        <v>19</v>
      </c>
      <c r="E105" s="5" t="s">
        <v>35</v>
      </c>
      <c r="F105" s="5" t="s">
        <v>35</v>
      </c>
      <c r="G105" s="6">
        <v>7.4999999999999997E-3</v>
      </c>
      <c r="H105" s="9">
        <v>45231</v>
      </c>
      <c r="I105" s="1" t="e">
        <f ca="1">_xll.BDH("FF"&amp;VLOOKUP(K105,Sheet2!$A$1:$B$12,2,FALSE)&amp;L105&amp;" Comdty","PX_open", M105,M105)</f>
        <v>#NAME?</v>
      </c>
      <c r="J105" s="1" t="e">
        <f ca="1">_xll.BDH("FF"&amp;VLOOKUP(K105,Sheet2!$A$1:$B$12,2,FALSE)&amp;L105&amp;" Comdty","PX_last", M105,M105)</f>
        <v>#NAME?</v>
      </c>
      <c r="K105" s="1">
        <f t="shared" si="0"/>
        <v>3</v>
      </c>
      <c r="L105" s="1" t="str">
        <f t="shared" si="1"/>
        <v>13</v>
      </c>
      <c r="M105" s="8">
        <f t="shared" si="2"/>
        <v>41353</v>
      </c>
    </row>
    <row r="106" spans="1:13" ht="15.75" customHeight="1" x14ac:dyDescent="0.35">
      <c r="A106" s="4">
        <v>41304</v>
      </c>
      <c r="B106" s="5" t="s">
        <v>85</v>
      </c>
      <c r="C106" s="5" t="s">
        <v>85</v>
      </c>
      <c r="D106" s="5" t="s">
        <v>19</v>
      </c>
      <c r="E106" s="5" t="s">
        <v>35</v>
      </c>
      <c r="F106" s="5" t="s">
        <v>35</v>
      </c>
      <c r="G106" s="6">
        <v>7.4999999999999997E-3</v>
      </c>
      <c r="H106" s="9">
        <v>45231</v>
      </c>
      <c r="I106" s="1" t="e">
        <f ca="1">_xll.BDH("FF"&amp;VLOOKUP(K106,Sheet2!$A$1:$B$12,2,FALSE)&amp;L106&amp;" Comdty","PX_open", M106,M106)</f>
        <v>#NAME?</v>
      </c>
      <c r="J106" s="1" t="e">
        <f ca="1">_xll.BDH("FF"&amp;VLOOKUP(K106,Sheet2!$A$1:$B$12,2,FALSE)&amp;L106&amp;" Comdty","PX_last", M106,M106)</f>
        <v>#NAME?</v>
      </c>
      <c r="K106" s="1">
        <f t="shared" si="0"/>
        <v>1</v>
      </c>
      <c r="L106" s="1" t="str">
        <f t="shared" si="1"/>
        <v>13</v>
      </c>
      <c r="M106" s="8">
        <f t="shared" si="2"/>
        <v>41304</v>
      </c>
    </row>
    <row r="107" spans="1:13" ht="15.75" customHeight="1" x14ac:dyDescent="0.35">
      <c r="A107" s="5"/>
      <c r="I107" s="1" t="e">
        <f ca="1">_xll.BDH("FF"&amp;VLOOKUP(K107,Sheet2!$A$1:$B$12,2,FALSE)&amp;L107&amp;" Comdty","PX_open", M107,M107)</f>
        <v>#NAME?</v>
      </c>
      <c r="J107" s="1" t="e">
        <f ca="1">_xll.BDH("FF"&amp;VLOOKUP(K107,Sheet2!$A$1:$B$12,2,FALSE)&amp;L107&amp;" Comdty","PX_last", M107,M107)</f>
        <v>#NAME?</v>
      </c>
      <c r="K107" s="1">
        <f t="shared" si="0"/>
        <v>1</v>
      </c>
      <c r="L107" s="1" t="str">
        <f t="shared" si="1"/>
        <v>00</v>
      </c>
      <c r="M107" s="8">
        <f t="shared" si="2"/>
        <v>0</v>
      </c>
    </row>
    <row r="108" spans="1:13" ht="15.75" customHeight="1" x14ac:dyDescent="0.35">
      <c r="A108" s="5" t="s">
        <v>91</v>
      </c>
      <c r="B108" s="5" t="s">
        <v>85</v>
      </c>
      <c r="C108" s="5" t="s">
        <v>85</v>
      </c>
      <c r="D108" s="5" t="s">
        <v>19</v>
      </c>
      <c r="E108" s="5" t="s">
        <v>35</v>
      </c>
      <c r="F108" s="5" t="s">
        <v>35</v>
      </c>
      <c r="G108" s="6">
        <v>7.4999999999999997E-3</v>
      </c>
      <c r="H108" s="9">
        <v>45231</v>
      </c>
      <c r="I108" s="1" t="e">
        <f ca="1">_xll.BDH("FF"&amp;VLOOKUP(K108,Sheet2!$A$1:$B$12,2,FALSE)&amp;L108&amp;" Comdty","PX_open", M108,M108)</f>
        <v>#NAME?</v>
      </c>
      <c r="J108" s="1" t="e">
        <f ca="1">_xll.BDH("FF"&amp;VLOOKUP(K108,Sheet2!$A$1:$B$12,2,FALSE)&amp;L108&amp;" Comdty","PX_last", M108,M108)</f>
        <v>#NAME?</v>
      </c>
      <c r="K108" s="1">
        <f t="shared" si="0"/>
        <v>12</v>
      </c>
      <c r="L108" s="1" t="str">
        <f t="shared" si="1"/>
        <v>12</v>
      </c>
      <c r="M108" s="8">
        <f t="shared" si="2"/>
        <v>41255</v>
      </c>
    </row>
    <row r="109" spans="1:13" ht="15.75" customHeight="1" x14ac:dyDescent="0.35">
      <c r="A109" s="4">
        <v>41206</v>
      </c>
      <c r="B109" s="5" t="s">
        <v>85</v>
      </c>
      <c r="C109" s="5" t="s">
        <v>85</v>
      </c>
      <c r="D109" s="5" t="s">
        <v>19</v>
      </c>
      <c r="E109" s="5" t="s">
        <v>35</v>
      </c>
      <c r="F109" s="5" t="s">
        <v>35</v>
      </c>
      <c r="G109" s="6">
        <v>7.4999999999999997E-3</v>
      </c>
      <c r="H109" s="9">
        <v>45231</v>
      </c>
      <c r="I109" s="1" t="e">
        <f ca="1">_xll.BDH("FF"&amp;VLOOKUP(K109,Sheet2!$A$1:$B$12,2,FALSE)&amp;L109&amp;" Comdty","PX_open", M109,M109)</f>
        <v>#NAME?</v>
      </c>
      <c r="J109" s="1" t="e">
        <f ca="1">_xll.BDH("FF"&amp;VLOOKUP(K109,Sheet2!$A$1:$B$12,2,FALSE)&amp;L109&amp;" Comdty","PX_last", M109,M109)</f>
        <v>#NAME?</v>
      </c>
      <c r="K109" s="1">
        <f t="shared" si="0"/>
        <v>10</v>
      </c>
      <c r="L109" s="1" t="str">
        <f t="shared" si="1"/>
        <v>12</v>
      </c>
      <c r="M109" s="8">
        <f t="shared" si="2"/>
        <v>41206</v>
      </c>
    </row>
    <row r="110" spans="1:13" ht="15.75" customHeight="1" x14ac:dyDescent="0.35">
      <c r="A110" s="5" t="s">
        <v>92</v>
      </c>
      <c r="B110" s="5" t="s">
        <v>85</v>
      </c>
      <c r="C110" s="5" t="s">
        <v>85</v>
      </c>
      <c r="D110" s="5" t="s">
        <v>19</v>
      </c>
      <c r="E110" s="5" t="s">
        <v>35</v>
      </c>
      <c r="F110" s="5" t="s">
        <v>35</v>
      </c>
      <c r="G110" s="6">
        <v>7.4999999999999997E-3</v>
      </c>
      <c r="H110" s="9">
        <v>45231</v>
      </c>
      <c r="I110" s="1" t="e">
        <f ca="1">_xll.BDH("FF"&amp;VLOOKUP(K110,Sheet2!$A$1:$B$12,2,FALSE)&amp;L110&amp;" Comdty","PX_open", M110,M110)</f>
        <v>#NAME?</v>
      </c>
      <c r="J110" s="1" t="e">
        <f ca="1">_xll.BDH("FF"&amp;VLOOKUP(K110,Sheet2!$A$1:$B$12,2,FALSE)&amp;L110&amp;" Comdty","PX_last", M110,M110)</f>
        <v>#NAME?</v>
      </c>
      <c r="K110" s="1">
        <f t="shared" si="0"/>
        <v>9</v>
      </c>
      <c r="L110" s="1" t="str">
        <f t="shared" si="1"/>
        <v>12</v>
      </c>
      <c r="M110" s="8">
        <f t="shared" si="2"/>
        <v>41165</v>
      </c>
    </row>
    <row r="111" spans="1:13" ht="15.75" customHeight="1" x14ac:dyDescent="0.35">
      <c r="A111" s="4">
        <v>41122</v>
      </c>
      <c r="B111" s="5" t="s">
        <v>85</v>
      </c>
      <c r="C111" s="5" t="s">
        <v>85</v>
      </c>
      <c r="D111" s="5" t="s">
        <v>19</v>
      </c>
      <c r="E111" s="5" t="s">
        <v>35</v>
      </c>
      <c r="F111" s="5" t="s">
        <v>35</v>
      </c>
      <c r="G111" s="6">
        <v>7.4999999999999997E-3</v>
      </c>
      <c r="H111" s="9">
        <v>45231</v>
      </c>
      <c r="I111" s="1" t="e">
        <f ca="1">_xll.BDH("FF"&amp;VLOOKUP(K111,Sheet2!$A$1:$B$12,2,FALSE)&amp;L111&amp;" Comdty","PX_open", M111,M111)</f>
        <v>#NAME?</v>
      </c>
      <c r="J111" s="1" t="e">
        <f ca="1">_xll.BDH("FF"&amp;VLOOKUP(K111,Sheet2!$A$1:$B$12,2,FALSE)&amp;L111&amp;" Comdty","PX_last", M111,M111)</f>
        <v>#NAME?</v>
      </c>
      <c r="K111" s="1">
        <f t="shared" si="0"/>
        <v>8</v>
      </c>
      <c r="L111" s="1" t="str">
        <f t="shared" si="1"/>
        <v>12</v>
      </c>
      <c r="M111" s="8">
        <f t="shared" si="2"/>
        <v>41122</v>
      </c>
    </row>
    <row r="112" spans="1:13" ht="15.75" customHeight="1" x14ac:dyDescent="0.35">
      <c r="A112" s="5" t="s">
        <v>93</v>
      </c>
      <c r="B112" s="5" t="s">
        <v>85</v>
      </c>
      <c r="C112" s="5" t="s">
        <v>85</v>
      </c>
      <c r="D112" s="5" t="s">
        <v>19</v>
      </c>
      <c r="E112" s="5" t="s">
        <v>35</v>
      </c>
      <c r="F112" s="5" t="s">
        <v>35</v>
      </c>
      <c r="G112" s="6">
        <v>7.4999999999999997E-3</v>
      </c>
      <c r="H112" s="9">
        <v>45231</v>
      </c>
      <c r="I112" s="1" t="e">
        <f ca="1">_xll.BDH("FF"&amp;VLOOKUP(K112,Sheet2!$A$1:$B$12,2,FALSE)&amp;L112&amp;" Comdty","PX_open", M112,M112)</f>
        <v>#NAME?</v>
      </c>
      <c r="J112" s="1" t="e">
        <f ca="1">_xll.BDH("FF"&amp;VLOOKUP(K112,Sheet2!$A$1:$B$12,2,FALSE)&amp;L112&amp;" Comdty","PX_last", M112,M112)</f>
        <v>#NAME?</v>
      </c>
      <c r="K112" s="1">
        <f t="shared" si="0"/>
        <v>6</v>
      </c>
      <c r="L112" s="1" t="str">
        <f t="shared" si="1"/>
        <v>12</v>
      </c>
      <c r="M112" s="8">
        <f t="shared" si="2"/>
        <v>41080</v>
      </c>
    </row>
    <row r="113" spans="1:13" ht="15.75" customHeight="1" x14ac:dyDescent="0.35">
      <c r="A113" s="5" t="s">
        <v>94</v>
      </c>
      <c r="B113" s="5" t="s">
        <v>85</v>
      </c>
      <c r="C113" s="5" t="s">
        <v>85</v>
      </c>
      <c r="D113" s="5" t="s">
        <v>19</v>
      </c>
      <c r="E113" s="5" t="s">
        <v>35</v>
      </c>
      <c r="F113" s="5" t="s">
        <v>35</v>
      </c>
      <c r="G113" s="6">
        <v>7.4999999999999997E-3</v>
      </c>
      <c r="H113" s="9">
        <v>45170</v>
      </c>
      <c r="I113" s="1" t="e">
        <f ca="1">_xll.BDH("FF"&amp;VLOOKUP(K113,Sheet2!$A$1:$B$12,2,FALSE)&amp;L113&amp;" Comdty","PX_open", M113,M113)</f>
        <v>#NAME?</v>
      </c>
      <c r="J113" s="1" t="e">
        <f ca="1">_xll.BDH("FF"&amp;VLOOKUP(K113,Sheet2!$A$1:$B$12,2,FALSE)&amp;L113&amp;" Comdty","PX_last", M113,M113)</f>
        <v>#NAME?</v>
      </c>
      <c r="K113" s="1">
        <f t="shared" si="0"/>
        <v>4</v>
      </c>
      <c r="L113" s="1" t="str">
        <f t="shared" si="1"/>
        <v>12</v>
      </c>
      <c r="M113" s="8">
        <f t="shared" si="2"/>
        <v>41024</v>
      </c>
    </row>
    <row r="114" spans="1:13" ht="15.75" customHeight="1" x14ac:dyDescent="0.35">
      <c r="A114" s="4">
        <v>40981</v>
      </c>
      <c r="B114" s="5" t="s">
        <v>85</v>
      </c>
      <c r="C114" s="5" t="s">
        <v>85</v>
      </c>
      <c r="D114" s="5" t="s">
        <v>19</v>
      </c>
      <c r="E114" s="5" t="s">
        <v>35</v>
      </c>
      <c r="F114" s="5" t="s">
        <v>35</v>
      </c>
      <c r="G114" s="6">
        <v>7.4999999999999997E-3</v>
      </c>
      <c r="H114" s="9">
        <v>45170</v>
      </c>
      <c r="I114" s="1" t="e">
        <f ca="1">_xll.BDH("FF"&amp;VLOOKUP(K114,Sheet2!$A$1:$B$12,2,FALSE)&amp;L114&amp;" Comdty","PX_open", M114,M114)</f>
        <v>#NAME?</v>
      </c>
      <c r="J114" s="1" t="e">
        <f ca="1">_xll.BDH("FF"&amp;VLOOKUP(K114,Sheet2!$A$1:$B$12,2,FALSE)&amp;L114&amp;" Comdty","PX_last", M114,M114)</f>
        <v>#NAME?</v>
      </c>
      <c r="K114" s="1">
        <f t="shared" si="0"/>
        <v>3</v>
      </c>
      <c r="L114" s="1" t="str">
        <f t="shared" si="1"/>
        <v>12</v>
      </c>
      <c r="M114" s="8">
        <f t="shared" si="2"/>
        <v>40981</v>
      </c>
    </row>
    <row r="115" spans="1:13" ht="15.75" customHeight="1" x14ac:dyDescent="0.35">
      <c r="A115" s="5" t="s">
        <v>95</v>
      </c>
      <c r="B115" s="5" t="s">
        <v>85</v>
      </c>
      <c r="C115" s="5" t="s">
        <v>85</v>
      </c>
      <c r="D115" s="5" t="s">
        <v>19</v>
      </c>
      <c r="E115" s="5" t="s">
        <v>35</v>
      </c>
      <c r="F115" s="5" t="s">
        <v>35</v>
      </c>
      <c r="G115" s="6">
        <v>7.4999999999999997E-3</v>
      </c>
      <c r="H115" s="9">
        <v>45170</v>
      </c>
      <c r="I115" s="1" t="e">
        <f ca="1">_xll.BDH("FF"&amp;VLOOKUP(K115,Sheet2!$A$1:$B$12,2,FALSE)&amp;L115&amp;" Comdty","PX_open", M115,M115)</f>
        <v>#NAME?</v>
      </c>
      <c r="J115" s="1" t="e">
        <f ca="1">_xll.BDH("FF"&amp;VLOOKUP(K115,Sheet2!$A$1:$B$12,2,FALSE)&amp;L115&amp;" Comdty","PX_last", M115,M115)</f>
        <v>#NAME?</v>
      </c>
      <c r="K115" s="1">
        <f t="shared" si="0"/>
        <v>1</v>
      </c>
      <c r="L115" s="1" t="str">
        <f t="shared" si="1"/>
        <v>12</v>
      </c>
      <c r="M115" s="8">
        <f t="shared" si="2"/>
        <v>40933</v>
      </c>
    </row>
    <row r="116" spans="1:13" ht="15.75" customHeight="1" x14ac:dyDescent="0.35">
      <c r="A116" s="5"/>
      <c r="I116" s="1" t="e">
        <f ca="1">_xll.BDH("FF"&amp;VLOOKUP(K116,Sheet2!$A$1:$B$12,2,FALSE)&amp;L116&amp;" Comdty","PX_open", M116,M116)</f>
        <v>#NAME?</v>
      </c>
      <c r="J116" s="1" t="e">
        <f ca="1">_xll.BDH("FF"&amp;VLOOKUP(K116,Sheet2!$A$1:$B$12,2,FALSE)&amp;L116&amp;" Comdty","PX_last", M116,M116)</f>
        <v>#NAME?</v>
      </c>
      <c r="K116" s="1">
        <f t="shared" si="0"/>
        <v>1</v>
      </c>
      <c r="L116" s="1" t="str">
        <f t="shared" si="1"/>
        <v>00</v>
      </c>
      <c r="M116" s="8">
        <f t="shared" si="2"/>
        <v>0</v>
      </c>
    </row>
    <row r="117" spans="1:13" ht="15.75" customHeight="1" x14ac:dyDescent="0.35">
      <c r="A117" s="4">
        <v>40890</v>
      </c>
      <c r="B117" s="5" t="s">
        <v>85</v>
      </c>
      <c r="C117" s="5" t="s">
        <v>85</v>
      </c>
      <c r="D117" s="5" t="s">
        <v>19</v>
      </c>
      <c r="E117" s="5" t="s">
        <v>35</v>
      </c>
      <c r="F117" s="5" t="s">
        <v>35</v>
      </c>
      <c r="G117" s="6">
        <v>7.4999999999999997E-3</v>
      </c>
      <c r="H117" s="9">
        <v>45170</v>
      </c>
      <c r="I117" s="1" t="e">
        <f ca="1">_xll.BDH("FF"&amp;VLOOKUP(K117,Sheet2!$A$1:$B$12,2,FALSE)&amp;L117&amp;" Comdty","PX_open", M117,M117)</f>
        <v>#NAME?</v>
      </c>
      <c r="J117" s="1" t="e">
        <f ca="1">_xll.BDH("FF"&amp;VLOOKUP(K117,Sheet2!$A$1:$B$12,2,FALSE)&amp;L117&amp;" Comdty","PX_last", M117,M117)</f>
        <v>#NAME?</v>
      </c>
      <c r="K117" s="1">
        <f t="shared" si="0"/>
        <v>12</v>
      </c>
      <c r="L117" s="1" t="str">
        <f t="shared" si="1"/>
        <v>11</v>
      </c>
      <c r="M117" s="8">
        <f t="shared" si="2"/>
        <v>40890</v>
      </c>
    </row>
    <row r="118" spans="1:13" ht="15.75" customHeight="1" x14ac:dyDescent="0.35">
      <c r="A118" s="3" t="s">
        <v>96</v>
      </c>
      <c r="I118" s="1" t="e">
        <f ca="1">_xll.BDH("FF"&amp;VLOOKUP(K118,Sheet2!$A$1:$B$12,2,FALSE)&amp;L118&amp;" Comdty","PX_open", M118,M118)</f>
        <v>#NAME?</v>
      </c>
      <c r="J118" s="1" t="e">
        <f ca="1">_xll.BDH("FF"&amp;VLOOKUP(K118,Sheet2!$A$1:$B$12,2,FALSE)&amp;L118&amp;" Comdty","PX_last", M118,M118)</f>
        <v>#NAME?</v>
      </c>
      <c r="K118" s="1">
        <f t="shared" si="0"/>
        <v>11</v>
      </c>
      <c r="L118" s="1" t="str">
        <f t="shared" si="1"/>
        <v>11</v>
      </c>
      <c r="M118" s="8">
        <f t="shared" si="2"/>
        <v>40875</v>
      </c>
    </row>
    <row r="119" spans="1:13" ht="15.75" customHeight="1" x14ac:dyDescent="0.35">
      <c r="A119" s="5" t="s">
        <v>97</v>
      </c>
      <c r="B119" s="5" t="s">
        <v>85</v>
      </c>
      <c r="C119" s="5" t="s">
        <v>85</v>
      </c>
      <c r="D119" s="5" t="s">
        <v>19</v>
      </c>
      <c r="E119" s="5" t="s">
        <v>35</v>
      </c>
      <c r="F119" s="5" t="s">
        <v>35</v>
      </c>
      <c r="G119" s="6">
        <v>7.4999999999999997E-3</v>
      </c>
      <c r="H119" s="9">
        <v>45170</v>
      </c>
      <c r="I119" s="1" t="e">
        <f ca="1">_xll.BDH("FF"&amp;VLOOKUP(K119,Sheet2!$A$1:$B$12,2,FALSE)&amp;L119&amp;" Comdty","PX_open", M119,M119)</f>
        <v>#NAME?</v>
      </c>
      <c r="J119" s="1" t="e">
        <f ca="1">_xll.BDH("FF"&amp;VLOOKUP(K119,Sheet2!$A$1:$B$12,2,FALSE)&amp;L119&amp;" Comdty","PX_last", M119,M119)</f>
        <v>#NAME?</v>
      </c>
      <c r="K119" s="1">
        <f t="shared" si="0"/>
        <v>11</v>
      </c>
      <c r="L119" s="1" t="str">
        <f t="shared" si="1"/>
        <v>11</v>
      </c>
      <c r="M119" s="8">
        <f t="shared" si="2"/>
        <v>40849</v>
      </c>
    </row>
    <row r="120" spans="1:13" ht="15.75" customHeight="1" x14ac:dyDescent="0.35">
      <c r="A120" s="4">
        <v>40807</v>
      </c>
      <c r="B120" s="5" t="s">
        <v>85</v>
      </c>
      <c r="C120" s="5" t="s">
        <v>85</v>
      </c>
      <c r="D120" s="5" t="s">
        <v>19</v>
      </c>
      <c r="E120" s="5" t="s">
        <v>35</v>
      </c>
      <c r="F120" s="5" t="s">
        <v>35</v>
      </c>
      <c r="G120" s="6">
        <v>7.4999999999999997E-3</v>
      </c>
      <c r="H120" s="9">
        <v>45110</v>
      </c>
      <c r="I120" s="1" t="e">
        <f ca="1">_xll.BDH("FF"&amp;VLOOKUP(K120,Sheet2!$A$1:$B$12,2,FALSE)&amp;L120&amp;" Comdty","PX_open", M120,M120)</f>
        <v>#NAME?</v>
      </c>
      <c r="J120" s="1" t="e">
        <f ca="1">_xll.BDH("FF"&amp;VLOOKUP(K120,Sheet2!$A$1:$B$12,2,FALSE)&amp;L120&amp;" Comdty","PX_last", M120,M120)</f>
        <v>#NAME?</v>
      </c>
      <c r="K120" s="1">
        <f t="shared" si="0"/>
        <v>9</v>
      </c>
      <c r="L120" s="1" t="str">
        <f t="shared" si="1"/>
        <v>11</v>
      </c>
      <c r="M120" s="8">
        <f t="shared" si="2"/>
        <v>40807</v>
      </c>
    </row>
    <row r="121" spans="1:13" ht="15.75" customHeight="1" x14ac:dyDescent="0.35">
      <c r="A121" s="4">
        <v>40764</v>
      </c>
      <c r="B121" s="5" t="s">
        <v>85</v>
      </c>
      <c r="C121" s="5" t="s">
        <v>85</v>
      </c>
      <c r="D121" s="5" t="s">
        <v>19</v>
      </c>
      <c r="E121" s="5" t="s">
        <v>35</v>
      </c>
      <c r="F121" s="5" t="s">
        <v>35</v>
      </c>
      <c r="G121" s="6">
        <v>7.4999999999999997E-3</v>
      </c>
      <c r="H121" s="9">
        <v>45110</v>
      </c>
      <c r="I121" s="1" t="e">
        <f ca="1">_xll.BDH("FF"&amp;VLOOKUP(K121,Sheet2!$A$1:$B$12,2,FALSE)&amp;L121&amp;" Comdty","PX_open", M121,M121)</f>
        <v>#NAME?</v>
      </c>
      <c r="J121" s="1" t="e">
        <f ca="1">_xll.BDH("FF"&amp;VLOOKUP(K121,Sheet2!$A$1:$B$12,2,FALSE)&amp;L121&amp;" Comdty","PX_last", M121,M121)</f>
        <v>#NAME?</v>
      </c>
      <c r="K121" s="1">
        <f t="shared" si="0"/>
        <v>8</v>
      </c>
      <c r="L121" s="1" t="str">
        <f t="shared" si="1"/>
        <v>11</v>
      </c>
      <c r="M121" s="8">
        <f t="shared" si="2"/>
        <v>40764</v>
      </c>
    </row>
    <row r="122" spans="1:13" ht="15.75" customHeight="1" x14ac:dyDescent="0.35">
      <c r="A122" s="3" t="s">
        <v>98</v>
      </c>
      <c r="I122" s="1" t="e">
        <f ca="1">_xll.BDH("FF"&amp;VLOOKUP(K122,Sheet2!$A$1:$B$12,2,FALSE)&amp;L122&amp;" Comdty","PX_open", M122,M122)</f>
        <v>#NAME?</v>
      </c>
      <c r="J122" s="1" t="e">
        <f ca="1">_xll.BDH("FF"&amp;VLOOKUP(K122,Sheet2!$A$1:$B$12,2,FALSE)&amp;L122&amp;" Comdty","PX_last", M122,M122)</f>
        <v>#NAME?</v>
      </c>
      <c r="K122" s="1">
        <f t="shared" si="0"/>
        <v>8</v>
      </c>
      <c r="L122" s="1" t="str">
        <f t="shared" si="1"/>
        <v>11</v>
      </c>
      <c r="M122" s="8">
        <f t="shared" si="2"/>
        <v>40756</v>
      </c>
    </row>
    <row r="123" spans="1:13" ht="15.75" customHeight="1" x14ac:dyDescent="0.35">
      <c r="A123" s="5" t="s">
        <v>99</v>
      </c>
      <c r="B123" s="5" t="s">
        <v>85</v>
      </c>
      <c r="C123" s="5" t="s">
        <v>85</v>
      </c>
      <c r="D123" s="5" t="s">
        <v>19</v>
      </c>
      <c r="E123" s="5" t="s">
        <v>35</v>
      </c>
      <c r="F123" s="5" t="s">
        <v>35</v>
      </c>
      <c r="G123" s="6">
        <v>7.4999999999999997E-3</v>
      </c>
      <c r="H123" s="7">
        <v>36800</v>
      </c>
      <c r="I123" s="1" t="e">
        <f ca="1">_xll.BDH("FF"&amp;VLOOKUP(K123,Sheet2!$A$1:$B$12,2,FALSE)&amp;L123&amp;" Comdty","PX_open", M123,M123)</f>
        <v>#NAME?</v>
      </c>
      <c r="J123" s="1" t="e">
        <f ca="1">_xll.BDH("FF"&amp;VLOOKUP(K123,Sheet2!$A$1:$B$12,2,FALSE)&amp;L123&amp;" Comdty","PX_last", M123,M123)</f>
        <v>#NAME?</v>
      </c>
      <c r="K123" s="1">
        <f t="shared" si="0"/>
        <v>6</v>
      </c>
      <c r="L123" s="1" t="str">
        <f t="shared" si="1"/>
        <v>11</v>
      </c>
      <c r="M123" s="8">
        <f t="shared" si="2"/>
        <v>40716</v>
      </c>
    </row>
    <row r="124" spans="1:13" ht="15.75" customHeight="1" x14ac:dyDescent="0.35">
      <c r="A124" s="5" t="s">
        <v>100</v>
      </c>
      <c r="B124" s="5" t="s">
        <v>85</v>
      </c>
      <c r="C124" s="5" t="s">
        <v>85</v>
      </c>
      <c r="D124" s="5" t="s">
        <v>19</v>
      </c>
      <c r="E124" s="5" t="s">
        <v>35</v>
      </c>
      <c r="F124" s="5" t="s">
        <v>35</v>
      </c>
      <c r="G124" s="6">
        <v>7.4999999999999997E-3</v>
      </c>
      <c r="H124" s="7">
        <v>36800</v>
      </c>
      <c r="I124" s="1" t="e">
        <f ca="1">_xll.BDH("FF"&amp;VLOOKUP(K124,Sheet2!$A$1:$B$12,2,FALSE)&amp;L124&amp;" Comdty","PX_open", M124,M124)</f>
        <v>#NAME?</v>
      </c>
      <c r="J124" s="1" t="e">
        <f ca="1">_xll.BDH("FF"&amp;VLOOKUP(K124,Sheet2!$A$1:$B$12,2,FALSE)&amp;L124&amp;" Comdty","PX_last", M124,M124)</f>
        <v>#NAME?</v>
      </c>
      <c r="K124" s="1">
        <f t="shared" si="0"/>
        <v>4</v>
      </c>
      <c r="L124" s="1" t="str">
        <f t="shared" si="1"/>
        <v>11</v>
      </c>
      <c r="M124" s="8">
        <f t="shared" si="2"/>
        <v>40660</v>
      </c>
    </row>
    <row r="125" spans="1:13" ht="15.75" customHeight="1" x14ac:dyDescent="0.35">
      <c r="A125" s="4">
        <v>40617</v>
      </c>
      <c r="B125" s="5" t="s">
        <v>85</v>
      </c>
      <c r="C125" s="5" t="s">
        <v>85</v>
      </c>
      <c r="D125" s="5" t="s">
        <v>19</v>
      </c>
      <c r="E125" s="5" t="s">
        <v>35</v>
      </c>
      <c r="F125" s="5" t="s">
        <v>35</v>
      </c>
      <c r="G125" s="6">
        <v>7.4999999999999997E-3</v>
      </c>
      <c r="H125" s="7">
        <v>36800</v>
      </c>
      <c r="I125" s="1" t="e">
        <f ca="1">_xll.BDH("FF"&amp;VLOOKUP(K125,Sheet2!$A$1:$B$12,2,FALSE)&amp;L125&amp;" Comdty","PX_open", M125,M125)</f>
        <v>#NAME?</v>
      </c>
      <c r="J125" s="1" t="e">
        <f ca="1">_xll.BDH("FF"&amp;VLOOKUP(K125,Sheet2!$A$1:$B$12,2,FALSE)&amp;L125&amp;" Comdty","PX_last", M125,M125)</f>
        <v>#NAME?</v>
      </c>
      <c r="K125" s="1">
        <f t="shared" si="0"/>
        <v>3</v>
      </c>
      <c r="L125" s="1" t="str">
        <f t="shared" si="1"/>
        <v>11</v>
      </c>
      <c r="M125" s="8">
        <f t="shared" si="2"/>
        <v>40617</v>
      </c>
    </row>
    <row r="126" spans="1:13" ht="15.75" customHeight="1" x14ac:dyDescent="0.35">
      <c r="A126" s="5" t="s">
        <v>101</v>
      </c>
      <c r="B126" s="5" t="s">
        <v>85</v>
      </c>
      <c r="C126" s="5" t="s">
        <v>85</v>
      </c>
      <c r="D126" s="5" t="s">
        <v>19</v>
      </c>
      <c r="E126" s="5" t="s">
        <v>35</v>
      </c>
      <c r="F126" s="5" t="s">
        <v>35</v>
      </c>
      <c r="G126" s="6">
        <v>7.4999999999999997E-3</v>
      </c>
      <c r="H126" s="7">
        <v>36831</v>
      </c>
      <c r="I126" s="1" t="e">
        <f ca="1">_xll.BDH("FF"&amp;VLOOKUP(K126,Sheet2!$A$1:$B$12,2,FALSE)&amp;L126&amp;" Comdty","PX_open", M126,M126)</f>
        <v>#NAME?</v>
      </c>
      <c r="J126" s="1" t="e">
        <f ca="1">_xll.BDH("FF"&amp;VLOOKUP(K126,Sheet2!$A$1:$B$12,2,FALSE)&amp;L126&amp;" Comdty","PX_last", M126,M126)</f>
        <v>#NAME?</v>
      </c>
      <c r="K126" s="1">
        <f t="shared" si="0"/>
        <v>1</v>
      </c>
      <c r="L126" s="1" t="str">
        <f t="shared" si="1"/>
        <v>11</v>
      </c>
      <c r="M126" s="8">
        <f t="shared" si="2"/>
        <v>40569</v>
      </c>
    </row>
    <row r="127" spans="1:13" ht="15.75" customHeight="1" x14ac:dyDescent="0.35">
      <c r="A127" s="5"/>
      <c r="I127" s="1" t="e">
        <f ca="1">_xll.BDH("FF"&amp;VLOOKUP(K127,Sheet2!$A$1:$B$12,2,FALSE)&amp;L127&amp;" Comdty","PX_open", M127,M127)</f>
        <v>#NAME?</v>
      </c>
      <c r="J127" s="1" t="e">
        <f ca="1">_xll.BDH("FF"&amp;VLOOKUP(K127,Sheet2!$A$1:$B$12,2,FALSE)&amp;L127&amp;" Comdty","PX_last", M127,M127)</f>
        <v>#NAME?</v>
      </c>
      <c r="K127" s="1">
        <f t="shared" si="0"/>
        <v>1</v>
      </c>
      <c r="L127" s="1" t="str">
        <f t="shared" si="1"/>
        <v>00</v>
      </c>
      <c r="M127" s="8">
        <f t="shared" si="2"/>
        <v>0</v>
      </c>
    </row>
    <row r="128" spans="1:13" ht="15.75" customHeight="1" x14ac:dyDescent="0.35">
      <c r="A128" s="4">
        <v>40526</v>
      </c>
      <c r="B128" s="5" t="s">
        <v>85</v>
      </c>
      <c r="C128" s="5" t="s">
        <v>85</v>
      </c>
      <c r="D128" s="5" t="s">
        <v>19</v>
      </c>
      <c r="E128" s="5" t="s">
        <v>35</v>
      </c>
      <c r="F128" s="5" t="s">
        <v>35</v>
      </c>
      <c r="G128" s="6">
        <v>7.4999999999999997E-3</v>
      </c>
      <c r="H128" s="9">
        <v>45200</v>
      </c>
      <c r="I128" s="1" t="e">
        <f ca="1">_xll.BDH("FF"&amp;VLOOKUP(K128,Sheet2!$A$1:$B$12,2,FALSE)&amp;L128&amp;" Comdty","PX_open", M128,M128)</f>
        <v>#NAME?</v>
      </c>
      <c r="J128" s="1" t="e">
        <f ca="1">_xll.BDH("FF"&amp;VLOOKUP(K128,Sheet2!$A$1:$B$12,2,FALSE)&amp;L128&amp;" Comdty","PX_last", M128,M128)</f>
        <v>#NAME?</v>
      </c>
      <c r="K128" s="1">
        <f t="shared" si="0"/>
        <v>12</v>
      </c>
      <c r="L128" s="1" t="str">
        <f t="shared" si="1"/>
        <v>10</v>
      </c>
      <c r="M128" s="8">
        <f t="shared" si="2"/>
        <v>40526</v>
      </c>
    </row>
    <row r="129" spans="1:13" ht="15.75" customHeight="1" x14ac:dyDescent="0.35">
      <c r="A129" s="5" t="s">
        <v>102</v>
      </c>
      <c r="B129" s="5" t="s">
        <v>85</v>
      </c>
      <c r="C129" s="5" t="s">
        <v>85</v>
      </c>
      <c r="D129" s="5" t="s">
        <v>19</v>
      </c>
      <c r="E129" s="5" t="s">
        <v>35</v>
      </c>
      <c r="F129" s="5" t="s">
        <v>35</v>
      </c>
      <c r="G129" s="6">
        <v>7.4999999999999997E-3</v>
      </c>
      <c r="H129" s="9">
        <v>45200</v>
      </c>
      <c r="I129" s="1" t="e">
        <f ca="1">_xll.BDH("FF"&amp;VLOOKUP(K129,Sheet2!$A$1:$B$12,2,FALSE)&amp;L129&amp;" Comdty","PX_open", M129,M129)</f>
        <v>#NAME?</v>
      </c>
      <c r="J129" s="1" t="e">
        <f ca="1">_xll.BDH("FF"&amp;VLOOKUP(K129,Sheet2!$A$1:$B$12,2,FALSE)&amp;L129&amp;" Comdty","PX_last", M129,M129)</f>
        <v>#NAME?</v>
      </c>
      <c r="K129" s="1">
        <f t="shared" si="0"/>
        <v>11</v>
      </c>
      <c r="L129" s="1" t="str">
        <f t="shared" si="1"/>
        <v>10</v>
      </c>
      <c r="M129" s="8">
        <f t="shared" si="2"/>
        <v>40485</v>
      </c>
    </row>
    <row r="130" spans="1:13" ht="15.75" customHeight="1" x14ac:dyDescent="0.35">
      <c r="A130" s="3" t="s">
        <v>103</v>
      </c>
      <c r="I130" s="1" t="e">
        <f ca="1">_xll.BDH("FF"&amp;VLOOKUP(K130,Sheet2!$A$1:$B$12,2,FALSE)&amp;L130&amp;" Comdty","PX_open", M130,M130)</f>
        <v>#NAME?</v>
      </c>
      <c r="J130" s="1" t="e">
        <f ca="1">_xll.BDH("FF"&amp;VLOOKUP(K130,Sheet2!$A$1:$B$12,2,FALSE)&amp;L130&amp;" Comdty","PX_last", M130,M130)</f>
        <v>#NAME?</v>
      </c>
      <c r="K130" s="1">
        <f t="shared" si="0"/>
        <v>10</v>
      </c>
      <c r="L130" s="1" t="str">
        <f t="shared" si="1"/>
        <v>10</v>
      </c>
      <c r="M130" s="8">
        <f t="shared" si="2"/>
        <v>40466</v>
      </c>
    </row>
    <row r="131" spans="1:13" ht="15.75" customHeight="1" x14ac:dyDescent="0.35">
      <c r="A131" s="4">
        <v>40442</v>
      </c>
      <c r="B131" s="5" t="s">
        <v>85</v>
      </c>
      <c r="C131" s="5" t="s">
        <v>85</v>
      </c>
      <c r="D131" s="5" t="s">
        <v>19</v>
      </c>
      <c r="E131" s="5" t="s">
        <v>35</v>
      </c>
      <c r="F131" s="5" t="s">
        <v>35</v>
      </c>
      <c r="G131" s="6">
        <v>7.4999999999999997E-3</v>
      </c>
      <c r="H131" s="9">
        <v>45139</v>
      </c>
      <c r="I131" s="1" t="e">
        <f ca="1">_xll.BDH("FF"&amp;VLOOKUP(K131,Sheet2!$A$1:$B$12,2,FALSE)&amp;L131&amp;" Comdty","PX_open", M131,M131)</f>
        <v>#NAME?</v>
      </c>
      <c r="J131" s="1" t="e">
        <f ca="1">_xll.BDH("FF"&amp;VLOOKUP(K131,Sheet2!$A$1:$B$12,2,FALSE)&amp;L131&amp;" Comdty","PX_last", M131,M131)</f>
        <v>#NAME?</v>
      </c>
      <c r="K131" s="1">
        <f t="shared" si="0"/>
        <v>9</v>
      </c>
      <c r="L131" s="1" t="str">
        <f t="shared" si="1"/>
        <v>10</v>
      </c>
      <c r="M131" s="8">
        <f t="shared" si="2"/>
        <v>40442</v>
      </c>
    </row>
    <row r="132" spans="1:13" ht="15.75" customHeight="1" x14ac:dyDescent="0.35">
      <c r="A132" s="4">
        <v>40400</v>
      </c>
      <c r="B132" s="5" t="s">
        <v>85</v>
      </c>
      <c r="C132" s="5" t="s">
        <v>85</v>
      </c>
      <c r="D132" s="5" t="s">
        <v>19</v>
      </c>
      <c r="E132" s="5" t="s">
        <v>35</v>
      </c>
      <c r="F132" s="5" t="s">
        <v>35</v>
      </c>
      <c r="G132" s="6">
        <v>7.4999999999999997E-3</v>
      </c>
      <c r="H132" s="9">
        <v>45170</v>
      </c>
      <c r="I132" s="1" t="e">
        <f ca="1">_xll.BDH("FF"&amp;VLOOKUP(K132,Sheet2!$A$1:$B$12,2,FALSE)&amp;L132&amp;" Comdty","PX_open", M132,M132)</f>
        <v>#NAME?</v>
      </c>
      <c r="J132" s="1" t="e">
        <f ca="1">_xll.BDH("FF"&amp;VLOOKUP(K132,Sheet2!$A$1:$B$12,2,FALSE)&amp;L132&amp;" Comdty","PX_last", M132,M132)</f>
        <v>#NAME?</v>
      </c>
      <c r="K132" s="1">
        <f t="shared" si="0"/>
        <v>8</v>
      </c>
      <c r="L132" s="1" t="str">
        <f t="shared" si="1"/>
        <v>10</v>
      </c>
      <c r="M132" s="8">
        <f t="shared" si="2"/>
        <v>40400</v>
      </c>
    </row>
    <row r="133" spans="1:13" ht="15.75" customHeight="1" x14ac:dyDescent="0.35">
      <c r="A133" s="5" t="s">
        <v>104</v>
      </c>
      <c r="B133" s="5" t="s">
        <v>85</v>
      </c>
      <c r="C133" s="5" t="s">
        <v>85</v>
      </c>
      <c r="D133" s="5" t="s">
        <v>19</v>
      </c>
      <c r="E133" s="5" t="s">
        <v>35</v>
      </c>
      <c r="F133" s="5" t="s">
        <v>35</v>
      </c>
      <c r="G133" s="6">
        <v>7.4999999999999997E-3</v>
      </c>
      <c r="H133" s="9">
        <v>45170</v>
      </c>
      <c r="I133" s="1" t="e">
        <f ca="1">_xll.BDH("FF"&amp;VLOOKUP(K133,Sheet2!$A$1:$B$12,2,FALSE)&amp;L133&amp;" Comdty","PX_open", M133,M133)</f>
        <v>#NAME?</v>
      </c>
      <c r="J133" s="1" t="e">
        <f ca="1">_xll.BDH("FF"&amp;VLOOKUP(K133,Sheet2!$A$1:$B$12,2,FALSE)&amp;L133&amp;" Comdty","PX_last", M133,M133)</f>
        <v>#NAME?</v>
      </c>
      <c r="K133" s="1">
        <f t="shared" si="0"/>
        <v>6</v>
      </c>
      <c r="L133" s="1" t="str">
        <f t="shared" si="1"/>
        <v>10</v>
      </c>
      <c r="M133" s="8">
        <f t="shared" si="2"/>
        <v>40352</v>
      </c>
    </row>
    <row r="134" spans="1:13" ht="15.75" customHeight="1" x14ac:dyDescent="0.35">
      <c r="A134" s="3" t="s">
        <v>105</v>
      </c>
      <c r="I134" s="1" t="e">
        <f ca="1">_xll.BDH("FF"&amp;VLOOKUP(K134,Sheet2!$A$1:$B$12,2,FALSE)&amp;L134&amp;" Comdty","PX_open", M134,M134)</f>
        <v>#NAME?</v>
      </c>
      <c r="J134" s="1" t="e">
        <f ca="1">_xll.BDH("FF"&amp;VLOOKUP(K134,Sheet2!$A$1:$B$12,2,FALSE)&amp;L134&amp;" Comdty","PX_last", M134,M134)</f>
        <v>#NAME?</v>
      </c>
      <c r="K134" s="1">
        <f t="shared" si="0"/>
        <v>5</v>
      </c>
      <c r="L134" s="1" t="str">
        <f t="shared" si="1"/>
        <v>10</v>
      </c>
      <c r="M134" s="8">
        <f t="shared" si="2"/>
        <v>40307</v>
      </c>
    </row>
    <row r="135" spans="1:13" ht="15.75" customHeight="1" x14ac:dyDescent="0.35">
      <c r="A135" s="5" t="s">
        <v>106</v>
      </c>
      <c r="B135" s="5" t="s">
        <v>85</v>
      </c>
      <c r="C135" s="5" t="s">
        <v>85</v>
      </c>
      <c r="D135" s="5" t="s">
        <v>19</v>
      </c>
      <c r="E135" s="5" t="s">
        <v>35</v>
      </c>
      <c r="F135" s="5" t="s">
        <v>35</v>
      </c>
      <c r="G135" s="6">
        <v>7.4999999999999997E-3</v>
      </c>
      <c r="H135" s="9">
        <v>45170</v>
      </c>
      <c r="I135" s="1" t="e">
        <f ca="1">_xll.BDH("FF"&amp;VLOOKUP(K135,Sheet2!$A$1:$B$12,2,FALSE)&amp;L135&amp;" Comdty","PX_open", M135,M135)</f>
        <v>#NAME?</v>
      </c>
      <c r="J135" s="1" t="e">
        <f ca="1">_xll.BDH("FF"&amp;VLOOKUP(K135,Sheet2!$A$1:$B$12,2,FALSE)&amp;L135&amp;" Comdty","PX_last", M135,M135)</f>
        <v>#NAME?</v>
      </c>
      <c r="K135" s="1">
        <f t="shared" si="0"/>
        <v>4</v>
      </c>
      <c r="L135" s="1" t="str">
        <f t="shared" si="1"/>
        <v>10</v>
      </c>
      <c r="M135" s="8">
        <f t="shared" si="2"/>
        <v>40296</v>
      </c>
    </row>
    <row r="136" spans="1:13" ht="15.75" customHeight="1" x14ac:dyDescent="0.35">
      <c r="A136" s="4">
        <v>40253</v>
      </c>
      <c r="B136" s="5" t="s">
        <v>85</v>
      </c>
      <c r="C136" s="5" t="s">
        <v>85</v>
      </c>
      <c r="D136" s="5" t="s">
        <v>19</v>
      </c>
      <c r="E136" s="5" t="s">
        <v>35</v>
      </c>
      <c r="F136" s="5" t="s">
        <v>35</v>
      </c>
      <c r="G136" s="6">
        <v>7.4999999999999997E-3</v>
      </c>
      <c r="H136" s="9">
        <v>45170</v>
      </c>
      <c r="I136" s="1" t="e">
        <f ca="1">_xll.BDH("FF"&amp;VLOOKUP(K136,Sheet2!$A$1:$B$12,2,FALSE)&amp;L136&amp;" Comdty","PX_open", M136,M136)</f>
        <v>#NAME?</v>
      </c>
      <c r="J136" s="1" t="e">
        <f ca="1">_xll.BDH("FF"&amp;VLOOKUP(K136,Sheet2!$A$1:$B$12,2,FALSE)&amp;L136&amp;" Comdty","PX_last", M136,M136)</f>
        <v>#NAME?</v>
      </c>
      <c r="K136" s="1">
        <f t="shared" si="0"/>
        <v>3</v>
      </c>
      <c r="L136" s="1" t="str">
        <f t="shared" si="1"/>
        <v>10</v>
      </c>
      <c r="M136" s="8">
        <f t="shared" si="2"/>
        <v>40253</v>
      </c>
    </row>
    <row r="137" spans="1:13" ht="15.75" customHeight="1" x14ac:dyDescent="0.35">
      <c r="A137" s="4">
        <v>40227</v>
      </c>
      <c r="B137" s="5" t="s">
        <v>85</v>
      </c>
      <c r="C137" s="5" t="s">
        <v>85</v>
      </c>
      <c r="D137" s="5" t="s">
        <v>44</v>
      </c>
      <c r="E137" s="5" t="s">
        <v>35</v>
      </c>
      <c r="F137" s="5" t="s">
        <v>35</v>
      </c>
      <c r="G137" s="6">
        <v>7.4999999999999997E-3</v>
      </c>
      <c r="H137" s="7">
        <v>36800</v>
      </c>
      <c r="I137" s="1" t="e">
        <f ca="1">_xll.BDH("FF"&amp;VLOOKUP(K137,Sheet2!$A$1:$B$12,2,FALSE)&amp;L137&amp;" Comdty","PX_open", M137,M137)</f>
        <v>#NAME?</v>
      </c>
      <c r="J137" s="1" t="e">
        <f ca="1">_xll.BDH("FF"&amp;VLOOKUP(K137,Sheet2!$A$1:$B$12,2,FALSE)&amp;L137&amp;" Comdty","PX_last", M137,M137)</f>
        <v>#NAME?</v>
      </c>
      <c r="K137" s="1">
        <f t="shared" si="0"/>
        <v>2</v>
      </c>
      <c r="L137" s="1" t="str">
        <f t="shared" si="1"/>
        <v>10</v>
      </c>
      <c r="M137" s="8">
        <f t="shared" si="2"/>
        <v>40227</v>
      </c>
    </row>
    <row r="138" spans="1:13" ht="15.75" customHeight="1" x14ac:dyDescent="0.35">
      <c r="A138" s="5" t="s">
        <v>107</v>
      </c>
      <c r="B138" s="5" t="s">
        <v>85</v>
      </c>
      <c r="C138" s="5" t="s">
        <v>85</v>
      </c>
      <c r="D138" s="5" t="s">
        <v>19</v>
      </c>
      <c r="E138" s="5" t="s">
        <v>35</v>
      </c>
      <c r="F138" s="5" t="s">
        <v>35</v>
      </c>
      <c r="G138" s="6">
        <v>5.0000000000000001E-3</v>
      </c>
      <c r="H138" s="9">
        <v>45170</v>
      </c>
      <c r="I138" s="1" t="e">
        <f ca="1">_xll.BDH("FF"&amp;VLOOKUP(K138,Sheet2!$A$1:$B$12,2,FALSE)&amp;L138&amp;" Comdty","PX_open", M138,M138)</f>
        <v>#NAME?</v>
      </c>
      <c r="J138" s="1" t="e">
        <f ca="1">_xll.BDH("FF"&amp;VLOOKUP(K138,Sheet2!$A$1:$B$12,2,FALSE)&amp;L138&amp;" Comdty","PX_last", M138,M138)</f>
        <v>#NAME?</v>
      </c>
      <c r="K138" s="1">
        <f t="shared" si="0"/>
        <v>1</v>
      </c>
      <c r="L138" s="1" t="str">
        <f t="shared" si="1"/>
        <v>10</v>
      </c>
      <c r="M138" s="8">
        <f t="shared" si="2"/>
        <v>40205</v>
      </c>
    </row>
    <row r="139" spans="1:13" ht="15.75" customHeight="1" x14ac:dyDescent="0.35">
      <c r="A139" s="5"/>
      <c r="I139" s="1" t="e">
        <f ca="1">_xll.BDH("FF"&amp;VLOOKUP(K139,Sheet2!$A$1:$B$12,2,FALSE)&amp;L139&amp;" Comdty","PX_open", M139,M139)</f>
        <v>#NAME?</v>
      </c>
      <c r="J139" s="1" t="e">
        <f ca="1">_xll.BDH("FF"&amp;VLOOKUP(K139,Sheet2!$A$1:$B$12,2,FALSE)&amp;L139&amp;" Comdty","PX_last", M139,M139)</f>
        <v>#NAME?</v>
      </c>
      <c r="K139" s="1">
        <f t="shared" si="0"/>
        <v>1</v>
      </c>
      <c r="L139" s="1" t="str">
        <f t="shared" si="1"/>
        <v>00</v>
      </c>
      <c r="M139" s="8">
        <f t="shared" si="2"/>
        <v>0</v>
      </c>
    </row>
    <row r="140" spans="1:13" ht="15.75" customHeight="1" x14ac:dyDescent="0.35">
      <c r="A140" s="4">
        <v>40163</v>
      </c>
      <c r="B140" s="5" t="s">
        <v>85</v>
      </c>
      <c r="C140" s="5" t="s">
        <v>85</v>
      </c>
      <c r="D140" s="5" t="s">
        <v>19</v>
      </c>
      <c r="E140" s="5" t="s">
        <v>35</v>
      </c>
      <c r="F140" s="5" t="s">
        <v>35</v>
      </c>
      <c r="G140" s="6">
        <v>5.0000000000000001E-3</v>
      </c>
      <c r="H140" s="7">
        <v>36800</v>
      </c>
      <c r="I140" s="1" t="e">
        <f ca="1">_xll.BDH("FF"&amp;VLOOKUP(K140,Sheet2!$A$1:$B$12,2,FALSE)&amp;L140&amp;" Comdty","PX_open", M140,M140)</f>
        <v>#NAME?</v>
      </c>
      <c r="J140" s="1" t="e">
        <f ca="1">_xll.BDH("FF"&amp;VLOOKUP(K140,Sheet2!$A$1:$B$12,2,FALSE)&amp;L140&amp;" Comdty","PX_last", M140,M140)</f>
        <v>#NAME?</v>
      </c>
      <c r="K140" s="1">
        <f t="shared" si="0"/>
        <v>12</v>
      </c>
      <c r="L140" s="1" t="str">
        <f t="shared" si="1"/>
        <v>09</v>
      </c>
      <c r="M140" s="8">
        <f t="shared" si="2"/>
        <v>40163</v>
      </c>
    </row>
    <row r="141" spans="1:13" ht="15.75" customHeight="1" x14ac:dyDescent="0.35">
      <c r="A141" s="5" t="s">
        <v>108</v>
      </c>
      <c r="B141" s="5" t="s">
        <v>85</v>
      </c>
      <c r="C141" s="5" t="s">
        <v>85</v>
      </c>
      <c r="D141" s="5" t="s">
        <v>19</v>
      </c>
      <c r="E141" s="5" t="s">
        <v>35</v>
      </c>
      <c r="F141" s="5" t="s">
        <v>35</v>
      </c>
      <c r="G141" s="6">
        <v>5.0000000000000001E-3</v>
      </c>
      <c r="H141" s="7">
        <v>36800</v>
      </c>
      <c r="I141" s="1" t="e">
        <f ca="1">_xll.BDH("FF"&amp;VLOOKUP(K141,Sheet2!$A$1:$B$12,2,FALSE)&amp;L141&amp;" Comdty","PX_open", M141,M141)</f>
        <v>#NAME?</v>
      </c>
      <c r="J141" s="1" t="e">
        <f ca="1">_xll.BDH("FF"&amp;VLOOKUP(K141,Sheet2!$A$1:$B$12,2,FALSE)&amp;L141&amp;" Comdty","PX_last", M141,M141)</f>
        <v>#NAME?</v>
      </c>
      <c r="K141" s="1">
        <f t="shared" si="0"/>
        <v>11</v>
      </c>
      <c r="L141" s="1" t="str">
        <f t="shared" si="1"/>
        <v>09</v>
      </c>
      <c r="M141" s="8">
        <f t="shared" si="2"/>
        <v>40121</v>
      </c>
    </row>
    <row r="142" spans="1:13" ht="15.75" customHeight="1" x14ac:dyDescent="0.35">
      <c r="A142" s="4">
        <v>40079</v>
      </c>
      <c r="B142" s="5" t="s">
        <v>85</v>
      </c>
      <c r="C142" s="5" t="s">
        <v>85</v>
      </c>
      <c r="D142" s="5" t="s">
        <v>19</v>
      </c>
      <c r="E142" s="5" t="s">
        <v>35</v>
      </c>
      <c r="F142" s="5" t="s">
        <v>35</v>
      </c>
      <c r="G142" s="6">
        <v>5.0000000000000001E-3</v>
      </c>
      <c r="H142" s="7">
        <v>36800</v>
      </c>
      <c r="I142" s="1" t="e">
        <f ca="1">_xll.BDH("FF"&amp;VLOOKUP(K142,Sheet2!$A$1:$B$12,2,FALSE)&amp;L142&amp;" Comdty","PX_open", M142,M142)</f>
        <v>#NAME?</v>
      </c>
      <c r="J142" s="1" t="e">
        <f ca="1">_xll.BDH("FF"&amp;VLOOKUP(K142,Sheet2!$A$1:$B$12,2,FALSE)&amp;L142&amp;" Comdty","PX_last", M142,M142)</f>
        <v>#NAME?</v>
      </c>
      <c r="K142" s="1">
        <f t="shared" si="0"/>
        <v>9</v>
      </c>
      <c r="L142" s="1" t="str">
        <f t="shared" si="1"/>
        <v>09</v>
      </c>
      <c r="M142" s="8">
        <f t="shared" si="2"/>
        <v>40079</v>
      </c>
    </row>
    <row r="143" spans="1:13" ht="15.75" customHeight="1" x14ac:dyDescent="0.35">
      <c r="A143" s="4">
        <v>40037</v>
      </c>
      <c r="B143" s="5" t="s">
        <v>85</v>
      </c>
      <c r="C143" s="5" t="s">
        <v>85</v>
      </c>
      <c r="D143" s="5" t="s">
        <v>19</v>
      </c>
      <c r="E143" s="5" t="s">
        <v>35</v>
      </c>
      <c r="F143" s="5" t="s">
        <v>35</v>
      </c>
      <c r="G143" s="6">
        <v>5.0000000000000001E-3</v>
      </c>
      <c r="H143" s="7">
        <v>36800</v>
      </c>
      <c r="I143" s="1" t="e">
        <f ca="1">_xll.BDH("FF"&amp;VLOOKUP(K143,Sheet2!$A$1:$B$12,2,FALSE)&amp;L143&amp;" Comdty","PX_open", M143,M143)</f>
        <v>#NAME?</v>
      </c>
      <c r="J143" s="1" t="e">
        <f ca="1">_xll.BDH("FF"&amp;VLOOKUP(K143,Sheet2!$A$1:$B$12,2,FALSE)&amp;L143&amp;" Comdty","PX_last", M143,M143)</f>
        <v>#NAME?</v>
      </c>
      <c r="K143" s="1">
        <f t="shared" si="0"/>
        <v>8</v>
      </c>
      <c r="L143" s="1" t="str">
        <f t="shared" si="1"/>
        <v>09</v>
      </c>
      <c r="M143" s="8">
        <f t="shared" si="2"/>
        <v>40037</v>
      </c>
    </row>
    <row r="144" spans="1:13" ht="15.75" customHeight="1" x14ac:dyDescent="0.35">
      <c r="A144" s="5" t="s">
        <v>109</v>
      </c>
      <c r="B144" s="5" t="s">
        <v>85</v>
      </c>
      <c r="C144" s="5" t="s">
        <v>85</v>
      </c>
      <c r="D144" s="5" t="s">
        <v>19</v>
      </c>
      <c r="E144" s="5" t="s">
        <v>35</v>
      </c>
      <c r="F144" s="5" t="s">
        <v>35</v>
      </c>
      <c r="G144" s="6">
        <v>5.0000000000000001E-3</v>
      </c>
      <c r="H144" s="7">
        <v>36800</v>
      </c>
      <c r="I144" s="1" t="e">
        <f ca="1">_xll.BDH("FF"&amp;VLOOKUP(K144,Sheet2!$A$1:$B$12,2,FALSE)&amp;L144&amp;" Comdty","PX_open", M144,M144)</f>
        <v>#NAME?</v>
      </c>
      <c r="J144" s="1" t="e">
        <f ca="1">_xll.BDH("FF"&amp;VLOOKUP(K144,Sheet2!$A$1:$B$12,2,FALSE)&amp;L144&amp;" Comdty","PX_last", M144,M144)</f>
        <v>#NAME?</v>
      </c>
      <c r="K144" s="1">
        <f t="shared" si="0"/>
        <v>6</v>
      </c>
      <c r="L144" s="1" t="str">
        <f t="shared" si="1"/>
        <v>09</v>
      </c>
      <c r="M144" s="8">
        <f t="shared" si="2"/>
        <v>39988</v>
      </c>
    </row>
    <row r="145" spans="1:13" ht="15.75" customHeight="1" x14ac:dyDescent="0.35">
      <c r="A145" s="3" t="s">
        <v>110</v>
      </c>
      <c r="I145" s="1" t="e">
        <f ca="1">_xll.BDH("FF"&amp;VLOOKUP(K145,Sheet2!$A$1:$B$12,2,FALSE)&amp;L145&amp;" Comdty","PX_open", M145,M145)</f>
        <v>#NAME?</v>
      </c>
      <c r="J145" s="1" t="e">
        <f ca="1">_xll.BDH("FF"&amp;VLOOKUP(K145,Sheet2!$A$1:$B$12,2,FALSE)&amp;L145&amp;" Comdty","PX_last", M145,M145)</f>
        <v>#NAME?</v>
      </c>
      <c r="K145" s="1">
        <f t="shared" si="0"/>
        <v>6</v>
      </c>
      <c r="L145" s="1" t="str">
        <f t="shared" si="1"/>
        <v>09</v>
      </c>
      <c r="M145" s="8">
        <f t="shared" si="2"/>
        <v>39967</v>
      </c>
    </row>
    <row r="146" spans="1:13" ht="15.75" customHeight="1" x14ac:dyDescent="0.35">
      <c r="A146" s="5" t="s">
        <v>111</v>
      </c>
      <c r="B146" s="5" t="s">
        <v>85</v>
      </c>
      <c r="C146" s="5" t="s">
        <v>85</v>
      </c>
      <c r="D146" s="5" t="s">
        <v>19</v>
      </c>
      <c r="E146" s="5" t="s">
        <v>35</v>
      </c>
      <c r="F146" s="5" t="s">
        <v>35</v>
      </c>
      <c r="G146" s="6">
        <v>5.0000000000000001E-3</v>
      </c>
      <c r="H146" s="7">
        <v>36800</v>
      </c>
      <c r="I146" s="1" t="e">
        <f ca="1">_xll.BDH("FF"&amp;VLOOKUP(K146,Sheet2!$A$1:$B$12,2,FALSE)&amp;L146&amp;" Comdty","PX_open", M146,M146)</f>
        <v>#NAME?</v>
      </c>
      <c r="J146" s="1" t="e">
        <f ca="1">_xll.BDH("FF"&amp;VLOOKUP(K146,Sheet2!$A$1:$B$12,2,FALSE)&amp;L146&amp;" Comdty","PX_last", M146,M146)</f>
        <v>#NAME?</v>
      </c>
      <c r="K146" s="1">
        <f t="shared" si="0"/>
        <v>4</v>
      </c>
      <c r="L146" s="1" t="str">
        <f t="shared" si="1"/>
        <v>09</v>
      </c>
      <c r="M146" s="8">
        <f t="shared" si="2"/>
        <v>39932</v>
      </c>
    </row>
    <row r="147" spans="1:13" ht="15.75" customHeight="1" x14ac:dyDescent="0.35">
      <c r="A147" s="4">
        <v>39890</v>
      </c>
      <c r="B147" s="5" t="s">
        <v>85</v>
      </c>
      <c r="C147" s="5" t="s">
        <v>85</v>
      </c>
      <c r="D147" s="5" t="s">
        <v>19</v>
      </c>
      <c r="E147" s="5" t="s">
        <v>35</v>
      </c>
      <c r="F147" s="5" t="s">
        <v>35</v>
      </c>
      <c r="G147" s="6">
        <v>5.0000000000000001E-3</v>
      </c>
      <c r="H147" s="7">
        <v>36800</v>
      </c>
      <c r="I147" s="1" t="e">
        <f ca="1">_xll.BDH("FF"&amp;VLOOKUP(K147,Sheet2!$A$1:$B$12,2,FALSE)&amp;L147&amp;" Comdty","PX_open", M147,M147)</f>
        <v>#NAME?</v>
      </c>
      <c r="J147" s="1" t="e">
        <f ca="1">_xll.BDH("FF"&amp;VLOOKUP(K147,Sheet2!$A$1:$B$12,2,FALSE)&amp;L147&amp;" Comdty","PX_last", M147,M147)</f>
        <v>#NAME?</v>
      </c>
      <c r="K147" s="1">
        <f t="shared" si="0"/>
        <v>3</v>
      </c>
      <c r="L147" s="1" t="str">
        <f t="shared" si="1"/>
        <v>09</v>
      </c>
      <c r="M147" s="8">
        <f t="shared" si="2"/>
        <v>39890</v>
      </c>
    </row>
    <row r="148" spans="1:13" ht="15.75" customHeight="1" x14ac:dyDescent="0.35">
      <c r="A148" s="3" t="s">
        <v>112</v>
      </c>
      <c r="I148" s="1" t="e">
        <f ca="1">_xll.BDH("FF"&amp;VLOOKUP(K148,Sheet2!$A$1:$B$12,2,FALSE)&amp;L148&amp;" Comdty","PX_open", M148,M148)</f>
        <v>#NAME?</v>
      </c>
      <c r="J148" s="1" t="e">
        <f ca="1">_xll.BDH("FF"&amp;VLOOKUP(K148,Sheet2!$A$1:$B$12,2,FALSE)&amp;L148&amp;" Comdty","PX_last", M148,M148)</f>
        <v>#NAME?</v>
      </c>
      <c r="K148" s="1">
        <f t="shared" si="0"/>
        <v>2</v>
      </c>
      <c r="L148" s="1" t="str">
        <f t="shared" si="1"/>
        <v>09</v>
      </c>
      <c r="M148" s="8">
        <f t="shared" si="2"/>
        <v>39851</v>
      </c>
    </row>
    <row r="149" spans="1:13" ht="15.75" customHeight="1" x14ac:dyDescent="0.35">
      <c r="A149" s="5" t="s">
        <v>113</v>
      </c>
      <c r="B149" s="5" t="s">
        <v>85</v>
      </c>
      <c r="C149" s="5" t="s">
        <v>85</v>
      </c>
      <c r="D149" s="5" t="s">
        <v>19</v>
      </c>
      <c r="E149" s="5" t="s">
        <v>35</v>
      </c>
      <c r="F149" s="5" t="s">
        <v>35</v>
      </c>
      <c r="G149" s="6">
        <v>5.0000000000000001E-3</v>
      </c>
      <c r="H149" s="9">
        <v>45139</v>
      </c>
      <c r="I149" s="1" t="e">
        <f ca="1">_xll.BDH("FF"&amp;VLOOKUP(K149,Sheet2!$A$1:$B$12,2,FALSE)&amp;L149&amp;" Comdty","PX_open", M149,M149)</f>
        <v>#NAME?</v>
      </c>
      <c r="J149" s="1" t="e">
        <f ca="1">_xll.BDH("FF"&amp;VLOOKUP(K149,Sheet2!$A$1:$B$12,2,FALSE)&amp;L149&amp;" Comdty","PX_last", M149,M149)</f>
        <v>#NAME?</v>
      </c>
      <c r="K149" s="1">
        <f t="shared" si="0"/>
        <v>1</v>
      </c>
      <c r="L149" s="1" t="str">
        <f t="shared" si="1"/>
        <v>09</v>
      </c>
      <c r="M149" s="8">
        <f t="shared" si="2"/>
        <v>39841</v>
      </c>
    </row>
    <row r="150" spans="1:13" ht="15.75" customHeight="1" x14ac:dyDescent="0.35">
      <c r="A150" s="3" t="s">
        <v>114</v>
      </c>
      <c r="I150" s="1" t="e">
        <f ca="1">_xll.BDH("FF"&amp;VLOOKUP(K150,Sheet2!$A$1:$B$12,2,FALSE)&amp;L150&amp;" Comdty","PX_open", M150,M150)</f>
        <v>#NAME?</v>
      </c>
      <c r="J150" s="1" t="e">
        <f ca="1">_xll.BDH("FF"&amp;VLOOKUP(K150,Sheet2!$A$1:$B$12,2,FALSE)&amp;L150&amp;" Comdty","PX_last", M150,M150)</f>
        <v>#NAME?</v>
      </c>
      <c r="K150" s="1">
        <f t="shared" si="0"/>
        <v>1</v>
      </c>
      <c r="L150" s="1" t="str">
        <f t="shared" si="1"/>
        <v>09</v>
      </c>
      <c r="M150" s="8">
        <f t="shared" si="2"/>
        <v>39829</v>
      </c>
    </row>
    <row r="151" spans="1:13" ht="15.75" customHeight="1" x14ac:dyDescent="0.35">
      <c r="A151" s="5"/>
      <c r="I151" s="1" t="e">
        <f ca="1">_xll.BDH("FF"&amp;VLOOKUP(K151,Sheet2!$A$1:$B$12,2,FALSE)&amp;L151&amp;" Comdty","PX_open", M151,M151)</f>
        <v>#NAME?</v>
      </c>
      <c r="J151" s="1" t="e">
        <f ca="1">_xll.BDH("FF"&amp;VLOOKUP(K151,Sheet2!$A$1:$B$12,2,FALSE)&amp;L151&amp;" Comdty","PX_last", M151,M151)</f>
        <v>#NAME?</v>
      </c>
      <c r="K151" s="1">
        <f t="shared" si="0"/>
        <v>1</v>
      </c>
      <c r="L151" s="1" t="str">
        <f t="shared" si="1"/>
        <v>00</v>
      </c>
      <c r="M151" s="8">
        <f t="shared" si="2"/>
        <v>0</v>
      </c>
    </row>
    <row r="152" spans="1:13" ht="15.75" customHeight="1" x14ac:dyDescent="0.35">
      <c r="A152" s="4">
        <v>39798</v>
      </c>
      <c r="B152" s="5" t="s">
        <v>85</v>
      </c>
      <c r="C152" s="5" t="s">
        <v>70</v>
      </c>
      <c r="D152" s="5" t="s">
        <v>115</v>
      </c>
      <c r="E152" s="5" t="s">
        <v>45</v>
      </c>
      <c r="F152" s="5" t="s">
        <v>116</v>
      </c>
      <c r="G152" s="5" t="s">
        <v>117</v>
      </c>
      <c r="H152" s="7">
        <v>36800</v>
      </c>
      <c r="I152" s="1" t="e">
        <f ca="1">_xll.BDH("FF"&amp;VLOOKUP(K152,Sheet2!$A$1:$B$12,2,FALSE)&amp;L152&amp;" Comdty","PX_open", M152,M152)</f>
        <v>#NAME?</v>
      </c>
      <c r="J152" s="1" t="e">
        <f ca="1">_xll.BDH("FF"&amp;VLOOKUP(K152,Sheet2!$A$1:$B$12,2,FALSE)&amp;L152&amp;" Comdty","PX_last", M152,M152)</f>
        <v>#NAME?</v>
      </c>
      <c r="K152" s="1">
        <f t="shared" si="0"/>
        <v>12</v>
      </c>
      <c r="L152" s="1" t="str">
        <f t="shared" si="1"/>
        <v>08</v>
      </c>
      <c r="M152" s="8">
        <f t="shared" si="2"/>
        <v>39798</v>
      </c>
    </row>
    <row r="153" spans="1:13" ht="15.75" customHeight="1" x14ac:dyDescent="0.35">
      <c r="A153" s="5" t="s">
        <v>118</v>
      </c>
      <c r="B153" s="6">
        <v>0.01</v>
      </c>
      <c r="C153" s="6">
        <v>0.01</v>
      </c>
      <c r="D153" s="5" t="s">
        <v>19</v>
      </c>
      <c r="E153" s="5" t="s">
        <v>45</v>
      </c>
      <c r="F153" s="6">
        <v>-5.0000000000000001E-3</v>
      </c>
      <c r="G153" s="6">
        <v>1.2500000000000001E-2</v>
      </c>
      <c r="H153" s="7">
        <v>36800</v>
      </c>
      <c r="I153" s="1" t="e">
        <f ca="1">_xll.BDH("FF"&amp;VLOOKUP(K153,Sheet2!$A$1:$B$12,2,FALSE)&amp;L153&amp;" Comdty","PX_open", M153,M153)</f>
        <v>#NAME?</v>
      </c>
      <c r="J153" s="1" t="e">
        <f ca="1">_xll.BDH("FF"&amp;VLOOKUP(K153,Sheet2!$A$1:$B$12,2,FALSE)&amp;L153&amp;" Comdty","PX_last", M153,M153)</f>
        <v>#NAME?</v>
      </c>
      <c r="K153" s="1">
        <f t="shared" si="0"/>
        <v>10</v>
      </c>
      <c r="L153" s="1" t="str">
        <f t="shared" si="1"/>
        <v>08</v>
      </c>
      <c r="M153" s="8">
        <f t="shared" si="2"/>
        <v>39750</v>
      </c>
    </row>
    <row r="154" spans="1:13" ht="15.75" customHeight="1" x14ac:dyDescent="0.35">
      <c r="A154" s="4">
        <v>39729</v>
      </c>
      <c r="B154" s="6">
        <v>1.4999999999999999E-2</v>
      </c>
      <c r="C154" s="5" t="s">
        <v>43</v>
      </c>
      <c r="D154" s="5" t="s">
        <v>44</v>
      </c>
      <c r="E154" s="5" t="s">
        <v>45</v>
      </c>
      <c r="F154" s="6">
        <v>-5.0000000000000001E-3</v>
      </c>
      <c r="G154" s="6">
        <v>1.7500000000000002E-2</v>
      </c>
      <c r="H154" s="7">
        <v>36800</v>
      </c>
      <c r="I154" s="1" t="e">
        <f ca="1">_xll.BDH("FF"&amp;VLOOKUP(K154,Sheet2!$A$1:$B$12,2,FALSE)&amp;L154&amp;" Comdty","PX_open", M154,M154)</f>
        <v>#NAME?</v>
      </c>
      <c r="J154" s="1" t="e">
        <f ca="1">_xll.BDH("FF"&amp;VLOOKUP(K154,Sheet2!$A$1:$B$12,2,FALSE)&amp;L154&amp;" Comdty","PX_last", M154,M154)</f>
        <v>#NAME?</v>
      </c>
      <c r="K154" s="1">
        <f t="shared" si="0"/>
        <v>10</v>
      </c>
      <c r="L154" s="1" t="str">
        <f t="shared" si="1"/>
        <v>08</v>
      </c>
      <c r="M154" s="8">
        <f t="shared" si="2"/>
        <v>39729</v>
      </c>
    </row>
    <row r="155" spans="1:13" ht="15.75" customHeight="1" x14ac:dyDescent="0.35">
      <c r="A155" s="3" t="s">
        <v>119</v>
      </c>
      <c r="I155" s="1" t="e">
        <f ca="1">_xll.BDH("FF"&amp;VLOOKUP(K155,Sheet2!$A$1:$B$12,2,FALSE)&amp;L155&amp;" Comdty","PX_open", M155,M155)</f>
        <v>#NAME?</v>
      </c>
      <c r="J155" s="1" t="e">
        <f ca="1">_xll.BDH("FF"&amp;VLOOKUP(K155,Sheet2!$A$1:$B$12,2,FALSE)&amp;L155&amp;" Comdty","PX_last", M155,M155)</f>
        <v>#NAME?</v>
      </c>
      <c r="K155" s="1">
        <f t="shared" si="0"/>
        <v>10</v>
      </c>
      <c r="L155" s="1" t="str">
        <f t="shared" si="1"/>
        <v>08</v>
      </c>
      <c r="M155" s="8">
        <f t="shared" si="2"/>
        <v>39728</v>
      </c>
    </row>
    <row r="156" spans="1:13" ht="15.75" customHeight="1" x14ac:dyDescent="0.35">
      <c r="A156" s="3" t="s">
        <v>120</v>
      </c>
      <c r="I156" s="1" t="e">
        <f ca="1">_xll.BDH("FF"&amp;VLOOKUP(K156,Sheet2!$A$1:$B$12,2,FALSE)&amp;L156&amp;" Comdty","PX_open", M156,M156)</f>
        <v>#NAME?</v>
      </c>
      <c r="J156" s="1" t="e">
        <f ca="1">_xll.BDH("FF"&amp;VLOOKUP(K156,Sheet2!$A$1:$B$12,2,FALSE)&amp;L156&amp;" Comdty","PX_last", M156,M156)</f>
        <v>#NAME?</v>
      </c>
      <c r="K156" s="1">
        <f t="shared" si="0"/>
        <v>9</v>
      </c>
      <c r="L156" s="1" t="str">
        <f t="shared" si="1"/>
        <v>08</v>
      </c>
      <c r="M156" s="8">
        <f t="shared" si="2"/>
        <v>39720</v>
      </c>
    </row>
    <row r="157" spans="1:13" ht="15.75" customHeight="1" x14ac:dyDescent="0.35">
      <c r="A157" s="4">
        <v>39707</v>
      </c>
      <c r="B157" s="6">
        <v>0.02</v>
      </c>
      <c r="C157" s="6">
        <v>0.02</v>
      </c>
      <c r="D157" s="5" t="s">
        <v>19</v>
      </c>
      <c r="E157" s="5" t="s">
        <v>35</v>
      </c>
      <c r="F157" s="6">
        <v>0</v>
      </c>
      <c r="G157" s="6">
        <v>2.2499999999999999E-2</v>
      </c>
      <c r="H157" s="7">
        <v>36800</v>
      </c>
      <c r="I157" s="1" t="e">
        <f ca="1">_xll.BDH("FF"&amp;VLOOKUP(K157,Sheet2!$A$1:$B$12,2,FALSE)&amp;L157&amp;" Comdty","PX_open", M157,M157)</f>
        <v>#NAME?</v>
      </c>
      <c r="J157" s="1" t="e">
        <f ca="1">_xll.BDH("FF"&amp;VLOOKUP(K157,Sheet2!$A$1:$B$12,2,FALSE)&amp;L157&amp;" Comdty","PX_last", M157,M157)</f>
        <v>#NAME?</v>
      </c>
      <c r="K157" s="1">
        <f t="shared" si="0"/>
        <v>9</v>
      </c>
      <c r="L157" s="1" t="str">
        <f t="shared" si="1"/>
        <v>08</v>
      </c>
      <c r="M157" s="8">
        <f t="shared" si="2"/>
        <v>39707</v>
      </c>
    </row>
    <row r="158" spans="1:13" ht="15.75" customHeight="1" x14ac:dyDescent="0.35">
      <c r="A158" s="4">
        <v>39665</v>
      </c>
      <c r="B158" s="6">
        <v>0.02</v>
      </c>
      <c r="C158" s="6">
        <v>0.02</v>
      </c>
      <c r="D158" s="5" t="s">
        <v>19</v>
      </c>
      <c r="E158" s="5" t="s">
        <v>35</v>
      </c>
      <c r="F158" s="6">
        <v>0</v>
      </c>
      <c r="G158" s="6">
        <v>2.2499999999999999E-2</v>
      </c>
      <c r="H158" s="9">
        <v>45200</v>
      </c>
      <c r="I158" s="1" t="e">
        <f ca="1">_xll.BDH("FF"&amp;VLOOKUP(K158,Sheet2!$A$1:$B$12,2,FALSE)&amp;L158&amp;" Comdty","PX_open", M158,M158)</f>
        <v>#NAME?</v>
      </c>
      <c r="J158" s="1" t="e">
        <f ca="1">_xll.BDH("FF"&amp;VLOOKUP(K158,Sheet2!$A$1:$B$12,2,FALSE)&amp;L158&amp;" Comdty","PX_last", M158,M158)</f>
        <v>#NAME?</v>
      </c>
      <c r="K158" s="1">
        <f t="shared" si="0"/>
        <v>8</v>
      </c>
      <c r="L158" s="1" t="str">
        <f t="shared" si="1"/>
        <v>08</v>
      </c>
      <c r="M158" s="8">
        <f t="shared" si="2"/>
        <v>39665</v>
      </c>
    </row>
    <row r="159" spans="1:13" ht="15.75" customHeight="1" x14ac:dyDescent="0.35">
      <c r="A159" s="3" t="s">
        <v>121</v>
      </c>
      <c r="I159" s="1" t="e">
        <f ca="1">_xll.BDH("FF"&amp;VLOOKUP(K159,Sheet2!$A$1:$B$12,2,FALSE)&amp;L159&amp;" Comdty","PX_open", M159,M159)</f>
        <v>#NAME?</v>
      </c>
      <c r="J159" s="1" t="e">
        <f ca="1">_xll.BDH("FF"&amp;VLOOKUP(K159,Sheet2!$A$1:$B$12,2,FALSE)&amp;L159&amp;" Comdty","PX_last", M159,M159)</f>
        <v>#NAME?</v>
      </c>
      <c r="K159" s="1">
        <f t="shared" si="0"/>
        <v>7</v>
      </c>
      <c r="L159" s="1" t="str">
        <f t="shared" si="1"/>
        <v>08</v>
      </c>
      <c r="M159" s="8">
        <f t="shared" si="2"/>
        <v>39653</v>
      </c>
    </row>
    <row r="160" spans="1:13" ht="15.75" customHeight="1" x14ac:dyDescent="0.35">
      <c r="A160" s="5" t="s">
        <v>122</v>
      </c>
      <c r="B160" s="6">
        <v>0.02</v>
      </c>
      <c r="C160" s="6">
        <v>0.02</v>
      </c>
      <c r="D160" s="5" t="s">
        <v>19</v>
      </c>
      <c r="E160" s="5" t="s">
        <v>35</v>
      </c>
      <c r="F160" s="6">
        <v>0</v>
      </c>
      <c r="G160" s="6">
        <v>2.2499999999999999E-2</v>
      </c>
      <c r="H160" s="9">
        <v>45170</v>
      </c>
      <c r="I160" s="1" t="e">
        <f ca="1">_xll.BDH("FF"&amp;VLOOKUP(K160,Sheet2!$A$1:$B$12,2,FALSE)&amp;L160&amp;" Comdty","PX_open", M160,M160)</f>
        <v>#NAME?</v>
      </c>
      <c r="J160" s="1" t="e">
        <f ca="1">_xll.BDH("FF"&amp;VLOOKUP(K160,Sheet2!$A$1:$B$12,2,FALSE)&amp;L160&amp;" Comdty","PX_last", M160,M160)</f>
        <v>#NAME?</v>
      </c>
      <c r="K160" s="1">
        <f t="shared" si="0"/>
        <v>6</v>
      </c>
      <c r="L160" s="1" t="str">
        <f t="shared" si="1"/>
        <v>08</v>
      </c>
      <c r="M160" s="8">
        <f t="shared" si="2"/>
        <v>39624</v>
      </c>
    </row>
    <row r="161" spans="1:13" ht="15.75" customHeight="1" x14ac:dyDescent="0.35">
      <c r="A161" s="5" t="s">
        <v>123</v>
      </c>
      <c r="B161" s="6">
        <v>0.02</v>
      </c>
      <c r="C161" s="6">
        <v>0.02</v>
      </c>
      <c r="D161" s="5" t="s">
        <v>19</v>
      </c>
      <c r="E161" s="5" t="s">
        <v>45</v>
      </c>
      <c r="F161" s="6">
        <v>-2.5000000000000001E-3</v>
      </c>
      <c r="G161" s="6">
        <v>2.2499999999999999E-2</v>
      </c>
      <c r="H161" s="9">
        <v>45140</v>
      </c>
      <c r="I161" s="1" t="e">
        <f ca="1">_xll.BDH("FF"&amp;VLOOKUP(K161,Sheet2!$A$1:$B$12,2,FALSE)&amp;L161&amp;" Comdty","PX_open", M161,M161)</f>
        <v>#NAME?</v>
      </c>
      <c r="J161" s="1" t="e">
        <f ca="1">_xll.BDH("FF"&amp;VLOOKUP(K161,Sheet2!$A$1:$B$12,2,FALSE)&amp;L161&amp;" Comdty","PX_last", M161,M161)</f>
        <v>#NAME?</v>
      </c>
      <c r="K161" s="1">
        <f t="shared" si="0"/>
        <v>4</v>
      </c>
      <c r="L161" s="1" t="str">
        <f t="shared" si="1"/>
        <v>08</v>
      </c>
      <c r="M161" s="8">
        <f t="shared" si="2"/>
        <v>39568</v>
      </c>
    </row>
    <row r="162" spans="1:13" ht="15.75" customHeight="1" x14ac:dyDescent="0.35">
      <c r="A162" s="4">
        <v>39525</v>
      </c>
      <c r="B162" s="6">
        <v>2.2499999999999999E-2</v>
      </c>
      <c r="C162" s="6">
        <v>2.2499999999999999E-2</v>
      </c>
      <c r="D162" s="5" t="s">
        <v>19</v>
      </c>
      <c r="E162" s="5" t="s">
        <v>45</v>
      </c>
      <c r="F162" s="6">
        <v>-7.4999999999999997E-3</v>
      </c>
      <c r="G162" s="6">
        <v>2.5000000000000001E-2</v>
      </c>
      <c r="H162" s="9">
        <v>45140</v>
      </c>
      <c r="I162" s="1" t="e">
        <f ca="1">_xll.BDH("FF"&amp;VLOOKUP(K162,Sheet2!$A$1:$B$12,2,FALSE)&amp;L162&amp;" Comdty","PX_open", M162,M162)</f>
        <v>#NAME?</v>
      </c>
      <c r="J162" s="1" t="e">
        <f ca="1">_xll.BDH("FF"&amp;VLOOKUP(K162,Sheet2!$A$1:$B$12,2,FALSE)&amp;L162&amp;" Comdty","PX_last", M162,M162)</f>
        <v>#NAME?</v>
      </c>
      <c r="K162" s="1">
        <f t="shared" si="0"/>
        <v>3</v>
      </c>
      <c r="L162" s="1" t="str">
        <f t="shared" si="1"/>
        <v>08</v>
      </c>
      <c r="M162" s="8">
        <f t="shared" si="2"/>
        <v>39525</v>
      </c>
    </row>
    <row r="163" spans="1:13" ht="15.75" customHeight="1" x14ac:dyDescent="0.35">
      <c r="A163" s="3" t="s">
        <v>124</v>
      </c>
      <c r="I163" s="1" t="e">
        <f ca="1">_xll.BDH("FF"&amp;VLOOKUP(K163,Sheet2!$A$1:$B$12,2,FALSE)&amp;L163&amp;" Comdty","PX_open", M163,M163)</f>
        <v>#NAME?</v>
      </c>
      <c r="J163" s="1" t="e">
        <f ca="1">_xll.BDH("FF"&amp;VLOOKUP(K163,Sheet2!$A$1:$B$12,2,FALSE)&amp;L163&amp;" Comdty","PX_last", M163,M163)</f>
        <v>#NAME?</v>
      </c>
      <c r="K163" s="1">
        <f t="shared" si="0"/>
        <v>3</v>
      </c>
      <c r="L163" s="1" t="str">
        <f t="shared" si="1"/>
        <v>08</v>
      </c>
      <c r="M163" s="8">
        <f t="shared" si="2"/>
        <v>39517</v>
      </c>
    </row>
    <row r="164" spans="1:13" ht="15.75" customHeight="1" x14ac:dyDescent="0.35">
      <c r="A164" s="4">
        <v>39477</v>
      </c>
      <c r="B164" s="6">
        <v>0.03</v>
      </c>
      <c r="C164" s="6">
        <v>0.03</v>
      </c>
      <c r="D164" s="5" t="s">
        <v>19</v>
      </c>
      <c r="E164" s="5" t="s">
        <v>45</v>
      </c>
      <c r="F164" s="6">
        <v>-5.0000000000000001E-3</v>
      </c>
      <c r="G164" s="6">
        <v>3.5000000000000003E-2</v>
      </c>
      <c r="H164" s="9">
        <v>45170</v>
      </c>
      <c r="I164" s="1" t="e">
        <f ca="1">_xll.BDH("FF"&amp;VLOOKUP(K164,Sheet2!$A$1:$B$12,2,FALSE)&amp;L164&amp;" Comdty","PX_open", M164,M164)</f>
        <v>#NAME?</v>
      </c>
      <c r="J164" s="1" t="e">
        <f ca="1">_xll.BDH("FF"&amp;VLOOKUP(K164,Sheet2!$A$1:$B$12,2,FALSE)&amp;L164&amp;" Comdty","PX_last", M164,M164)</f>
        <v>#NAME?</v>
      </c>
      <c r="K164" s="1">
        <f t="shared" si="0"/>
        <v>1</v>
      </c>
      <c r="L164" s="1" t="str">
        <f t="shared" si="1"/>
        <v>08</v>
      </c>
      <c r="M164" s="8">
        <f t="shared" si="2"/>
        <v>39477</v>
      </c>
    </row>
    <row r="165" spans="1:13" ht="15.75" customHeight="1" x14ac:dyDescent="0.35">
      <c r="A165" s="4">
        <v>39469</v>
      </c>
      <c r="B165" s="6">
        <v>3.5000000000000003E-2</v>
      </c>
      <c r="C165" s="5" t="s">
        <v>43</v>
      </c>
      <c r="D165" s="5" t="s">
        <v>44</v>
      </c>
      <c r="E165" s="5" t="s">
        <v>45</v>
      </c>
      <c r="F165" s="6">
        <v>-7.4999999999999997E-3</v>
      </c>
      <c r="G165" s="6">
        <v>0.04</v>
      </c>
      <c r="H165" s="9">
        <v>45139</v>
      </c>
      <c r="I165" s="1" t="e">
        <f ca="1">_xll.BDH("FF"&amp;VLOOKUP(K165,Sheet2!$A$1:$B$12,2,FALSE)&amp;L165&amp;" Comdty","PX_open", M165,M165)</f>
        <v>#NAME?</v>
      </c>
      <c r="J165" s="1" t="e">
        <f ca="1">_xll.BDH("FF"&amp;VLOOKUP(K165,Sheet2!$A$1:$B$12,2,FALSE)&amp;L165&amp;" Comdty","PX_last", M165,M165)</f>
        <v>#NAME?</v>
      </c>
      <c r="K165" s="1">
        <f t="shared" si="0"/>
        <v>1</v>
      </c>
      <c r="L165" s="1" t="str">
        <f t="shared" si="1"/>
        <v>08</v>
      </c>
      <c r="M165" s="8">
        <f t="shared" si="2"/>
        <v>39469</v>
      </c>
    </row>
    <row r="166" spans="1:13" ht="15.75" customHeight="1" x14ac:dyDescent="0.35">
      <c r="A166" s="3" t="s">
        <v>125</v>
      </c>
      <c r="I166" s="1" t="e">
        <f ca="1">_xll.BDH("FF"&amp;VLOOKUP(K166,Sheet2!$A$1:$B$12,2,FALSE)&amp;L166&amp;" Comdty","PX_open", M166,M166)</f>
        <v>#NAME?</v>
      </c>
      <c r="J166" s="1" t="e">
        <f ca="1">_xll.BDH("FF"&amp;VLOOKUP(K166,Sheet2!$A$1:$B$12,2,FALSE)&amp;L166&amp;" Comdty","PX_last", M166,M166)</f>
        <v>#NAME?</v>
      </c>
      <c r="K166" s="1">
        <f t="shared" si="0"/>
        <v>1</v>
      </c>
      <c r="L166" s="1" t="str">
        <f t="shared" si="1"/>
        <v>08</v>
      </c>
      <c r="M166" s="8">
        <f t="shared" si="2"/>
        <v>39468</v>
      </c>
    </row>
    <row r="167" spans="1:13" ht="15.75" customHeight="1" x14ac:dyDescent="0.35">
      <c r="A167" s="3" t="s">
        <v>126</v>
      </c>
      <c r="I167" s="1" t="e">
        <f ca="1">_xll.BDH("FF"&amp;VLOOKUP(K167,Sheet2!$A$1:$B$12,2,FALSE)&amp;L167&amp;" Comdty","PX_open", M167,M167)</f>
        <v>#NAME?</v>
      </c>
      <c r="J167" s="1" t="e">
        <f ca="1">_xll.BDH("FF"&amp;VLOOKUP(K167,Sheet2!$A$1:$B$12,2,FALSE)&amp;L167&amp;" Comdty","PX_last", M167,M167)</f>
        <v>#NAME?</v>
      </c>
      <c r="K167" s="1">
        <f t="shared" si="0"/>
        <v>1</v>
      </c>
      <c r="L167" s="1" t="str">
        <f t="shared" si="1"/>
        <v>08</v>
      </c>
      <c r="M167" s="8">
        <f t="shared" si="2"/>
        <v>39456</v>
      </c>
    </row>
    <row r="168" spans="1:13" ht="15.75" customHeight="1" x14ac:dyDescent="0.35">
      <c r="A168" s="5"/>
      <c r="I168" s="1" t="e">
        <f ca="1">_xll.BDH("FF"&amp;VLOOKUP(K168,Sheet2!$A$1:$B$12,2,FALSE)&amp;L168&amp;" Comdty","PX_open", M168,M168)</f>
        <v>#NAME?</v>
      </c>
      <c r="J168" s="1" t="e">
        <f ca="1">_xll.BDH("FF"&amp;VLOOKUP(K168,Sheet2!$A$1:$B$12,2,FALSE)&amp;L168&amp;" Comdty","PX_last", M168,M168)</f>
        <v>#NAME?</v>
      </c>
      <c r="K168" s="1">
        <f t="shared" si="0"/>
        <v>1</v>
      </c>
      <c r="L168" s="1" t="str">
        <f t="shared" si="1"/>
        <v>00</v>
      </c>
      <c r="M168" s="8">
        <f t="shared" si="2"/>
        <v>0</v>
      </c>
    </row>
    <row r="169" spans="1:13" ht="15.75" customHeight="1" x14ac:dyDescent="0.35">
      <c r="A169" s="4">
        <v>39427</v>
      </c>
      <c r="B169" s="6">
        <v>4.2500000000000003E-2</v>
      </c>
      <c r="C169" s="6">
        <v>4.2500000000000003E-2</v>
      </c>
      <c r="D169" s="5" t="s">
        <v>19</v>
      </c>
      <c r="E169" s="5" t="s">
        <v>45</v>
      </c>
      <c r="F169" s="6">
        <v>-2.5000000000000001E-3</v>
      </c>
      <c r="G169" s="6">
        <v>4.7500000000000001E-2</v>
      </c>
      <c r="H169" s="9">
        <v>45170</v>
      </c>
      <c r="I169" s="1" t="e">
        <f ca="1">_xll.BDH("FF"&amp;VLOOKUP(K169,Sheet2!$A$1:$B$12,2,FALSE)&amp;L169&amp;" Comdty","PX_open", M169,M169)</f>
        <v>#NAME?</v>
      </c>
      <c r="J169" s="1" t="e">
        <f ca="1">_xll.BDH("FF"&amp;VLOOKUP(K169,Sheet2!$A$1:$B$12,2,FALSE)&amp;L169&amp;" Comdty","PX_last", M169,M169)</f>
        <v>#NAME?</v>
      </c>
      <c r="K169" s="1">
        <f t="shared" si="0"/>
        <v>12</v>
      </c>
      <c r="L169" s="1" t="str">
        <f t="shared" si="1"/>
        <v>07</v>
      </c>
      <c r="M169" s="8">
        <f t="shared" si="2"/>
        <v>39427</v>
      </c>
    </row>
    <row r="170" spans="1:13" ht="15.75" customHeight="1" x14ac:dyDescent="0.35">
      <c r="A170" s="4">
        <v>39386</v>
      </c>
      <c r="B170" s="6">
        <v>4.4999999999999998E-2</v>
      </c>
      <c r="C170" s="6">
        <v>4.4999999999999998E-2</v>
      </c>
      <c r="D170" s="5" t="s">
        <v>19</v>
      </c>
      <c r="E170" s="5" t="s">
        <v>45</v>
      </c>
      <c r="F170" s="6">
        <v>-2.5000000000000001E-3</v>
      </c>
      <c r="G170" s="6">
        <v>0.05</v>
      </c>
      <c r="H170" s="9">
        <v>45170</v>
      </c>
      <c r="I170" s="1" t="e">
        <f ca="1">_xll.BDH("FF"&amp;VLOOKUP(K170,Sheet2!$A$1:$B$12,2,FALSE)&amp;L170&amp;" Comdty","PX_open", M170,M170)</f>
        <v>#NAME?</v>
      </c>
      <c r="J170" s="1" t="e">
        <f ca="1">_xll.BDH("FF"&amp;VLOOKUP(K170,Sheet2!$A$1:$B$12,2,FALSE)&amp;L170&amp;" Comdty","PX_last", M170,M170)</f>
        <v>#NAME?</v>
      </c>
      <c r="K170" s="1">
        <f t="shared" si="0"/>
        <v>10</v>
      </c>
      <c r="L170" s="1" t="str">
        <f t="shared" si="1"/>
        <v>07</v>
      </c>
      <c r="M170" s="8">
        <f t="shared" si="2"/>
        <v>39386</v>
      </c>
    </row>
    <row r="171" spans="1:13" ht="15.75" customHeight="1" x14ac:dyDescent="0.35">
      <c r="A171" s="4">
        <v>39343</v>
      </c>
      <c r="B171" s="6">
        <v>4.7500000000000001E-2</v>
      </c>
      <c r="C171" s="6">
        <v>0.05</v>
      </c>
      <c r="D171" s="5" t="s">
        <v>115</v>
      </c>
      <c r="E171" s="5" t="s">
        <v>45</v>
      </c>
      <c r="F171" s="6">
        <v>-5.0000000000000001E-3</v>
      </c>
      <c r="G171" s="6">
        <v>5.2499999999999998E-2</v>
      </c>
      <c r="H171" s="7">
        <v>36800</v>
      </c>
      <c r="I171" s="1" t="e">
        <f ca="1">_xll.BDH("FF"&amp;VLOOKUP(K171,Sheet2!$A$1:$B$12,2,FALSE)&amp;L171&amp;" Comdty","PX_open", M171,M171)</f>
        <v>#NAME?</v>
      </c>
      <c r="J171" s="1" t="e">
        <f ca="1">_xll.BDH("FF"&amp;VLOOKUP(K171,Sheet2!$A$1:$B$12,2,FALSE)&amp;L171&amp;" Comdty","PX_last", M171,M171)</f>
        <v>#NAME?</v>
      </c>
      <c r="K171" s="1">
        <f t="shared" si="0"/>
        <v>9</v>
      </c>
      <c r="L171" s="1" t="str">
        <f t="shared" si="1"/>
        <v>07</v>
      </c>
      <c r="M171" s="8">
        <f t="shared" si="2"/>
        <v>39343</v>
      </c>
    </row>
    <row r="172" spans="1:13" ht="15.75" customHeight="1" x14ac:dyDescent="0.35">
      <c r="A172" s="4">
        <v>39311</v>
      </c>
      <c r="B172" s="6">
        <v>5.2499999999999998E-2</v>
      </c>
      <c r="C172" s="5" t="s">
        <v>43</v>
      </c>
      <c r="D172" s="5" t="s">
        <v>44</v>
      </c>
      <c r="E172" s="5" t="s">
        <v>35</v>
      </c>
      <c r="F172" s="5" t="s">
        <v>35</v>
      </c>
      <c r="G172" s="6">
        <v>5.7500000000000002E-2</v>
      </c>
      <c r="H172" s="7">
        <v>36800</v>
      </c>
      <c r="I172" s="1" t="e">
        <f ca="1">_xll.BDH("FF"&amp;VLOOKUP(K172,Sheet2!$A$1:$B$12,2,FALSE)&amp;L172&amp;" Comdty","PX_open", M172,M172)</f>
        <v>#NAME?</v>
      </c>
      <c r="J172" s="1" t="e">
        <f ca="1">_xll.BDH("FF"&amp;VLOOKUP(K172,Sheet2!$A$1:$B$12,2,FALSE)&amp;L172&amp;" Comdty","PX_last", M172,M172)</f>
        <v>#NAME?</v>
      </c>
      <c r="K172" s="1">
        <f t="shared" si="0"/>
        <v>8</v>
      </c>
      <c r="L172" s="1" t="str">
        <f t="shared" si="1"/>
        <v>07</v>
      </c>
      <c r="M172" s="8">
        <f t="shared" si="2"/>
        <v>39311</v>
      </c>
    </row>
    <row r="173" spans="1:13" ht="15.75" customHeight="1" x14ac:dyDescent="0.35">
      <c r="A173" s="3" t="s">
        <v>127</v>
      </c>
      <c r="I173" s="1" t="e">
        <f ca="1">_xll.BDH("FF"&amp;VLOOKUP(K173,Sheet2!$A$1:$B$12,2,FALSE)&amp;L173&amp;" Comdty","PX_open", M173,M173)</f>
        <v>#NAME?</v>
      </c>
      <c r="J173" s="1" t="e">
        <f ca="1">_xll.BDH("FF"&amp;VLOOKUP(K173,Sheet2!$A$1:$B$12,2,FALSE)&amp;L173&amp;" Comdty","PX_last", M173,M173)</f>
        <v>#NAME?</v>
      </c>
      <c r="K173" s="1">
        <f t="shared" si="0"/>
        <v>8</v>
      </c>
      <c r="L173" s="1" t="str">
        <f t="shared" si="1"/>
        <v>07</v>
      </c>
      <c r="M173" s="8">
        <f t="shared" si="2"/>
        <v>39310</v>
      </c>
    </row>
    <row r="174" spans="1:13" ht="15.75" customHeight="1" x14ac:dyDescent="0.35">
      <c r="A174" s="3" t="s">
        <v>128</v>
      </c>
      <c r="I174" s="1" t="e">
        <f ca="1">_xll.BDH("FF"&amp;VLOOKUP(K174,Sheet2!$A$1:$B$12,2,FALSE)&amp;L174&amp;" Comdty","PX_open", M174,M174)</f>
        <v>#NAME?</v>
      </c>
      <c r="J174" s="1" t="e">
        <f ca="1">_xll.BDH("FF"&amp;VLOOKUP(K174,Sheet2!$A$1:$B$12,2,FALSE)&amp;L174&amp;" Comdty","PX_last", M174,M174)</f>
        <v>#NAME?</v>
      </c>
      <c r="K174" s="1">
        <f t="shared" si="0"/>
        <v>8</v>
      </c>
      <c r="L174" s="1" t="str">
        <f t="shared" si="1"/>
        <v>07</v>
      </c>
      <c r="M174" s="8">
        <f t="shared" si="2"/>
        <v>39304</v>
      </c>
    </row>
    <row r="175" spans="1:13" ht="15.75" customHeight="1" x14ac:dyDescent="0.35">
      <c r="A175" s="4">
        <v>39301</v>
      </c>
      <c r="B175" s="6">
        <v>5.2499999999999998E-2</v>
      </c>
      <c r="C175" s="6">
        <v>5.2499999999999998E-2</v>
      </c>
      <c r="D175" s="5" t="s">
        <v>19</v>
      </c>
      <c r="E175" s="5" t="s">
        <v>35</v>
      </c>
      <c r="F175" s="5" t="s">
        <v>35</v>
      </c>
      <c r="G175" s="6">
        <v>6.25E-2</v>
      </c>
      <c r="H175" s="7">
        <v>36800</v>
      </c>
      <c r="I175" s="1" t="e">
        <f ca="1">_xll.BDH("FF"&amp;VLOOKUP(K175,Sheet2!$A$1:$B$12,2,FALSE)&amp;L175&amp;" Comdty","PX_open", M175,M175)</f>
        <v>#NAME?</v>
      </c>
      <c r="J175" s="1" t="e">
        <f ca="1">_xll.BDH("FF"&amp;VLOOKUP(K175,Sheet2!$A$1:$B$12,2,FALSE)&amp;L175&amp;" Comdty","PX_last", M175,M175)</f>
        <v>#NAME?</v>
      </c>
      <c r="K175" s="1">
        <f t="shared" si="0"/>
        <v>8</v>
      </c>
      <c r="L175" s="1" t="str">
        <f t="shared" si="1"/>
        <v>07</v>
      </c>
      <c r="M175" s="8">
        <f t="shared" si="2"/>
        <v>39301</v>
      </c>
    </row>
    <row r="176" spans="1:13" ht="15.75" customHeight="1" x14ac:dyDescent="0.35">
      <c r="A176" s="4">
        <v>39261</v>
      </c>
      <c r="B176" s="6">
        <v>5.2499999999999998E-2</v>
      </c>
      <c r="C176" s="6">
        <v>5.2499999999999998E-2</v>
      </c>
      <c r="D176" s="5" t="s">
        <v>19</v>
      </c>
      <c r="E176" s="5" t="s">
        <v>35</v>
      </c>
      <c r="F176" s="5" t="s">
        <v>35</v>
      </c>
      <c r="G176" s="6">
        <v>6.25E-2</v>
      </c>
      <c r="H176" s="7">
        <v>36800</v>
      </c>
      <c r="I176" s="1" t="e">
        <f ca="1">_xll.BDH("FF"&amp;VLOOKUP(K176,Sheet2!$A$1:$B$12,2,FALSE)&amp;L176&amp;" Comdty","PX_open", M176,M176)</f>
        <v>#NAME?</v>
      </c>
      <c r="J176" s="1" t="e">
        <f ca="1">_xll.BDH("FF"&amp;VLOOKUP(K176,Sheet2!$A$1:$B$12,2,FALSE)&amp;L176&amp;" Comdty","PX_last", M176,M176)</f>
        <v>#NAME?</v>
      </c>
      <c r="K176" s="1">
        <f t="shared" si="0"/>
        <v>6</v>
      </c>
      <c r="L176" s="1" t="str">
        <f t="shared" si="1"/>
        <v>07</v>
      </c>
      <c r="M176" s="8">
        <f t="shared" si="2"/>
        <v>39261</v>
      </c>
    </row>
    <row r="177" spans="1:13" ht="15.75" customHeight="1" x14ac:dyDescent="0.35">
      <c r="A177" s="4">
        <v>39211</v>
      </c>
      <c r="B177" s="6">
        <v>5.2499999999999998E-2</v>
      </c>
      <c r="C177" s="6">
        <v>5.2499999999999998E-2</v>
      </c>
      <c r="D177" s="5" t="s">
        <v>19</v>
      </c>
      <c r="E177" s="5" t="s">
        <v>35</v>
      </c>
      <c r="F177" s="5" t="s">
        <v>35</v>
      </c>
      <c r="G177" s="6">
        <v>6.25E-2</v>
      </c>
      <c r="H177" s="7">
        <v>36800</v>
      </c>
      <c r="I177" s="1" t="e">
        <f ca="1">_xll.BDH("FF"&amp;VLOOKUP(K177,Sheet2!$A$1:$B$12,2,FALSE)&amp;L177&amp;" Comdty","PX_open", M177,M177)</f>
        <v>#NAME?</v>
      </c>
      <c r="J177" s="1" t="e">
        <f ca="1">_xll.BDH("FF"&amp;VLOOKUP(K177,Sheet2!$A$1:$B$12,2,FALSE)&amp;L177&amp;" Comdty","PX_last", M177,M177)</f>
        <v>#NAME?</v>
      </c>
      <c r="K177" s="1">
        <f t="shared" si="0"/>
        <v>5</v>
      </c>
      <c r="L177" s="1" t="str">
        <f t="shared" si="1"/>
        <v>07</v>
      </c>
      <c r="M177" s="8">
        <f t="shared" si="2"/>
        <v>39211</v>
      </c>
    </row>
    <row r="178" spans="1:13" ht="15.75" customHeight="1" x14ac:dyDescent="0.35">
      <c r="A178" s="4">
        <v>39162</v>
      </c>
      <c r="B178" s="6">
        <v>5.2499999999999998E-2</v>
      </c>
      <c r="C178" s="6">
        <v>5.2499999999999998E-2</v>
      </c>
      <c r="D178" s="5" t="s">
        <v>19</v>
      </c>
      <c r="E178" s="5" t="s">
        <v>35</v>
      </c>
      <c r="F178" s="5" t="s">
        <v>35</v>
      </c>
      <c r="G178" s="6">
        <v>6.25E-2</v>
      </c>
      <c r="H178" s="7">
        <v>36800</v>
      </c>
      <c r="I178" s="1" t="e">
        <f ca="1">_xll.BDH("FF"&amp;VLOOKUP(K178,Sheet2!$A$1:$B$12,2,FALSE)&amp;L178&amp;" Comdty","PX_open", M178,M178)</f>
        <v>#NAME?</v>
      </c>
      <c r="J178" s="1" t="e">
        <f ca="1">_xll.BDH("FF"&amp;VLOOKUP(K178,Sheet2!$A$1:$B$12,2,FALSE)&amp;L178&amp;" Comdty","PX_last", M178,M178)</f>
        <v>#NAME?</v>
      </c>
      <c r="K178" s="1">
        <f t="shared" si="0"/>
        <v>3</v>
      </c>
      <c r="L178" s="1" t="str">
        <f t="shared" si="1"/>
        <v>07</v>
      </c>
      <c r="M178" s="8">
        <f t="shared" si="2"/>
        <v>39162</v>
      </c>
    </row>
    <row r="179" spans="1:13" ht="15.75" customHeight="1" x14ac:dyDescent="0.35">
      <c r="A179" s="4">
        <v>39113</v>
      </c>
      <c r="B179" s="6">
        <v>5.2499999999999998E-2</v>
      </c>
      <c r="C179" s="6">
        <v>5.2499999999999998E-2</v>
      </c>
      <c r="D179" s="5" t="s">
        <v>19</v>
      </c>
      <c r="E179" s="5" t="s">
        <v>35</v>
      </c>
      <c r="F179" s="5" t="s">
        <v>35</v>
      </c>
      <c r="G179" s="6">
        <v>6.25E-2</v>
      </c>
      <c r="H179" s="7">
        <v>36831</v>
      </c>
      <c r="I179" s="1" t="e">
        <f ca="1">_xll.BDH("FF"&amp;VLOOKUP(K179,Sheet2!$A$1:$B$12,2,FALSE)&amp;L179&amp;" Comdty","PX_open", M179,M179)</f>
        <v>#NAME?</v>
      </c>
      <c r="J179" s="1" t="e">
        <f ca="1">_xll.BDH("FF"&amp;VLOOKUP(K179,Sheet2!$A$1:$B$12,2,FALSE)&amp;L179&amp;" Comdty","PX_last", M179,M179)</f>
        <v>#NAME?</v>
      </c>
      <c r="K179" s="1">
        <f t="shared" si="0"/>
        <v>1</v>
      </c>
      <c r="L179" s="1" t="str">
        <f t="shared" si="1"/>
        <v>07</v>
      </c>
      <c r="M179" s="8">
        <f t="shared" si="2"/>
        <v>39113</v>
      </c>
    </row>
    <row r="180" spans="1:13" ht="15.75" customHeight="1" x14ac:dyDescent="0.35">
      <c r="A180" s="5"/>
      <c r="I180" s="1" t="e">
        <f ca="1">_xll.BDH("FF"&amp;VLOOKUP(K180,Sheet2!$A$1:$B$12,2,FALSE)&amp;L180&amp;" Comdty","PX_open", M180,M180)</f>
        <v>#NAME?</v>
      </c>
      <c r="J180" s="1" t="e">
        <f ca="1">_xll.BDH("FF"&amp;VLOOKUP(K180,Sheet2!$A$1:$B$12,2,FALSE)&amp;L180&amp;" Comdty","PX_last", M180,M180)</f>
        <v>#NAME?</v>
      </c>
      <c r="K180" s="1">
        <f t="shared" si="0"/>
        <v>1</v>
      </c>
      <c r="L180" s="1" t="str">
        <f t="shared" si="1"/>
        <v>00</v>
      </c>
      <c r="M180" s="8">
        <f t="shared" si="2"/>
        <v>0</v>
      </c>
    </row>
    <row r="181" spans="1:13" ht="15.75" customHeight="1" x14ac:dyDescent="0.35">
      <c r="A181" s="4">
        <v>39063</v>
      </c>
      <c r="B181" s="6">
        <v>5.2499999999999998E-2</v>
      </c>
      <c r="C181" s="6">
        <v>5.2499999999999998E-2</v>
      </c>
      <c r="D181" s="5" t="s">
        <v>19</v>
      </c>
      <c r="E181" s="5" t="s">
        <v>35</v>
      </c>
      <c r="F181" s="5" t="s">
        <v>35</v>
      </c>
      <c r="G181" s="6">
        <v>6.25E-2</v>
      </c>
      <c r="H181" s="9">
        <v>45200</v>
      </c>
      <c r="I181" s="1" t="e">
        <f ca="1">_xll.BDH("FF"&amp;VLOOKUP(K181,Sheet2!$A$1:$B$12,2,FALSE)&amp;L181&amp;" Comdty","PX_open", M181,M181)</f>
        <v>#NAME?</v>
      </c>
      <c r="J181" s="1" t="e">
        <f ca="1">_xll.BDH("FF"&amp;VLOOKUP(K181,Sheet2!$A$1:$B$12,2,FALSE)&amp;L181&amp;" Comdty","PX_last", M181,M181)</f>
        <v>#NAME?</v>
      </c>
      <c r="K181" s="1">
        <f t="shared" si="0"/>
        <v>12</v>
      </c>
      <c r="L181" s="1" t="str">
        <f t="shared" si="1"/>
        <v>06</v>
      </c>
      <c r="M181" s="8">
        <f t="shared" si="2"/>
        <v>39063</v>
      </c>
    </row>
    <row r="182" spans="1:13" ht="15.75" customHeight="1" x14ac:dyDescent="0.35">
      <c r="A182" s="4">
        <v>39015</v>
      </c>
      <c r="B182" s="6">
        <v>5.2499999999999998E-2</v>
      </c>
      <c r="C182" s="6">
        <v>5.2499999999999998E-2</v>
      </c>
      <c r="D182" s="5" t="s">
        <v>19</v>
      </c>
      <c r="E182" s="5" t="s">
        <v>35</v>
      </c>
      <c r="F182" s="5" t="s">
        <v>35</v>
      </c>
      <c r="G182" s="6">
        <v>6.25E-2</v>
      </c>
      <c r="H182" s="9">
        <v>45200</v>
      </c>
      <c r="I182" s="1" t="e">
        <f ca="1">_xll.BDH("FF"&amp;VLOOKUP(K182,Sheet2!$A$1:$B$12,2,FALSE)&amp;L182&amp;" Comdty","PX_open", M182,M182)</f>
        <v>#NAME?</v>
      </c>
      <c r="J182" s="1" t="e">
        <f ca="1">_xll.BDH("FF"&amp;VLOOKUP(K182,Sheet2!$A$1:$B$12,2,FALSE)&amp;L182&amp;" Comdty","PX_last", M182,M182)</f>
        <v>#NAME?</v>
      </c>
      <c r="K182" s="1">
        <f t="shared" si="0"/>
        <v>10</v>
      </c>
      <c r="L182" s="1" t="str">
        <f t="shared" si="1"/>
        <v>06</v>
      </c>
      <c r="M182" s="8">
        <f t="shared" si="2"/>
        <v>39015</v>
      </c>
    </row>
    <row r="183" spans="1:13" ht="15.75" customHeight="1" x14ac:dyDescent="0.35">
      <c r="A183" s="4">
        <v>38980</v>
      </c>
      <c r="B183" s="6">
        <v>5.2499999999999998E-2</v>
      </c>
      <c r="C183" s="6">
        <v>5.2499999999999998E-2</v>
      </c>
      <c r="D183" s="5" t="s">
        <v>19</v>
      </c>
      <c r="E183" s="5" t="s">
        <v>35</v>
      </c>
      <c r="F183" s="5" t="s">
        <v>35</v>
      </c>
      <c r="G183" s="6">
        <v>6.25E-2</v>
      </c>
      <c r="H183" s="9">
        <v>45200</v>
      </c>
      <c r="I183" s="1" t="e">
        <f ca="1">_xll.BDH("FF"&amp;VLOOKUP(K183,Sheet2!$A$1:$B$12,2,FALSE)&amp;L183&amp;" Comdty","PX_open", M183,M183)</f>
        <v>#NAME?</v>
      </c>
      <c r="J183" s="1" t="e">
        <f ca="1">_xll.BDH("FF"&amp;VLOOKUP(K183,Sheet2!$A$1:$B$12,2,FALSE)&amp;L183&amp;" Comdty","PX_last", M183,M183)</f>
        <v>#NAME?</v>
      </c>
      <c r="K183" s="1">
        <f t="shared" si="0"/>
        <v>9</v>
      </c>
      <c r="L183" s="1" t="str">
        <f t="shared" si="1"/>
        <v>06</v>
      </c>
      <c r="M183" s="8">
        <f t="shared" si="2"/>
        <v>38980</v>
      </c>
    </row>
    <row r="184" spans="1:13" ht="15.75" customHeight="1" x14ac:dyDescent="0.35">
      <c r="A184" s="4">
        <v>38937</v>
      </c>
      <c r="B184" s="6">
        <v>5.2499999999999998E-2</v>
      </c>
      <c r="C184" s="6">
        <v>5.2499999999999998E-2</v>
      </c>
      <c r="D184" s="5" t="s">
        <v>19</v>
      </c>
      <c r="E184" s="5" t="s">
        <v>35</v>
      </c>
      <c r="F184" s="5" t="s">
        <v>35</v>
      </c>
      <c r="G184" s="6">
        <v>6.25E-2</v>
      </c>
      <c r="H184" s="9">
        <v>45170</v>
      </c>
      <c r="I184" s="1" t="e">
        <f ca="1">_xll.BDH("FF"&amp;VLOOKUP(K184,Sheet2!$A$1:$B$12,2,FALSE)&amp;L184&amp;" Comdty","PX_open", M184,M184)</f>
        <v>#NAME?</v>
      </c>
      <c r="J184" s="1" t="e">
        <f ca="1">_xll.BDH("FF"&amp;VLOOKUP(K184,Sheet2!$A$1:$B$12,2,FALSE)&amp;L184&amp;" Comdty","PX_last", M184,M184)</f>
        <v>#NAME?</v>
      </c>
      <c r="K184" s="1">
        <f t="shared" si="0"/>
        <v>8</v>
      </c>
      <c r="L184" s="1" t="str">
        <f t="shared" si="1"/>
        <v>06</v>
      </c>
      <c r="M184" s="8">
        <f t="shared" si="2"/>
        <v>38937</v>
      </c>
    </row>
    <row r="185" spans="1:13" ht="15.75" customHeight="1" x14ac:dyDescent="0.35">
      <c r="A185" s="4">
        <v>38897</v>
      </c>
      <c r="B185" s="6">
        <v>5.2499999999999998E-2</v>
      </c>
      <c r="C185" s="6">
        <v>5.2499999999999998E-2</v>
      </c>
      <c r="D185" s="5" t="s">
        <v>19</v>
      </c>
      <c r="E185" s="5" t="s">
        <v>20</v>
      </c>
      <c r="F185" s="6">
        <v>2.5000000000000001E-3</v>
      </c>
      <c r="G185" s="6">
        <v>6.25E-2</v>
      </c>
      <c r="H185" s="7">
        <v>36800</v>
      </c>
      <c r="I185" s="1" t="e">
        <f ca="1">_xll.BDH("FF"&amp;VLOOKUP(K185,Sheet2!$A$1:$B$12,2,FALSE)&amp;L185&amp;" Comdty","PX_open", M185,M185)</f>
        <v>#NAME?</v>
      </c>
      <c r="J185" s="1" t="e">
        <f ca="1">_xll.BDH("FF"&amp;VLOOKUP(K185,Sheet2!$A$1:$B$12,2,FALSE)&amp;L185&amp;" Comdty","PX_last", M185,M185)</f>
        <v>#NAME?</v>
      </c>
      <c r="K185" s="1">
        <f t="shared" si="0"/>
        <v>6</v>
      </c>
      <c r="L185" s="1" t="str">
        <f t="shared" si="1"/>
        <v>06</v>
      </c>
      <c r="M185" s="8">
        <f t="shared" si="2"/>
        <v>38897</v>
      </c>
    </row>
    <row r="186" spans="1:13" ht="15.75" customHeight="1" x14ac:dyDescent="0.35">
      <c r="A186" s="4">
        <v>38847</v>
      </c>
      <c r="B186" s="6">
        <v>0.05</v>
      </c>
      <c r="C186" s="6">
        <v>0.05</v>
      </c>
      <c r="D186" s="5" t="s">
        <v>19</v>
      </c>
      <c r="E186" s="5" t="s">
        <v>20</v>
      </c>
      <c r="F186" s="6">
        <v>2.5000000000000001E-3</v>
      </c>
      <c r="G186" s="6">
        <v>0.06</v>
      </c>
      <c r="H186" s="7">
        <v>36831</v>
      </c>
      <c r="I186" s="1" t="e">
        <f ca="1">_xll.BDH("FF"&amp;VLOOKUP(K186,Sheet2!$A$1:$B$12,2,FALSE)&amp;L186&amp;" Comdty","PX_open", M186,M186)</f>
        <v>#NAME?</v>
      </c>
      <c r="J186" s="1" t="e">
        <f ca="1">_xll.BDH("FF"&amp;VLOOKUP(K186,Sheet2!$A$1:$B$12,2,FALSE)&amp;L186&amp;" Comdty","PX_last", M186,M186)</f>
        <v>#NAME?</v>
      </c>
      <c r="K186" s="1">
        <f t="shared" si="0"/>
        <v>5</v>
      </c>
      <c r="L186" s="1" t="str">
        <f t="shared" si="1"/>
        <v>06</v>
      </c>
      <c r="M186" s="8">
        <f t="shared" si="2"/>
        <v>38847</v>
      </c>
    </row>
    <row r="187" spans="1:13" ht="15.75" customHeight="1" x14ac:dyDescent="0.35">
      <c r="A187" s="4">
        <v>38804</v>
      </c>
      <c r="B187" s="6">
        <v>4.7500000000000001E-2</v>
      </c>
      <c r="C187" s="6">
        <v>4.7500000000000001E-2</v>
      </c>
      <c r="D187" s="5" t="s">
        <v>19</v>
      </c>
      <c r="E187" s="5" t="s">
        <v>20</v>
      </c>
      <c r="F187" s="6">
        <v>2.5000000000000001E-3</v>
      </c>
      <c r="G187" s="6">
        <v>5.7500000000000002E-2</v>
      </c>
      <c r="H187" s="7">
        <v>36831</v>
      </c>
      <c r="I187" s="1" t="e">
        <f ca="1">_xll.BDH("FF"&amp;VLOOKUP(K187,Sheet2!$A$1:$B$12,2,FALSE)&amp;L187&amp;" Comdty","PX_open", M187,M187)</f>
        <v>#NAME?</v>
      </c>
      <c r="J187" s="1" t="e">
        <f ca="1">_xll.BDH("FF"&amp;VLOOKUP(K187,Sheet2!$A$1:$B$12,2,FALSE)&amp;L187&amp;" Comdty","PX_last", M187,M187)</f>
        <v>#NAME?</v>
      </c>
      <c r="K187" s="1">
        <f t="shared" si="0"/>
        <v>3</v>
      </c>
      <c r="L187" s="1" t="str">
        <f t="shared" si="1"/>
        <v>06</v>
      </c>
      <c r="M187" s="8">
        <f t="shared" si="2"/>
        <v>38804</v>
      </c>
    </row>
    <row r="188" spans="1:13" ht="15.75" customHeight="1" x14ac:dyDescent="0.35">
      <c r="A188" s="3" t="s">
        <v>129</v>
      </c>
      <c r="I188" s="1" t="e">
        <f ca="1">_xll.BDH("FF"&amp;VLOOKUP(K188,Sheet2!$A$1:$B$12,2,FALSE)&amp;L188&amp;" Comdty","PX_open", M188,M188)</f>
        <v>#NAME?</v>
      </c>
      <c r="J188" s="1" t="e">
        <f ca="1">_xll.BDH("FF"&amp;VLOOKUP(K188,Sheet2!$A$1:$B$12,2,FALSE)&amp;L188&amp;" Comdty","PX_last", M188,M188)</f>
        <v>#NAME?</v>
      </c>
      <c r="K188" s="1" t="e">
        <f t="shared" si="0"/>
        <v>#VALUE!</v>
      </c>
      <c r="L188" s="1" t="e">
        <f t="shared" si="1"/>
        <v>#VALUE!</v>
      </c>
      <c r="M188" s="8" t="e">
        <f t="shared" si="2"/>
        <v>#VALUE!</v>
      </c>
    </row>
    <row r="189" spans="1:13" ht="15.75" customHeight="1" x14ac:dyDescent="0.35">
      <c r="A189" s="4">
        <v>38748</v>
      </c>
      <c r="B189" s="6">
        <v>4.4999999999999998E-2</v>
      </c>
      <c r="C189" s="6">
        <v>4.4999999999999998E-2</v>
      </c>
      <c r="D189" s="5" t="s">
        <v>19</v>
      </c>
      <c r="E189" s="5" t="s">
        <v>20</v>
      </c>
      <c r="F189" s="6">
        <v>2.5000000000000001E-3</v>
      </c>
      <c r="G189" s="6">
        <v>5.5E-2</v>
      </c>
      <c r="H189" s="7">
        <v>36800</v>
      </c>
      <c r="I189" s="1" t="e">
        <f ca="1">_xll.BDH("FF"&amp;VLOOKUP(K189,Sheet2!$A$1:$B$12,2,FALSE)&amp;L189&amp;" Comdty","PX_open", M189,M189)</f>
        <v>#NAME?</v>
      </c>
      <c r="J189" s="1" t="e">
        <f ca="1">_xll.BDH("FF"&amp;VLOOKUP(K189,Sheet2!$A$1:$B$12,2,FALSE)&amp;L189&amp;" Comdty","PX_last", M189,M189)</f>
        <v>#NAME?</v>
      </c>
      <c r="K189" s="1">
        <f t="shared" si="0"/>
        <v>1</v>
      </c>
      <c r="L189" s="1" t="str">
        <f t="shared" si="1"/>
        <v>06</v>
      </c>
      <c r="M189" s="8">
        <f t="shared" si="2"/>
        <v>38748</v>
      </c>
    </row>
    <row r="190" spans="1:13" ht="15.75" customHeight="1" x14ac:dyDescent="0.35">
      <c r="A190" s="5"/>
      <c r="I190" s="1" t="e">
        <f ca="1">_xll.BDH("FF"&amp;VLOOKUP(K190,Sheet2!$A$1:$B$12,2,FALSE)&amp;L190&amp;" Comdty","PX_open", M190,M190)</f>
        <v>#NAME?</v>
      </c>
      <c r="J190" s="1" t="e">
        <f ca="1">_xll.BDH("FF"&amp;VLOOKUP(K190,Sheet2!$A$1:$B$12,2,FALSE)&amp;L190&amp;" Comdty","PX_last", M190,M190)</f>
        <v>#NAME?</v>
      </c>
      <c r="K190" s="1">
        <f t="shared" si="0"/>
        <v>1</v>
      </c>
      <c r="L190" s="1" t="str">
        <f t="shared" si="1"/>
        <v>00</v>
      </c>
      <c r="M190" s="8">
        <f t="shared" si="2"/>
        <v>0</v>
      </c>
    </row>
    <row r="191" spans="1:13" ht="15.75" customHeight="1" x14ac:dyDescent="0.35">
      <c r="A191" s="4">
        <v>38699</v>
      </c>
      <c r="B191" s="6">
        <v>4.2500000000000003E-2</v>
      </c>
      <c r="C191" s="6">
        <v>4.2500000000000003E-2</v>
      </c>
      <c r="D191" s="5" t="s">
        <v>19</v>
      </c>
      <c r="E191" s="5" t="s">
        <v>20</v>
      </c>
      <c r="F191" s="6">
        <v>2.5000000000000001E-3</v>
      </c>
      <c r="G191" s="6">
        <v>5.2499999999999998E-2</v>
      </c>
      <c r="H191" s="7">
        <v>36800</v>
      </c>
      <c r="I191" s="1" t="e">
        <f ca="1">_xll.BDH("FF"&amp;VLOOKUP(K191,Sheet2!$A$1:$B$12,2,FALSE)&amp;L191&amp;" Comdty","PX_open", M191,M191)</f>
        <v>#NAME?</v>
      </c>
      <c r="J191" s="1" t="e">
        <f ca="1">_xll.BDH("FF"&amp;VLOOKUP(K191,Sheet2!$A$1:$B$12,2,FALSE)&amp;L191&amp;" Comdty","PX_last", M191,M191)</f>
        <v>#NAME?</v>
      </c>
      <c r="K191" s="1">
        <f t="shared" si="0"/>
        <v>12</v>
      </c>
      <c r="L191" s="1" t="str">
        <f t="shared" si="1"/>
        <v>05</v>
      </c>
      <c r="M191" s="8">
        <f t="shared" si="2"/>
        <v>38699</v>
      </c>
    </row>
    <row r="192" spans="1:13" ht="15.75" customHeight="1" x14ac:dyDescent="0.35">
      <c r="A192" s="4">
        <v>38657</v>
      </c>
      <c r="B192" s="6">
        <v>0.04</v>
      </c>
      <c r="C192" s="6">
        <v>0.04</v>
      </c>
      <c r="D192" s="5" t="s">
        <v>19</v>
      </c>
      <c r="E192" s="5" t="s">
        <v>20</v>
      </c>
      <c r="F192" s="6">
        <v>2.5000000000000001E-3</v>
      </c>
      <c r="G192" s="6">
        <v>0.05</v>
      </c>
      <c r="H192" s="7">
        <v>36800</v>
      </c>
      <c r="I192" s="1" t="e">
        <f ca="1">_xll.BDH("FF"&amp;VLOOKUP(K192,Sheet2!$A$1:$B$12,2,FALSE)&amp;L192&amp;" Comdty","PX_open", M192,M192)</f>
        <v>#NAME?</v>
      </c>
      <c r="J192" s="1" t="e">
        <f ca="1">_xll.BDH("FF"&amp;VLOOKUP(K192,Sheet2!$A$1:$B$12,2,FALSE)&amp;L192&amp;" Comdty","PX_last", M192,M192)</f>
        <v>#NAME?</v>
      </c>
      <c r="K192" s="1">
        <f t="shared" si="0"/>
        <v>11</v>
      </c>
      <c r="L192" s="1" t="str">
        <f t="shared" si="1"/>
        <v>05</v>
      </c>
      <c r="M192" s="8">
        <f t="shared" si="2"/>
        <v>38657</v>
      </c>
    </row>
    <row r="193" spans="1:13" ht="15.75" customHeight="1" x14ac:dyDescent="0.35">
      <c r="A193" s="4">
        <v>38615</v>
      </c>
      <c r="B193" s="6">
        <v>3.7499999999999999E-2</v>
      </c>
      <c r="C193" s="6">
        <v>3.7499999999999999E-2</v>
      </c>
      <c r="D193" s="5" t="s">
        <v>19</v>
      </c>
      <c r="E193" s="5" t="s">
        <v>20</v>
      </c>
      <c r="F193" s="6">
        <v>2.5000000000000001E-3</v>
      </c>
      <c r="G193" s="6">
        <v>4.7500000000000001E-2</v>
      </c>
      <c r="H193" s="9">
        <v>45170</v>
      </c>
      <c r="I193" s="1" t="e">
        <f ca="1">_xll.BDH("FF"&amp;VLOOKUP(K193,Sheet2!$A$1:$B$12,2,FALSE)&amp;L193&amp;" Comdty","PX_open", M193,M193)</f>
        <v>#NAME?</v>
      </c>
      <c r="J193" s="1" t="e">
        <f ca="1">_xll.BDH("FF"&amp;VLOOKUP(K193,Sheet2!$A$1:$B$12,2,FALSE)&amp;L193&amp;" Comdty","PX_last", M193,M193)</f>
        <v>#NAME?</v>
      </c>
      <c r="K193" s="1">
        <f t="shared" si="0"/>
        <v>9</v>
      </c>
      <c r="L193" s="1" t="str">
        <f t="shared" si="1"/>
        <v>05</v>
      </c>
      <c r="M193" s="8">
        <f t="shared" si="2"/>
        <v>38615</v>
      </c>
    </row>
    <row r="194" spans="1:13" ht="15.75" customHeight="1" x14ac:dyDescent="0.35">
      <c r="A194" s="4">
        <v>38573</v>
      </c>
      <c r="B194" s="6">
        <v>3.5000000000000003E-2</v>
      </c>
      <c r="C194" s="6">
        <v>3.5000000000000003E-2</v>
      </c>
      <c r="D194" s="5" t="s">
        <v>19</v>
      </c>
      <c r="E194" s="5" t="s">
        <v>20</v>
      </c>
      <c r="F194" s="6">
        <v>2.5000000000000001E-3</v>
      </c>
      <c r="G194" s="6">
        <v>4.4999999999999998E-2</v>
      </c>
      <c r="H194" s="7">
        <v>36800</v>
      </c>
      <c r="I194" s="1" t="e">
        <f ca="1">_xll.BDH("FF"&amp;VLOOKUP(K194,Sheet2!$A$1:$B$12,2,FALSE)&amp;L194&amp;" Comdty","PX_open", M194,M194)</f>
        <v>#NAME?</v>
      </c>
      <c r="J194" s="1" t="e">
        <f ca="1">_xll.BDH("FF"&amp;VLOOKUP(K194,Sheet2!$A$1:$B$12,2,FALSE)&amp;L194&amp;" Comdty","PX_last", M194,M194)</f>
        <v>#NAME?</v>
      </c>
      <c r="K194" s="1">
        <f t="shared" si="0"/>
        <v>8</v>
      </c>
      <c r="L194" s="1" t="str">
        <f t="shared" si="1"/>
        <v>05</v>
      </c>
      <c r="M194" s="8">
        <f t="shared" si="2"/>
        <v>38573</v>
      </c>
    </row>
    <row r="195" spans="1:13" ht="15.75" customHeight="1" x14ac:dyDescent="0.35">
      <c r="A195" s="4">
        <v>38533</v>
      </c>
      <c r="B195" s="6">
        <v>3.2500000000000001E-2</v>
      </c>
      <c r="C195" s="6">
        <v>3.2500000000000001E-2</v>
      </c>
      <c r="D195" s="5" t="s">
        <v>19</v>
      </c>
      <c r="E195" s="5" t="s">
        <v>20</v>
      </c>
      <c r="F195" s="6">
        <v>2.5000000000000001E-3</v>
      </c>
      <c r="G195" s="6">
        <v>4.2500000000000003E-2</v>
      </c>
      <c r="H195" s="7">
        <v>36831</v>
      </c>
      <c r="I195" s="1" t="e">
        <f ca="1">_xll.BDH("FF"&amp;VLOOKUP(K195,Sheet2!$A$1:$B$12,2,FALSE)&amp;L195&amp;" Comdty","PX_open", M195,M195)</f>
        <v>#NAME?</v>
      </c>
      <c r="J195" s="1" t="e">
        <f ca="1">_xll.BDH("FF"&amp;VLOOKUP(K195,Sheet2!$A$1:$B$12,2,FALSE)&amp;L195&amp;" Comdty","PX_last", M195,M195)</f>
        <v>#NAME?</v>
      </c>
      <c r="K195" s="1">
        <f t="shared" si="0"/>
        <v>6</v>
      </c>
      <c r="L195" s="1" t="str">
        <f t="shared" si="1"/>
        <v>05</v>
      </c>
      <c r="M195" s="8">
        <f t="shared" si="2"/>
        <v>38533</v>
      </c>
    </row>
    <row r="196" spans="1:13" ht="15.75" customHeight="1" x14ac:dyDescent="0.35">
      <c r="A196" s="4">
        <v>38475</v>
      </c>
      <c r="B196" s="6">
        <v>0.03</v>
      </c>
      <c r="C196" s="6">
        <v>0.03</v>
      </c>
      <c r="D196" s="5" t="s">
        <v>19</v>
      </c>
      <c r="E196" s="5" t="s">
        <v>20</v>
      </c>
      <c r="F196" s="6">
        <v>2.5000000000000001E-3</v>
      </c>
      <c r="G196" s="6">
        <v>0.04</v>
      </c>
      <c r="H196" s="7">
        <v>36831</v>
      </c>
      <c r="I196" s="1" t="e">
        <f ca="1">_xll.BDH("FF"&amp;VLOOKUP(K196,Sheet2!$A$1:$B$12,2,FALSE)&amp;L196&amp;" Comdty","PX_open", M196,M196)</f>
        <v>#NAME?</v>
      </c>
      <c r="J196" s="1" t="e">
        <f ca="1">_xll.BDH("FF"&amp;VLOOKUP(K196,Sheet2!$A$1:$B$12,2,FALSE)&amp;L196&amp;" Comdty","PX_last", M196,M196)</f>
        <v>#NAME?</v>
      </c>
      <c r="K196" s="1">
        <f t="shared" si="0"/>
        <v>5</v>
      </c>
      <c r="L196" s="1" t="str">
        <f t="shared" si="1"/>
        <v>05</v>
      </c>
      <c r="M196" s="8">
        <f t="shared" si="2"/>
        <v>38475</v>
      </c>
    </row>
    <row r="197" spans="1:13" ht="15.75" customHeight="1" x14ac:dyDescent="0.35">
      <c r="A197" s="4">
        <v>38433</v>
      </c>
      <c r="B197" s="6">
        <v>2.75E-2</v>
      </c>
      <c r="C197" s="6">
        <v>2.75E-2</v>
      </c>
      <c r="D197" s="5" t="s">
        <v>19</v>
      </c>
      <c r="E197" s="5" t="s">
        <v>20</v>
      </c>
      <c r="F197" s="6">
        <v>2.5000000000000001E-3</v>
      </c>
      <c r="G197" s="6">
        <v>3.7499999999999999E-2</v>
      </c>
      <c r="H197" s="7">
        <v>36861</v>
      </c>
      <c r="I197" s="1" t="e">
        <f ca="1">_xll.BDH("FF"&amp;VLOOKUP(K197,Sheet2!$A$1:$B$12,2,FALSE)&amp;L197&amp;" Comdty","PX_open", M197,M197)</f>
        <v>#NAME?</v>
      </c>
      <c r="J197" s="1" t="e">
        <f ca="1">_xll.BDH("FF"&amp;VLOOKUP(K197,Sheet2!$A$1:$B$12,2,FALSE)&amp;L197&amp;" Comdty","PX_last", M197,M197)</f>
        <v>#NAME?</v>
      </c>
      <c r="K197" s="1">
        <f t="shared" si="0"/>
        <v>3</v>
      </c>
      <c r="L197" s="1" t="str">
        <f t="shared" si="1"/>
        <v>05</v>
      </c>
      <c r="M197" s="8">
        <f t="shared" si="2"/>
        <v>38433</v>
      </c>
    </row>
    <row r="198" spans="1:13" ht="15.75" customHeight="1" x14ac:dyDescent="0.35">
      <c r="A198" s="4">
        <v>38385</v>
      </c>
      <c r="B198" s="6">
        <v>2.5000000000000001E-2</v>
      </c>
      <c r="C198" s="6">
        <v>2.5000000000000001E-2</v>
      </c>
      <c r="D198" s="5" t="s">
        <v>19</v>
      </c>
      <c r="E198" s="5" t="s">
        <v>20</v>
      </c>
      <c r="F198" s="6">
        <v>2.5000000000000001E-3</v>
      </c>
      <c r="G198" s="6">
        <v>3.5000000000000003E-2</v>
      </c>
      <c r="H198" s="7">
        <v>36861</v>
      </c>
      <c r="I198" s="1" t="e">
        <f ca="1">_xll.BDH("FF"&amp;VLOOKUP(K198,Sheet2!$A$1:$B$12,2,FALSE)&amp;L198&amp;" Comdty","PX_open", M198,M198)</f>
        <v>#NAME?</v>
      </c>
      <c r="J198" s="1" t="e">
        <f ca="1">_xll.BDH("FF"&amp;VLOOKUP(K198,Sheet2!$A$1:$B$12,2,FALSE)&amp;L198&amp;" Comdty","PX_last", M198,M198)</f>
        <v>#NAME?</v>
      </c>
      <c r="K198" s="1">
        <f t="shared" si="0"/>
        <v>2</v>
      </c>
      <c r="L198" s="1" t="str">
        <f t="shared" si="1"/>
        <v>05</v>
      </c>
      <c r="M198" s="8">
        <f t="shared" si="2"/>
        <v>38385</v>
      </c>
    </row>
    <row r="199" spans="1:13" ht="15.75" customHeight="1" x14ac:dyDescent="0.35">
      <c r="A199" s="5"/>
      <c r="I199" s="1" t="e">
        <f ca="1">_xll.BDH("FF"&amp;VLOOKUP(K199,Sheet2!$A$1:$B$12,2,FALSE)&amp;L199&amp;" Comdty","PX_open", M199,M199)</f>
        <v>#NAME?</v>
      </c>
      <c r="J199" s="1" t="e">
        <f ca="1">_xll.BDH("FF"&amp;VLOOKUP(K199,Sheet2!$A$1:$B$12,2,FALSE)&amp;L199&amp;" Comdty","PX_last", M199,M199)</f>
        <v>#NAME?</v>
      </c>
      <c r="K199" s="1">
        <f t="shared" si="0"/>
        <v>1</v>
      </c>
      <c r="L199" s="1" t="str">
        <f t="shared" si="1"/>
        <v>00</v>
      </c>
      <c r="M199" s="8">
        <f t="shared" si="2"/>
        <v>0</v>
      </c>
    </row>
    <row r="200" spans="1:13" ht="15.75" customHeight="1" x14ac:dyDescent="0.35">
      <c r="A200" s="4">
        <v>38335</v>
      </c>
      <c r="B200" s="6">
        <v>2.2499999999999999E-2</v>
      </c>
      <c r="C200" s="6">
        <v>2.2499999999999999E-2</v>
      </c>
      <c r="D200" s="5" t="s">
        <v>19</v>
      </c>
      <c r="E200" s="5" t="s">
        <v>20</v>
      </c>
      <c r="F200" s="6">
        <v>2.5000000000000001E-3</v>
      </c>
      <c r="G200" s="6">
        <v>3.2500000000000001E-2</v>
      </c>
      <c r="H200" s="7">
        <v>36861</v>
      </c>
      <c r="I200" s="1" t="e">
        <f ca="1">_xll.BDH("FF"&amp;VLOOKUP(K200,Sheet2!$A$1:$B$12,2,FALSE)&amp;L200&amp;" Comdty","PX_open", M200,M200)</f>
        <v>#NAME?</v>
      </c>
      <c r="J200" s="1" t="e">
        <f ca="1">_xll.BDH("FF"&amp;VLOOKUP(K200,Sheet2!$A$1:$B$12,2,FALSE)&amp;L200&amp;" Comdty","PX_last", M200,M200)</f>
        <v>#NAME?</v>
      </c>
      <c r="K200" s="1">
        <f t="shared" si="0"/>
        <v>12</v>
      </c>
      <c r="L200" s="1" t="str">
        <f t="shared" si="1"/>
        <v>04</v>
      </c>
      <c r="M200" s="8">
        <f t="shared" si="2"/>
        <v>38335</v>
      </c>
    </row>
    <row r="201" spans="1:13" ht="15.75" customHeight="1" x14ac:dyDescent="0.35">
      <c r="A201" s="4">
        <v>38301</v>
      </c>
      <c r="B201" s="6">
        <v>0.02</v>
      </c>
      <c r="C201" s="6">
        <v>0.02</v>
      </c>
      <c r="D201" s="5" t="s">
        <v>19</v>
      </c>
      <c r="E201" s="5" t="s">
        <v>20</v>
      </c>
      <c r="F201" s="6">
        <v>2.5000000000000001E-3</v>
      </c>
      <c r="G201" s="6">
        <v>0.03</v>
      </c>
      <c r="H201" s="7">
        <v>36861</v>
      </c>
      <c r="I201" s="1" t="e">
        <f ca="1">_xll.BDH("FF"&amp;VLOOKUP(K201,Sheet2!$A$1:$B$12,2,FALSE)&amp;L201&amp;" Comdty","PX_open", M201,M201)</f>
        <v>#NAME?</v>
      </c>
      <c r="J201" s="1" t="e">
        <f ca="1">_xll.BDH("FF"&amp;VLOOKUP(K201,Sheet2!$A$1:$B$12,2,FALSE)&amp;L201&amp;" Comdty","PX_last", M201,M201)</f>
        <v>#NAME?</v>
      </c>
      <c r="K201" s="1">
        <f t="shared" si="0"/>
        <v>11</v>
      </c>
      <c r="L201" s="1" t="str">
        <f t="shared" si="1"/>
        <v>04</v>
      </c>
      <c r="M201" s="8">
        <f t="shared" si="2"/>
        <v>38301</v>
      </c>
    </row>
    <row r="202" spans="1:13" ht="15.75" customHeight="1" x14ac:dyDescent="0.35">
      <c r="A202" s="4">
        <v>38251</v>
      </c>
      <c r="B202" s="6">
        <v>1.7500000000000002E-2</v>
      </c>
      <c r="C202" s="6">
        <v>1.7500000000000002E-2</v>
      </c>
      <c r="D202" s="5" t="s">
        <v>19</v>
      </c>
      <c r="E202" s="5" t="s">
        <v>20</v>
      </c>
      <c r="F202" s="6">
        <v>2.5000000000000001E-3</v>
      </c>
      <c r="G202" s="6">
        <v>2.75E-2</v>
      </c>
      <c r="H202" s="7">
        <v>36861</v>
      </c>
      <c r="I202" s="1" t="e">
        <f ca="1">_xll.BDH("FF"&amp;VLOOKUP(K202,Sheet2!$A$1:$B$12,2,FALSE)&amp;L202&amp;" Comdty","PX_open", M202,M202)</f>
        <v>#NAME?</v>
      </c>
      <c r="J202" s="1" t="e">
        <f ca="1">_xll.BDH("FF"&amp;VLOOKUP(K202,Sheet2!$A$1:$B$12,2,FALSE)&amp;L202&amp;" Comdty","PX_last", M202,M202)</f>
        <v>#NAME?</v>
      </c>
      <c r="K202" s="1">
        <f t="shared" si="0"/>
        <v>9</v>
      </c>
      <c r="L202" s="1" t="str">
        <f t="shared" si="1"/>
        <v>04</v>
      </c>
      <c r="M202" s="8">
        <f t="shared" si="2"/>
        <v>38251</v>
      </c>
    </row>
    <row r="203" spans="1:13" ht="15.75" customHeight="1" x14ac:dyDescent="0.35">
      <c r="A203" s="4">
        <v>38209</v>
      </c>
      <c r="B203" s="6">
        <v>1.4999999999999999E-2</v>
      </c>
      <c r="C203" s="6">
        <v>1.4999999999999999E-2</v>
      </c>
      <c r="D203" s="5" t="s">
        <v>19</v>
      </c>
      <c r="E203" s="5" t="s">
        <v>20</v>
      </c>
      <c r="F203" s="6">
        <v>2.5000000000000001E-3</v>
      </c>
      <c r="G203" s="6">
        <v>2.5000000000000001E-2</v>
      </c>
      <c r="H203" s="7">
        <v>36861</v>
      </c>
      <c r="I203" s="1" t="e">
        <f ca="1">_xll.BDH("FF"&amp;VLOOKUP(K203,Sheet2!$A$1:$B$12,2,FALSE)&amp;L203&amp;" Comdty","PX_open", M203,M203)</f>
        <v>#NAME?</v>
      </c>
      <c r="J203" s="1" t="e">
        <f ca="1">_xll.BDH("FF"&amp;VLOOKUP(K203,Sheet2!$A$1:$B$12,2,FALSE)&amp;L203&amp;" Comdty","PX_last", M203,M203)</f>
        <v>#NAME?</v>
      </c>
      <c r="K203" s="1">
        <f t="shared" si="0"/>
        <v>8</v>
      </c>
      <c r="L203" s="1" t="str">
        <f t="shared" si="1"/>
        <v>04</v>
      </c>
      <c r="M203" s="8">
        <f t="shared" si="2"/>
        <v>38209</v>
      </c>
    </row>
    <row r="204" spans="1:13" ht="15.75" customHeight="1" x14ac:dyDescent="0.35">
      <c r="A204" s="4">
        <v>38168</v>
      </c>
      <c r="B204" s="6">
        <v>1.2500000000000001E-2</v>
      </c>
      <c r="C204" s="6">
        <v>1.2500000000000001E-2</v>
      </c>
      <c r="D204" s="5" t="s">
        <v>19</v>
      </c>
      <c r="E204" s="5" t="s">
        <v>20</v>
      </c>
      <c r="F204" s="6">
        <v>2.5000000000000001E-3</v>
      </c>
      <c r="G204" s="6">
        <v>2.2499999999999999E-2</v>
      </c>
      <c r="H204" s="7">
        <v>36861</v>
      </c>
      <c r="I204" s="1" t="e">
        <f ca="1">_xll.BDH("FF"&amp;VLOOKUP(K204,Sheet2!$A$1:$B$12,2,FALSE)&amp;L204&amp;" Comdty","PX_open", M204,M204)</f>
        <v>#NAME?</v>
      </c>
      <c r="J204" s="1" t="e">
        <f ca="1">_xll.BDH("FF"&amp;VLOOKUP(K204,Sheet2!$A$1:$B$12,2,FALSE)&amp;L204&amp;" Comdty","PX_last", M204,M204)</f>
        <v>#NAME?</v>
      </c>
      <c r="K204" s="1">
        <f t="shared" si="0"/>
        <v>6</v>
      </c>
      <c r="L204" s="1" t="str">
        <f t="shared" si="1"/>
        <v>04</v>
      </c>
      <c r="M204" s="8">
        <f t="shared" si="2"/>
        <v>38168</v>
      </c>
    </row>
    <row r="205" spans="1:13" ht="15.75" customHeight="1" x14ac:dyDescent="0.35">
      <c r="A205" s="4">
        <v>38111</v>
      </c>
      <c r="B205" s="6">
        <v>0.01</v>
      </c>
      <c r="C205" s="6">
        <v>0.01</v>
      </c>
      <c r="D205" s="5" t="s">
        <v>19</v>
      </c>
      <c r="E205" s="5" t="s">
        <v>35</v>
      </c>
      <c r="F205" s="5" t="s">
        <v>35</v>
      </c>
      <c r="G205" s="6">
        <v>0.02</v>
      </c>
      <c r="H205" s="7">
        <v>36861</v>
      </c>
      <c r="I205" s="1" t="e">
        <f ca="1">_xll.BDH("FF"&amp;VLOOKUP(K205,Sheet2!$A$1:$B$12,2,FALSE)&amp;L205&amp;" Comdty","PX_open", M205,M205)</f>
        <v>#NAME?</v>
      </c>
      <c r="J205" s="1" t="e">
        <f ca="1">_xll.BDH("FF"&amp;VLOOKUP(K205,Sheet2!$A$1:$B$12,2,FALSE)&amp;L205&amp;" Comdty","PX_last", M205,M205)</f>
        <v>#NAME?</v>
      </c>
      <c r="K205" s="1">
        <f t="shared" si="0"/>
        <v>5</v>
      </c>
      <c r="L205" s="1" t="str">
        <f t="shared" si="1"/>
        <v>04</v>
      </c>
      <c r="M205" s="8">
        <f t="shared" si="2"/>
        <v>38111</v>
      </c>
    </row>
    <row r="206" spans="1:13" ht="15.75" customHeight="1" x14ac:dyDescent="0.35">
      <c r="A206" s="4">
        <v>38062</v>
      </c>
      <c r="B206" s="6">
        <v>0.01</v>
      </c>
      <c r="C206" s="6">
        <v>0.01</v>
      </c>
      <c r="D206" s="5" t="s">
        <v>19</v>
      </c>
      <c r="E206" s="5" t="s">
        <v>35</v>
      </c>
      <c r="F206" s="5" t="s">
        <v>35</v>
      </c>
      <c r="G206" s="6">
        <v>0.02</v>
      </c>
      <c r="H206" s="7">
        <v>36861</v>
      </c>
      <c r="I206" s="1" t="e">
        <f ca="1">_xll.BDH("FF"&amp;VLOOKUP(K206,Sheet2!$A$1:$B$12,2,FALSE)&amp;L206&amp;" Comdty","PX_open", M206,M206)</f>
        <v>#NAME?</v>
      </c>
      <c r="J206" s="1" t="e">
        <f ca="1">_xll.BDH("FF"&amp;VLOOKUP(K206,Sheet2!$A$1:$B$12,2,FALSE)&amp;L206&amp;" Comdty","PX_last", M206,M206)</f>
        <v>#NAME?</v>
      </c>
      <c r="K206" s="1">
        <f t="shared" si="0"/>
        <v>3</v>
      </c>
      <c r="L206" s="1" t="str">
        <f t="shared" si="1"/>
        <v>04</v>
      </c>
      <c r="M206" s="8">
        <f t="shared" si="2"/>
        <v>38062</v>
      </c>
    </row>
    <row r="207" spans="1:13" ht="15.75" customHeight="1" x14ac:dyDescent="0.35">
      <c r="A207" s="4">
        <v>38014</v>
      </c>
      <c r="B207" s="6">
        <v>0.01</v>
      </c>
      <c r="C207" s="6">
        <v>0.01</v>
      </c>
      <c r="D207" s="5" t="s">
        <v>19</v>
      </c>
      <c r="E207" s="5" t="s">
        <v>35</v>
      </c>
      <c r="F207" s="5" t="s">
        <v>35</v>
      </c>
      <c r="G207" s="6">
        <v>0.02</v>
      </c>
      <c r="H207" s="7">
        <v>36861</v>
      </c>
      <c r="I207" s="1" t="e">
        <f ca="1">_xll.BDH("FF"&amp;VLOOKUP(K207,Sheet2!$A$1:$B$12,2,FALSE)&amp;L207&amp;" Comdty","PX_open", M207,M207)</f>
        <v>#NAME?</v>
      </c>
      <c r="J207" s="1" t="e">
        <f ca="1">_xll.BDH("FF"&amp;VLOOKUP(K207,Sheet2!$A$1:$B$12,2,FALSE)&amp;L207&amp;" Comdty","PX_last", M207,M207)</f>
        <v>#NAME?</v>
      </c>
      <c r="K207" s="1">
        <f t="shared" si="0"/>
        <v>1</v>
      </c>
      <c r="L207" s="1" t="str">
        <f t="shared" si="1"/>
        <v>04</v>
      </c>
      <c r="M207" s="8">
        <f t="shared" si="2"/>
        <v>38014</v>
      </c>
    </row>
    <row r="208" spans="1:13" ht="15.75" customHeight="1" x14ac:dyDescent="0.35">
      <c r="A208" s="5"/>
      <c r="I208" s="1" t="e">
        <f ca="1">_xll.BDH("FF"&amp;VLOOKUP(K208,Sheet2!$A$1:$B$12,2,FALSE)&amp;L208&amp;" Comdty","PX_open", M208,M208)</f>
        <v>#NAME?</v>
      </c>
      <c r="J208" s="1" t="e">
        <f ca="1">_xll.BDH("FF"&amp;VLOOKUP(K208,Sheet2!$A$1:$B$12,2,FALSE)&amp;L208&amp;" Comdty","PX_last", M208,M208)</f>
        <v>#NAME?</v>
      </c>
      <c r="K208" s="1">
        <f t="shared" si="0"/>
        <v>1</v>
      </c>
      <c r="L208" s="1" t="str">
        <f t="shared" si="1"/>
        <v>00</v>
      </c>
      <c r="M208" s="8">
        <f t="shared" si="2"/>
        <v>0</v>
      </c>
    </row>
    <row r="209" spans="1:13" ht="15.75" customHeight="1" x14ac:dyDescent="0.35">
      <c r="A209" s="4">
        <v>37964</v>
      </c>
      <c r="B209" s="6">
        <v>0.01</v>
      </c>
      <c r="C209" s="6">
        <v>0.01</v>
      </c>
      <c r="D209" s="5" t="s">
        <v>19</v>
      </c>
      <c r="E209" s="5" t="s">
        <v>35</v>
      </c>
      <c r="F209" s="5" t="s">
        <v>35</v>
      </c>
      <c r="G209" s="6">
        <v>0.02</v>
      </c>
      <c r="H209" s="7">
        <v>36861</v>
      </c>
      <c r="I209" s="1" t="e">
        <f ca="1">_xll.BDH("FF"&amp;VLOOKUP(K209,Sheet2!$A$1:$B$12,2,FALSE)&amp;L209&amp;" Comdty","PX_open", M209,M209)</f>
        <v>#NAME?</v>
      </c>
      <c r="J209" s="1" t="e">
        <f ca="1">_xll.BDH("FF"&amp;VLOOKUP(K209,Sheet2!$A$1:$B$12,2,FALSE)&amp;L209&amp;" Comdty","PX_last", M209,M209)</f>
        <v>#NAME?</v>
      </c>
      <c r="K209" s="1">
        <f t="shared" si="0"/>
        <v>12</v>
      </c>
      <c r="L209" s="1" t="str">
        <f t="shared" si="1"/>
        <v>03</v>
      </c>
      <c r="M209" s="8">
        <f t="shared" si="2"/>
        <v>37964</v>
      </c>
    </row>
    <row r="210" spans="1:13" ht="15.75" customHeight="1" x14ac:dyDescent="0.35">
      <c r="A210" s="4">
        <v>37922</v>
      </c>
      <c r="B210" s="6">
        <v>0.01</v>
      </c>
      <c r="C210" s="6">
        <v>0.01</v>
      </c>
      <c r="D210" s="5" t="s">
        <v>19</v>
      </c>
      <c r="E210" s="5" t="s">
        <v>35</v>
      </c>
      <c r="F210" s="5" t="s">
        <v>35</v>
      </c>
      <c r="G210" s="6">
        <v>0.02</v>
      </c>
      <c r="H210" s="7">
        <v>36861</v>
      </c>
      <c r="I210" s="1" t="e">
        <f ca="1">_xll.BDH("FF"&amp;VLOOKUP(K210,Sheet2!$A$1:$B$12,2,FALSE)&amp;L210&amp;" Comdty","PX_open", M210,M210)</f>
        <v>#NAME?</v>
      </c>
      <c r="J210" s="1" t="e">
        <f ca="1">_xll.BDH("FF"&amp;VLOOKUP(K210,Sheet2!$A$1:$B$12,2,FALSE)&amp;L210&amp;" Comdty","PX_last", M210,M210)</f>
        <v>#NAME?</v>
      </c>
      <c r="K210" s="1">
        <f t="shared" si="0"/>
        <v>10</v>
      </c>
      <c r="L210" s="1" t="str">
        <f t="shared" si="1"/>
        <v>03</v>
      </c>
      <c r="M210" s="8">
        <f t="shared" si="2"/>
        <v>37922</v>
      </c>
    </row>
    <row r="211" spans="1:13" ht="15.75" customHeight="1" x14ac:dyDescent="0.35">
      <c r="A211" s="4">
        <v>37880</v>
      </c>
      <c r="B211" s="6">
        <v>0.01</v>
      </c>
      <c r="C211" s="6">
        <v>0.01</v>
      </c>
      <c r="D211" s="5" t="s">
        <v>19</v>
      </c>
      <c r="E211" s="5" t="s">
        <v>35</v>
      </c>
      <c r="F211" s="5" t="s">
        <v>35</v>
      </c>
      <c r="G211" s="6">
        <v>0.02</v>
      </c>
      <c r="H211" s="7">
        <v>36861</v>
      </c>
      <c r="I211" s="1" t="e">
        <f ca="1">_xll.BDH("FF"&amp;VLOOKUP(K211,Sheet2!$A$1:$B$12,2,FALSE)&amp;L211&amp;" Comdty","PX_open", M211,M211)</f>
        <v>#NAME?</v>
      </c>
      <c r="J211" s="1" t="e">
        <f ca="1">_xll.BDH("FF"&amp;VLOOKUP(K211,Sheet2!$A$1:$B$12,2,FALSE)&amp;L211&amp;" Comdty","PX_last", M211,M211)</f>
        <v>#NAME?</v>
      </c>
      <c r="K211" s="1">
        <f t="shared" si="0"/>
        <v>9</v>
      </c>
      <c r="L211" s="1" t="str">
        <f t="shared" si="1"/>
        <v>03</v>
      </c>
      <c r="M211" s="8">
        <f t="shared" si="2"/>
        <v>37880</v>
      </c>
    </row>
    <row r="212" spans="1:13" ht="15.75" customHeight="1" x14ac:dyDescent="0.35">
      <c r="A212" s="4">
        <v>37845</v>
      </c>
      <c r="B212" s="6">
        <v>0.01</v>
      </c>
      <c r="C212" s="6">
        <v>0.01</v>
      </c>
      <c r="D212" s="5" t="s">
        <v>19</v>
      </c>
      <c r="E212" s="5" t="s">
        <v>35</v>
      </c>
      <c r="F212" s="5" t="s">
        <v>35</v>
      </c>
      <c r="G212" s="6">
        <v>0.02</v>
      </c>
      <c r="H212" s="7">
        <v>36861</v>
      </c>
      <c r="I212" s="1" t="e">
        <f ca="1">_xll.BDH("FF"&amp;VLOOKUP(K212,Sheet2!$A$1:$B$12,2,FALSE)&amp;L212&amp;" Comdty","PX_open", M212,M212)</f>
        <v>#NAME?</v>
      </c>
      <c r="J212" s="1" t="e">
        <f ca="1">_xll.BDH("FF"&amp;VLOOKUP(K212,Sheet2!$A$1:$B$12,2,FALSE)&amp;L212&amp;" Comdty","PX_last", M212,M212)</f>
        <v>#NAME?</v>
      </c>
      <c r="K212" s="1">
        <f t="shared" si="0"/>
        <v>8</v>
      </c>
      <c r="L212" s="1" t="str">
        <f t="shared" si="1"/>
        <v>03</v>
      </c>
      <c r="M212" s="8">
        <f t="shared" si="2"/>
        <v>37845</v>
      </c>
    </row>
    <row r="213" spans="1:13" ht="15.75" customHeight="1" x14ac:dyDescent="0.35">
      <c r="A213" s="4">
        <v>37797</v>
      </c>
      <c r="B213" s="6">
        <v>0.01</v>
      </c>
      <c r="C213" s="6">
        <v>0.01</v>
      </c>
      <c r="D213" s="5" t="s">
        <v>19</v>
      </c>
      <c r="E213" s="5" t="s">
        <v>45</v>
      </c>
      <c r="F213" s="6">
        <v>-2.5000000000000001E-3</v>
      </c>
      <c r="G213" s="6">
        <v>0.02</v>
      </c>
      <c r="H213" s="9">
        <v>45231</v>
      </c>
      <c r="I213" s="1" t="e">
        <f ca="1">_xll.BDH("FF"&amp;VLOOKUP(K213,Sheet2!$A$1:$B$12,2,FALSE)&amp;L213&amp;" Comdty","PX_open", M213,M213)</f>
        <v>#NAME?</v>
      </c>
      <c r="J213" s="1" t="e">
        <f ca="1">_xll.BDH("FF"&amp;VLOOKUP(K213,Sheet2!$A$1:$B$12,2,FALSE)&amp;L213&amp;" Comdty","PX_last", M213,M213)</f>
        <v>#NAME?</v>
      </c>
      <c r="K213" s="1">
        <f t="shared" si="0"/>
        <v>6</v>
      </c>
      <c r="L213" s="1" t="str">
        <f t="shared" si="1"/>
        <v>03</v>
      </c>
      <c r="M213" s="8">
        <f t="shared" si="2"/>
        <v>37797</v>
      </c>
    </row>
    <row r="214" spans="1:13" ht="15.75" customHeight="1" x14ac:dyDescent="0.35">
      <c r="A214" s="4">
        <v>37747</v>
      </c>
      <c r="B214" s="6">
        <v>1.2500000000000001E-2</v>
      </c>
      <c r="C214" s="6">
        <v>1.2500000000000001E-2</v>
      </c>
      <c r="D214" s="5" t="s">
        <v>19</v>
      </c>
      <c r="E214" s="5" t="s">
        <v>35</v>
      </c>
      <c r="F214" s="5" t="s">
        <v>35</v>
      </c>
      <c r="G214" s="6">
        <v>2.2499999999999999E-2</v>
      </c>
      <c r="H214" s="7">
        <v>36861</v>
      </c>
      <c r="I214" s="1" t="e">
        <f ca="1">_xll.BDH("FF"&amp;VLOOKUP(K214,Sheet2!$A$1:$B$12,2,FALSE)&amp;L214&amp;" Comdty","PX_open", M214,M214)</f>
        <v>#NAME?</v>
      </c>
      <c r="J214" s="1" t="e">
        <f ca="1">_xll.BDH("FF"&amp;VLOOKUP(K214,Sheet2!$A$1:$B$12,2,FALSE)&amp;L214&amp;" Comdty","PX_last", M214,M214)</f>
        <v>#NAME?</v>
      </c>
      <c r="K214" s="1">
        <f t="shared" si="0"/>
        <v>5</v>
      </c>
      <c r="L214" s="1" t="str">
        <f t="shared" si="1"/>
        <v>03</v>
      </c>
      <c r="M214" s="8">
        <f t="shared" si="2"/>
        <v>37747</v>
      </c>
    </row>
    <row r="215" spans="1:13" ht="15.75" customHeight="1" x14ac:dyDescent="0.35">
      <c r="A215" s="4">
        <v>37698</v>
      </c>
      <c r="B215" s="6">
        <v>1.2500000000000001E-2</v>
      </c>
      <c r="C215" s="6">
        <v>1.2500000000000001E-2</v>
      </c>
      <c r="D215" s="5" t="s">
        <v>19</v>
      </c>
      <c r="E215" s="5" t="s">
        <v>35</v>
      </c>
      <c r="F215" s="5" t="s">
        <v>35</v>
      </c>
      <c r="G215" s="6">
        <v>2.2499999999999999E-2</v>
      </c>
      <c r="H215" s="7">
        <v>36861</v>
      </c>
      <c r="I215" s="1" t="e">
        <f ca="1">_xll.BDH("FF"&amp;VLOOKUP(K215,Sheet2!$A$1:$B$12,2,FALSE)&amp;L215&amp;" Comdty","PX_open", M215,M215)</f>
        <v>#NAME?</v>
      </c>
      <c r="J215" s="1" t="e">
        <f ca="1">_xll.BDH("FF"&amp;VLOOKUP(K215,Sheet2!$A$1:$B$12,2,FALSE)&amp;L215&amp;" Comdty","PX_last", M215,M215)</f>
        <v>#NAME?</v>
      </c>
      <c r="K215" s="1">
        <f t="shared" si="0"/>
        <v>3</v>
      </c>
      <c r="L215" s="1" t="str">
        <f t="shared" si="1"/>
        <v>03</v>
      </c>
      <c r="M215" s="8">
        <f t="shared" si="2"/>
        <v>37698</v>
      </c>
    </row>
    <row r="216" spans="1:13" ht="15.75" customHeight="1" x14ac:dyDescent="0.35">
      <c r="A216" s="4">
        <v>37650</v>
      </c>
      <c r="B216" s="6">
        <v>1.2500000000000001E-2</v>
      </c>
      <c r="C216" s="6">
        <v>1.2500000000000001E-2</v>
      </c>
      <c r="D216" s="5" t="s">
        <v>19</v>
      </c>
      <c r="E216" s="5" t="s">
        <v>35</v>
      </c>
      <c r="F216" s="5" t="s">
        <v>35</v>
      </c>
      <c r="G216" s="6">
        <v>2.2499999999999999E-2</v>
      </c>
      <c r="H216" s="7">
        <v>36861</v>
      </c>
      <c r="I216" s="1" t="e">
        <f ca="1">_xll.BDH("FF"&amp;VLOOKUP(K216,Sheet2!$A$1:$B$12,2,FALSE)&amp;L216&amp;" Comdty","PX_open", M216,M216)</f>
        <v>#NAME?</v>
      </c>
      <c r="J216" s="1" t="e">
        <f ca="1">_xll.BDH("FF"&amp;VLOOKUP(K216,Sheet2!$A$1:$B$12,2,FALSE)&amp;L216&amp;" Comdty","PX_last", M216,M216)</f>
        <v>#NAME?</v>
      </c>
      <c r="K216" s="1">
        <f t="shared" si="0"/>
        <v>1</v>
      </c>
      <c r="L216" s="1" t="str">
        <f t="shared" si="1"/>
        <v>03</v>
      </c>
      <c r="M216" s="8">
        <f t="shared" si="2"/>
        <v>37650</v>
      </c>
    </row>
    <row r="217" spans="1:13" ht="15.75" customHeight="1" x14ac:dyDescent="0.35">
      <c r="A217" s="3" t="s">
        <v>130</v>
      </c>
      <c r="I217" s="1" t="e">
        <f ca="1">_xll.BDH("FF"&amp;VLOOKUP(K217,Sheet2!$A$1:$B$12,2,FALSE)&amp;L217&amp;" Comdty","PX_open", M217,M217)</f>
        <v>#NAME?</v>
      </c>
      <c r="J217" s="1" t="e">
        <f ca="1">_xll.BDH("FF"&amp;VLOOKUP(K217,Sheet2!$A$1:$B$12,2,FALSE)&amp;L217&amp;" Comdty","PX_last", M217,M217)</f>
        <v>#NAME?</v>
      </c>
      <c r="K217" s="1" t="e">
        <f t="shared" si="0"/>
        <v>#VALUE!</v>
      </c>
      <c r="L217" s="1" t="e">
        <f t="shared" si="1"/>
        <v>#VALUE!</v>
      </c>
      <c r="M217" s="8" t="e">
        <f t="shared" si="2"/>
        <v>#VALUE!</v>
      </c>
    </row>
    <row r="218" spans="1:13" ht="15.75" customHeight="1" x14ac:dyDescent="0.35">
      <c r="A218" s="4">
        <v>37600</v>
      </c>
      <c r="B218" s="6">
        <v>1.2500000000000001E-2</v>
      </c>
      <c r="C218" s="6">
        <v>1.2500000000000001E-2</v>
      </c>
      <c r="D218" s="5" t="s">
        <v>19</v>
      </c>
      <c r="E218" s="5" t="s">
        <v>35</v>
      </c>
      <c r="F218" s="5" t="s">
        <v>35</v>
      </c>
      <c r="G218" s="6">
        <v>7.4999999999999997E-3</v>
      </c>
      <c r="H218" s="7">
        <v>36861</v>
      </c>
      <c r="I218" s="1" t="e">
        <f ca="1">_xll.BDH("FF"&amp;VLOOKUP(K218,Sheet2!$A$1:$B$12,2,FALSE)&amp;L218&amp;" Comdty","PX_open", M218,M218)</f>
        <v>#NAME?</v>
      </c>
      <c r="J218" s="1" t="e">
        <f ca="1">_xll.BDH("FF"&amp;VLOOKUP(K218,Sheet2!$A$1:$B$12,2,FALSE)&amp;L218&amp;" Comdty","PX_last", M218,M218)</f>
        <v>#NAME?</v>
      </c>
      <c r="K218" s="1">
        <f t="shared" si="0"/>
        <v>12</v>
      </c>
      <c r="L218" s="1" t="str">
        <f t="shared" si="1"/>
        <v>02</v>
      </c>
      <c r="M218" s="8">
        <f t="shared" si="2"/>
        <v>37600</v>
      </c>
    </row>
    <row r="219" spans="1:13" ht="15.75" customHeight="1" x14ac:dyDescent="0.35">
      <c r="A219" s="4">
        <v>37566</v>
      </c>
      <c r="B219" s="6">
        <v>1.2500000000000001E-2</v>
      </c>
      <c r="C219" s="6">
        <v>1.4999999999999999E-2</v>
      </c>
      <c r="D219" s="5" t="s">
        <v>115</v>
      </c>
      <c r="E219" s="5" t="s">
        <v>45</v>
      </c>
      <c r="F219" s="6">
        <v>-5.0000000000000001E-3</v>
      </c>
      <c r="G219" s="6">
        <v>7.4999999999999997E-3</v>
      </c>
      <c r="H219" s="7">
        <v>36861</v>
      </c>
      <c r="I219" s="1" t="e">
        <f ca="1">_xll.BDH("FF"&amp;VLOOKUP(K219,Sheet2!$A$1:$B$12,2,FALSE)&amp;L219&amp;" Comdty","PX_open", M219,M219)</f>
        <v>#NAME?</v>
      </c>
      <c r="J219" s="1" t="e">
        <f ca="1">_xll.BDH("FF"&amp;VLOOKUP(K219,Sheet2!$A$1:$B$12,2,FALSE)&amp;L219&amp;" Comdty","PX_last", M219,M219)</f>
        <v>#NAME?</v>
      </c>
      <c r="K219" s="1">
        <f t="shared" si="0"/>
        <v>11</v>
      </c>
      <c r="L219" s="1" t="str">
        <f t="shared" si="1"/>
        <v>02</v>
      </c>
      <c r="M219" s="8">
        <f t="shared" si="2"/>
        <v>37566</v>
      </c>
    </row>
    <row r="220" spans="1:13" ht="15.75" customHeight="1" x14ac:dyDescent="0.35">
      <c r="A220" s="4">
        <v>37523</v>
      </c>
      <c r="B220" s="6">
        <v>1.7500000000000002E-2</v>
      </c>
      <c r="C220" s="6">
        <v>1.7500000000000002E-2</v>
      </c>
      <c r="D220" s="5" t="s">
        <v>19</v>
      </c>
      <c r="E220" s="5" t="s">
        <v>35</v>
      </c>
      <c r="F220" s="5" t="s">
        <v>35</v>
      </c>
      <c r="G220" s="6">
        <v>1.2500000000000001E-2</v>
      </c>
      <c r="H220" s="9">
        <v>45201</v>
      </c>
      <c r="I220" s="1" t="e">
        <f ca="1">_xll.BDH("FF"&amp;VLOOKUP(K220,Sheet2!$A$1:$B$12,2,FALSE)&amp;L220&amp;" Comdty","PX_open", M220,M220)</f>
        <v>#NAME?</v>
      </c>
      <c r="J220" s="1" t="e">
        <f ca="1">_xll.BDH("FF"&amp;VLOOKUP(K220,Sheet2!$A$1:$B$12,2,FALSE)&amp;L220&amp;" Comdty","PX_last", M220,M220)</f>
        <v>#NAME?</v>
      </c>
      <c r="K220" s="1">
        <f t="shared" si="0"/>
        <v>9</v>
      </c>
      <c r="L220" s="1" t="str">
        <f t="shared" si="1"/>
        <v>02</v>
      </c>
      <c r="M220" s="8">
        <f t="shared" si="2"/>
        <v>37523</v>
      </c>
    </row>
    <row r="221" spans="1:13" ht="15.75" customHeight="1" x14ac:dyDescent="0.35">
      <c r="A221" s="4">
        <v>37481</v>
      </c>
      <c r="B221" s="6">
        <v>1.7500000000000002E-2</v>
      </c>
      <c r="C221" s="6">
        <v>1.7500000000000002E-2</v>
      </c>
      <c r="D221" s="5" t="s">
        <v>19</v>
      </c>
      <c r="E221" s="5" t="s">
        <v>35</v>
      </c>
      <c r="F221" s="5" t="s">
        <v>35</v>
      </c>
      <c r="G221" s="6">
        <v>1.2500000000000001E-2</v>
      </c>
      <c r="H221" s="7">
        <v>36861</v>
      </c>
      <c r="I221" s="1" t="e">
        <f ca="1">_xll.BDH("FF"&amp;VLOOKUP(K221,Sheet2!$A$1:$B$12,2,FALSE)&amp;L221&amp;" Comdty","PX_open", M221,M221)</f>
        <v>#NAME?</v>
      </c>
      <c r="J221" s="1" t="e">
        <f ca="1">_xll.BDH("FF"&amp;VLOOKUP(K221,Sheet2!$A$1:$B$12,2,FALSE)&amp;L221&amp;" Comdty","PX_last", M221,M221)</f>
        <v>#NAME?</v>
      </c>
      <c r="K221" s="1">
        <f t="shared" si="0"/>
        <v>8</v>
      </c>
      <c r="L221" s="1" t="str">
        <f t="shared" si="1"/>
        <v>02</v>
      </c>
      <c r="M221" s="8">
        <f t="shared" si="2"/>
        <v>37481</v>
      </c>
    </row>
    <row r="222" spans="1:13" ht="15.75" customHeight="1" x14ac:dyDescent="0.35">
      <c r="A222" s="4">
        <v>37433</v>
      </c>
      <c r="B222" s="6">
        <v>1.7500000000000002E-2</v>
      </c>
      <c r="C222" s="6">
        <v>1.7500000000000002E-2</v>
      </c>
      <c r="D222" s="5" t="s">
        <v>19</v>
      </c>
      <c r="E222" s="5" t="s">
        <v>35</v>
      </c>
      <c r="F222" s="5" t="s">
        <v>35</v>
      </c>
      <c r="G222" s="6">
        <v>1.2500000000000001E-2</v>
      </c>
      <c r="H222" s="7">
        <v>36800</v>
      </c>
      <c r="I222" s="1" t="e">
        <f ca="1">_xll.BDH("FF"&amp;VLOOKUP(K222,Sheet2!$A$1:$B$12,2,FALSE)&amp;L222&amp;" Comdty","PX_open", M222,M222)</f>
        <v>#NAME?</v>
      </c>
      <c r="J222" s="1" t="e">
        <f ca="1">_xll.BDH("FF"&amp;VLOOKUP(K222,Sheet2!$A$1:$B$12,2,FALSE)&amp;L222&amp;" Comdty","PX_last", M222,M222)</f>
        <v>#NAME?</v>
      </c>
      <c r="K222" s="1">
        <f t="shared" si="0"/>
        <v>6</v>
      </c>
      <c r="L222" s="1" t="str">
        <f t="shared" si="1"/>
        <v>02</v>
      </c>
      <c r="M222" s="8">
        <f t="shared" si="2"/>
        <v>37433</v>
      </c>
    </row>
    <row r="223" spans="1:13" ht="15.75" customHeight="1" x14ac:dyDescent="0.35">
      <c r="A223" s="4">
        <v>37383</v>
      </c>
      <c r="B223" s="6">
        <v>1.7500000000000002E-2</v>
      </c>
      <c r="C223" s="6">
        <v>1.7500000000000002E-2</v>
      </c>
      <c r="D223" s="5" t="s">
        <v>19</v>
      </c>
      <c r="E223" s="5" t="s">
        <v>35</v>
      </c>
      <c r="F223" s="5" t="s">
        <v>35</v>
      </c>
      <c r="G223" s="6">
        <v>1.2500000000000001E-2</v>
      </c>
      <c r="H223" s="7">
        <v>36800</v>
      </c>
      <c r="I223" s="1" t="e">
        <f ca="1">_xll.BDH("FF"&amp;VLOOKUP(K223,Sheet2!$A$1:$B$12,2,FALSE)&amp;L223&amp;" Comdty","PX_open", M223,M223)</f>
        <v>#NAME?</v>
      </c>
      <c r="J223" s="1" t="e">
        <f ca="1">_xll.BDH("FF"&amp;VLOOKUP(K223,Sheet2!$A$1:$B$12,2,FALSE)&amp;L223&amp;" Comdty","PX_last", M223,M223)</f>
        <v>#NAME?</v>
      </c>
      <c r="K223" s="1">
        <f t="shared" si="0"/>
        <v>5</v>
      </c>
      <c r="L223" s="1" t="str">
        <f t="shared" si="1"/>
        <v>02</v>
      </c>
      <c r="M223" s="8">
        <f t="shared" si="2"/>
        <v>37383</v>
      </c>
    </row>
    <row r="224" spans="1:13" ht="15.75" customHeight="1" x14ac:dyDescent="0.35">
      <c r="A224" s="4">
        <v>37334</v>
      </c>
      <c r="B224" s="6">
        <v>1.7500000000000002E-2</v>
      </c>
      <c r="C224" s="6">
        <v>1.7500000000000002E-2</v>
      </c>
      <c r="D224" s="5" t="s">
        <v>19</v>
      </c>
      <c r="E224" s="5" t="s">
        <v>35</v>
      </c>
      <c r="F224" s="5" t="s">
        <v>35</v>
      </c>
      <c r="G224" s="6">
        <v>1.2500000000000001E-2</v>
      </c>
      <c r="H224" s="7">
        <v>36800</v>
      </c>
      <c r="I224" s="1" t="e">
        <f ca="1">_xll.BDH("FF"&amp;VLOOKUP(K224,Sheet2!$A$1:$B$12,2,FALSE)&amp;L224&amp;" Comdty","PX_open", M224,M224)</f>
        <v>#NAME?</v>
      </c>
      <c r="J224" s="1" t="e">
        <f ca="1">_xll.BDH("FF"&amp;VLOOKUP(K224,Sheet2!$A$1:$B$12,2,FALSE)&amp;L224&amp;" Comdty","PX_last", M224,M224)</f>
        <v>#NAME?</v>
      </c>
      <c r="K224" s="1">
        <f t="shared" si="0"/>
        <v>3</v>
      </c>
      <c r="L224" s="1" t="str">
        <f t="shared" si="1"/>
        <v>02</v>
      </c>
      <c r="M224" s="8">
        <f t="shared" si="2"/>
        <v>37334</v>
      </c>
    </row>
    <row r="225" spans="1:13" ht="15.75" customHeight="1" x14ac:dyDescent="0.35">
      <c r="A225" s="4">
        <v>37286</v>
      </c>
      <c r="B225" s="6">
        <v>1.7500000000000002E-2</v>
      </c>
      <c r="C225" s="6">
        <v>1.7500000000000002E-2</v>
      </c>
      <c r="D225" s="5" t="s">
        <v>19</v>
      </c>
      <c r="E225" s="5" t="s">
        <v>35</v>
      </c>
      <c r="F225" s="5" t="s">
        <v>35</v>
      </c>
      <c r="G225" s="6">
        <v>1.2500000000000001E-2</v>
      </c>
      <c r="H225" s="7">
        <v>36800</v>
      </c>
      <c r="I225" s="1" t="e">
        <f ca="1">_xll.BDH("FF"&amp;VLOOKUP(K225,Sheet2!$A$1:$B$12,2,FALSE)&amp;L225&amp;" Comdty","PX_open", M225,M225)</f>
        <v>#NAME?</v>
      </c>
      <c r="J225" s="1" t="e">
        <f ca="1">_xll.BDH("FF"&amp;VLOOKUP(K225,Sheet2!$A$1:$B$12,2,FALSE)&amp;L225&amp;" Comdty","PX_last", M225,M225)</f>
        <v>#NAME?</v>
      </c>
      <c r="K225" s="1">
        <f t="shared" si="0"/>
        <v>1</v>
      </c>
      <c r="L225" s="1" t="str">
        <f t="shared" si="1"/>
        <v>02</v>
      </c>
      <c r="M225" s="8">
        <f t="shared" si="2"/>
        <v>37286</v>
      </c>
    </row>
    <row r="226" spans="1:13" ht="15.75" customHeight="1" x14ac:dyDescent="0.35">
      <c r="A226" s="5"/>
      <c r="I226" s="1" t="e">
        <f ca="1">_xll.BDH("FF"&amp;VLOOKUP(K226,Sheet2!$A$1:$B$12,2,FALSE)&amp;L226&amp;" Comdty","PX_open", M226,M226)</f>
        <v>#NAME?</v>
      </c>
      <c r="J226" s="1" t="e">
        <f ca="1">_xll.BDH("FF"&amp;VLOOKUP(K226,Sheet2!$A$1:$B$12,2,FALSE)&amp;L226&amp;" Comdty","PX_last", M226,M226)</f>
        <v>#NAME?</v>
      </c>
      <c r="K226" s="1">
        <f t="shared" si="0"/>
        <v>1</v>
      </c>
      <c r="L226" s="1" t="str">
        <f t="shared" si="1"/>
        <v>00</v>
      </c>
      <c r="M226" s="8">
        <f t="shared" si="2"/>
        <v>0</v>
      </c>
    </row>
    <row r="227" spans="1:13" ht="15.75" customHeight="1" x14ac:dyDescent="0.35">
      <c r="A227" s="4">
        <v>37236</v>
      </c>
      <c r="B227" s="6">
        <v>1.7500000000000002E-2</v>
      </c>
      <c r="C227" s="6">
        <v>1.7500000000000002E-2</v>
      </c>
      <c r="D227" s="5" t="s">
        <v>19</v>
      </c>
      <c r="E227" s="5" t="s">
        <v>45</v>
      </c>
      <c r="F227" s="6">
        <v>-2.5000000000000001E-3</v>
      </c>
      <c r="G227" s="6">
        <v>1.2500000000000001E-2</v>
      </c>
      <c r="H227" s="9">
        <v>45200</v>
      </c>
      <c r="I227" s="1" t="e">
        <f ca="1">_xll.BDH("FF"&amp;VLOOKUP(K227,Sheet2!$A$1:$B$12,2,FALSE)&amp;L227&amp;" Comdty","PX_open", M227,M227)</f>
        <v>#NAME?</v>
      </c>
      <c r="J227" s="1" t="e">
        <f ca="1">_xll.BDH("FF"&amp;VLOOKUP(K227,Sheet2!$A$1:$B$12,2,FALSE)&amp;L227&amp;" Comdty","PX_last", M227,M227)</f>
        <v>#NAME?</v>
      </c>
      <c r="K227" s="1">
        <f t="shared" si="0"/>
        <v>12</v>
      </c>
      <c r="L227" s="1" t="str">
        <f t="shared" si="1"/>
        <v>01</v>
      </c>
      <c r="M227" s="8">
        <f t="shared" si="2"/>
        <v>37236</v>
      </c>
    </row>
    <row r="228" spans="1:13" ht="15.75" customHeight="1" x14ac:dyDescent="0.35">
      <c r="A228" s="4">
        <v>37201</v>
      </c>
      <c r="B228" s="6">
        <v>0.02</v>
      </c>
      <c r="C228" s="6">
        <v>0.02</v>
      </c>
      <c r="D228" s="5" t="s">
        <v>19</v>
      </c>
      <c r="E228" s="5" t="s">
        <v>45</v>
      </c>
      <c r="F228" s="6">
        <v>-5.0000000000000001E-3</v>
      </c>
      <c r="G228" s="6">
        <v>1.4999999999999999E-2</v>
      </c>
      <c r="H228" s="7">
        <v>36800</v>
      </c>
      <c r="I228" s="1" t="e">
        <f ca="1">_xll.BDH("FF"&amp;VLOOKUP(K228,Sheet2!$A$1:$B$12,2,FALSE)&amp;L228&amp;" Comdty","PX_open", M228,M228)</f>
        <v>#NAME?</v>
      </c>
      <c r="J228" s="1" t="e">
        <f ca="1">_xll.BDH("FF"&amp;VLOOKUP(K228,Sheet2!$A$1:$B$12,2,FALSE)&amp;L228&amp;" Comdty","PX_last", M228,M228)</f>
        <v>#NAME?</v>
      </c>
      <c r="K228" s="1">
        <f t="shared" si="0"/>
        <v>11</v>
      </c>
      <c r="L228" s="1" t="str">
        <f t="shared" si="1"/>
        <v>01</v>
      </c>
      <c r="M228" s="8">
        <f t="shared" si="2"/>
        <v>37201</v>
      </c>
    </row>
    <row r="229" spans="1:13" ht="15.75" customHeight="1" x14ac:dyDescent="0.35">
      <c r="A229" s="4">
        <v>37166</v>
      </c>
      <c r="B229" s="6">
        <v>2.5000000000000001E-2</v>
      </c>
      <c r="C229" s="6">
        <v>2.5000000000000001E-2</v>
      </c>
      <c r="D229" s="5" t="s">
        <v>19</v>
      </c>
      <c r="E229" s="5" t="s">
        <v>45</v>
      </c>
      <c r="F229" s="6">
        <v>-5.0000000000000001E-3</v>
      </c>
      <c r="G229" s="6">
        <v>0.02</v>
      </c>
      <c r="H229" s="7">
        <v>36800</v>
      </c>
      <c r="I229" s="1" t="e">
        <f ca="1">_xll.BDH("FF"&amp;VLOOKUP(K229,Sheet2!$A$1:$B$12,2,FALSE)&amp;L229&amp;" Comdty","PX_open", M229,M229)</f>
        <v>#NAME?</v>
      </c>
      <c r="J229" s="1" t="e">
        <f ca="1">_xll.BDH("FF"&amp;VLOOKUP(K229,Sheet2!$A$1:$B$12,2,FALSE)&amp;L229&amp;" Comdty","PX_last", M229,M229)</f>
        <v>#NAME?</v>
      </c>
      <c r="K229" s="1">
        <f t="shared" si="0"/>
        <v>10</v>
      </c>
      <c r="L229" s="1" t="str">
        <f t="shared" si="1"/>
        <v>01</v>
      </c>
      <c r="M229" s="8">
        <f t="shared" si="2"/>
        <v>37166</v>
      </c>
    </row>
    <row r="230" spans="1:13" ht="15.75" customHeight="1" x14ac:dyDescent="0.35">
      <c r="A230" s="4">
        <v>37151</v>
      </c>
      <c r="B230" s="6">
        <v>0.03</v>
      </c>
      <c r="C230" s="5" t="s">
        <v>43</v>
      </c>
      <c r="D230" s="5" t="s">
        <v>43</v>
      </c>
      <c r="E230" s="5" t="s">
        <v>45</v>
      </c>
      <c r="F230" s="6">
        <v>-5.0000000000000001E-3</v>
      </c>
      <c r="G230" s="6">
        <v>2.5000000000000001E-2</v>
      </c>
      <c r="H230" s="7">
        <v>36800</v>
      </c>
      <c r="I230" s="1" t="e">
        <f ca="1">_xll.BDH("FF"&amp;VLOOKUP(K230,Sheet2!$A$1:$B$12,2,FALSE)&amp;L230&amp;" Comdty","PX_open", M230,M230)</f>
        <v>#NAME?</v>
      </c>
      <c r="J230" s="1" t="e">
        <f ca="1">_xll.BDH("FF"&amp;VLOOKUP(K230,Sheet2!$A$1:$B$12,2,FALSE)&amp;L230&amp;" Comdty","PX_last", M230,M230)</f>
        <v>#NAME?</v>
      </c>
      <c r="K230" s="1">
        <f t="shared" si="0"/>
        <v>9</v>
      </c>
      <c r="L230" s="1" t="str">
        <f t="shared" si="1"/>
        <v>01</v>
      </c>
      <c r="M230" s="8">
        <f t="shared" si="2"/>
        <v>37151</v>
      </c>
    </row>
    <row r="231" spans="1:13" ht="15.75" customHeight="1" x14ac:dyDescent="0.35">
      <c r="A231" s="4">
        <v>37124</v>
      </c>
      <c r="B231" s="6">
        <v>3.5000000000000003E-2</v>
      </c>
      <c r="C231" s="6">
        <v>3.5000000000000003E-2</v>
      </c>
      <c r="D231" s="5" t="s">
        <v>19</v>
      </c>
      <c r="E231" s="5" t="s">
        <v>45</v>
      </c>
      <c r="F231" s="6">
        <v>-2.5000000000000001E-3</v>
      </c>
      <c r="G231" s="6">
        <v>0.03</v>
      </c>
      <c r="H231" s="7">
        <v>36739</v>
      </c>
      <c r="I231" s="1" t="e">
        <f ca="1">_xll.BDH("FF"&amp;VLOOKUP(K231,Sheet2!$A$1:$B$12,2,FALSE)&amp;L231&amp;" Comdty","PX_open", M231,M231)</f>
        <v>#NAME?</v>
      </c>
      <c r="J231" s="1" t="e">
        <f ca="1">_xll.BDH("FF"&amp;VLOOKUP(K231,Sheet2!$A$1:$B$12,2,FALSE)&amp;L231&amp;" Comdty","PX_last", M231,M231)</f>
        <v>#NAME?</v>
      </c>
      <c r="K231" s="1">
        <f t="shared" si="0"/>
        <v>8</v>
      </c>
      <c r="L231" s="1" t="str">
        <f t="shared" si="1"/>
        <v>01</v>
      </c>
      <c r="M231" s="8">
        <f t="shared" si="2"/>
        <v>37124</v>
      </c>
    </row>
    <row r="232" spans="1:13" ht="15.75" customHeight="1" x14ac:dyDescent="0.35">
      <c r="A232" s="4">
        <v>37069</v>
      </c>
      <c r="B232" s="6">
        <v>3.7499999999999999E-2</v>
      </c>
      <c r="C232" s="6">
        <v>3.5000000000000003E-2</v>
      </c>
      <c r="D232" s="5" t="s">
        <v>115</v>
      </c>
      <c r="E232" s="5" t="s">
        <v>45</v>
      </c>
      <c r="F232" s="6">
        <v>-2.5000000000000001E-3</v>
      </c>
      <c r="G232" s="6">
        <v>3.2500000000000001E-2</v>
      </c>
      <c r="H232" s="9">
        <v>45170</v>
      </c>
      <c r="I232" s="1" t="e">
        <f ca="1">_xll.BDH("FF"&amp;VLOOKUP(K232,Sheet2!$A$1:$B$12,2,FALSE)&amp;L232&amp;" Comdty","PX_open", M232,M232)</f>
        <v>#NAME?</v>
      </c>
      <c r="J232" s="1" t="e">
        <f ca="1">_xll.BDH("FF"&amp;VLOOKUP(K232,Sheet2!$A$1:$B$12,2,FALSE)&amp;L232&amp;" Comdty","PX_last", M232,M232)</f>
        <v>#NAME?</v>
      </c>
      <c r="K232" s="1">
        <f t="shared" si="0"/>
        <v>6</v>
      </c>
      <c r="L232" s="1" t="str">
        <f t="shared" si="1"/>
        <v>01</v>
      </c>
      <c r="M232" s="8">
        <f t="shared" si="2"/>
        <v>37069</v>
      </c>
    </row>
    <row r="233" spans="1:13" ht="15.75" customHeight="1" x14ac:dyDescent="0.35">
      <c r="A233" s="4">
        <v>37026</v>
      </c>
      <c r="B233" s="6">
        <v>0.04</v>
      </c>
      <c r="C233" s="6">
        <v>0.04</v>
      </c>
      <c r="D233" s="5" t="s">
        <v>19</v>
      </c>
      <c r="E233" s="5" t="s">
        <v>45</v>
      </c>
      <c r="F233" s="6">
        <v>-5.0000000000000001E-3</v>
      </c>
      <c r="G233" s="6">
        <v>3.5000000000000003E-2</v>
      </c>
      <c r="H233" s="9">
        <v>45170</v>
      </c>
      <c r="I233" s="1" t="e">
        <f ca="1">_xll.BDH("FF"&amp;VLOOKUP(K233,Sheet2!$A$1:$B$12,2,FALSE)&amp;L233&amp;" Comdty","PX_open", M233,M233)</f>
        <v>#NAME?</v>
      </c>
      <c r="J233" s="1" t="e">
        <f ca="1">_xll.BDH("FF"&amp;VLOOKUP(K233,Sheet2!$A$1:$B$12,2,FALSE)&amp;L233&amp;" Comdty","PX_last", M233,M233)</f>
        <v>#NAME?</v>
      </c>
      <c r="K233" s="1">
        <f t="shared" si="0"/>
        <v>5</v>
      </c>
      <c r="L233" s="1" t="str">
        <f t="shared" si="1"/>
        <v>01</v>
      </c>
      <c r="M233" s="8">
        <f t="shared" si="2"/>
        <v>37026</v>
      </c>
    </row>
    <row r="234" spans="1:13" ht="15.75" customHeight="1" x14ac:dyDescent="0.35">
      <c r="A234" s="4">
        <v>36999</v>
      </c>
      <c r="B234" s="6">
        <v>4.4999999999999998E-2</v>
      </c>
      <c r="C234" s="5" t="s">
        <v>43</v>
      </c>
      <c r="D234" s="5" t="s">
        <v>43</v>
      </c>
      <c r="E234" s="5" t="s">
        <v>45</v>
      </c>
      <c r="F234" s="6">
        <v>-5.0000000000000001E-3</v>
      </c>
      <c r="G234" s="6">
        <v>0.04</v>
      </c>
      <c r="H234" s="7">
        <v>36800</v>
      </c>
      <c r="I234" s="1" t="e">
        <f ca="1">_xll.BDH("FF"&amp;VLOOKUP(K234,Sheet2!$A$1:$B$12,2,FALSE)&amp;L234&amp;" Comdty","PX_open", M234,M234)</f>
        <v>#NAME?</v>
      </c>
      <c r="J234" s="1" t="e">
        <f ca="1">_xll.BDH("FF"&amp;VLOOKUP(K234,Sheet2!$A$1:$B$12,2,FALSE)&amp;L234&amp;" Comdty","PX_last", M234,M234)</f>
        <v>#NAME?</v>
      </c>
      <c r="K234" s="1">
        <f t="shared" si="0"/>
        <v>4</v>
      </c>
      <c r="L234" s="1" t="str">
        <f t="shared" si="1"/>
        <v>01</v>
      </c>
      <c r="M234" s="8">
        <f t="shared" si="2"/>
        <v>36999</v>
      </c>
    </row>
    <row r="235" spans="1:13" ht="15.75" customHeight="1" x14ac:dyDescent="0.35">
      <c r="A235" s="4">
        <v>36970</v>
      </c>
      <c r="B235" s="6">
        <v>0.05</v>
      </c>
      <c r="C235" s="6">
        <v>0.05</v>
      </c>
      <c r="D235" s="5" t="s">
        <v>19</v>
      </c>
      <c r="E235" s="5" t="s">
        <v>45</v>
      </c>
      <c r="F235" s="6">
        <v>-5.0000000000000001E-3</v>
      </c>
      <c r="G235" s="6">
        <v>4.4999999999999998E-2</v>
      </c>
      <c r="H235" s="7">
        <v>36800</v>
      </c>
      <c r="I235" s="1" t="e">
        <f ca="1">_xll.BDH("FF"&amp;VLOOKUP(K235,Sheet2!$A$1:$B$12,2,FALSE)&amp;L235&amp;" Comdty","PX_open", M235,M235)</f>
        <v>#NAME?</v>
      </c>
      <c r="J235" s="1" t="e">
        <f ca="1">_xll.BDH("FF"&amp;VLOOKUP(K235,Sheet2!$A$1:$B$12,2,FALSE)&amp;L235&amp;" Comdty","PX_last", M235,M235)</f>
        <v>#NAME?</v>
      </c>
      <c r="K235" s="1">
        <f t="shared" si="0"/>
        <v>3</v>
      </c>
      <c r="L235" s="1" t="str">
        <f t="shared" si="1"/>
        <v>01</v>
      </c>
      <c r="M235" s="8">
        <f t="shared" si="2"/>
        <v>36970</v>
      </c>
    </row>
    <row r="236" spans="1:13" ht="15.75" customHeight="1" x14ac:dyDescent="0.35">
      <c r="A236" s="4">
        <v>36922</v>
      </c>
      <c r="B236" s="6">
        <v>5.5E-2</v>
      </c>
      <c r="C236" s="6">
        <v>5.5E-2</v>
      </c>
      <c r="D236" s="5" t="s">
        <v>19</v>
      </c>
      <c r="E236" s="5" t="s">
        <v>45</v>
      </c>
      <c r="F236" s="6">
        <v>-5.0000000000000001E-3</v>
      </c>
      <c r="G236" s="6">
        <v>0.05</v>
      </c>
      <c r="H236" s="7">
        <v>36800</v>
      </c>
      <c r="I236" s="1" t="e">
        <f ca="1">_xll.BDH("FF"&amp;VLOOKUP(K236,Sheet2!$A$1:$B$12,2,FALSE)&amp;L236&amp;" Comdty","PX_open", M236,M236)</f>
        <v>#NAME?</v>
      </c>
      <c r="J236" s="1" t="e">
        <f ca="1">_xll.BDH("FF"&amp;VLOOKUP(K236,Sheet2!$A$1:$B$12,2,FALSE)&amp;L236&amp;" Comdty","PX_last", M236,M236)</f>
        <v>#NAME?</v>
      </c>
      <c r="K236" s="1">
        <f t="shared" si="0"/>
        <v>1</v>
      </c>
      <c r="L236" s="1" t="str">
        <f t="shared" si="1"/>
        <v>01</v>
      </c>
      <c r="M236" s="8">
        <f t="shared" si="2"/>
        <v>36922</v>
      </c>
    </row>
    <row r="237" spans="1:13" ht="15.75" customHeight="1" x14ac:dyDescent="0.35">
      <c r="A237" s="4">
        <v>36894</v>
      </c>
      <c r="B237" s="6">
        <v>0.06</v>
      </c>
      <c r="C237" s="5" t="s">
        <v>43</v>
      </c>
      <c r="D237" s="5" t="s">
        <v>43</v>
      </c>
      <c r="E237" s="5" t="s">
        <v>45</v>
      </c>
      <c r="F237" s="6">
        <v>-5.0000000000000001E-3</v>
      </c>
      <c r="G237" s="6">
        <v>5.5E-2</v>
      </c>
      <c r="H237" s="7">
        <v>36800</v>
      </c>
      <c r="I237" s="1" t="e">
        <f ca="1">_xll.BDH("FF"&amp;VLOOKUP(K237,Sheet2!$A$1:$B$12,2,FALSE)&amp;L237&amp;" Comdty","PX_open", M237,M237)</f>
        <v>#NAME?</v>
      </c>
      <c r="J237" s="1" t="e">
        <f ca="1">_xll.BDH("FF"&amp;VLOOKUP(K237,Sheet2!$A$1:$B$12,2,FALSE)&amp;L237&amp;" Comdty","PX_last", M237,M237)</f>
        <v>#NAME?</v>
      </c>
      <c r="K237" s="1">
        <f t="shared" si="0"/>
        <v>1</v>
      </c>
      <c r="L237" s="1" t="str">
        <f t="shared" si="1"/>
        <v>01</v>
      </c>
      <c r="M237" s="8">
        <f t="shared" si="2"/>
        <v>36894</v>
      </c>
    </row>
    <row r="238" spans="1:13" ht="15.75" customHeight="1" x14ac:dyDescent="0.35">
      <c r="A238" s="5"/>
      <c r="I238" s="1" t="e">
        <f ca="1">_xll.BDH("FF"&amp;VLOOKUP(K238,Sheet2!$A$1:$B$12,2,FALSE)&amp;L238&amp;" Comdty","PX_open", M238,M238)</f>
        <v>#NAME?</v>
      </c>
      <c r="J238" s="1" t="e">
        <f ca="1">_xll.BDH("FF"&amp;VLOOKUP(K238,Sheet2!$A$1:$B$12,2,FALSE)&amp;L238&amp;" Comdty","PX_last", M238,M238)</f>
        <v>#NAME?</v>
      </c>
      <c r="K238" s="1">
        <f t="shared" si="0"/>
        <v>1</v>
      </c>
      <c r="L238" s="1" t="str">
        <f t="shared" si="1"/>
        <v>00</v>
      </c>
      <c r="M238" s="8">
        <f t="shared" si="2"/>
        <v>0</v>
      </c>
    </row>
    <row r="239" spans="1:13" ht="15.75" customHeight="1" x14ac:dyDescent="0.35">
      <c r="A239" s="4">
        <v>36879</v>
      </c>
      <c r="B239" s="6">
        <v>6.5000000000000002E-2</v>
      </c>
      <c r="C239" s="6">
        <v>6.5000000000000002E-2</v>
      </c>
      <c r="D239" s="5" t="s">
        <v>19</v>
      </c>
      <c r="E239" s="5" t="s">
        <v>35</v>
      </c>
      <c r="F239" s="5" t="s">
        <v>35</v>
      </c>
      <c r="G239" s="6">
        <v>0.06</v>
      </c>
      <c r="H239" s="7">
        <v>36800</v>
      </c>
      <c r="I239" s="1" t="e">
        <f ca="1">_xll.BDH("FF"&amp;VLOOKUP(K239,Sheet2!$A$1:$B$12,2,FALSE)&amp;L239&amp;" Comdty","PX_open", M239,M239)</f>
        <v>#NAME?</v>
      </c>
      <c r="J239" s="1" t="e">
        <f ca="1">_xll.BDH("FF"&amp;VLOOKUP(K239,Sheet2!$A$1:$B$12,2,FALSE)&amp;L239&amp;" Comdty","PX_last", M239,M239)</f>
        <v>#NAME?</v>
      </c>
      <c r="K239" s="1">
        <f t="shared" si="0"/>
        <v>12</v>
      </c>
      <c r="L239" s="1" t="str">
        <f t="shared" si="1"/>
        <v>00</v>
      </c>
      <c r="M239" s="8">
        <f t="shared" si="2"/>
        <v>36879</v>
      </c>
    </row>
    <row r="240" spans="1:13" ht="15.75" customHeight="1" x14ac:dyDescent="0.35">
      <c r="A240" s="4">
        <v>36845</v>
      </c>
      <c r="B240" s="6">
        <v>6.5000000000000002E-2</v>
      </c>
      <c r="C240" s="6">
        <v>6.5000000000000002E-2</v>
      </c>
      <c r="D240" s="5" t="s">
        <v>19</v>
      </c>
      <c r="E240" s="5" t="s">
        <v>35</v>
      </c>
      <c r="F240" s="5" t="s">
        <v>35</v>
      </c>
      <c r="G240" s="6">
        <v>0.06</v>
      </c>
      <c r="H240" s="7">
        <v>36800</v>
      </c>
      <c r="I240" s="1" t="e">
        <f ca="1">_xll.BDH("FF"&amp;VLOOKUP(K240,Sheet2!$A$1:$B$12,2,FALSE)&amp;L240&amp;" Comdty","PX_open", M240,M240)</f>
        <v>#NAME?</v>
      </c>
      <c r="J240" s="1" t="e">
        <f ca="1">_xll.BDH("FF"&amp;VLOOKUP(K240,Sheet2!$A$1:$B$12,2,FALSE)&amp;L240&amp;" Comdty","PX_last", M240,M240)</f>
        <v>#NAME?</v>
      </c>
      <c r="K240" s="1">
        <f t="shared" si="0"/>
        <v>11</v>
      </c>
      <c r="L240" s="1" t="str">
        <f t="shared" si="1"/>
        <v>00</v>
      </c>
      <c r="M240" s="8">
        <f t="shared" si="2"/>
        <v>36845</v>
      </c>
    </row>
    <row r="241" spans="1:13" ht="15.75" customHeight="1" x14ac:dyDescent="0.35">
      <c r="A241" s="4">
        <v>36802</v>
      </c>
      <c r="B241" s="6">
        <v>6.5000000000000002E-2</v>
      </c>
      <c r="C241" s="6">
        <v>6.5000000000000002E-2</v>
      </c>
      <c r="D241" s="5" t="s">
        <v>19</v>
      </c>
      <c r="E241" s="5" t="s">
        <v>35</v>
      </c>
      <c r="F241" s="5" t="s">
        <v>35</v>
      </c>
      <c r="G241" s="6">
        <v>0.06</v>
      </c>
      <c r="H241" s="7">
        <v>36800</v>
      </c>
      <c r="I241" s="1" t="e">
        <f ca="1">_xll.BDH("FF"&amp;VLOOKUP(K241,Sheet2!$A$1:$B$12,2,FALSE)&amp;L241&amp;" Comdty","PX_open", M241,M241)</f>
        <v>#NAME?</v>
      </c>
      <c r="J241" s="1" t="e">
        <f ca="1">_xll.BDH("FF"&amp;VLOOKUP(K241,Sheet2!$A$1:$B$12,2,FALSE)&amp;L241&amp;" Comdty","PX_last", M241,M241)</f>
        <v>#NAME?</v>
      </c>
      <c r="K241" s="1">
        <f t="shared" si="0"/>
        <v>10</v>
      </c>
      <c r="L241" s="1" t="str">
        <f t="shared" si="1"/>
        <v>00</v>
      </c>
      <c r="M241" s="8">
        <f t="shared" si="2"/>
        <v>36802</v>
      </c>
    </row>
    <row r="242" spans="1:13" ht="15.75" customHeight="1" x14ac:dyDescent="0.35">
      <c r="A242" s="4">
        <v>36760</v>
      </c>
      <c r="B242" s="6">
        <v>6.5000000000000002E-2</v>
      </c>
      <c r="C242" s="6">
        <v>6.5000000000000002E-2</v>
      </c>
      <c r="D242" s="5" t="s">
        <v>19</v>
      </c>
      <c r="E242" s="5" t="s">
        <v>35</v>
      </c>
      <c r="F242" s="5" t="s">
        <v>35</v>
      </c>
      <c r="G242" s="6">
        <v>0.06</v>
      </c>
      <c r="H242" s="7">
        <v>36800</v>
      </c>
      <c r="I242" s="1" t="e">
        <f ca="1">_xll.BDH("FF"&amp;VLOOKUP(K242,Sheet2!$A$1:$B$12,2,FALSE)&amp;L242&amp;" Comdty","PX_open", M242,M242)</f>
        <v>#NAME?</v>
      </c>
      <c r="J242" s="1" t="e">
        <f ca="1">_xll.BDH("FF"&amp;VLOOKUP(K242,Sheet2!$A$1:$B$12,2,FALSE)&amp;L242&amp;" Comdty","PX_last", M242,M242)</f>
        <v>#NAME?</v>
      </c>
      <c r="K242" s="1">
        <f t="shared" si="0"/>
        <v>8</v>
      </c>
      <c r="L242" s="1" t="str">
        <f t="shared" si="1"/>
        <v>00</v>
      </c>
      <c r="M242" s="8">
        <f t="shared" si="2"/>
        <v>36760</v>
      </c>
    </row>
    <row r="243" spans="1:13" ht="15.75" customHeight="1" x14ac:dyDescent="0.35">
      <c r="A243" s="4">
        <v>36705</v>
      </c>
      <c r="B243" s="6">
        <v>6.5000000000000002E-2</v>
      </c>
      <c r="C243" s="6">
        <v>6.5000000000000002E-2</v>
      </c>
      <c r="D243" s="5" t="s">
        <v>19</v>
      </c>
      <c r="E243" s="5" t="s">
        <v>35</v>
      </c>
      <c r="F243" s="5" t="s">
        <v>35</v>
      </c>
      <c r="G243" s="6">
        <v>0.06</v>
      </c>
      <c r="H243" s="7">
        <v>36800</v>
      </c>
      <c r="I243" s="1" t="e">
        <f ca="1">_xll.BDH("FF"&amp;VLOOKUP(K243,Sheet2!$A$1:$B$12,2,FALSE)&amp;L243&amp;" Comdty","PX_open", M243,M243)</f>
        <v>#NAME?</v>
      </c>
      <c r="J243" s="1" t="e">
        <f ca="1">_xll.BDH("FF"&amp;VLOOKUP(K243,Sheet2!$A$1:$B$12,2,FALSE)&amp;L243&amp;" Comdty","PX_last", M243,M243)</f>
        <v>#NAME?</v>
      </c>
      <c r="K243" s="1">
        <f t="shared" si="0"/>
        <v>6</v>
      </c>
      <c r="L243" s="1" t="str">
        <f t="shared" si="1"/>
        <v>00</v>
      </c>
      <c r="M243" s="8">
        <f t="shared" si="2"/>
        <v>36705</v>
      </c>
    </row>
    <row r="244" spans="1:13" ht="15.75" customHeight="1" x14ac:dyDescent="0.35">
      <c r="A244" s="4">
        <v>36662</v>
      </c>
      <c r="B244" s="6">
        <v>6.5000000000000002E-2</v>
      </c>
      <c r="C244" s="6">
        <v>6.5000000000000002E-2</v>
      </c>
      <c r="D244" s="5" t="s">
        <v>19</v>
      </c>
      <c r="E244" s="5" t="s">
        <v>20</v>
      </c>
      <c r="F244" s="6">
        <v>5.0000000000000001E-3</v>
      </c>
      <c r="G244" s="6">
        <v>0.06</v>
      </c>
      <c r="H244" s="7">
        <v>36800</v>
      </c>
      <c r="I244" s="1" t="e">
        <f ca="1">_xll.BDH("FF"&amp;VLOOKUP(K244,Sheet2!$A$1:$B$12,2,FALSE)&amp;L244&amp;" Comdty","PX_open", M244,M244)</f>
        <v>#NAME?</v>
      </c>
      <c r="J244" s="1" t="e">
        <f ca="1">_xll.BDH("FF"&amp;VLOOKUP(K244,Sheet2!$A$1:$B$12,2,FALSE)&amp;L244&amp;" Comdty","PX_last", M244,M244)</f>
        <v>#NAME?</v>
      </c>
      <c r="K244" s="1">
        <f t="shared" si="0"/>
        <v>5</v>
      </c>
      <c r="L244" s="1" t="str">
        <f t="shared" si="1"/>
        <v>00</v>
      </c>
      <c r="M244" s="8">
        <f t="shared" si="2"/>
        <v>36662</v>
      </c>
    </row>
    <row r="245" spans="1:13" ht="15.75" customHeight="1" x14ac:dyDescent="0.35">
      <c r="A245" s="4">
        <v>36606</v>
      </c>
      <c r="B245" s="6">
        <v>0.06</v>
      </c>
      <c r="C245" s="6">
        <v>0.06</v>
      </c>
      <c r="D245" s="5" t="s">
        <v>19</v>
      </c>
      <c r="E245" s="5" t="s">
        <v>20</v>
      </c>
      <c r="F245" s="6">
        <v>2.5000000000000001E-3</v>
      </c>
      <c r="G245" s="6">
        <v>5.5E-2</v>
      </c>
      <c r="H245" s="7">
        <v>36800</v>
      </c>
      <c r="I245" s="1" t="e">
        <f ca="1">_xll.BDH("FF"&amp;VLOOKUP(K245,Sheet2!$A$1:$B$12,2,FALSE)&amp;L245&amp;" Comdty","PX_open", M245,M245)</f>
        <v>#NAME?</v>
      </c>
      <c r="J245" s="1" t="e">
        <f ca="1">_xll.BDH("FF"&amp;VLOOKUP(K245,Sheet2!$A$1:$B$12,2,FALSE)&amp;L245&amp;" Comdty","PX_last", M245,M245)</f>
        <v>#NAME?</v>
      </c>
      <c r="K245" s="1">
        <f t="shared" si="0"/>
        <v>3</v>
      </c>
      <c r="L245" s="1" t="str">
        <f t="shared" si="1"/>
        <v>00</v>
      </c>
      <c r="M245" s="8">
        <f t="shared" si="2"/>
        <v>36606</v>
      </c>
    </row>
    <row r="246" spans="1:13" ht="15.75" customHeight="1" x14ac:dyDescent="0.35">
      <c r="A246" s="4">
        <v>36558</v>
      </c>
      <c r="B246" s="6">
        <v>5.7500000000000002E-2</v>
      </c>
      <c r="C246" s="6">
        <v>0.06</v>
      </c>
      <c r="D246" s="5" t="s">
        <v>115</v>
      </c>
      <c r="E246" s="5" t="s">
        <v>20</v>
      </c>
      <c r="F246" s="6">
        <v>2.5000000000000001E-3</v>
      </c>
      <c r="G246" s="6">
        <v>5.2499999999999998E-2</v>
      </c>
      <c r="H246" s="7">
        <v>36800</v>
      </c>
      <c r="I246" s="1" t="e">
        <f ca="1">_xll.BDH("FF"&amp;VLOOKUP(K246,Sheet2!$A$1:$B$12,2,FALSE)&amp;L246&amp;" Comdty","PX_open", M246,M246)</f>
        <v>#NAME?</v>
      </c>
      <c r="J246" s="1" t="e">
        <f ca="1">_xll.BDH("FF"&amp;VLOOKUP(K246,Sheet2!$A$1:$B$12,2,FALSE)&amp;L246&amp;" Comdty","PX_last", M246,M246)</f>
        <v>#NAME?</v>
      </c>
      <c r="K246" s="1">
        <f t="shared" si="0"/>
        <v>2</v>
      </c>
      <c r="L246" s="1" t="str">
        <f t="shared" si="1"/>
        <v>00</v>
      </c>
      <c r="M246" s="8">
        <f t="shared" si="2"/>
        <v>36558</v>
      </c>
    </row>
    <row r="247" spans="1:13" ht="15.75" customHeight="1" x14ac:dyDescent="0.35">
      <c r="A247" s="5"/>
      <c r="I247" s="1" t="e">
        <f ca="1">_xll.BDH("FF"&amp;VLOOKUP(K247,Sheet2!$A$1:$B$12,2,FALSE)&amp;L247&amp;" Comdty","PX_open", M247,M247)</f>
        <v>#NAME?</v>
      </c>
      <c r="J247" s="1" t="e">
        <f ca="1">_xll.BDH("FF"&amp;VLOOKUP(K247,Sheet2!$A$1:$B$12,2,FALSE)&amp;L247&amp;" Comdty","PX_last", M247,M247)</f>
        <v>#NAME?</v>
      </c>
      <c r="K247" s="1">
        <f t="shared" si="0"/>
        <v>1</v>
      </c>
      <c r="L247" s="1" t="str">
        <f t="shared" si="1"/>
        <v>00</v>
      </c>
      <c r="M247" s="8">
        <f t="shared" si="2"/>
        <v>0</v>
      </c>
    </row>
    <row r="248" spans="1:13" ht="15.75" customHeight="1" x14ac:dyDescent="0.35">
      <c r="A248" s="4">
        <v>36515</v>
      </c>
      <c r="B248" s="6">
        <v>5.5E-2</v>
      </c>
      <c r="C248" s="6">
        <v>5.5E-2</v>
      </c>
      <c r="D248" s="5" t="s">
        <v>19</v>
      </c>
      <c r="E248" s="5" t="s">
        <v>35</v>
      </c>
      <c r="F248" s="5" t="s">
        <v>35</v>
      </c>
      <c r="G248" s="6">
        <v>0.05</v>
      </c>
      <c r="H248" s="7">
        <v>36800</v>
      </c>
      <c r="I248" s="1" t="e">
        <f ca="1">_xll.BDH("FF"&amp;VLOOKUP(K248,Sheet2!$A$1:$B$12,2,FALSE)&amp;L248&amp;" Comdty","PX_open", M248,M248)</f>
        <v>#NAME?</v>
      </c>
      <c r="J248" s="1" t="e">
        <f ca="1">_xll.BDH("FF"&amp;VLOOKUP(K248,Sheet2!$A$1:$B$12,2,FALSE)&amp;L248&amp;" Comdty","PX_last", M248,M248)</f>
        <v>#NAME?</v>
      </c>
      <c r="K248" s="1">
        <f t="shared" si="0"/>
        <v>12</v>
      </c>
      <c r="L248" s="1" t="str">
        <f t="shared" si="1"/>
        <v>99</v>
      </c>
      <c r="M248" s="8">
        <f t="shared" si="2"/>
        <v>36515</v>
      </c>
    </row>
    <row r="249" spans="1:13" ht="15.75" customHeight="1" x14ac:dyDescent="0.35">
      <c r="A249" s="4">
        <v>36480</v>
      </c>
      <c r="B249" s="6">
        <v>5.5E-2</v>
      </c>
      <c r="C249" s="6">
        <v>5.5E-2</v>
      </c>
      <c r="D249" s="5" t="s">
        <v>19</v>
      </c>
      <c r="E249" s="5" t="s">
        <v>20</v>
      </c>
      <c r="F249" s="6">
        <v>2.5000000000000001E-3</v>
      </c>
      <c r="G249" s="6">
        <v>0.05</v>
      </c>
      <c r="H249" s="7">
        <v>36800</v>
      </c>
      <c r="I249" s="1" t="e">
        <f ca="1">_xll.BDH("FF"&amp;VLOOKUP(K249,Sheet2!$A$1:$B$12,2,FALSE)&amp;L249&amp;" Comdty","PX_open", M249,M249)</f>
        <v>#NAME?</v>
      </c>
      <c r="J249" s="1" t="e">
        <f ca="1">_xll.BDH("FF"&amp;VLOOKUP(K249,Sheet2!$A$1:$B$12,2,FALSE)&amp;L249&amp;" Comdty","PX_last", M249,M249)</f>
        <v>#NAME?</v>
      </c>
      <c r="K249" s="1">
        <f t="shared" si="0"/>
        <v>11</v>
      </c>
      <c r="L249" s="1" t="str">
        <f t="shared" si="1"/>
        <v>99</v>
      </c>
      <c r="M249" s="8">
        <f t="shared" si="2"/>
        <v>36480</v>
      </c>
    </row>
    <row r="250" spans="1:13" ht="15.75" customHeight="1" x14ac:dyDescent="0.35">
      <c r="A250" s="4">
        <v>36438</v>
      </c>
      <c r="B250" s="6">
        <v>5.2499999999999998E-2</v>
      </c>
      <c r="C250" s="6">
        <v>5.2499999999999998E-2</v>
      </c>
      <c r="D250" s="5" t="s">
        <v>19</v>
      </c>
      <c r="E250" s="5" t="s">
        <v>35</v>
      </c>
      <c r="F250" s="5" t="s">
        <v>35</v>
      </c>
      <c r="G250" s="6">
        <v>4.7500000000000001E-2</v>
      </c>
      <c r="H250" s="7">
        <v>36800</v>
      </c>
      <c r="I250" s="1" t="e">
        <f ca="1">_xll.BDH("FF"&amp;VLOOKUP(K250,Sheet2!$A$1:$B$12,2,FALSE)&amp;L250&amp;" Comdty","PX_open", M250,M250)</f>
        <v>#NAME?</v>
      </c>
      <c r="J250" s="1" t="e">
        <f ca="1">_xll.BDH("FF"&amp;VLOOKUP(K250,Sheet2!$A$1:$B$12,2,FALSE)&amp;L250&amp;" Comdty","PX_last", M250,M250)</f>
        <v>#NAME?</v>
      </c>
      <c r="K250" s="1">
        <f t="shared" si="0"/>
        <v>10</v>
      </c>
      <c r="L250" s="1" t="str">
        <f t="shared" si="1"/>
        <v>99</v>
      </c>
      <c r="M250" s="8">
        <f t="shared" si="2"/>
        <v>36438</v>
      </c>
    </row>
    <row r="251" spans="1:13" ht="15.75" customHeight="1" x14ac:dyDescent="0.35">
      <c r="A251" s="4">
        <v>36396</v>
      </c>
      <c r="B251" s="6">
        <v>5.2499999999999998E-2</v>
      </c>
      <c r="C251" s="6">
        <v>5.2499999999999998E-2</v>
      </c>
      <c r="D251" s="5" t="s">
        <v>19</v>
      </c>
      <c r="E251" s="5" t="s">
        <v>20</v>
      </c>
      <c r="F251" s="6">
        <v>2.5000000000000001E-3</v>
      </c>
      <c r="G251" s="6">
        <v>4.7500000000000001E-2</v>
      </c>
      <c r="H251" s="9">
        <v>45170</v>
      </c>
      <c r="I251" s="1" t="e">
        <f ca="1">_xll.BDH("FF"&amp;VLOOKUP(K251,Sheet2!$A$1:$B$12,2,FALSE)&amp;L251&amp;" Comdty","PX_open", M251,M251)</f>
        <v>#NAME?</v>
      </c>
      <c r="J251" s="1" t="e">
        <f ca="1">_xll.BDH("FF"&amp;VLOOKUP(K251,Sheet2!$A$1:$B$12,2,FALSE)&amp;L251&amp;" Comdty","PX_last", M251,M251)</f>
        <v>#NAME?</v>
      </c>
      <c r="K251" s="1">
        <f t="shared" si="0"/>
        <v>8</v>
      </c>
      <c r="L251" s="1" t="str">
        <f t="shared" si="1"/>
        <v>99</v>
      </c>
      <c r="M251" s="8">
        <f t="shared" si="2"/>
        <v>36396</v>
      </c>
    </row>
    <row r="252" spans="1:13" ht="15.75" customHeight="1" x14ac:dyDescent="0.35">
      <c r="A252" s="4">
        <v>36341</v>
      </c>
      <c r="B252" s="6">
        <v>0.05</v>
      </c>
      <c r="C252" s="6">
        <v>0.05</v>
      </c>
      <c r="D252" s="5" t="s">
        <v>19</v>
      </c>
      <c r="E252" s="5" t="s">
        <v>20</v>
      </c>
      <c r="F252" s="6">
        <v>2.5000000000000001E-3</v>
      </c>
      <c r="G252" s="6">
        <v>4.4999999999999998E-2</v>
      </c>
      <c r="H252" s="9">
        <v>45170</v>
      </c>
      <c r="I252" s="1" t="e">
        <f ca="1">_xll.BDH("FF"&amp;VLOOKUP(K252,Sheet2!$A$1:$B$12,2,FALSE)&amp;L252&amp;" Comdty","PX_open", M252,M252)</f>
        <v>#NAME?</v>
      </c>
      <c r="J252" s="1" t="e">
        <f ca="1">_xll.BDH("FF"&amp;VLOOKUP(K252,Sheet2!$A$1:$B$12,2,FALSE)&amp;L252&amp;" Comdty","PX_last", M252,M252)</f>
        <v>#NAME?</v>
      </c>
      <c r="K252" s="1">
        <f t="shared" si="0"/>
        <v>6</v>
      </c>
      <c r="L252" s="1" t="str">
        <f t="shared" si="1"/>
        <v>99</v>
      </c>
      <c r="M252" s="8">
        <f t="shared" si="2"/>
        <v>36341</v>
      </c>
    </row>
    <row r="253" spans="1:13" ht="15.75" customHeight="1" x14ac:dyDescent="0.35">
      <c r="A253" s="4">
        <v>36298</v>
      </c>
      <c r="B253" s="6">
        <v>4.7500000000000001E-2</v>
      </c>
      <c r="C253" s="6">
        <v>4.7500000000000001E-2</v>
      </c>
      <c r="D253" s="5" t="s">
        <v>19</v>
      </c>
      <c r="E253" s="5" t="s">
        <v>35</v>
      </c>
      <c r="F253" s="5" t="s">
        <v>35</v>
      </c>
      <c r="G253" s="6">
        <v>4.4999999999999998E-2</v>
      </c>
      <c r="H253" s="7">
        <v>36831</v>
      </c>
      <c r="I253" s="1" t="e">
        <f ca="1">_xll.BDH("FF"&amp;VLOOKUP(K253,Sheet2!$A$1:$B$12,2,FALSE)&amp;L253&amp;" Comdty","PX_open", M253,M253)</f>
        <v>#NAME?</v>
      </c>
      <c r="J253" s="1" t="e">
        <f ca="1">_xll.BDH("FF"&amp;VLOOKUP(K253,Sheet2!$A$1:$B$12,2,FALSE)&amp;L253&amp;" Comdty","PX_last", M253,M253)</f>
        <v>#NAME?</v>
      </c>
      <c r="K253" s="1">
        <f t="shared" si="0"/>
        <v>5</v>
      </c>
      <c r="L253" s="1" t="str">
        <f t="shared" si="1"/>
        <v>99</v>
      </c>
      <c r="M253" s="8">
        <f t="shared" si="2"/>
        <v>36298</v>
      </c>
    </row>
    <row r="254" spans="1:13" ht="15.75" customHeight="1" x14ac:dyDescent="0.35">
      <c r="A254" s="4">
        <v>36249</v>
      </c>
      <c r="B254" s="6">
        <v>4.7500000000000001E-2</v>
      </c>
      <c r="C254" s="6">
        <v>4.7500000000000001E-2</v>
      </c>
      <c r="D254" s="5" t="s">
        <v>19</v>
      </c>
      <c r="E254" s="5" t="s">
        <v>35</v>
      </c>
      <c r="F254" s="5" t="s">
        <v>35</v>
      </c>
      <c r="G254" s="6">
        <v>4.4999999999999998E-2</v>
      </c>
      <c r="H254" s="7">
        <v>36831</v>
      </c>
      <c r="I254" s="1" t="e">
        <f ca="1">_xll.BDH("FF"&amp;VLOOKUP(K254,Sheet2!$A$1:$B$12,2,FALSE)&amp;L254&amp;" Comdty","PX_open", M254,M254)</f>
        <v>#NAME?</v>
      </c>
      <c r="J254" s="1" t="e">
        <f ca="1">_xll.BDH("FF"&amp;VLOOKUP(K254,Sheet2!$A$1:$B$12,2,FALSE)&amp;L254&amp;" Comdty","PX_last", M254,M254)</f>
        <v>#NAME?</v>
      </c>
      <c r="K254" s="1">
        <f t="shared" si="0"/>
        <v>3</v>
      </c>
      <c r="L254" s="1" t="str">
        <f t="shared" si="1"/>
        <v>99</v>
      </c>
      <c r="M254" s="8">
        <f t="shared" si="2"/>
        <v>36249</v>
      </c>
    </row>
    <row r="255" spans="1:13" ht="15.75" customHeight="1" x14ac:dyDescent="0.35">
      <c r="A255" s="4">
        <v>36194</v>
      </c>
      <c r="B255" s="6">
        <v>4.7500000000000001E-2</v>
      </c>
      <c r="C255" s="6">
        <v>4.7500000000000001E-2</v>
      </c>
      <c r="D255" s="5" t="s">
        <v>19</v>
      </c>
      <c r="E255" s="5" t="s">
        <v>35</v>
      </c>
      <c r="F255" s="5" t="s">
        <v>35</v>
      </c>
      <c r="G255" s="6">
        <v>4.4999999999999998E-2</v>
      </c>
      <c r="H255" s="7">
        <v>36831</v>
      </c>
      <c r="I255" s="1" t="e">
        <f ca="1">_xll.BDH("FF"&amp;VLOOKUP(K255,Sheet2!$A$1:$B$12,2,FALSE)&amp;L255&amp;" Comdty","PX_open", M255,M255)</f>
        <v>#NAME?</v>
      </c>
      <c r="J255" s="1" t="e">
        <f ca="1">_xll.BDH("FF"&amp;VLOOKUP(K255,Sheet2!$A$1:$B$12,2,FALSE)&amp;L255&amp;" Comdty","PX_last", M255,M255)</f>
        <v>#NAME?</v>
      </c>
      <c r="K255" s="1">
        <f t="shared" si="0"/>
        <v>2</v>
      </c>
      <c r="L255" s="1" t="str">
        <f t="shared" si="1"/>
        <v>99</v>
      </c>
      <c r="M255" s="8">
        <f t="shared" si="2"/>
        <v>36194</v>
      </c>
    </row>
    <row r="256" spans="1:13" ht="15.75" customHeight="1" x14ac:dyDescent="0.35">
      <c r="A256" s="5"/>
      <c r="I256" s="1" t="e">
        <f ca="1">_xll.BDH("FF"&amp;VLOOKUP(K256,Sheet2!$A$1:$B$12,2,FALSE)&amp;L256&amp;" Comdty","PX_open", M256,M256)</f>
        <v>#NAME?</v>
      </c>
      <c r="J256" s="1" t="e">
        <f ca="1">_xll.BDH("FF"&amp;VLOOKUP(K256,Sheet2!$A$1:$B$12,2,FALSE)&amp;L256&amp;" Comdty","PX_last", M256,M256)</f>
        <v>#NAME?</v>
      </c>
      <c r="K256" s="1">
        <f t="shared" si="0"/>
        <v>1</v>
      </c>
      <c r="L256" s="1" t="str">
        <f t="shared" si="1"/>
        <v>00</v>
      </c>
      <c r="M256" s="8">
        <f t="shared" si="2"/>
        <v>0</v>
      </c>
    </row>
    <row r="257" spans="1:13" ht="15.75" customHeight="1" x14ac:dyDescent="0.35">
      <c r="A257" s="4">
        <v>36151</v>
      </c>
      <c r="B257" s="6">
        <v>4.7500000000000001E-2</v>
      </c>
      <c r="C257" s="6">
        <v>4.7500000000000001E-2</v>
      </c>
      <c r="D257" s="5" t="s">
        <v>19</v>
      </c>
      <c r="E257" s="5" t="s">
        <v>35</v>
      </c>
      <c r="F257" s="5" t="s">
        <v>35</v>
      </c>
      <c r="G257" s="6">
        <v>4.4999999999999998E-2</v>
      </c>
      <c r="H257" s="7">
        <v>36831</v>
      </c>
      <c r="I257" s="1" t="e">
        <f ca="1">_xll.BDH("FF"&amp;VLOOKUP(K257,Sheet2!$A$1:$B$12,2,FALSE)&amp;L257&amp;" Comdty","PX_open", M257,M257)</f>
        <v>#NAME?</v>
      </c>
      <c r="J257" s="1" t="e">
        <f ca="1">_xll.BDH("FF"&amp;VLOOKUP(K257,Sheet2!$A$1:$B$12,2,FALSE)&amp;L257&amp;" Comdty","PX_last", M257,M257)</f>
        <v>#NAME?</v>
      </c>
      <c r="K257" s="1">
        <f t="shared" si="0"/>
        <v>12</v>
      </c>
      <c r="L257" s="1" t="str">
        <f t="shared" si="1"/>
        <v>98</v>
      </c>
      <c r="M257" s="8">
        <f t="shared" si="2"/>
        <v>36151</v>
      </c>
    </row>
    <row r="258" spans="1:13" ht="15.75" customHeight="1" x14ac:dyDescent="0.35">
      <c r="A258" s="4">
        <v>36116</v>
      </c>
      <c r="B258" s="6">
        <v>4.7500000000000001E-2</v>
      </c>
      <c r="C258" s="6">
        <v>4.7500000000000001E-2</v>
      </c>
      <c r="D258" s="5" t="s">
        <v>19</v>
      </c>
      <c r="E258" s="5" t="s">
        <v>45</v>
      </c>
      <c r="F258" s="6">
        <v>-2.5000000000000001E-3</v>
      </c>
      <c r="G258" s="6">
        <v>4.4999999999999998E-2</v>
      </c>
      <c r="H258" s="9">
        <v>45200</v>
      </c>
      <c r="I258" s="1" t="e">
        <f ca="1">_xll.BDH("FF"&amp;VLOOKUP(K258,Sheet2!$A$1:$B$12,2,FALSE)&amp;L258&amp;" Comdty","PX_open", M258,M258)</f>
        <v>#NAME?</v>
      </c>
      <c r="J258" s="1" t="e">
        <f ca="1">_xll.BDH("FF"&amp;VLOOKUP(K258,Sheet2!$A$1:$B$12,2,FALSE)&amp;L258&amp;" Comdty","PX_last", M258,M258)</f>
        <v>#NAME?</v>
      </c>
      <c r="K258" s="1">
        <f t="shared" si="0"/>
        <v>11</v>
      </c>
      <c r="L258" s="1" t="str">
        <f t="shared" si="1"/>
        <v>98</v>
      </c>
      <c r="M258" s="8">
        <f t="shared" si="2"/>
        <v>36116</v>
      </c>
    </row>
    <row r="259" spans="1:13" ht="15.75" customHeight="1" x14ac:dyDescent="0.35">
      <c r="A259" s="4">
        <v>36083</v>
      </c>
      <c r="B259" s="6">
        <v>0.05</v>
      </c>
      <c r="C259" s="5" t="s">
        <v>43</v>
      </c>
      <c r="D259" s="5" t="s">
        <v>43</v>
      </c>
      <c r="E259" s="5" t="s">
        <v>45</v>
      </c>
      <c r="F259" s="6">
        <v>-2.5000000000000001E-3</v>
      </c>
      <c r="G259" s="6">
        <v>4.7500000000000001E-2</v>
      </c>
      <c r="H259" s="5" t="s">
        <v>43</v>
      </c>
      <c r="I259" s="1" t="e">
        <f ca="1">_xll.BDH("FF"&amp;VLOOKUP(K259,Sheet2!$A$1:$B$12,2,FALSE)&amp;L259&amp;" Comdty","PX_open", M259,M259)</f>
        <v>#NAME?</v>
      </c>
      <c r="J259" s="1" t="e">
        <f ca="1">_xll.BDH("FF"&amp;VLOOKUP(K259,Sheet2!$A$1:$B$12,2,FALSE)&amp;L259&amp;" Comdty","PX_last", M259,M259)</f>
        <v>#NAME?</v>
      </c>
      <c r="K259" s="1">
        <f t="shared" si="0"/>
        <v>10</v>
      </c>
      <c r="L259" s="1" t="str">
        <f t="shared" si="1"/>
        <v>98</v>
      </c>
      <c r="M259" s="8">
        <f t="shared" si="2"/>
        <v>36083</v>
      </c>
    </row>
    <row r="260" spans="1:13" ht="15.75" customHeight="1" x14ac:dyDescent="0.35">
      <c r="A260" s="4">
        <v>36067</v>
      </c>
      <c r="B260" s="6">
        <v>5.2499999999999998E-2</v>
      </c>
      <c r="C260" s="6">
        <v>5.2499999999999998E-2</v>
      </c>
      <c r="D260" s="5" t="s">
        <v>19</v>
      </c>
      <c r="E260" s="5" t="s">
        <v>45</v>
      </c>
      <c r="F260" s="6">
        <v>-2.5000000000000001E-3</v>
      </c>
      <c r="G260" s="6">
        <v>0.05</v>
      </c>
      <c r="H260" s="7">
        <v>36831</v>
      </c>
      <c r="I260" s="1" t="e">
        <f ca="1">_xll.BDH("FF"&amp;VLOOKUP(K260,Sheet2!$A$1:$B$12,2,FALSE)&amp;L260&amp;" Comdty","PX_open", M260,M260)</f>
        <v>#NAME?</v>
      </c>
      <c r="J260" s="1" t="e">
        <f ca="1">_xll.BDH("FF"&amp;VLOOKUP(K260,Sheet2!$A$1:$B$12,2,FALSE)&amp;L260&amp;" Comdty","PX_last", M260,M260)</f>
        <v>#NAME?</v>
      </c>
      <c r="K260" s="1">
        <f t="shared" si="0"/>
        <v>9</v>
      </c>
      <c r="L260" s="1" t="str">
        <f t="shared" si="1"/>
        <v>98</v>
      </c>
      <c r="M260" s="8">
        <f t="shared" si="2"/>
        <v>36067</v>
      </c>
    </row>
    <row r="261" spans="1:13" ht="15.75" customHeight="1" x14ac:dyDescent="0.35">
      <c r="A261" s="4">
        <v>36025</v>
      </c>
      <c r="B261" s="6">
        <v>5.5E-2</v>
      </c>
      <c r="C261" s="6">
        <v>5.5E-2</v>
      </c>
      <c r="D261" s="5" t="s">
        <v>19</v>
      </c>
      <c r="E261" s="5" t="s">
        <v>35</v>
      </c>
      <c r="F261" s="5" t="s">
        <v>35</v>
      </c>
      <c r="G261" s="6">
        <v>0.05</v>
      </c>
      <c r="H261" s="9">
        <v>45200</v>
      </c>
      <c r="I261" s="1" t="e">
        <f ca="1">_xll.BDH("FF"&amp;VLOOKUP(K261,Sheet2!$A$1:$B$12,2,FALSE)&amp;L261&amp;" Comdty","PX_open", M261,M261)</f>
        <v>#NAME?</v>
      </c>
      <c r="J261" s="1" t="e">
        <f ca="1">_xll.BDH("FF"&amp;VLOOKUP(K261,Sheet2!$A$1:$B$12,2,FALSE)&amp;L261&amp;" Comdty","PX_last", M261,M261)</f>
        <v>#NAME?</v>
      </c>
      <c r="K261" s="1">
        <f t="shared" si="0"/>
        <v>8</v>
      </c>
      <c r="L261" s="1" t="str">
        <f t="shared" si="1"/>
        <v>98</v>
      </c>
      <c r="M261" s="8">
        <f t="shared" si="2"/>
        <v>36025</v>
      </c>
    </row>
    <row r="262" spans="1:13" ht="15.75" customHeight="1" x14ac:dyDescent="0.35">
      <c r="A262" s="4">
        <v>35977</v>
      </c>
      <c r="B262" s="6">
        <v>5.5E-2</v>
      </c>
      <c r="C262" s="6">
        <v>5.5E-2</v>
      </c>
      <c r="D262" s="5" t="s">
        <v>19</v>
      </c>
      <c r="E262" s="5" t="s">
        <v>35</v>
      </c>
      <c r="F262" s="5" t="s">
        <v>35</v>
      </c>
      <c r="G262" s="6">
        <v>0.05</v>
      </c>
      <c r="H262" s="9">
        <v>45200</v>
      </c>
      <c r="I262" s="1" t="e">
        <f ca="1">_xll.BDH("FF"&amp;VLOOKUP(K262,Sheet2!$A$1:$B$12,2,FALSE)&amp;L262&amp;" Comdty","PX_open", M262,M262)</f>
        <v>#NAME?</v>
      </c>
      <c r="J262" s="1" t="e">
        <f ca="1">_xll.BDH("FF"&amp;VLOOKUP(K262,Sheet2!$A$1:$B$12,2,FALSE)&amp;L262&amp;" Comdty","PX_last", M262,M262)</f>
        <v>#NAME?</v>
      </c>
      <c r="K262" s="1">
        <f t="shared" si="0"/>
        <v>7</v>
      </c>
      <c r="L262" s="1" t="str">
        <f t="shared" si="1"/>
        <v>98</v>
      </c>
      <c r="M262" s="8">
        <f t="shared" si="2"/>
        <v>35977</v>
      </c>
    </row>
    <row r="263" spans="1:13" ht="15.75" customHeight="1" x14ac:dyDescent="0.35">
      <c r="A263" s="4">
        <v>35934</v>
      </c>
      <c r="B263" s="6">
        <v>5.5E-2</v>
      </c>
      <c r="C263" s="5" t="s">
        <v>43</v>
      </c>
      <c r="D263" s="5" t="s">
        <v>43</v>
      </c>
      <c r="E263" s="5" t="s">
        <v>35</v>
      </c>
      <c r="F263" s="5" t="s">
        <v>35</v>
      </c>
      <c r="G263" s="6">
        <v>0.05</v>
      </c>
      <c r="H263" s="9">
        <v>45201</v>
      </c>
      <c r="I263" s="1" t="e">
        <f ca="1">_xll.BDH("FF"&amp;VLOOKUP(K263,Sheet2!$A$1:$B$12,2,FALSE)&amp;L263&amp;" Comdty","PX_open", M263,M263)</f>
        <v>#NAME?</v>
      </c>
      <c r="J263" s="1" t="e">
        <f ca="1">_xll.BDH("FF"&amp;VLOOKUP(K263,Sheet2!$A$1:$B$12,2,FALSE)&amp;L263&amp;" Comdty","PX_last", M263,M263)</f>
        <v>#NAME?</v>
      </c>
      <c r="K263" s="1">
        <f t="shared" si="0"/>
        <v>5</v>
      </c>
      <c r="L263" s="1" t="str">
        <f t="shared" si="1"/>
        <v>98</v>
      </c>
      <c r="M263" s="8">
        <f t="shared" si="2"/>
        <v>35934</v>
      </c>
    </row>
    <row r="264" spans="1:13" ht="15.75" customHeight="1" x14ac:dyDescent="0.35">
      <c r="A264" s="4">
        <v>35885</v>
      </c>
      <c r="B264" s="6">
        <v>5.5E-2</v>
      </c>
      <c r="C264" s="6">
        <v>5.5E-2</v>
      </c>
      <c r="D264" s="5" t="s">
        <v>19</v>
      </c>
      <c r="E264" s="5" t="s">
        <v>35</v>
      </c>
      <c r="F264" s="5" t="s">
        <v>35</v>
      </c>
      <c r="G264" s="6">
        <v>0.05</v>
      </c>
      <c r="H264" s="9">
        <v>45231</v>
      </c>
      <c r="I264" s="1" t="e">
        <f ca="1">_xll.BDH("FF"&amp;VLOOKUP(K264,Sheet2!$A$1:$B$12,2,FALSE)&amp;L264&amp;" Comdty","PX_open", M264,M264)</f>
        <v>#NAME?</v>
      </c>
      <c r="J264" s="1" t="e">
        <f ca="1">_xll.BDH("FF"&amp;VLOOKUP(K264,Sheet2!$A$1:$B$12,2,FALSE)&amp;L264&amp;" Comdty","PX_last", M264,M264)</f>
        <v>#NAME?</v>
      </c>
      <c r="K264" s="1">
        <f t="shared" si="0"/>
        <v>3</v>
      </c>
      <c r="L264" s="1" t="str">
        <f t="shared" si="1"/>
        <v>98</v>
      </c>
      <c r="M264" s="8">
        <f t="shared" si="2"/>
        <v>35885</v>
      </c>
    </row>
    <row r="265" spans="1:13" ht="15.75" customHeight="1" x14ac:dyDescent="0.35">
      <c r="A265" s="4">
        <v>35830</v>
      </c>
      <c r="B265" s="6">
        <v>5.5E-2</v>
      </c>
      <c r="C265" s="6">
        <v>5.5E-2</v>
      </c>
      <c r="D265" s="5" t="s">
        <v>19</v>
      </c>
      <c r="E265" s="5" t="s">
        <v>35</v>
      </c>
      <c r="F265" s="5" t="s">
        <v>35</v>
      </c>
      <c r="G265" s="6">
        <v>0.05</v>
      </c>
      <c r="H265" s="7">
        <v>36861</v>
      </c>
      <c r="I265" s="1" t="e">
        <f ca="1">_xll.BDH("FF"&amp;VLOOKUP(K265,Sheet2!$A$1:$B$12,2,FALSE)&amp;L265&amp;" Comdty","PX_open", M265,M265)</f>
        <v>#NAME?</v>
      </c>
      <c r="J265" s="1" t="e">
        <f ca="1">_xll.BDH("FF"&amp;VLOOKUP(K265,Sheet2!$A$1:$B$12,2,FALSE)&amp;L265&amp;" Comdty","PX_last", M265,M265)</f>
        <v>#NAME?</v>
      </c>
      <c r="K265" s="1">
        <f t="shared" si="0"/>
        <v>2</v>
      </c>
      <c r="L265" s="1" t="str">
        <f t="shared" si="1"/>
        <v>98</v>
      </c>
      <c r="M265" s="8">
        <f t="shared" si="2"/>
        <v>35830</v>
      </c>
    </row>
    <row r="266" spans="1:13" ht="15.75" customHeight="1" x14ac:dyDescent="0.35">
      <c r="A266" s="5"/>
      <c r="I266" s="1" t="e">
        <f ca="1">_xll.BDH("FF"&amp;VLOOKUP(K266,Sheet2!$A$1:$B$12,2,FALSE)&amp;L266&amp;" Comdty","PX_open", M266,M266)</f>
        <v>#NAME?</v>
      </c>
      <c r="J266" s="1" t="e">
        <f ca="1">_xll.BDH("FF"&amp;VLOOKUP(K266,Sheet2!$A$1:$B$12,2,FALSE)&amp;L266&amp;" Comdty","PX_last", M266,M266)</f>
        <v>#NAME?</v>
      </c>
      <c r="K266" s="1">
        <f t="shared" si="0"/>
        <v>1</v>
      </c>
      <c r="L266" s="1" t="str">
        <f t="shared" si="1"/>
        <v>00</v>
      </c>
      <c r="M266" s="8">
        <f t="shared" si="2"/>
        <v>0</v>
      </c>
    </row>
    <row r="267" spans="1:13" ht="15.75" customHeight="1" x14ac:dyDescent="0.35">
      <c r="A267" s="4">
        <v>35780</v>
      </c>
      <c r="B267" s="6">
        <v>5.5E-2</v>
      </c>
      <c r="C267" s="6">
        <v>5.5E-2</v>
      </c>
      <c r="D267" s="5" t="s">
        <v>19</v>
      </c>
      <c r="E267" s="5" t="s">
        <v>35</v>
      </c>
      <c r="F267" s="5" t="s">
        <v>35</v>
      </c>
      <c r="G267" s="6">
        <v>0.05</v>
      </c>
      <c r="H267" s="9">
        <v>45231</v>
      </c>
      <c r="I267" s="1" t="e">
        <f ca="1">_xll.BDH("FF"&amp;VLOOKUP(K267,Sheet2!$A$1:$B$12,2,FALSE)&amp;L267&amp;" Comdty","PX_open", M267,M267)</f>
        <v>#NAME?</v>
      </c>
      <c r="J267" s="1" t="e">
        <f ca="1">_xll.BDH("FF"&amp;VLOOKUP(K267,Sheet2!$A$1:$B$12,2,FALSE)&amp;L267&amp;" Comdty","PX_last", M267,M267)</f>
        <v>#NAME?</v>
      </c>
      <c r="K267" s="1">
        <f t="shared" si="0"/>
        <v>12</v>
      </c>
      <c r="L267" s="1" t="str">
        <f t="shared" si="1"/>
        <v>97</v>
      </c>
      <c r="M267" s="8">
        <f t="shared" si="2"/>
        <v>35780</v>
      </c>
    </row>
    <row r="268" spans="1:13" ht="15.75" customHeight="1" x14ac:dyDescent="0.35">
      <c r="A268" s="4">
        <v>35746</v>
      </c>
      <c r="B268" s="6">
        <v>5.5E-2</v>
      </c>
      <c r="C268" s="6">
        <v>5.5E-2</v>
      </c>
      <c r="D268" s="5" t="s">
        <v>19</v>
      </c>
      <c r="E268" s="5" t="s">
        <v>35</v>
      </c>
      <c r="F268" s="5" t="s">
        <v>35</v>
      </c>
      <c r="G268" s="6">
        <v>0.05</v>
      </c>
      <c r="H268" s="9">
        <v>45231</v>
      </c>
      <c r="I268" s="1" t="e">
        <f ca="1">_xll.BDH("FF"&amp;VLOOKUP(K268,Sheet2!$A$1:$B$12,2,FALSE)&amp;L268&amp;" Comdty","PX_open", M268,M268)</f>
        <v>#NAME?</v>
      </c>
      <c r="J268" s="1" t="e">
        <f ca="1">_xll.BDH("FF"&amp;VLOOKUP(K268,Sheet2!$A$1:$B$12,2,FALSE)&amp;L268&amp;" Comdty","PX_last", M268,M268)</f>
        <v>#NAME?</v>
      </c>
      <c r="K268" s="1">
        <f t="shared" ref="K268:K503" si="3">IFERROR(MONTH(A268),MONTH(LEFT(A268,8)))</f>
        <v>11</v>
      </c>
      <c r="L268" s="1" t="str">
        <f t="shared" ref="L268:L505" si="4">RIGHT(IFERROR(YEAR(A268),YEAR(LEFT(A268,8))),2)</f>
        <v>97</v>
      </c>
      <c r="M268" s="8">
        <f t="shared" ref="M268:M505" si="5">DATE(IFERROR(YEAR(A268),YEAR(LEFT(A268,8))),IFERROR(MONTH(A268),MONTH(LEFT(A268,8))),IFERROR(DAY(A268),DAY(LEFT(A268,8))))</f>
        <v>35746</v>
      </c>
    </row>
    <row r="269" spans="1:13" ht="15.75" customHeight="1" x14ac:dyDescent="0.35">
      <c r="A269" s="4">
        <v>35703</v>
      </c>
      <c r="B269" s="6">
        <v>5.5E-2</v>
      </c>
      <c r="C269" s="6">
        <v>5.5E-2</v>
      </c>
      <c r="D269" s="5" t="s">
        <v>19</v>
      </c>
      <c r="E269" s="5" t="s">
        <v>35</v>
      </c>
      <c r="F269" s="5" t="s">
        <v>35</v>
      </c>
      <c r="G269" s="6">
        <v>0.05</v>
      </c>
      <c r="H269" s="7">
        <v>36800</v>
      </c>
      <c r="I269" s="1" t="e">
        <f ca="1">_xll.BDH("FF"&amp;VLOOKUP(K269,Sheet2!$A$1:$B$12,2,FALSE)&amp;L269&amp;" Comdty","PX_open", M269,M269)</f>
        <v>#NAME?</v>
      </c>
      <c r="J269" s="1" t="e">
        <f ca="1">_xll.BDH("FF"&amp;VLOOKUP(K269,Sheet2!$A$1:$B$12,2,FALSE)&amp;L269&amp;" Comdty","PX_last", M269,M269)</f>
        <v>#NAME?</v>
      </c>
      <c r="K269" s="1">
        <f t="shared" si="3"/>
        <v>9</v>
      </c>
      <c r="L269" s="1" t="str">
        <f t="shared" si="4"/>
        <v>97</v>
      </c>
      <c r="M269" s="8">
        <f t="shared" si="5"/>
        <v>35703</v>
      </c>
    </row>
    <row r="270" spans="1:13" ht="15.75" customHeight="1" x14ac:dyDescent="0.35">
      <c r="A270" s="4">
        <v>35661</v>
      </c>
      <c r="B270" s="6">
        <v>5.5E-2</v>
      </c>
      <c r="C270" s="6">
        <v>5.5E-2</v>
      </c>
      <c r="D270" s="5" t="s">
        <v>19</v>
      </c>
      <c r="E270" s="5" t="s">
        <v>35</v>
      </c>
      <c r="F270" s="5" t="s">
        <v>35</v>
      </c>
      <c r="G270" s="6">
        <v>0.05</v>
      </c>
      <c r="H270" s="7">
        <v>36800</v>
      </c>
      <c r="I270" s="1" t="e">
        <f ca="1">_xll.BDH("FF"&amp;VLOOKUP(K270,Sheet2!$A$1:$B$12,2,FALSE)&amp;L270&amp;" Comdty","PX_open", M270,M270)</f>
        <v>#NAME?</v>
      </c>
      <c r="J270" s="1" t="e">
        <f ca="1">_xll.BDH("FF"&amp;VLOOKUP(K270,Sheet2!$A$1:$B$12,2,FALSE)&amp;L270&amp;" Comdty","PX_last", M270,M270)</f>
        <v>#NAME?</v>
      </c>
      <c r="K270" s="1">
        <f t="shared" si="3"/>
        <v>8</v>
      </c>
      <c r="L270" s="1" t="str">
        <f t="shared" si="4"/>
        <v>97</v>
      </c>
      <c r="M270" s="8">
        <f t="shared" si="5"/>
        <v>35661</v>
      </c>
    </row>
    <row r="271" spans="1:13" ht="15.75" customHeight="1" x14ac:dyDescent="0.35">
      <c r="A271" s="4">
        <v>35613</v>
      </c>
      <c r="B271" s="6">
        <v>5.5E-2</v>
      </c>
      <c r="C271" s="6">
        <v>5.5E-2</v>
      </c>
      <c r="D271" s="5" t="s">
        <v>19</v>
      </c>
      <c r="E271" s="5" t="s">
        <v>35</v>
      </c>
      <c r="F271" s="5" t="s">
        <v>35</v>
      </c>
      <c r="G271" s="6">
        <v>0.05</v>
      </c>
      <c r="H271" s="7">
        <v>36800</v>
      </c>
      <c r="I271" s="1" t="e">
        <f ca="1">_xll.BDH("FF"&amp;VLOOKUP(K271,Sheet2!$A$1:$B$12,2,FALSE)&amp;L271&amp;" Comdty","PX_open", M271,M271)</f>
        <v>#NAME?</v>
      </c>
      <c r="J271" s="1" t="e">
        <f ca="1">_xll.BDH("FF"&amp;VLOOKUP(K271,Sheet2!$A$1:$B$12,2,FALSE)&amp;L271&amp;" Comdty","PX_last", M271,M271)</f>
        <v>#NAME?</v>
      </c>
      <c r="K271" s="1">
        <f t="shared" si="3"/>
        <v>7</v>
      </c>
      <c r="L271" s="1" t="str">
        <f t="shared" si="4"/>
        <v>97</v>
      </c>
      <c r="M271" s="8">
        <f t="shared" si="5"/>
        <v>35613</v>
      </c>
    </row>
    <row r="272" spans="1:13" ht="15.75" customHeight="1" x14ac:dyDescent="0.35">
      <c r="A272" s="4">
        <v>35570</v>
      </c>
      <c r="B272" s="6">
        <v>5.5E-2</v>
      </c>
      <c r="C272" s="6">
        <v>5.5E-2</v>
      </c>
      <c r="D272" s="5" t="s">
        <v>19</v>
      </c>
      <c r="E272" s="5" t="s">
        <v>35</v>
      </c>
      <c r="F272" s="5" t="s">
        <v>35</v>
      </c>
      <c r="G272" s="6">
        <v>0.05</v>
      </c>
      <c r="H272" s="9">
        <v>45170</v>
      </c>
      <c r="I272" s="1" t="e">
        <f ca="1">_xll.BDH("FF"&amp;VLOOKUP(K272,Sheet2!$A$1:$B$12,2,FALSE)&amp;L272&amp;" Comdty","PX_open", M272,M272)</f>
        <v>#NAME?</v>
      </c>
      <c r="J272" s="1" t="e">
        <f ca="1">_xll.BDH("FF"&amp;VLOOKUP(K272,Sheet2!$A$1:$B$12,2,FALSE)&amp;L272&amp;" Comdty","PX_last", M272,M272)</f>
        <v>#NAME?</v>
      </c>
      <c r="K272" s="1">
        <f t="shared" si="3"/>
        <v>5</v>
      </c>
      <c r="L272" s="1" t="str">
        <f t="shared" si="4"/>
        <v>97</v>
      </c>
      <c r="M272" s="8">
        <f t="shared" si="5"/>
        <v>35570</v>
      </c>
    </row>
    <row r="273" spans="1:13" ht="15.75" customHeight="1" x14ac:dyDescent="0.35">
      <c r="A273" s="4">
        <v>35514</v>
      </c>
      <c r="B273" s="6">
        <v>5.5E-2</v>
      </c>
      <c r="C273" s="5" t="s">
        <v>43</v>
      </c>
      <c r="D273" s="5" t="s">
        <v>43</v>
      </c>
      <c r="E273" s="5" t="s">
        <v>20</v>
      </c>
      <c r="F273" s="6">
        <v>2.5000000000000001E-3</v>
      </c>
      <c r="G273" s="6">
        <v>0.05</v>
      </c>
      <c r="H273" s="7">
        <v>36800</v>
      </c>
      <c r="I273" s="1" t="e">
        <f ca="1">_xll.BDH("FF"&amp;VLOOKUP(K273,Sheet2!$A$1:$B$12,2,FALSE)&amp;L273&amp;" Comdty","PX_open", M273,M273)</f>
        <v>#NAME?</v>
      </c>
      <c r="J273" s="1" t="e">
        <f ca="1">_xll.BDH("FF"&amp;VLOOKUP(K273,Sheet2!$A$1:$B$12,2,FALSE)&amp;L273&amp;" Comdty","PX_last", M273,M273)</f>
        <v>#NAME?</v>
      </c>
      <c r="K273" s="1">
        <f t="shared" si="3"/>
        <v>3</v>
      </c>
      <c r="L273" s="1" t="str">
        <f t="shared" si="4"/>
        <v>97</v>
      </c>
      <c r="M273" s="8">
        <f t="shared" si="5"/>
        <v>35514</v>
      </c>
    </row>
    <row r="274" spans="1:13" ht="15.75" customHeight="1" x14ac:dyDescent="0.35">
      <c r="A274" s="4">
        <v>35466</v>
      </c>
      <c r="B274" s="6">
        <v>5.2499999999999998E-2</v>
      </c>
      <c r="C274" s="5" t="s">
        <v>43</v>
      </c>
      <c r="D274" s="5" t="s">
        <v>43</v>
      </c>
      <c r="E274" s="5" t="s">
        <v>35</v>
      </c>
      <c r="F274" s="5" t="s">
        <v>35</v>
      </c>
      <c r="G274" s="6">
        <v>0.05</v>
      </c>
      <c r="H274" s="7">
        <v>36800</v>
      </c>
      <c r="I274" s="1" t="e">
        <f ca="1">_xll.BDH("FF"&amp;VLOOKUP(K274,Sheet2!$A$1:$B$12,2,FALSE)&amp;L274&amp;" Comdty","PX_open", M274,M274)</f>
        <v>#NAME?</v>
      </c>
      <c r="J274" s="1" t="e">
        <f ca="1">_xll.BDH("FF"&amp;VLOOKUP(K274,Sheet2!$A$1:$B$12,2,FALSE)&amp;L274&amp;" Comdty","PX_last", M274,M274)</f>
        <v>#NAME?</v>
      </c>
      <c r="K274" s="1">
        <f t="shared" si="3"/>
        <v>2</v>
      </c>
      <c r="L274" s="1" t="str">
        <f t="shared" si="4"/>
        <v>97</v>
      </c>
      <c r="M274" s="8">
        <f t="shared" si="5"/>
        <v>35466</v>
      </c>
    </row>
    <row r="275" spans="1:13" ht="15.75" customHeight="1" x14ac:dyDescent="0.35">
      <c r="A275" s="5"/>
      <c r="I275" s="1" t="e">
        <f ca="1">_xll.BDH("FF"&amp;VLOOKUP(K275,Sheet2!$A$1:$B$12,2,FALSE)&amp;L275&amp;" Comdty","PX_open", M275,M275)</f>
        <v>#NAME?</v>
      </c>
      <c r="J275" s="1" t="e">
        <f ca="1">_xll.BDH("FF"&amp;VLOOKUP(K275,Sheet2!$A$1:$B$12,2,FALSE)&amp;L275&amp;" Comdty","PX_last", M275,M275)</f>
        <v>#NAME?</v>
      </c>
      <c r="K275" s="1">
        <f t="shared" si="3"/>
        <v>1</v>
      </c>
      <c r="L275" s="1" t="str">
        <f t="shared" si="4"/>
        <v>00</v>
      </c>
      <c r="M275" s="8">
        <f t="shared" si="5"/>
        <v>0</v>
      </c>
    </row>
    <row r="276" spans="1:13" ht="15.75" customHeight="1" x14ac:dyDescent="0.35">
      <c r="A276" s="4">
        <v>35416</v>
      </c>
      <c r="B276" s="6">
        <v>5.2499999999999998E-2</v>
      </c>
      <c r="C276" s="5" t="s">
        <v>43</v>
      </c>
      <c r="D276" s="5" t="s">
        <v>43</v>
      </c>
      <c r="E276" s="5" t="s">
        <v>35</v>
      </c>
      <c r="F276" s="5" t="s">
        <v>35</v>
      </c>
      <c r="G276" s="6">
        <v>0.05</v>
      </c>
      <c r="H276" s="7">
        <v>36861</v>
      </c>
      <c r="I276" s="1" t="e">
        <f ca="1">_xll.BDH("FF"&amp;VLOOKUP(K276,Sheet2!$A$1:$B$12,2,FALSE)&amp;L276&amp;" Comdty","PX_open", M276,M276)</f>
        <v>#NAME?</v>
      </c>
      <c r="J276" s="1" t="e">
        <f ca="1">_xll.BDH("FF"&amp;VLOOKUP(K276,Sheet2!$A$1:$B$12,2,FALSE)&amp;L276&amp;" Comdty","PX_last", M276,M276)</f>
        <v>#NAME?</v>
      </c>
      <c r="K276" s="1">
        <f t="shared" si="3"/>
        <v>12</v>
      </c>
      <c r="L276" s="1" t="str">
        <f t="shared" si="4"/>
        <v>96</v>
      </c>
      <c r="M276" s="8">
        <f t="shared" si="5"/>
        <v>35416</v>
      </c>
    </row>
    <row r="277" spans="1:13" ht="15.75" customHeight="1" x14ac:dyDescent="0.35">
      <c r="A277" s="4">
        <v>35382</v>
      </c>
      <c r="B277" s="6">
        <v>5.2499999999999998E-2</v>
      </c>
      <c r="C277" s="5" t="s">
        <v>43</v>
      </c>
      <c r="D277" s="5" t="s">
        <v>43</v>
      </c>
      <c r="E277" s="5" t="s">
        <v>35</v>
      </c>
      <c r="F277" s="5" t="s">
        <v>35</v>
      </c>
      <c r="G277" s="6">
        <v>0.05</v>
      </c>
      <c r="H277" s="7">
        <v>36861</v>
      </c>
      <c r="I277" s="1" t="e">
        <f ca="1">_xll.BDH("FF"&amp;VLOOKUP(K277,Sheet2!$A$1:$B$12,2,FALSE)&amp;L277&amp;" Comdty","PX_open", M277,M277)</f>
        <v>#NAME?</v>
      </c>
      <c r="J277" s="1" t="e">
        <f ca="1">_xll.BDH("FF"&amp;VLOOKUP(K277,Sheet2!$A$1:$B$12,2,FALSE)&amp;L277&amp;" Comdty","PX_last", M277,M277)</f>
        <v>#NAME?</v>
      </c>
      <c r="K277" s="1">
        <f t="shared" si="3"/>
        <v>11</v>
      </c>
      <c r="L277" s="1" t="str">
        <f t="shared" si="4"/>
        <v>96</v>
      </c>
      <c r="M277" s="8">
        <f t="shared" si="5"/>
        <v>35382</v>
      </c>
    </row>
    <row r="278" spans="1:13" ht="15.75" customHeight="1" x14ac:dyDescent="0.35">
      <c r="A278" s="4">
        <v>35332</v>
      </c>
      <c r="B278" s="6">
        <v>5.2499999999999998E-2</v>
      </c>
      <c r="C278" s="5" t="s">
        <v>43</v>
      </c>
      <c r="D278" s="5" t="s">
        <v>43</v>
      </c>
      <c r="E278" s="5" t="s">
        <v>35</v>
      </c>
      <c r="F278" s="5" t="s">
        <v>35</v>
      </c>
      <c r="G278" s="6">
        <v>0.05</v>
      </c>
      <c r="H278" s="9">
        <v>45231</v>
      </c>
      <c r="I278" s="1" t="e">
        <f ca="1">_xll.BDH("FF"&amp;VLOOKUP(K278,Sheet2!$A$1:$B$12,2,FALSE)&amp;L278&amp;" Comdty","PX_open", M278,M278)</f>
        <v>#NAME?</v>
      </c>
      <c r="J278" s="1" t="e">
        <f ca="1">_xll.BDH("FF"&amp;VLOOKUP(K278,Sheet2!$A$1:$B$12,2,FALSE)&amp;L278&amp;" Comdty","PX_last", M278,M278)</f>
        <v>#NAME?</v>
      </c>
      <c r="K278" s="1">
        <f t="shared" si="3"/>
        <v>9</v>
      </c>
      <c r="L278" s="1" t="str">
        <f t="shared" si="4"/>
        <v>96</v>
      </c>
      <c r="M278" s="8">
        <f t="shared" si="5"/>
        <v>35332</v>
      </c>
    </row>
    <row r="279" spans="1:13" ht="15.75" customHeight="1" x14ac:dyDescent="0.35">
      <c r="A279" s="4">
        <v>35297</v>
      </c>
      <c r="B279" s="6">
        <v>5.2499999999999998E-2</v>
      </c>
      <c r="C279" s="5" t="s">
        <v>43</v>
      </c>
      <c r="D279" s="5" t="s">
        <v>43</v>
      </c>
      <c r="E279" s="5" t="s">
        <v>35</v>
      </c>
      <c r="F279" s="5" t="s">
        <v>35</v>
      </c>
      <c r="G279" s="6">
        <v>0.05</v>
      </c>
      <c r="H279" s="9">
        <v>45231</v>
      </c>
      <c r="I279" s="1" t="e">
        <f ca="1">_xll.BDH("FF"&amp;VLOOKUP(K279,Sheet2!$A$1:$B$12,2,FALSE)&amp;L279&amp;" Comdty","PX_open", M279,M279)</f>
        <v>#NAME?</v>
      </c>
      <c r="J279" s="1" t="e">
        <f ca="1">_xll.BDH("FF"&amp;VLOOKUP(K279,Sheet2!$A$1:$B$12,2,FALSE)&amp;L279&amp;" Comdty","PX_last", M279,M279)</f>
        <v>#NAME?</v>
      </c>
      <c r="K279" s="1">
        <f t="shared" si="3"/>
        <v>8</v>
      </c>
      <c r="L279" s="1" t="str">
        <f t="shared" si="4"/>
        <v>96</v>
      </c>
      <c r="M279" s="8">
        <f t="shared" si="5"/>
        <v>35297</v>
      </c>
    </row>
    <row r="280" spans="1:13" ht="15.75" customHeight="1" x14ac:dyDescent="0.35">
      <c r="A280" s="4">
        <v>35249</v>
      </c>
      <c r="B280" s="6">
        <v>5.2499999999999998E-2</v>
      </c>
      <c r="C280" s="5" t="s">
        <v>43</v>
      </c>
      <c r="D280" s="5" t="s">
        <v>43</v>
      </c>
      <c r="E280" s="5" t="s">
        <v>35</v>
      </c>
      <c r="F280" s="5" t="s">
        <v>35</v>
      </c>
      <c r="G280" s="6">
        <v>0.05</v>
      </c>
      <c r="H280" s="9">
        <v>45231</v>
      </c>
      <c r="I280" s="1" t="e">
        <f ca="1">_xll.BDH("FF"&amp;VLOOKUP(K280,Sheet2!$A$1:$B$12,2,FALSE)&amp;L280&amp;" Comdty","PX_open", M280,M280)</f>
        <v>#NAME?</v>
      </c>
      <c r="J280" s="1" t="e">
        <f ca="1">_xll.BDH("FF"&amp;VLOOKUP(K280,Sheet2!$A$1:$B$12,2,FALSE)&amp;L280&amp;" Comdty","PX_last", M280,M280)</f>
        <v>#NAME?</v>
      </c>
      <c r="K280" s="1">
        <f t="shared" si="3"/>
        <v>7</v>
      </c>
      <c r="L280" s="1" t="str">
        <f t="shared" si="4"/>
        <v>96</v>
      </c>
      <c r="M280" s="8">
        <f t="shared" si="5"/>
        <v>35249</v>
      </c>
    </row>
    <row r="281" spans="1:13" ht="15.75" customHeight="1" x14ac:dyDescent="0.35">
      <c r="A281" s="4">
        <v>35206</v>
      </c>
      <c r="B281" s="6">
        <v>5.2499999999999998E-2</v>
      </c>
      <c r="C281" s="5" t="s">
        <v>43</v>
      </c>
      <c r="D281" s="5" t="s">
        <v>43</v>
      </c>
      <c r="E281" s="5" t="s">
        <v>35</v>
      </c>
      <c r="F281" s="5" t="s">
        <v>35</v>
      </c>
      <c r="G281" s="6">
        <v>0.05</v>
      </c>
      <c r="H281" s="7">
        <v>36800</v>
      </c>
      <c r="I281" s="1" t="e">
        <f ca="1">_xll.BDH("FF"&amp;VLOOKUP(K281,Sheet2!$A$1:$B$12,2,FALSE)&amp;L281&amp;" Comdty","PX_open", M281,M281)</f>
        <v>#NAME?</v>
      </c>
      <c r="J281" s="1" t="e">
        <f ca="1">_xll.BDH("FF"&amp;VLOOKUP(K281,Sheet2!$A$1:$B$12,2,FALSE)&amp;L281&amp;" Comdty","PX_last", M281,M281)</f>
        <v>#NAME?</v>
      </c>
      <c r="K281" s="1">
        <f t="shared" si="3"/>
        <v>5</v>
      </c>
      <c r="L281" s="1" t="str">
        <f t="shared" si="4"/>
        <v>96</v>
      </c>
      <c r="M281" s="8">
        <f t="shared" si="5"/>
        <v>35206</v>
      </c>
    </row>
    <row r="282" spans="1:13" ht="15.75" customHeight="1" x14ac:dyDescent="0.35">
      <c r="A282" s="4">
        <v>35150</v>
      </c>
      <c r="B282" s="6">
        <v>5.2499999999999998E-2</v>
      </c>
      <c r="C282" s="5" t="s">
        <v>43</v>
      </c>
      <c r="D282" s="5" t="s">
        <v>43</v>
      </c>
      <c r="E282" s="5" t="s">
        <v>35</v>
      </c>
      <c r="F282" s="5" t="s">
        <v>35</v>
      </c>
      <c r="G282" s="6">
        <v>0.05</v>
      </c>
      <c r="H282" s="7">
        <v>36800</v>
      </c>
      <c r="I282" s="1" t="e">
        <f ca="1">_xll.BDH("FF"&amp;VLOOKUP(K282,Sheet2!$A$1:$B$12,2,FALSE)&amp;L282&amp;" Comdty","PX_open", M282,M282)</f>
        <v>#NAME?</v>
      </c>
      <c r="J282" s="1" t="e">
        <f ca="1">_xll.BDH("FF"&amp;VLOOKUP(K282,Sheet2!$A$1:$B$12,2,FALSE)&amp;L282&amp;" Comdty","PX_last", M282,M282)</f>
        <v>#NAME?</v>
      </c>
      <c r="K282" s="1">
        <f t="shared" si="3"/>
        <v>3</v>
      </c>
      <c r="L282" s="1" t="str">
        <f t="shared" si="4"/>
        <v>96</v>
      </c>
      <c r="M282" s="8">
        <f t="shared" si="5"/>
        <v>35150</v>
      </c>
    </row>
    <row r="283" spans="1:13" ht="15.75" customHeight="1" x14ac:dyDescent="0.35">
      <c r="A283" s="4">
        <v>35095</v>
      </c>
      <c r="B283" s="6">
        <v>5.2499999999999998E-2</v>
      </c>
      <c r="C283" s="5" t="s">
        <v>43</v>
      </c>
      <c r="D283" s="5" t="s">
        <v>43</v>
      </c>
      <c r="E283" s="5" t="s">
        <v>45</v>
      </c>
      <c r="F283" s="6">
        <v>-2.5000000000000001E-3</v>
      </c>
      <c r="G283" s="6">
        <v>0.05</v>
      </c>
      <c r="H283" s="7">
        <v>36800</v>
      </c>
      <c r="I283" s="1" t="e">
        <f ca="1">_xll.BDH("FF"&amp;VLOOKUP(K283,Sheet2!$A$1:$B$12,2,FALSE)&amp;L283&amp;" Comdty","PX_open", M283,M283)</f>
        <v>#NAME?</v>
      </c>
      <c r="J283" s="1" t="e">
        <f ca="1">_xll.BDH("FF"&amp;VLOOKUP(K283,Sheet2!$A$1:$B$12,2,FALSE)&amp;L283&amp;" Comdty","PX_last", M283,M283)</f>
        <v>#NAME?</v>
      </c>
      <c r="K283" s="1">
        <f t="shared" si="3"/>
        <v>1</v>
      </c>
      <c r="L283" s="1" t="str">
        <f t="shared" si="4"/>
        <v>96</v>
      </c>
      <c r="M283" s="8">
        <f t="shared" si="5"/>
        <v>35095</v>
      </c>
    </row>
    <row r="284" spans="1:13" ht="15.75" customHeight="1" x14ac:dyDescent="0.35">
      <c r="A284" s="5"/>
      <c r="I284" s="1" t="e">
        <f ca="1">_xll.BDH("FF"&amp;VLOOKUP(K284,Sheet2!$A$1:$B$12,2,FALSE)&amp;L284&amp;" Comdty","PX_open", M284,M284)</f>
        <v>#NAME?</v>
      </c>
      <c r="J284" s="1" t="e">
        <f ca="1">_xll.BDH("FF"&amp;VLOOKUP(K284,Sheet2!$A$1:$B$12,2,FALSE)&amp;L284&amp;" Comdty","PX_last", M284,M284)</f>
        <v>#NAME?</v>
      </c>
      <c r="K284" s="1">
        <f t="shared" si="3"/>
        <v>1</v>
      </c>
      <c r="L284" s="1" t="str">
        <f t="shared" si="4"/>
        <v>00</v>
      </c>
      <c r="M284" s="8">
        <f t="shared" si="5"/>
        <v>0</v>
      </c>
    </row>
    <row r="285" spans="1:13" ht="15.75" customHeight="1" x14ac:dyDescent="0.35">
      <c r="A285" s="4">
        <v>35052</v>
      </c>
      <c r="B285" s="6">
        <v>5.5E-2</v>
      </c>
      <c r="C285" s="5" t="s">
        <v>43</v>
      </c>
      <c r="D285" s="5" t="s">
        <v>43</v>
      </c>
      <c r="E285" s="5" t="s">
        <v>45</v>
      </c>
      <c r="F285" s="6">
        <v>-2.5000000000000001E-3</v>
      </c>
      <c r="G285" s="6">
        <v>5.2499999999999998E-2</v>
      </c>
      <c r="H285" s="7">
        <v>36831</v>
      </c>
      <c r="I285" s="1" t="e">
        <f ca="1">_xll.BDH("FF"&amp;VLOOKUP(K285,Sheet2!$A$1:$B$12,2,FALSE)&amp;L285&amp;" Comdty","PX_open", M285,M285)</f>
        <v>#NAME?</v>
      </c>
      <c r="J285" s="1" t="e">
        <f ca="1">_xll.BDH("FF"&amp;VLOOKUP(K285,Sheet2!$A$1:$B$12,2,FALSE)&amp;L285&amp;" Comdty","PX_last", M285,M285)</f>
        <v>#NAME?</v>
      </c>
      <c r="K285" s="1">
        <f t="shared" si="3"/>
        <v>12</v>
      </c>
      <c r="L285" s="1" t="str">
        <f t="shared" si="4"/>
        <v>95</v>
      </c>
      <c r="M285" s="8">
        <f t="shared" si="5"/>
        <v>35052</v>
      </c>
    </row>
    <row r="286" spans="1:13" ht="15.75" customHeight="1" x14ac:dyDescent="0.35">
      <c r="A286" s="4">
        <v>35018</v>
      </c>
      <c r="B286" s="6">
        <v>5.7500000000000002E-2</v>
      </c>
      <c r="C286" s="5" t="s">
        <v>43</v>
      </c>
      <c r="D286" s="5" t="s">
        <v>43</v>
      </c>
      <c r="E286" s="5" t="s">
        <v>35</v>
      </c>
      <c r="F286" s="5" t="s">
        <v>35</v>
      </c>
      <c r="G286" s="6">
        <v>5.2499999999999998E-2</v>
      </c>
      <c r="H286" s="9">
        <v>45200</v>
      </c>
      <c r="I286" s="1" t="e">
        <f ca="1">_xll.BDH("FF"&amp;VLOOKUP(K286,Sheet2!$A$1:$B$12,2,FALSE)&amp;L286&amp;" Comdty","PX_open", M286,M286)</f>
        <v>#NAME?</v>
      </c>
      <c r="J286" s="1" t="e">
        <f ca="1">_xll.BDH("FF"&amp;VLOOKUP(K286,Sheet2!$A$1:$B$12,2,FALSE)&amp;L286&amp;" Comdty","PX_last", M286,M286)</f>
        <v>#NAME?</v>
      </c>
      <c r="K286" s="1">
        <f t="shared" si="3"/>
        <v>11</v>
      </c>
      <c r="L286" s="1" t="str">
        <f t="shared" si="4"/>
        <v>95</v>
      </c>
      <c r="M286" s="8">
        <f t="shared" si="5"/>
        <v>35018</v>
      </c>
    </row>
    <row r="287" spans="1:13" ht="15.75" customHeight="1" x14ac:dyDescent="0.35">
      <c r="A287" s="4">
        <v>34968</v>
      </c>
      <c r="B287" s="6">
        <v>5.7500000000000002E-2</v>
      </c>
      <c r="C287" s="5" t="s">
        <v>43</v>
      </c>
      <c r="D287" s="5" t="s">
        <v>43</v>
      </c>
      <c r="E287" s="5" t="s">
        <v>35</v>
      </c>
      <c r="F287" s="5" t="s">
        <v>35</v>
      </c>
      <c r="G287" s="6">
        <v>5.2499999999999998E-2</v>
      </c>
      <c r="H287" s="7">
        <v>36831</v>
      </c>
      <c r="I287" s="1" t="e">
        <f ca="1">_xll.BDH("FF"&amp;VLOOKUP(K287,Sheet2!$A$1:$B$12,2,FALSE)&amp;L287&amp;" Comdty","PX_open", M287,M287)</f>
        <v>#NAME?</v>
      </c>
      <c r="J287" s="1" t="e">
        <f ca="1">_xll.BDH("FF"&amp;VLOOKUP(K287,Sheet2!$A$1:$B$12,2,FALSE)&amp;L287&amp;" Comdty","PX_last", M287,M287)</f>
        <v>#NAME?</v>
      </c>
      <c r="K287" s="1">
        <f t="shared" si="3"/>
        <v>9</v>
      </c>
      <c r="L287" s="1" t="str">
        <f t="shared" si="4"/>
        <v>95</v>
      </c>
      <c r="M287" s="8">
        <f t="shared" si="5"/>
        <v>34968</v>
      </c>
    </row>
    <row r="288" spans="1:13" ht="15.75" customHeight="1" x14ac:dyDescent="0.35">
      <c r="A288" s="4">
        <v>34933</v>
      </c>
      <c r="B288" s="6">
        <v>5.7500000000000002E-2</v>
      </c>
      <c r="C288" s="5" t="s">
        <v>43</v>
      </c>
      <c r="D288" s="5" t="s">
        <v>43</v>
      </c>
      <c r="E288" s="5" t="s">
        <v>35</v>
      </c>
      <c r="F288" s="5" t="s">
        <v>35</v>
      </c>
      <c r="G288" s="6">
        <v>5.2499999999999998E-2</v>
      </c>
      <c r="H288" s="7">
        <v>36831</v>
      </c>
      <c r="I288" s="1" t="e">
        <f ca="1">_xll.BDH("FF"&amp;VLOOKUP(K288,Sheet2!$A$1:$B$12,2,FALSE)&amp;L288&amp;" Comdty","PX_open", M288,M288)</f>
        <v>#NAME?</v>
      </c>
      <c r="J288" s="1" t="e">
        <f ca="1">_xll.BDH("FF"&amp;VLOOKUP(K288,Sheet2!$A$1:$B$12,2,FALSE)&amp;L288&amp;" Comdty","PX_last", M288,M288)</f>
        <v>#NAME?</v>
      </c>
      <c r="K288" s="1">
        <f t="shared" si="3"/>
        <v>8</v>
      </c>
      <c r="L288" s="1" t="str">
        <f t="shared" si="4"/>
        <v>95</v>
      </c>
      <c r="M288" s="8">
        <f t="shared" si="5"/>
        <v>34933</v>
      </c>
    </row>
    <row r="289" spans="1:13" ht="15.75" customHeight="1" x14ac:dyDescent="0.35">
      <c r="A289" s="4">
        <v>34886</v>
      </c>
      <c r="B289" s="6">
        <v>5.7500000000000002E-2</v>
      </c>
      <c r="C289" s="5" t="s">
        <v>43</v>
      </c>
      <c r="D289" s="5" t="s">
        <v>43</v>
      </c>
      <c r="E289" s="5" t="s">
        <v>45</v>
      </c>
      <c r="F289" s="6">
        <v>-2.5000000000000001E-3</v>
      </c>
      <c r="G289" s="6">
        <v>5.2499999999999998E-2</v>
      </c>
      <c r="H289" s="9">
        <v>45200</v>
      </c>
      <c r="I289" s="1" t="e">
        <f ca="1">_xll.BDH("FF"&amp;VLOOKUP(K289,Sheet2!$A$1:$B$12,2,FALSE)&amp;L289&amp;" Comdty","PX_open", M289,M289)</f>
        <v>#NAME?</v>
      </c>
      <c r="J289" s="1" t="e">
        <f ca="1">_xll.BDH("FF"&amp;VLOOKUP(K289,Sheet2!$A$1:$B$12,2,FALSE)&amp;L289&amp;" Comdty","PX_last", M289,M289)</f>
        <v>#NAME?</v>
      </c>
      <c r="K289" s="1">
        <f t="shared" si="3"/>
        <v>7</v>
      </c>
      <c r="L289" s="1" t="str">
        <f t="shared" si="4"/>
        <v>95</v>
      </c>
      <c r="M289" s="8">
        <f t="shared" si="5"/>
        <v>34886</v>
      </c>
    </row>
    <row r="290" spans="1:13" ht="15.75" customHeight="1" x14ac:dyDescent="0.35">
      <c r="A290" s="4">
        <v>34842</v>
      </c>
      <c r="B290" s="6">
        <v>0.06</v>
      </c>
      <c r="C290" s="5" t="s">
        <v>43</v>
      </c>
      <c r="D290" s="5" t="s">
        <v>43</v>
      </c>
      <c r="E290" s="5" t="s">
        <v>35</v>
      </c>
      <c r="F290" s="5" t="s">
        <v>35</v>
      </c>
      <c r="G290" s="6">
        <v>5.2499999999999998E-2</v>
      </c>
      <c r="H290" s="7">
        <v>36831</v>
      </c>
      <c r="I290" s="1" t="e">
        <f ca="1">_xll.BDH("FF"&amp;VLOOKUP(K290,Sheet2!$A$1:$B$12,2,FALSE)&amp;L290&amp;" Comdty","PX_open", M290,M290)</f>
        <v>#NAME?</v>
      </c>
      <c r="J290" s="1" t="e">
        <f ca="1">_xll.BDH("FF"&amp;VLOOKUP(K290,Sheet2!$A$1:$B$12,2,FALSE)&amp;L290&amp;" Comdty","PX_last", M290,M290)</f>
        <v>#NAME?</v>
      </c>
      <c r="K290" s="1">
        <f t="shared" si="3"/>
        <v>5</v>
      </c>
      <c r="L290" s="1" t="str">
        <f t="shared" si="4"/>
        <v>95</v>
      </c>
      <c r="M290" s="8">
        <f t="shared" si="5"/>
        <v>34842</v>
      </c>
    </row>
    <row r="291" spans="1:13" ht="15.75" customHeight="1" x14ac:dyDescent="0.35">
      <c r="A291" s="4">
        <v>34786</v>
      </c>
      <c r="B291" s="6">
        <v>0.06</v>
      </c>
      <c r="C291" s="5" t="s">
        <v>43</v>
      </c>
      <c r="D291" s="5" t="s">
        <v>43</v>
      </c>
      <c r="E291" s="5" t="s">
        <v>35</v>
      </c>
      <c r="F291" s="5" t="s">
        <v>35</v>
      </c>
      <c r="G291" s="6">
        <v>5.2499999999999998E-2</v>
      </c>
      <c r="H291" s="7">
        <v>36831</v>
      </c>
      <c r="I291" s="1" t="e">
        <f ca="1">_xll.BDH("FF"&amp;VLOOKUP(K291,Sheet2!$A$1:$B$12,2,FALSE)&amp;L291&amp;" Comdty","PX_open", M291,M291)</f>
        <v>#NAME?</v>
      </c>
      <c r="J291" s="1" t="e">
        <f ca="1">_xll.BDH("FF"&amp;VLOOKUP(K291,Sheet2!$A$1:$B$12,2,FALSE)&amp;L291&amp;" Comdty","PX_last", M291,M291)</f>
        <v>#NAME?</v>
      </c>
      <c r="K291" s="1">
        <f t="shared" si="3"/>
        <v>3</v>
      </c>
      <c r="L291" s="1" t="str">
        <f t="shared" si="4"/>
        <v>95</v>
      </c>
      <c r="M291" s="8">
        <f t="shared" si="5"/>
        <v>34786</v>
      </c>
    </row>
    <row r="292" spans="1:13" ht="15.75" customHeight="1" x14ac:dyDescent="0.35">
      <c r="A292" s="4">
        <v>34731</v>
      </c>
      <c r="B292" s="6">
        <v>0.06</v>
      </c>
      <c r="C292" s="5" t="s">
        <v>43</v>
      </c>
      <c r="D292" s="5" t="s">
        <v>43</v>
      </c>
      <c r="E292" s="5" t="s">
        <v>20</v>
      </c>
      <c r="F292" s="6">
        <v>5.0000000000000001E-3</v>
      </c>
      <c r="G292" s="6">
        <v>5.2499999999999998E-2</v>
      </c>
      <c r="H292" s="7">
        <v>36861</v>
      </c>
      <c r="I292" s="1" t="e">
        <f ca="1">_xll.BDH("FF"&amp;VLOOKUP(K292,Sheet2!$A$1:$B$12,2,FALSE)&amp;L292&amp;" Comdty","PX_open", M292,M292)</f>
        <v>#NAME?</v>
      </c>
      <c r="J292" s="1" t="e">
        <f ca="1">_xll.BDH("FF"&amp;VLOOKUP(K292,Sheet2!$A$1:$B$12,2,FALSE)&amp;L292&amp;" Comdty","PX_last", M292,M292)</f>
        <v>#NAME?</v>
      </c>
      <c r="K292" s="1">
        <f t="shared" si="3"/>
        <v>2</v>
      </c>
      <c r="L292" s="1" t="str">
        <f t="shared" si="4"/>
        <v>95</v>
      </c>
      <c r="M292" s="8">
        <f t="shared" si="5"/>
        <v>34731</v>
      </c>
    </row>
    <row r="293" spans="1:13" ht="15.75" customHeight="1" x14ac:dyDescent="0.35">
      <c r="A293" s="5"/>
      <c r="I293" s="1" t="e">
        <f ca="1">_xll.BDH("FF"&amp;VLOOKUP(K293,Sheet2!$A$1:$B$12,2,FALSE)&amp;L293&amp;" Comdty","PX_open", M293,M293)</f>
        <v>#NAME?</v>
      </c>
      <c r="J293" s="1" t="e">
        <f ca="1">_xll.BDH("FF"&amp;VLOOKUP(K293,Sheet2!$A$1:$B$12,2,FALSE)&amp;L293&amp;" Comdty","PX_last", M293,M293)</f>
        <v>#NAME?</v>
      </c>
      <c r="K293" s="1">
        <f t="shared" si="3"/>
        <v>1</v>
      </c>
      <c r="L293" s="1" t="str">
        <f t="shared" si="4"/>
        <v>00</v>
      </c>
      <c r="M293" s="8">
        <f t="shared" si="5"/>
        <v>0</v>
      </c>
    </row>
    <row r="294" spans="1:13" ht="15.75" customHeight="1" x14ac:dyDescent="0.35">
      <c r="A294" s="4">
        <v>34688</v>
      </c>
      <c r="B294" s="6">
        <v>5.5E-2</v>
      </c>
      <c r="C294" s="5" t="s">
        <v>43</v>
      </c>
      <c r="D294" s="5" t="s">
        <v>43</v>
      </c>
      <c r="E294" s="5" t="s">
        <v>35</v>
      </c>
      <c r="F294" s="5" t="s">
        <v>35</v>
      </c>
      <c r="G294" s="6">
        <v>4.7500000000000001E-2</v>
      </c>
      <c r="H294" s="9">
        <v>45231</v>
      </c>
      <c r="I294" s="1" t="e">
        <f ca="1">_xll.BDH("FF"&amp;VLOOKUP(K294,Sheet2!$A$1:$B$12,2,FALSE)&amp;L294&amp;" Comdty","PX_open", M294,M294)</f>
        <v>#NAME?</v>
      </c>
      <c r="J294" s="1" t="e">
        <f ca="1">_xll.BDH("FF"&amp;VLOOKUP(K294,Sheet2!$A$1:$B$12,2,FALSE)&amp;L294&amp;" Comdty","PX_last", M294,M294)</f>
        <v>#NAME?</v>
      </c>
      <c r="K294" s="1">
        <f t="shared" si="3"/>
        <v>12</v>
      </c>
      <c r="L294" s="1" t="str">
        <f t="shared" si="4"/>
        <v>94</v>
      </c>
      <c r="M294" s="8">
        <f t="shared" si="5"/>
        <v>34688</v>
      </c>
    </row>
    <row r="295" spans="1:13" ht="15.75" customHeight="1" x14ac:dyDescent="0.35">
      <c r="A295" s="4">
        <v>34653</v>
      </c>
      <c r="B295" s="6">
        <v>5.5E-2</v>
      </c>
      <c r="C295" s="5" t="s">
        <v>43</v>
      </c>
      <c r="D295" s="5" t="s">
        <v>43</v>
      </c>
      <c r="E295" s="5" t="s">
        <v>20</v>
      </c>
      <c r="F295" s="6">
        <v>7.4999999999999997E-3</v>
      </c>
      <c r="G295" s="6">
        <v>4.7500000000000001E-2</v>
      </c>
      <c r="H295" s="7">
        <v>36861</v>
      </c>
      <c r="I295" s="1" t="e">
        <f ca="1">_xll.BDH("FF"&amp;VLOOKUP(K295,Sheet2!$A$1:$B$12,2,FALSE)&amp;L295&amp;" Comdty","PX_open", M295,M295)</f>
        <v>#NAME?</v>
      </c>
      <c r="J295" s="1" t="e">
        <f ca="1">_xll.BDH("FF"&amp;VLOOKUP(K295,Sheet2!$A$1:$B$12,2,FALSE)&amp;L295&amp;" Comdty","PX_last", M295,M295)</f>
        <v>#NAME?</v>
      </c>
      <c r="K295" s="1">
        <f t="shared" si="3"/>
        <v>11</v>
      </c>
      <c r="L295" s="1" t="str">
        <f t="shared" si="4"/>
        <v>94</v>
      </c>
      <c r="M295" s="8">
        <f t="shared" si="5"/>
        <v>34653</v>
      </c>
    </row>
    <row r="296" spans="1:13" ht="15.75" customHeight="1" x14ac:dyDescent="0.35">
      <c r="A296" s="4">
        <v>34604</v>
      </c>
      <c r="B296" s="6">
        <v>4.7500000000000001E-2</v>
      </c>
      <c r="C296" s="5" t="s">
        <v>43</v>
      </c>
      <c r="D296" s="5" t="s">
        <v>43</v>
      </c>
      <c r="E296" s="5" t="s">
        <v>35</v>
      </c>
      <c r="F296" s="5" t="s">
        <v>35</v>
      </c>
      <c r="G296" s="6">
        <v>0.04</v>
      </c>
      <c r="H296" s="9">
        <v>45231</v>
      </c>
      <c r="I296" s="1" t="e">
        <f ca="1">_xll.BDH("FF"&amp;VLOOKUP(K296,Sheet2!$A$1:$B$12,2,FALSE)&amp;L296&amp;" Comdty","PX_open", M296,M296)</f>
        <v>#NAME?</v>
      </c>
      <c r="J296" s="1" t="e">
        <f ca="1">_xll.BDH("FF"&amp;VLOOKUP(K296,Sheet2!$A$1:$B$12,2,FALSE)&amp;L296&amp;" Comdty","PX_last", M296,M296)</f>
        <v>#NAME?</v>
      </c>
      <c r="K296" s="1">
        <f t="shared" si="3"/>
        <v>9</v>
      </c>
      <c r="L296" s="1" t="str">
        <f t="shared" si="4"/>
        <v>94</v>
      </c>
      <c r="M296" s="8">
        <f t="shared" si="5"/>
        <v>34604</v>
      </c>
    </row>
    <row r="297" spans="1:13" ht="15.75" customHeight="1" x14ac:dyDescent="0.35">
      <c r="A297" s="4">
        <v>34562</v>
      </c>
      <c r="B297" s="6">
        <v>4.7500000000000001E-2</v>
      </c>
      <c r="C297" s="5" t="s">
        <v>43</v>
      </c>
      <c r="D297" s="5" t="s">
        <v>43</v>
      </c>
      <c r="E297" s="5" t="s">
        <v>20</v>
      </c>
      <c r="F297" s="6">
        <v>5.0000000000000001E-3</v>
      </c>
      <c r="G297" s="6">
        <v>0.04</v>
      </c>
      <c r="H297" s="7">
        <v>36861</v>
      </c>
      <c r="I297" s="1" t="e">
        <f ca="1">_xll.BDH("FF"&amp;VLOOKUP(K297,Sheet2!$A$1:$B$12,2,FALSE)&amp;L297&amp;" Comdty","PX_open", M297,M297)</f>
        <v>#NAME?</v>
      </c>
      <c r="J297" s="1" t="e">
        <f ca="1">_xll.BDH("FF"&amp;VLOOKUP(K297,Sheet2!$A$1:$B$12,2,FALSE)&amp;L297&amp;" Comdty","PX_last", M297,M297)</f>
        <v>#NAME?</v>
      </c>
      <c r="K297" s="1">
        <f t="shared" si="3"/>
        <v>8</v>
      </c>
      <c r="L297" s="1" t="str">
        <f t="shared" si="4"/>
        <v>94</v>
      </c>
      <c r="M297" s="8">
        <f t="shared" si="5"/>
        <v>34562</v>
      </c>
    </row>
    <row r="298" spans="1:13" ht="15.75" customHeight="1" x14ac:dyDescent="0.35">
      <c r="A298" s="4">
        <v>34521</v>
      </c>
      <c r="B298" s="6">
        <v>4.2500000000000003E-2</v>
      </c>
      <c r="C298" s="5" t="s">
        <v>43</v>
      </c>
      <c r="D298" s="5" t="s">
        <v>43</v>
      </c>
      <c r="E298" s="5" t="s">
        <v>35</v>
      </c>
      <c r="F298" s="5" t="s">
        <v>35</v>
      </c>
      <c r="G298" s="6">
        <v>3.5000000000000003E-2</v>
      </c>
      <c r="H298" s="5" t="s">
        <v>131</v>
      </c>
      <c r="I298" s="1" t="e">
        <f ca="1">_xll.BDH("FF"&amp;VLOOKUP(K298,Sheet2!$A$1:$B$12,2,FALSE)&amp;L298&amp;" Comdty","PX_open", M298,M298)</f>
        <v>#NAME?</v>
      </c>
      <c r="J298" s="1" t="e">
        <f ca="1">_xll.BDH("FF"&amp;VLOOKUP(K298,Sheet2!$A$1:$B$12,2,FALSE)&amp;L298&amp;" Comdty","PX_last", M298,M298)</f>
        <v>#NAME?</v>
      </c>
      <c r="K298" s="1">
        <f t="shared" si="3"/>
        <v>7</v>
      </c>
      <c r="L298" s="1" t="str">
        <f t="shared" si="4"/>
        <v>94</v>
      </c>
      <c r="M298" s="8">
        <f t="shared" si="5"/>
        <v>34521</v>
      </c>
    </row>
    <row r="299" spans="1:13" ht="15.75" customHeight="1" x14ac:dyDescent="0.35">
      <c r="A299" s="4">
        <v>34471</v>
      </c>
      <c r="B299" s="6">
        <v>4.2500000000000003E-2</v>
      </c>
      <c r="C299" s="5" t="s">
        <v>43</v>
      </c>
      <c r="D299" s="5" t="s">
        <v>43</v>
      </c>
      <c r="E299" s="5" t="s">
        <v>20</v>
      </c>
      <c r="F299" s="6">
        <v>5.0000000000000001E-3</v>
      </c>
      <c r="G299" s="6">
        <v>3.5000000000000003E-2</v>
      </c>
      <c r="H299" s="7">
        <v>36800</v>
      </c>
      <c r="I299" s="1" t="e">
        <f ca="1">_xll.BDH("FF"&amp;VLOOKUP(K299,Sheet2!$A$1:$B$12,2,FALSE)&amp;L299&amp;" Comdty","PX_open", M299,M299)</f>
        <v>#NAME?</v>
      </c>
      <c r="J299" s="1" t="e">
        <f ca="1">_xll.BDH("FF"&amp;VLOOKUP(K299,Sheet2!$A$1:$B$12,2,FALSE)&amp;L299&amp;" Comdty","PX_last", M299,M299)</f>
        <v>#NAME?</v>
      </c>
      <c r="K299" s="1">
        <f t="shared" si="3"/>
        <v>5</v>
      </c>
      <c r="L299" s="1" t="str">
        <f t="shared" si="4"/>
        <v>94</v>
      </c>
      <c r="M299" s="8">
        <f t="shared" si="5"/>
        <v>34471</v>
      </c>
    </row>
    <row r="300" spans="1:13" ht="15.75" customHeight="1" x14ac:dyDescent="0.35">
      <c r="A300" s="4">
        <v>34442</v>
      </c>
      <c r="B300" s="6">
        <v>3.7499999999999999E-2</v>
      </c>
      <c r="C300" s="5" t="s">
        <v>43</v>
      </c>
      <c r="D300" s="5" t="s">
        <v>43</v>
      </c>
      <c r="E300" s="5" t="s">
        <v>20</v>
      </c>
      <c r="F300" s="6">
        <v>2.5000000000000001E-3</v>
      </c>
      <c r="G300" s="6">
        <v>0.03</v>
      </c>
      <c r="H300" s="5" t="s">
        <v>43</v>
      </c>
      <c r="I300" s="1" t="e">
        <f ca="1">_xll.BDH("FF"&amp;VLOOKUP(K300,Sheet2!$A$1:$B$12,2,FALSE)&amp;L300&amp;" Comdty","PX_open", M300,M300)</f>
        <v>#NAME?</v>
      </c>
      <c r="J300" s="1" t="e">
        <f ca="1">_xll.BDH("FF"&amp;VLOOKUP(K300,Sheet2!$A$1:$B$12,2,FALSE)&amp;L300&amp;" Comdty","PX_last", M300,M300)</f>
        <v>#NAME?</v>
      </c>
      <c r="K300" s="1">
        <f t="shared" si="3"/>
        <v>4</v>
      </c>
      <c r="L300" s="1" t="str">
        <f t="shared" si="4"/>
        <v>94</v>
      </c>
      <c r="M300" s="8">
        <f t="shared" si="5"/>
        <v>34442</v>
      </c>
    </row>
    <row r="301" spans="1:13" ht="15.75" customHeight="1" x14ac:dyDescent="0.35">
      <c r="A301" s="4">
        <v>34415</v>
      </c>
      <c r="B301" s="6">
        <v>3.5000000000000003E-2</v>
      </c>
      <c r="C301" s="5" t="s">
        <v>43</v>
      </c>
      <c r="D301" s="5" t="s">
        <v>43</v>
      </c>
      <c r="E301" s="5" t="s">
        <v>20</v>
      </c>
      <c r="F301" s="6">
        <v>2.5000000000000001E-3</v>
      </c>
      <c r="G301" s="6">
        <v>0.03</v>
      </c>
      <c r="H301" s="9">
        <v>45140</v>
      </c>
      <c r="I301" s="1" t="e">
        <f ca="1">_xll.BDH("FF"&amp;VLOOKUP(K301,Sheet2!$A$1:$B$12,2,FALSE)&amp;L301&amp;" Comdty","PX_open", M301,M301)</f>
        <v>#NAME?</v>
      </c>
      <c r="J301" s="1" t="e">
        <f ca="1">_xll.BDH("FF"&amp;VLOOKUP(K301,Sheet2!$A$1:$B$12,2,FALSE)&amp;L301&amp;" Comdty","PX_last", M301,M301)</f>
        <v>#NAME?</v>
      </c>
      <c r="K301" s="1">
        <f t="shared" si="3"/>
        <v>3</v>
      </c>
      <c r="L301" s="1" t="str">
        <f t="shared" si="4"/>
        <v>94</v>
      </c>
      <c r="M301" s="8">
        <f t="shared" si="5"/>
        <v>34415</v>
      </c>
    </row>
    <row r="302" spans="1:13" ht="15.75" customHeight="1" x14ac:dyDescent="0.35">
      <c r="A302" s="4">
        <v>34369</v>
      </c>
      <c r="B302" s="6">
        <v>3.2500000000000001E-2</v>
      </c>
      <c r="C302" s="5" t="s">
        <v>43</v>
      </c>
      <c r="D302" s="5" t="s">
        <v>43</v>
      </c>
      <c r="E302" s="5" t="s">
        <v>20</v>
      </c>
      <c r="F302" s="6">
        <v>2.5000000000000001E-3</v>
      </c>
      <c r="G302" s="6">
        <v>0.03</v>
      </c>
      <c r="H302" s="7">
        <v>36800</v>
      </c>
      <c r="I302" s="1" t="e">
        <f ca="1">_xll.BDH("FF"&amp;VLOOKUP(K302,Sheet2!$A$1:$B$12,2,FALSE)&amp;L302&amp;" Comdty","PX_open", M302,M302)</f>
        <v>#NAME?</v>
      </c>
      <c r="J302" s="1" t="e">
        <f ca="1">_xll.BDH("FF"&amp;VLOOKUP(K302,Sheet2!$A$1:$B$12,2,FALSE)&amp;L302&amp;" Comdty","PX_last", M302,M302)</f>
        <v>#NAME?</v>
      </c>
      <c r="K302" s="1">
        <f t="shared" si="3"/>
        <v>2</v>
      </c>
      <c r="L302" s="1" t="str">
        <f t="shared" si="4"/>
        <v>94</v>
      </c>
      <c r="M302" s="8">
        <f t="shared" si="5"/>
        <v>34369</v>
      </c>
    </row>
    <row r="303" spans="1:13" ht="15.75" customHeight="1" x14ac:dyDescent="0.35">
      <c r="A303" s="4">
        <v>34324</v>
      </c>
      <c r="B303" s="6">
        <v>0.03</v>
      </c>
      <c r="C303" s="5" t="s">
        <v>43</v>
      </c>
      <c r="D303" s="5" t="s">
        <v>43</v>
      </c>
      <c r="E303" s="5" t="s">
        <v>35</v>
      </c>
      <c r="F303" s="5" t="s">
        <v>35</v>
      </c>
      <c r="G303" s="6">
        <v>0.03</v>
      </c>
      <c r="H303" s="9">
        <v>45201</v>
      </c>
      <c r="I303" s="1" t="e">
        <f ca="1">_xll.BDH("FF"&amp;VLOOKUP(K303,Sheet2!$A$1:$B$12,2,FALSE)&amp;L303&amp;" Comdty","PX_open", M303,M303)</f>
        <v>#NAME?</v>
      </c>
      <c r="J303" s="1" t="e">
        <f ca="1">_xll.BDH("FF"&amp;VLOOKUP(K303,Sheet2!$A$1:$B$12,2,FALSE)&amp;L303&amp;" Comdty","PX_last", M303,M303)</f>
        <v>#NAME?</v>
      </c>
      <c r="K303" s="1">
        <f t="shared" si="3"/>
        <v>12</v>
      </c>
      <c r="L303" s="1" t="str">
        <f t="shared" si="4"/>
        <v>93</v>
      </c>
      <c r="M303" s="8">
        <f t="shared" si="5"/>
        <v>34324</v>
      </c>
    </row>
    <row r="304" spans="1:13" ht="15.75" customHeight="1" x14ac:dyDescent="0.35">
      <c r="A304" s="4">
        <v>34289</v>
      </c>
      <c r="B304" s="6">
        <v>0.03</v>
      </c>
      <c r="C304" s="5" t="s">
        <v>43</v>
      </c>
      <c r="D304" s="5" t="s">
        <v>43</v>
      </c>
      <c r="E304" s="5" t="s">
        <v>35</v>
      </c>
      <c r="F304" s="5" t="s">
        <v>35</v>
      </c>
      <c r="G304" s="6">
        <v>0.03</v>
      </c>
      <c r="H304" s="7">
        <v>36861</v>
      </c>
      <c r="I304" s="1" t="e">
        <f ca="1">_xll.BDH("FF"&amp;VLOOKUP(K304,Sheet2!$A$1:$B$12,2,FALSE)&amp;L304&amp;" Comdty","PX_open", M304,M304)</f>
        <v>#NAME?</v>
      </c>
      <c r="J304" s="1" t="e">
        <f ca="1">_xll.BDH("FF"&amp;VLOOKUP(K304,Sheet2!$A$1:$B$12,2,FALSE)&amp;L304&amp;" Comdty","PX_last", M304,M304)</f>
        <v>#NAME?</v>
      </c>
      <c r="K304" s="1">
        <f t="shared" si="3"/>
        <v>11</v>
      </c>
      <c r="L304" s="1" t="str">
        <f t="shared" si="4"/>
        <v>93</v>
      </c>
      <c r="M304" s="8">
        <f t="shared" si="5"/>
        <v>34289</v>
      </c>
    </row>
    <row r="305" spans="1:13" ht="15.75" customHeight="1" x14ac:dyDescent="0.35">
      <c r="A305" s="4">
        <v>34235</v>
      </c>
      <c r="B305" s="6">
        <v>0.03</v>
      </c>
      <c r="C305" s="5" t="s">
        <v>43</v>
      </c>
      <c r="D305" s="5" t="s">
        <v>43</v>
      </c>
      <c r="E305" s="5" t="s">
        <v>35</v>
      </c>
      <c r="F305" s="5" t="s">
        <v>35</v>
      </c>
      <c r="G305" s="6">
        <v>0.03</v>
      </c>
      <c r="H305" s="7">
        <v>36861</v>
      </c>
      <c r="I305" s="1" t="e">
        <f ca="1">_xll.BDH("FF"&amp;VLOOKUP(K305,Sheet2!$A$1:$B$12,2,FALSE)&amp;L305&amp;" Comdty","PX_open", M305,M305)</f>
        <v>#NAME?</v>
      </c>
      <c r="J305" s="1" t="e">
        <f ca="1">_xll.BDH("FF"&amp;VLOOKUP(K305,Sheet2!$A$1:$B$12,2,FALSE)&amp;L305&amp;" Comdty","PX_last", M305,M305)</f>
        <v>#NAME?</v>
      </c>
      <c r="K305" s="1">
        <f t="shared" si="3"/>
        <v>9</v>
      </c>
      <c r="L305" s="1" t="str">
        <f t="shared" si="4"/>
        <v>93</v>
      </c>
      <c r="M305" s="8">
        <f t="shared" si="5"/>
        <v>34235</v>
      </c>
    </row>
    <row r="306" spans="1:13" ht="15.75" customHeight="1" x14ac:dyDescent="0.35">
      <c r="A306" s="4">
        <v>34198</v>
      </c>
      <c r="B306" s="6">
        <v>0.03</v>
      </c>
      <c r="C306" s="5" t="s">
        <v>43</v>
      </c>
      <c r="D306" s="5" t="s">
        <v>43</v>
      </c>
      <c r="E306" s="5" t="s">
        <v>35</v>
      </c>
      <c r="F306" s="5" t="s">
        <v>35</v>
      </c>
      <c r="G306" s="6">
        <v>0.03</v>
      </c>
      <c r="H306" s="7">
        <v>36861</v>
      </c>
      <c r="I306" s="1" t="e">
        <f ca="1">_xll.BDH("FF"&amp;VLOOKUP(K306,Sheet2!$A$1:$B$12,2,FALSE)&amp;L306&amp;" Comdty","PX_open", M306,M306)</f>
        <v>#NAME?</v>
      </c>
      <c r="J306" s="1" t="e">
        <f ca="1">_xll.BDH("FF"&amp;VLOOKUP(K306,Sheet2!$A$1:$B$12,2,FALSE)&amp;L306&amp;" Comdty","PX_last", M306,M306)</f>
        <v>#NAME?</v>
      </c>
      <c r="K306" s="1">
        <f t="shared" si="3"/>
        <v>8</v>
      </c>
      <c r="L306" s="1" t="str">
        <f t="shared" si="4"/>
        <v>93</v>
      </c>
      <c r="M306" s="8">
        <f t="shared" si="5"/>
        <v>34198</v>
      </c>
    </row>
    <row r="307" spans="1:13" ht="15.75" customHeight="1" x14ac:dyDescent="0.35">
      <c r="A307" s="4">
        <v>34157</v>
      </c>
      <c r="B307" s="6">
        <v>0.03</v>
      </c>
      <c r="C307" s="5" t="s">
        <v>43</v>
      </c>
      <c r="D307" s="5" t="s">
        <v>43</v>
      </c>
      <c r="E307" s="5" t="s">
        <v>35</v>
      </c>
      <c r="F307" s="5" t="s">
        <v>35</v>
      </c>
      <c r="G307" s="6">
        <v>0.03</v>
      </c>
      <c r="H307" s="9">
        <v>45231</v>
      </c>
      <c r="I307" s="1" t="e">
        <f ca="1">_xll.BDH("FF"&amp;VLOOKUP(K307,Sheet2!$A$1:$B$12,2,FALSE)&amp;L307&amp;" Comdty","PX_open", M307,M307)</f>
        <v>#NAME?</v>
      </c>
      <c r="J307" s="1" t="e">
        <f ca="1">_xll.BDH("FF"&amp;VLOOKUP(K307,Sheet2!$A$1:$B$12,2,FALSE)&amp;L307&amp;" Comdty","PX_last", M307,M307)</f>
        <v>#NAME?</v>
      </c>
      <c r="K307" s="1">
        <f t="shared" si="3"/>
        <v>7</v>
      </c>
      <c r="L307" s="1" t="str">
        <f t="shared" si="4"/>
        <v>93</v>
      </c>
      <c r="M307" s="8">
        <f t="shared" si="5"/>
        <v>34157</v>
      </c>
    </row>
    <row r="308" spans="1:13" ht="15.75" customHeight="1" x14ac:dyDescent="0.35">
      <c r="A308" s="4">
        <v>34107</v>
      </c>
      <c r="B308" s="6">
        <v>0.03</v>
      </c>
      <c r="C308" s="5" t="s">
        <v>43</v>
      </c>
      <c r="D308" s="5" t="s">
        <v>43</v>
      </c>
      <c r="E308" s="5" t="s">
        <v>35</v>
      </c>
      <c r="F308" s="5" t="s">
        <v>35</v>
      </c>
      <c r="G308" s="6">
        <v>0.03</v>
      </c>
      <c r="H308" s="9">
        <v>45201</v>
      </c>
      <c r="I308" s="1" t="e">
        <f ca="1">_xll.BDH("FF"&amp;VLOOKUP(K308,Sheet2!$A$1:$B$12,2,FALSE)&amp;L308&amp;" Comdty","PX_open", M308,M308)</f>
        <v>#NAME?</v>
      </c>
      <c r="J308" s="1" t="e">
        <f ca="1">_xll.BDH("FF"&amp;VLOOKUP(K308,Sheet2!$A$1:$B$12,2,FALSE)&amp;L308&amp;" Comdty","PX_last", M308,M308)</f>
        <v>#NAME?</v>
      </c>
      <c r="K308" s="1">
        <f t="shared" si="3"/>
        <v>5</v>
      </c>
      <c r="L308" s="1" t="str">
        <f t="shared" si="4"/>
        <v>93</v>
      </c>
      <c r="M308" s="8">
        <f t="shared" si="5"/>
        <v>34107</v>
      </c>
    </row>
    <row r="309" spans="1:13" ht="15.75" customHeight="1" x14ac:dyDescent="0.35">
      <c r="A309" s="4">
        <v>34051</v>
      </c>
      <c r="B309" s="6">
        <v>0.03</v>
      </c>
      <c r="C309" s="5" t="s">
        <v>43</v>
      </c>
      <c r="D309" s="5" t="s">
        <v>43</v>
      </c>
      <c r="E309" s="5" t="s">
        <v>35</v>
      </c>
      <c r="F309" s="5" t="s">
        <v>35</v>
      </c>
      <c r="G309" s="6">
        <v>0.03</v>
      </c>
      <c r="H309" s="9">
        <v>45201</v>
      </c>
      <c r="I309" s="1" t="e">
        <f ca="1">_xll.BDH("FF"&amp;VLOOKUP(K309,Sheet2!$A$1:$B$12,2,FALSE)&amp;L309&amp;" Comdty","PX_open", M309,M309)</f>
        <v>#NAME?</v>
      </c>
      <c r="J309" s="1" t="e">
        <f ca="1">_xll.BDH("FF"&amp;VLOOKUP(K309,Sheet2!$A$1:$B$12,2,FALSE)&amp;L309&amp;" Comdty","PX_last", M309,M309)</f>
        <v>#NAME?</v>
      </c>
      <c r="K309" s="1">
        <f t="shared" si="3"/>
        <v>3</v>
      </c>
      <c r="L309" s="1" t="str">
        <f t="shared" si="4"/>
        <v>93</v>
      </c>
      <c r="M309" s="8">
        <f t="shared" si="5"/>
        <v>34051</v>
      </c>
    </row>
    <row r="310" spans="1:13" ht="15.75" customHeight="1" x14ac:dyDescent="0.35">
      <c r="A310" s="4">
        <v>34003</v>
      </c>
      <c r="B310" s="6">
        <v>0.03</v>
      </c>
      <c r="C310" s="5" t="s">
        <v>43</v>
      </c>
      <c r="D310" s="5" t="s">
        <v>43</v>
      </c>
      <c r="E310" s="5" t="s">
        <v>35</v>
      </c>
      <c r="F310" s="5" t="s">
        <v>35</v>
      </c>
      <c r="G310" s="6">
        <v>0.03</v>
      </c>
      <c r="H310" s="7">
        <v>36861</v>
      </c>
      <c r="I310" s="1" t="e">
        <f ca="1">_xll.BDH("FF"&amp;VLOOKUP(K310,Sheet2!$A$1:$B$12,2,FALSE)&amp;L310&amp;" Comdty","PX_open", M310,M310)</f>
        <v>#NAME?</v>
      </c>
      <c r="J310" s="1" t="e">
        <f ca="1">_xll.BDH("FF"&amp;VLOOKUP(K310,Sheet2!$A$1:$B$12,2,FALSE)&amp;L310&amp;" Comdty","PX_last", M310,M310)</f>
        <v>#NAME?</v>
      </c>
      <c r="K310" s="1">
        <f t="shared" si="3"/>
        <v>2</v>
      </c>
      <c r="L310" s="1" t="str">
        <f t="shared" si="4"/>
        <v>93</v>
      </c>
      <c r="M310" s="8">
        <f t="shared" si="5"/>
        <v>34003</v>
      </c>
    </row>
    <row r="311" spans="1:13" ht="15.75" customHeight="1" x14ac:dyDescent="0.35">
      <c r="A311" s="5"/>
      <c r="I311" s="1" t="e">
        <f ca="1">_xll.BDH("FF"&amp;VLOOKUP(K311,Sheet2!$A$1:$B$12,2,FALSE)&amp;L311&amp;" Comdty","PX_open", M311,M311)</f>
        <v>#NAME?</v>
      </c>
      <c r="J311" s="1" t="e">
        <f ca="1">_xll.BDH("FF"&amp;VLOOKUP(K311,Sheet2!$A$1:$B$12,2,FALSE)&amp;L311&amp;" Comdty","PX_last", M311,M311)</f>
        <v>#NAME?</v>
      </c>
      <c r="K311" s="1">
        <f t="shared" si="3"/>
        <v>1</v>
      </c>
      <c r="L311" s="1" t="str">
        <f t="shared" si="4"/>
        <v>00</v>
      </c>
      <c r="M311" s="8">
        <f t="shared" si="5"/>
        <v>0</v>
      </c>
    </row>
    <row r="312" spans="1:13" ht="15.75" customHeight="1" x14ac:dyDescent="0.35">
      <c r="A312" s="4">
        <v>33960</v>
      </c>
      <c r="B312" s="6">
        <v>0.03</v>
      </c>
      <c r="C312" s="5" t="s">
        <v>43</v>
      </c>
      <c r="D312" s="5" t="s">
        <v>43</v>
      </c>
      <c r="E312" s="5" t="s">
        <v>35</v>
      </c>
      <c r="F312" s="5" t="s">
        <v>35</v>
      </c>
      <c r="G312" s="6">
        <v>0.03</v>
      </c>
      <c r="H312" s="7">
        <v>36861</v>
      </c>
      <c r="I312" s="1" t="e">
        <f ca="1">_xll.BDH("FF"&amp;VLOOKUP(K312,Sheet2!$A$1:$B$12,2,FALSE)&amp;L312&amp;" Comdty","PX_open", M312,M312)</f>
        <v>#NAME?</v>
      </c>
      <c r="J312" s="1" t="e">
        <f ca="1">_xll.BDH("FF"&amp;VLOOKUP(K312,Sheet2!$A$1:$B$12,2,FALSE)&amp;L312&amp;" Comdty","PX_last", M312,M312)</f>
        <v>#NAME?</v>
      </c>
      <c r="K312" s="1">
        <f t="shared" si="3"/>
        <v>12</v>
      </c>
      <c r="L312" s="1" t="str">
        <f t="shared" si="4"/>
        <v>92</v>
      </c>
      <c r="M312" s="8">
        <f t="shared" si="5"/>
        <v>33960</v>
      </c>
    </row>
    <row r="313" spans="1:13" ht="15.75" customHeight="1" x14ac:dyDescent="0.35">
      <c r="A313" s="4">
        <v>33925</v>
      </c>
      <c r="B313" s="6">
        <v>0.03</v>
      </c>
      <c r="C313" s="5" t="s">
        <v>43</v>
      </c>
      <c r="D313" s="5" t="s">
        <v>43</v>
      </c>
      <c r="E313" s="5" t="s">
        <v>35</v>
      </c>
      <c r="F313" s="5" t="s">
        <v>35</v>
      </c>
      <c r="G313" s="6">
        <v>0.03</v>
      </c>
      <c r="H313" s="9">
        <v>45172</v>
      </c>
      <c r="I313" s="1" t="e">
        <f ca="1">_xll.BDH("FF"&amp;VLOOKUP(K313,Sheet2!$A$1:$B$12,2,FALSE)&amp;L313&amp;" Comdty","PX_open", M313,M313)</f>
        <v>#NAME?</v>
      </c>
      <c r="J313" s="1" t="e">
        <f ca="1">_xll.BDH("FF"&amp;VLOOKUP(K313,Sheet2!$A$1:$B$12,2,FALSE)&amp;L313&amp;" Comdty","PX_last", M313,M313)</f>
        <v>#NAME?</v>
      </c>
      <c r="K313" s="1">
        <f t="shared" si="3"/>
        <v>11</v>
      </c>
      <c r="L313" s="1" t="str">
        <f t="shared" si="4"/>
        <v>92</v>
      </c>
      <c r="M313" s="8">
        <f t="shared" si="5"/>
        <v>33925</v>
      </c>
    </row>
    <row r="314" spans="1:13" ht="15.75" customHeight="1" x14ac:dyDescent="0.35">
      <c r="A314" s="4">
        <v>33883</v>
      </c>
      <c r="B314" s="6">
        <v>0.03</v>
      </c>
      <c r="C314" s="5" t="s">
        <v>43</v>
      </c>
      <c r="D314" s="5" t="s">
        <v>43</v>
      </c>
      <c r="E314" s="5" t="s">
        <v>35</v>
      </c>
      <c r="F314" s="5" t="s">
        <v>35</v>
      </c>
      <c r="G314" s="6">
        <v>0.03</v>
      </c>
      <c r="H314" s="9">
        <v>45142</v>
      </c>
      <c r="I314" s="1" t="e">
        <f ca="1">_xll.BDH("FF"&amp;VLOOKUP(K314,Sheet2!$A$1:$B$12,2,FALSE)&amp;L314&amp;" Comdty","PX_open", M314,M314)</f>
        <v>#NAME?</v>
      </c>
      <c r="J314" s="1" t="e">
        <f ca="1">_xll.BDH("FF"&amp;VLOOKUP(K314,Sheet2!$A$1:$B$12,2,FALSE)&amp;L314&amp;" Comdty","PX_last", M314,M314)</f>
        <v>#NAME?</v>
      </c>
      <c r="K314" s="1">
        <f t="shared" si="3"/>
        <v>10</v>
      </c>
      <c r="L314" s="1" t="str">
        <f t="shared" si="4"/>
        <v>92</v>
      </c>
      <c r="M314" s="8">
        <f t="shared" si="5"/>
        <v>33883</v>
      </c>
    </row>
    <row r="315" spans="1:13" ht="15.75" customHeight="1" x14ac:dyDescent="0.35">
      <c r="A315" s="4">
        <v>33851</v>
      </c>
      <c r="B315" s="6">
        <v>0.03</v>
      </c>
      <c r="C315" s="5" t="s">
        <v>43</v>
      </c>
      <c r="D315" s="5" t="s">
        <v>43</v>
      </c>
      <c r="E315" s="5" t="s">
        <v>45</v>
      </c>
      <c r="F315" s="6">
        <v>-2.5000000000000001E-3</v>
      </c>
      <c r="G315" s="6">
        <v>0.03</v>
      </c>
      <c r="H315" s="5" t="s">
        <v>43</v>
      </c>
      <c r="I315" s="1" t="e">
        <f ca="1">_xll.BDH("FF"&amp;VLOOKUP(K315,Sheet2!$A$1:$B$12,2,FALSE)&amp;L315&amp;" Comdty","PX_open", M315,M315)</f>
        <v>#NAME?</v>
      </c>
      <c r="J315" s="1" t="e">
        <f ca="1">_xll.BDH("FF"&amp;VLOOKUP(K315,Sheet2!$A$1:$B$12,2,FALSE)&amp;L315&amp;" Comdty","PX_last", M315,M315)</f>
        <v>#NAME?</v>
      </c>
      <c r="K315" s="1">
        <f t="shared" si="3"/>
        <v>9</v>
      </c>
      <c r="L315" s="1" t="str">
        <f t="shared" si="4"/>
        <v>92</v>
      </c>
      <c r="M315" s="8">
        <f t="shared" si="5"/>
        <v>33851</v>
      </c>
    </row>
    <row r="316" spans="1:13" ht="15.75" customHeight="1" x14ac:dyDescent="0.35">
      <c r="A316" s="4">
        <v>33834</v>
      </c>
      <c r="B316" s="6">
        <v>3.2500000000000001E-2</v>
      </c>
      <c r="C316" s="5" t="s">
        <v>43</v>
      </c>
      <c r="D316" s="5" t="s">
        <v>43</v>
      </c>
      <c r="E316" s="5" t="s">
        <v>35</v>
      </c>
      <c r="F316" s="5" t="s">
        <v>35</v>
      </c>
      <c r="G316" s="6">
        <v>0.03</v>
      </c>
      <c r="H316" s="9">
        <v>45201</v>
      </c>
      <c r="I316" s="1" t="e">
        <f ca="1">_xll.BDH("FF"&amp;VLOOKUP(K316,Sheet2!$A$1:$B$12,2,FALSE)&amp;L316&amp;" Comdty","PX_open", M316,M316)</f>
        <v>#NAME?</v>
      </c>
      <c r="J316" s="1" t="e">
        <f ca="1">_xll.BDH("FF"&amp;VLOOKUP(K316,Sheet2!$A$1:$B$12,2,FALSE)&amp;L316&amp;" Comdty","PX_last", M316,M316)</f>
        <v>#NAME?</v>
      </c>
      <c r="K316" s="1">
        <f t="shared" si="3"/>
        <v>8</v>
      </c>
      <c r="L316" s="1" t="str">
        <f t="shared" si="4"/>
        <v>92</v>
      </c>
      <c r="M316" s="8">
        <f t="shared" si="5"/>
        <v>33834</v>
      </c>
    </row>
    <row r="317" spans="1:13" ht="15.75" customHeight="1" x14ac:dyDescent="0.35">
      <c r="A317" s="4">
        <v>33787</v>
      </c>
      <c r="B317" s="6">
        <v>3.2500000000000001E-2</v>
      </c>
      <c r="C317" s="5" t="s">
        <v>43</v>
      </c>
      <c r="D317" s="5" t="s">
        <v>43</v>
      </c>
      <c r="E317" s="5" t="s">
        <v>45</v>
      </c>
      <c r="F317" s="6">
        <v>-5.0000000000000001E-3</v>
      </c>
      <c r="G317" s="6">
        <v>0.03</v>
      </c>
      <c r="H317" s="9">
        <v>45201</v>
      </c>
      <c r="I317" s="1" t="e">
        <f ca="1">_xll.BDH("FF"&amp;VLOOKUP(K317,Sheet2!$A$1:$B$12,2,FALSE)&amp;L317&amp;" Comdty","PX_open", M317,M317)</f>
        <v>#NAME?</v>
      </c>
      <c r="J317" s="1" t="e">
        <f ca="1">_xll.BDH("FF"&amp;VLOOKUP(K317,Sheet2!$A$1:$B$12,2,FALSE)&amp;L317&amp;" Comdty","PX_last", M317,M317)</f>
        <v>#NAME?</v>
      </c>
      <c r="K317" s="1">
        <f t="shared" si="3"/>
        <v>7</v>
      </c>
      <c r="L317" s="1" t="str">
        <f t="shared" si="4"/>
        <v>92</v>
      </c>
      <c r="M317" s="8">
        <f t="shared" si="5"/>
        <v>33787</v>
      </c>
    </row>
    <row r="318" spans="1:13" ht="15.75" customHeight="1" x14ac:dyDescent="0.35">
      <c r="A318" s="4">
        <v>33743</v>
      </c>
      <c r="B318" s="6">
        <v>3.7499999999999999E-2</v>
      </c>
      <c r="C318" s="5" t="s">
        <v>43</v>
      </c>
      <c r="D318" s="5" t="s">
        <v>43</v>
      </c>
      <c r="E318" s="5" t="s">
        <v>35</v>
      </c>
      <c r="F318" s="5" t="s">
        <v>35</v>
      </c>
      <c r="G318" s="6">
        <v>3.5000000000000003E-2</v>
      </c>
      <c r="H318" s="7">
        <v>36861</v>
      </c>
      <c r="I318" s="1" t="e">
        <f ca="1">_xll.BDH("FF"&amp;VLOOKUP(K318,Sheet2!$A$1:$B$12,2,FALSE)&amp;L318&amp;" Comdty","PX_open", M318,M318)</f>
        <v>#NAME?</v>
      </c>
      <c r="J318" s="1" t="e">
        <f ca="1">_xll.BDH("FF"&amp;VLOOKUP(K318,Sheet2!$A$1:$B$12,2,FALSE)&amp;L318&amp;" Comdty","PX_last", M318,M318)</f>
        <v>#NAME?</v>
      </c>
      <c r="K318" s="1">
        <f t="shared" si="3"/>
        <v>5</v>
      </c>
      <c r="L318" s="1" t="str">
        <f t="shared" si="4"/>
        <v>92</v>
      </c>
      <c r="M318" s="8">
        <f t="shared" si="5"/>
        <v>33743</v>
      </c>
    </row>
    <row r="319" spans="1:13" ht="15.75" customHeight="1" x14ac:dyDescent="0.35">
      <c r="A319" s="4">
        <v>33703</v>
      </c>
      <c r="B319" s="6">
        <v>3.7499999999999999E-2</v>
      </c>
      <c r="C319" s="5" t="s">
        <v>43</v>
      </c>
      <c r="D319" s="5" t="s">
        <v>43</v>
      </c>
      <c r="E319" s="5" t="s">
        <v>45</v>
      </c>
      <c r="F319" s="6">
        <v>-2.5000000000000001E-3</v>
      </c>
      <c r="G319" s="6">
        <v>3.5000000000000003E-2</v>
      </c>
      <c r="H319" s="5" t="s">
        <v>43</v>
      </c>
      <c r="I319" s="1" t="e">
        <f ca="1">_xll.BDH("FF"&amp;VLOOKUP(K319,Sheet2!$A$1:$B$12,2,FALSE)&amp;L319&amp;" Comdty","PX_open", M319,M319)</f>
        <v>#NAME?</v>
      </c>
      <c r="J319" s="1" t="e">
        <f ca="1">_xll.BDH("FF"&amp;VLOOKUP(K319,Sheet2!$A$1:$B$12,2,FALSE)&amp;L319&amp;" Comdty","PX_last", M319,M319)</f>
        <v>#NAME?</v>
      </c>
      <c r="K319" s="1">
        <f t="shared" si="3"/>
        <v>4</v>
      </c>
      <c r="L319" s="1" t="str">
        <f t="shared" si="4"/>
        <v>92</v>
      </c>
      <c r="M319" s="8">
        <f t="shared" si="5"/>
        <v>33703</v>
      </c>
    </row>
    <row r="320" spans="1:13" ht="15.75" customHeight="1" x14ac:dyDescent="0.35">
      <c r="A320" s="4">
        <v>33694</v>
      </c>
      <c r="B320" s="6">
        <v>0.04</v>
      </c>
      <c r="C320" s="5" t="s">
        <v>43</v>
      </c>
      <c r="D320" s="5" t="s">
        <v>43</v>
      </c>
      <c r="E320" s="5" t="s">
        <v>35</v>
      </c>
      <c r="F320" s="5" t="s">
        <v>35</v>
      </c>
      <c r="G320" s="6">
        <v>3.5000000000000003E-2</v>
      </c>
      <c r="H320" s="7">
        <v>36861</v>
      </c>
      <c r="I320" s="1" t="e">
        <f ca="1">_xll.BDH("FF"&amp;VLOOKUP(K320,Sheet2!$A$1:$B$12,2,FALSE)&amp;L320&amp;" Comdty","PX_open", M320,M320)</f>
        <v>#NAME?</v>
      </c>
      <c r="J320" s="1" t="e">
        <f ca="1">_xll.BDH("FF"&amp;VLOOKUP(K320,Sheet2!$A$1:$B$12,2,FALSE)&amp;L320&amp;" Comdty","PX_last", M320,M320)</f>
        <v>#NAME?</v>
      </c>
      <c r="K320" s="1">
        <f t="shared" si="3"/>
        <v>3</v>
      </c>
      <c r="L320" s="1" t="str">
        <f t="shared" si="4"/>
        <v>92</v>
      </c>
      <c r="M320" s="8">
        <f t="shared" si="5"/>
        <v>33694</v>
      </c>
    </row>
    <row r="321" spans="1:13" ht="15.75" customHeight="1" x14ac:dyDescent="0.35">
      <c r="A321" s="4">
        <v>33639</v>
      </c>
      <c r="B321" s="6">
        <v>0.04</v>
      </c>
      <c r="C321" s="5" t="s">
        <v>43</v>
      </c>
      <c r="D321" s="5" t="s">
        <v>43</v>
      </c>
      <c r="E321" s="5" t="s">
        <v>35</v>
      </c>
      <c r="F321" s="5" t="s">
        <v>35</v>
      </c>
      <c r="G321" s="6">
        <v>3.5000000000000003E-2</v>
      </c>
      <c r="H321" s="7">
        <v>36861</v>
      </c>
      <c r="I321" s="1" t="e">
        <f ca="1">_xll.BDH("FF"&amp;VLOOKUP(K321,Sheet2!$A$1:$B$12,2,FALSE)&amp;L321&amp;" Comdty","PX_open", M321,M321)</f>
        <v>#NAME?</v>
      </c>
      <c r="J321" s="1" t="e">
        <f ca="1">_xll.BDH("FF"&amp;VLOOKUP(K321,Sheet2!$A$1:$B$12,2,FALSE)&amp;L321&amp;" Comdty","PX_last", M321,M321)</f>
        <v>#NAME?</v>
      </c>
      <c r="K321" s="1">
        <f t="shared" si="3"/>
        <v>2</v>
      </c>
      <c r="L321" s="1" t="str">
        <f t="shared" si="4"/>
        <v>92</v>
      </c>
      <c r="M321" s="8">
        <f t="shared" si="5"/>
        <v>33639</v>
      </c>
    </row>
    <row r="322" spans="1:13" ht="15.75" customHeight="1" x14ac:dyDescent="0.35">
      <c r="A322" s="5"/>
      <c r="I322" s="1" t="e">
        <f ca="1">_xll.BDH("FF"&amp;VLOOKUP(K322,Sheet2!$A$1:$B$12,2,FALSE)&amp;L322&amp;" Comdty","PX_open", M322,M322)</f>
        <v>#NAME?</v>
      </c>
      <c r="J322" s="1" t="e">
        <f ca="1">_xll.BDH("FF"&amp;VLOOKUP(K322,Sheet2!$A$1:$B$12,2,FALSE)&amp;L322&amp;" Comdty","PX_last", M322,M322)</f>
        <v>#NAME?</v>
      </c>
      <c r="K322" s="1">
        <f t="shared" si="3"/>
        <v>1</v>
      </c>
      <c r="L322" s="1" t="str">
        <f t="shared" si="4"/>
        <v>00</v>
      </c>
      <c r="M322" s="8">
        <f t="shared" si="5"/>
        <v>0</v>
      </c>
    </row>
    <row r="323" spans="1:13" ht="15.75" customHeight="1" x14ac:dyDescent="0.35">
      <c r="A323" s="4">
        <v>33592</v>
      </c>
      <c r="B323" s="6">
        <v>0.04</v>
      </c>
      <c r="C323" s="5" t="s">
        <v>43</v>
      </c>
      <c r="D323" s="5" t="s">
        <v>43</v>
      </c>
      <c r="E323" s="5" t="s">
        <v>45</v>
      </c>
      <c r="F323" s="6">
        <v>-5.0000000000000001E-3</v>
      </c>
      <c r="G323" s="6">
        <v>3.5000000000000003E-2</v>
      </c>
      <c r="H323" s="9">
        <v>45231</v>
      </c>
      <c r="I323" s="1" t="e">
        <f ca="1">_xll.BDH("FF"&amp;VLOOKUP(K323,Sheet2!$A$1:$B$12,2,FALSE)&amp;L323&amp;" Comdty","PX_open", M323,M323)</f>
        <v>#NAME?</v>
      </c>
      <c r="J323" s="1" t="e">
        <f ca="1">_xll.BDH("FF"&amp;VLOOKUP(K323,Sheet2!$A$1:$B$12,2,FALSE)&amp;L323&amp;" Comdty","PX_last", M323,M323)</f>
        <v>#NAME?</v>
      </c>
      <c r="K323" s="1">
        <f t="shared" si="3"/>
        <v>12</v>
      </c>
      <c r="L323" s="1" t="str">
        <f t="shared" si="4"/>
        <v>91</v>
      </c>
      <c r="M323" s="8">
        <f t="shared" si="5"/>
        <v>33592</v>
      </c>
    </row>
    <row r="324" spans="1:13" ht="15.75" customHeight="1" x14ac:dyDescent="0.35">
      <c r="A324" s="4">
        <v>33578</v>
      </c>
      <c r="B324" s="6">
        <v>4.4999999999999998E-2</v>
      </c>
      <c r="C324" s="5" t="s">
        <v>43</v>
      </c>
      <c r="D324" s="5" t="s">
        <v>43</v>
      </c>
      <c r="E324" s="5" t="s">
        <v>45</v>
      </c>
      <c r="F324" s="6">
        <v>-2.5000000000000001E-3</v>
      </c>
      <c r="G324" s="6">
        <v>4.4999999999999998E-2</v>
      </c>
      <c r="H324" s="5" t="s">
        <v>43</v>
      </c>
      <c r="I324" s="1" t="e">
        <f ca="1">_xll.BDH("FF"&amp;VLOOKUP(K324,Sheet2!$A$1:$B$12,2,FALSE)&amp;L324&amp;" Comdty","PX_open", M324,M324)</f>
        <v>#NAME?</v>
      </c>
      <c r="J324" s="1" t="e">
        <f ca="1">_xll.BDH("FF"&amp;VLOOKUP(K324,Sheet2!$A$1:$B$12,2,FALSE)&amp;L324&amp;" Comdty","PX_last", M324,M324)</f>
        <v>#NAME?</v>
      </c>
      <c r="K324" s="1">
        <f t="shared" si="3"/>
        <v>12</v>
      </c>
      <c r="L324" s="1" t="str">
        <f t="shared" si="4"/>
        <v>91</v>
      </c>
      <c r="M324" s="8">
        <f t="shared" si="5"/>
        <v>33578</v>
      </c>
    </row>
    <row r="325" spans="1:13" ht="15.75" customHeight="1" x14ac:dyDescent="0.35">
      <c r="A325" s="4">
        <v>33548</v>
      </c>
      <c r="B325" s="6">
        <v>4.7500000000000001E-2</v>
      </c>
      <c r="C325" s="5" t="s">
        <v>43</v>
      </c>
      <c r="D325" s="5" t="s">
        <v>43</v>
      </c>
      <c r="E325" s="5" t="s">
        <v>45</v>
      </c>
      <c r="F325" s="6">
        <v>-2.5000000000000001E-3</v>
      </c>
      <c r="G325" s="6">
        <v>4.4999999999999998E-2</v>
      </c>
      <c r="H325" s="9">
        <v>45140</v>
      </c>
      <c r="I325" s="1" t="e">
        <f ca="1">_xll.BDH("FF"&amp;VLOOKUP(K325,Sheet2!$A$1:$B$12,2,FALSE)&amp;L325&amp;" Comdty","PX_open", M325,M325)</f>
        <v>#NAME?</v>
      </c>
      <c r="J325" s="1" t="e">
        <f ca="1">_xll.BDH("FF"&amp;VLOOKUP(K325,Sheet2!$A$1:$B$12,2,FALSE)&amp;L325&amp;" Comdty","PX_last", M325,M325)</f>
        <v>#NAME?</v>
      </c>
      <c r="K325" s="1">
        <f t="shared" si="3"/>
        <v>11</v>
      </c>
      <c r="L325" s="1" t="str">
        <f t="shared" si="4"/>
        <v>91</v>
      </c>
      <c r="M325" s="8">
        <f t="shared" si="5"/>
        <v>33548</v>
      </c>
    </row>
    <row r="326" spans="1:13" ht="15.75" customHeight="1" x14ac:dyDescent="0.35">
      <c r="A326" s="4">
        <v>33542</v>
      </c>
      <c r="B326" s="6">
        <v>0.05</v>
      </c>
      <c r="C326" s="5" t="s">
        <v>43</v>
      </c>
      <c r="D326" s="5" t="s">
        <v>43</v>
      </c>
      <c r="E326" s="5" t="s">
        <v>45</v>
      </c>
      <c r="F326" s="6">
        <v>-2.5000000000000001E-3</v>
      </c>
      <c r="G326" s="6">
        <v>0.05</v>
      </c>
      <c r="H326" s="5" t="s">
        <v>43</v>
      </c>
      <c r="I326" s="1" t="e">
        <f ca="1">_xll.BDH("FF"&amp;VLOOKUP(K326,Sheet2!$A$1:$B$12,2,FALSE)&amp;L326&amp;" Comdty","PX_open", M326,M326)</f>
        <v>#NAME?</v>
      </c>
      <c r="J326" s="1" t="e">
        <f ca="1">_xll.BDH("FF"&amp;VLOOKUP(K326,Sheet2!$A$1:$B$12,2,FALSE)&amp;L326&amp;" Comdty","PX_last", M326,M326)</f>
        <v>#NAME?</v>
      </c>
      <c r="K326" s="1">
        <f t="shared" si="3"/>
        <v>10</v>
      </c>
      <c r="L326" s="1" t="str">
        <f t="shared" si="4"/>
        <v>91</v>
      </c>
      <c r="M326" s="8">
        <f t="shared" si="5"/>
        <v>33542</v>
      </c>
    </row>
    <row r="327" spans="1:13" ht="15.75" customHeight="1" x14ac:dyDescent="0.35">
      <c r="A327" s="4">
        <v>33512</v>
      </c>
      <c r="B327" s="6">
        <v>5.2499999999999998E-2</v>
      </c>
      <c r="C327" s="5" t="s">
        <v>43</v>
      </c>
      <c r="D327" s="5" t="s">
        <v>43</v>
      </c>
      <c r="E327" s="5" t="s">
        <v>35</v>
      </c>
      <c r="F327" s="5" t="s">
        <v>35</v>
      </c>
      <c r="G327" s="6">
        <v>0.05</v>
      </c>
      <c r="H327" s="7">
        <v>36800</v>
      </c>
      <c r="I327" s="1" t="e">
        <f ca="1">_xll.BDH("FF"&amp;VLOOKUP(K327,Sheet2!$A$1:$B$12,2,FALSE)&amp;L327&amp;" Comdty","PX_open", M327,M327)</f>
        <v>#NAME?</v>
      </c>
      <c r="J327" s="1" t="e">
        <f ca="1">_xll.BDH("FF"&amp;VLOOKUP(K327,Sheet2!$A$1:$B$12,2,FALSE)&amp;L327&amp;" Comdty","PX_last", M327,M327)</f>
        <v>#NAME?</v>
      </c>
      <c r="K327" s="1">
        <f t="shared" si="3"/>
        <v>10</v>
      </c>
      <c r="L327" s="1" t="str">
        <f t="shared" si="4"/>
        <v>91</v>
      </c>
      <c r="M327" s="8">
        <f t="shared" si="5"/>
        <v>33512</v>
      </c>
    </row>
    <row r="328" spans="1:13" ht="15.75" customHeight="1" x14ac:dyDescent="0.35">
      <c r="A328" s="4">
        <v>33494</v>
      </c>
      <c r="B328" s="6">
        <v>5.2499999999999998E-2</v>
      </c>
      <c r="C328" s="5" t="s">
        <v>43</v>
      </c>
      <c r="D328" s="5" t="s">
        <v>43</v>
      </c>
      <c r="E328" s="5" t="s">
        <v>45</v>
      </c>
      <c r="F328" s="6">
        <v>-2.5000000000000001E-3</v>
      </c>
      <c r="G328" s="6">
        <v>0.05</v>
      </c>
      <c r="H328" s="5" t="s">
        <v>43</v>
      </c>
      <c r="I328" s="1" t="e">
        <f ca="1">_xll.BDH("FF"&amp;VLOOKUP(K328,Sheet2!$A$1:$B$12,2,FALSE)&amp;L328&amp;" Comdty","PX_open", M328,M328)</f>
        <v>#NAME?</v>
      </c>
      <c r="J328" s="1" t="e">
        <f ca="1">_xll.BDH("FF"&amp;VLOOKUP(K328,Sheet2!$A$1:$B$12,2,FALSE)&amp;L328&amp;" Comdty","PX_last", M328,M328)</f>
        <v>#NAME?</v>
      </c>
      <c r="K328" s="1">
        <f t="shared" si="3"/>
        <v>9</v>
      </c>
      <c r="L328" s="1" t="str">
        <f t="shared" si="4"/>
        <v>91</v>
      </c>
      <c r="M328" s="8">
        <f t="shared" si="5"/>
        <v>33494</v>
      </c>
    </row>
    <row r="329" spans="1:13" ht="15.75" customHeight="1" x14ac:dyDescent="0.35">
      <c r="A329" s="4">
        <v>33470</v>
      </c>
      <c r="B329" s="6">
        <v>5.5E-2</v>
      </c>
      <c r="C329" s="5" t="s">
        <v>43</v>
      </c>
      <c r="D329" s="5" t="s">
        <v>43</v>
      </c>
      <c r="E329" s="5" t="s">
        <v>35</v>
      </c>
      <c r="F329" s="5" t="s">
        <v>35</v>
      </c>
      <c r="G329" s="6">
        <v>5.5E-2</v>
      </c>
      <c r="H329" s="7">
        <v>36800</v>
      </c>
      <c r="I329" s="1" t="e">
        <f ca="1">_xll.BDH("FF"&amp;VLOOKUP(K329,Sheet2!$A$1:$B$12,2,FALSE)&amp;L329&amp;" Comdty","PX_open", M329,M329)</f>
        <v>#NAME?</v>
      </c>
      <c r="J329" s="1" t="e">
        <f ca="1">_xll.BDH("FF"&amp;VLOOKUP(K329,Sheet2!$A$1:$B$12,2,FALSE)&amp;L329&amp;" Comdty","PX_last", M329,M329)</f>
        <v>#NAME?</v>
      </c>
      <c r="K329" s="1">
        <f t="shared" si="3"/>
        <v>8</v>
      </c>
      <c r="L329" s="1" t="str">
        <f t="shared" si="4"/>
        <v>91</v>
      </c>
      <c r="M329" s="8">
        <f t="shared" si="5"/>
        <v>33470</v>
      </c>
    </row>
    <row r="330" spans="1:13" ht="15.75" customHeight="1" x14ac:dyDescent="0.35">
      <c r="A330" s="4">
        <v>33456</v>
      </c>
      <c r="B330" s="6">
        <v>5.5E-2</v>
      </c>
      <c r="C330" s="5" t="s">
        <v>43</v>
      </c>
      <c r="D330" s="5" t="s">
        <v>43</v>
      </c>
      <c r="E330" s="5" t="s">
        <v>45</v>
      </c>
      <c r="F330" s="6">
        <v>-2.5000000000000001E-3</v>
      </c>
      <c r="G330" s="6">
        <v>5.5E-2</v>
      </c>
      <c r="H330" s="5" t="s">
        <v>43</v>
      </c>
      <c r="I330" s="1" t="e">
        <f ca="1">_xll.BDH("FF"&amp;VLOOKUP(K330,Sheet2!$A$1:$B$12,2,FALSE)&amp;L330&amp;" Comdty","PX_open", M330,M330)</f>
        <v>#NAME?</v>
      </c>
      <c r="J330" s="1" t="e">
        <f ca="1">_xll.BDH("FF"&amp;VLOOKUP(K330,Sheet2!$A$1:$B$12,2,FALSE)&amp;L330&amp;" Comdty","PX_last", M330,M330)</f>
        <v>#NAME?</v>
      </c>
      <c r="K330" s="1">
        <f t="shared" si="3"/>
        <v>8</v>
      </c>
      <c r="L330" s="1" t="str">
        <f t="shared" si="4"/>
        <v>91</v>
      </c>
      <c r="M330" s="8">
        <f t="shared" si="5"/>
        <v>33456</v>
      </c>
    </row>
    <row r="331" spans="1:13" ht="15.75" customHeight="1" x14ac:dyDescent="0.35">
      <c r="A331" s="4">
        <v>33422</v>
      </c>
      <c r="B331" s="6">
        <v>5.7500000000000002E-2</v>
      </c>
      <c r="C331" s="5" t="s">
        <v>43</v>
      </c>
      <c r="D331" s="5" t="s">
        <v>43</v>
      </c>
      <c r="E331" s="5" t="s">
        <v>35</v>
      </c>
      <c r="F331" s="5" t="s">
        <v>35</v>
      </c>
      <c r="G331" s="6">
        <v>5.5E-2</v>
      </c>
      <c r="H331" s="7">
        <v>36800</v>
      </c>
      <c r="I331" s="1" t="e">
        <f ca="1">_xll.BDH("FF"&amp;VLOOKUP(K331,Sheet2!$A$1:$B$12,2,FALSE)&amp;L331&amp;" Comdty","PX_open", M331,M331)</f>
        <v>#NAME?</v>
      </c>
      <c r="J331" s="1" t="e">
        <f ca="1">_xll.BDH("FF"&amp;VLOOKUP(K331,Sheet2!$A$1:$B$12,2,FALSE)&amp;L331&amp;" Comdty","PX_last", M331,M331)</f>
        <v>#NAME?</v>
      </c>
      <c r="K331" s="1">
        <f t="shared" si="3"/>
        <v>7</v>
      </c>
      <c r="L331" s="1" t="str">
        <f t="shared" si="4"/>
        <v>91</v>
      </c>
      <c r="M331" s="8">
        <f t="shared" si="5"/>
        <v>33422</v>
      </c>
    </row>
    <row r="332" spans="1:13" ht="15.75" customHeight="1" x14ac:dyDescent="0.35">
      <c r="A332" s="4">
        <v>33372</v>
      </c>
      <c r="B332" s="6">
        <v>5.7500000000000002E-2</v>
      </c>
      <c r="C332" s="5" t="s">
        <v>43</v>
      </c>
      <c r="D332" s="5" t="s">
        <v>43</v>
      </c>
      <c r="E332" s="5" t="s">
        <v>35</v>
      </c>
      <c r="F332" s="5" t="s">
        <v>35</v>
      </c>
      <c r="G332" s="6">
        <v>5.5E-2</v>
      </c>
      <c r="H332" s="7">
        <v>36800</v>
      </c>
      <c r="I332" s="1" t="e">
        <f ca="1">_xll.BDH("FF"&amp;VLOOKUP(K332,Sheet2!$A$1:$B$12,2,FALSE)&amp;L332&amp;" Comdty","PX_open", M332,M332)</f>
        <v>#NAME?</v>
      </c>
      <c r="J332" s="1" t="e">
        <f ca="1">_xll.BDH("FF"&amp;VLOOKUP(K332,Sheet2!$A$1:$B$12,2,FALSE)&amp;L332&amp;" Comdty","PX_last", M332,M332)</f>
        <v>#NAME?</v>
      </c>
      <c r="K332" s="1">
        <f t="shared" si="3"/>
        <v>5</v>
      </c>
      <c r="L332" s="1" t="str">
        <f t="shared" si="4"/>
        <v>91</v>
      </c>
      <c r="M332" s="8">
        <f t="shared" si="5"/>
        <v>33372</v>
      </c>
    </row>
    <row r="333" spans="1:13" ht="15.75" customHeight="1" x14ac:dyDescent="0.35">
      <c r="A333" s="4">
        <v>33358</v>
      </c>
      <c r="B333" s="6">
        <v>5.7500000000000002E-2</v>
      </c>
      <c r="C333" s="5" t="s">
        <v>43</v>
      </c>
      <c r="D333" s="5" t="s">
        <v>43</v>
      </c>
      <c r="E333" s="5" t="s">
        <v>45</v>
      </c>
      <c r="F333" s="6">
        <v>-2.5000000000000001E-3</v>
      </c>
      <c r="G333" s="6">
        <v>5.5E-2</v>
      </c>
      <c r="H333" s="5" t="s">
        <v>43</v>
      </c>
      <c r="I333" s="1" t="e">
        <f ca="1">_xll.BDH("FF"&amp;VLOOKUP(K333,Sheet2!$A$1:$B$12,2,FALSE)&amp;L333&amp;" Comdty","PX_open", M333,M333)</f>
        <v>#NAME?</v>
      </c>
      <c r="J333" s="1" t="e">
        <f ca="1">_xll.BDH("FF"&amp;VLOOKUP(K333,Sheet2!$A$1:$B$12,2,FALSE)&amp;L333&amp;" Comdty","PX_last", M333,M333)</f>
        <v>#NAME?</v>
      </c>
      <c r="K333" s="1">
        <f t="shared" si="3"/>
        <v>4</v>
      </c>
      <c r="L333" s="1" t="str">
        <f t="shared" si="4"/>
        <v>91</v>
      </c>
      <c r="M333" s="8">
        <f t="shared" si="5"/>
        <v>33358</v>
      </c>
    </row>
    <row r="334" spans="1:13" ht="15.75" customHeight="1" x14ac:dyDescent="0.35">
      <c r="A334" s="4">
        <v>33323</v>
      </c>
      <c r="B334" s="6">
        <v>0.06</v>
      </c>
      <c r="C334" s="5" t="s">
        <v>43</v>
      </c>
      <c r="D334" s="5" t="s">
        <v>43</v>
      </c>
      <c r="E334" s="5" t="s">
        <v>35</v>
      </c>
      <c r="F334" s="5" t="s">
        <v>35</v>
      </c>
      <c r="G334" s="6">
        <v>0.06</v>
      </c>
      <c r="H334" s="7">
        <v>36800</v>
      </c>
      <c r="I334" s="1" t="e">
        <f ca="1">_xll.BDH("FF"&amp;VLOOKUP(K334,Sheet2!$A$1:$B$12,2,FALSE)&amp;L334&amp;" Comdty","PX_open", M334,M334)</f>
        <v>#NAME?</v>
      </c>
      <c r="J334" s="1" t="e">
        <f ca="1">_xll.BDH("FF"&amp;VLOOKUP(K334,Sheet2!$A$1:$B$12,2,FALSE)&amp;L334&amp;" Comdty","PX_last", M334,M334)</f>
        <v>#NAME?</v>
      </c>
      <c r="K334" s="1">
        <f t="shared" si="3"/>
        <v>3</v>
      </c>
      <c r="L334" s="1" t="str">
        <f t="shared" si="4"/>
        <v>91</v>
      </c>
      <c r="M334" s="8">
        <f t="shared" si="5"/>
        <v>33323</v>
      </c>
    </row>
    <row r="335" spans="1:13" ht="15.75" customHeight="1" x14ac:dyDescent="0.35">
      <c r="A335" s="4">
        <v>33305</v>
      </c>
      <c r="B335" s="6">
        <v>0.06</v>
      </c>
      <c r="C335" s="5" t="s">
        <v>43</v>
      </c>
      <c r="D335" s="5" t="s">
        <v>43</v>
      </c>
      <c r="E335" s="5" t="s">
        <v>45</v>
      </c>
      <c r="F335" s="6">
        <v>-2.5000000000000001E-3</v>
      </c>
      <c r="G335" s="6">
        <v>0.06</v>
      </c>
      <c r="H335" s="5" t="s">
        <v>43</v>
      </c>
      <c r="I335" s="1" t="e">
        <f ca="1">_xll.BDH("FF"&amp;VLOOKUP(K335,Sheet2!$A$1:$B$12,2,FALSE)&amp;L335&amp;" Comdty","PX_open", M335,M335)</f>
        <v>#NAME?</v>
      </c>
      <c r="J335" s="1" t="e">
        <f ca="1">_xll.BDH("FF"&amp;VLOOKUP(K335,Sheet2!$A$1:$B$12,2,FALSE)&amp;L335&amp;" Comdty","PX_last", M335,M335)</f>
        <v>#NAME?</v>
      </c>
      <c r="K335" s="1">
        <f t="shared" si="3"/>
        <v>3</v>
      </c>
      <c r="L335" s="1" t="str">
        <f t="shared" si="4"/>
        <v>91</v>
      </c>
      <c r="M335" s="8">
        <f t="shared" si="5"/>
        <v>33305</v>
      </c>
    </row>
    <row r="336" spans="1:13" ht="15.75" customHeight="1" x14ac:dyDescent="0.35">
      <c r="A336" s="4">
        <v>33275</v>
      </c>
      <c r="B336" s="6">
        <v>6.25E-2</v>
      </c>
      <c r="C336" s="5" t="s">
        <v>43</v>
      </c>
      <c r="D336" s="5" t="s">
        <v>43</v>
      </c>
      <c r="E336" s="5" t="s">
        <v>35</v>
      </c>
      <c r="F336" s="5" t="s">
        <v>35</v>
      </c>
      <c r="G336" s="6">
        <v>0.06</v>
      </c>
      <c r="H336" s="7">
        <v>36831</v>
      </c>
      <c r="I336" s="1" t="e">
        <f ca="1">_xll.BDH("FF"&amp;VLOOKUP(K336,Sheet2!$A$1:$B$12,2,FALSE)&amp;L336&amp;" Comdty","PX_open", M336,M336)</f>
        <v>#NAME?</v>
      </c>
      <c r="J336" s="1" t="e">
        <f ca="1">_xll.BDH("FF"&amp;VLOOKUP(K336,Sheet2!$A$1:$B$12,2,FALSE)&amp;L336&amp;" Comdty","PX_last", M336,M336)</f>
        <v>#NAME?</v>
      </c>
      <c r="K336" s="1">
        <f t="shared" si="3"/>
        <v>2</v>
      </c>
      <c r="L336" s="1" t="str">
        <f t="shared" si="4"/>
        <v>91</v>
      </c>
      <c r="M336" s="8">
        <f t="shared" si="5"/>
        <v>33275</v>
      </c>
    </row>
    <row r="337" spans="1:13" ht="15.75" customHeight="1" x14ac:dyDescent="0.35">
      <c r="A337" s="4">
        <v>33270</v>
      </c>
      <c r="B337" s="6">
        <v>6.25E-2</v>
      </c>
      <c r="C337" s="5" t="s">
        <v>43</v>
      </c>
      <c r="D337" s="5" t="s">
        <v>43</v>
      </c>
      <c r="E337" s="5" t="s">
        <v>45</v>
      </c>
      <c r="F337" s="6">
        <v>-5.0000000000000001E-3</v>
      </c>
      <c r="G337" s="6">
        <v>0.06</v>
      </c>
      <c r="H337" s="5" t="s">
        <v>43</v>
      </c>
      <c r="I337" s="1" t="e">
        <f ca="1">_xll.BDH("FF"&amp;VLOOKUP(K337,Sheet2!$A$1:$B$12,2,FALSE)&amp;L337&amp;" Comdty","PX_open", M337,M337)</f>
        <v>#NAME?</v>
      </c>
      <c r="J337" s="1" t="e">
        <f ca="1">_xll.BDH("FF"&amp;VLOOKUP(K337,Sheet2!$A$1:$B$12,2,FALSE)&amp;L337&amp;" Comdty","PX_last", M337,M337)</f>
        <v>#NAME?</v>
      </c>
      <c r="K337" s="1">
        <f t="shared" si="3"/>
        <v>2</v>
      </c>
      <c r="L337" s="1" t="str">
        <f t="shared" si="4"/>
        <v>91</v>
      </c>
      <c r="M337" s="8">
        <f t="shared" si="5"/>
        <v>33270</v>
      </c>
    </row>
    <row r="338" spans="1:13" ht="15.75" customHeight="1" x14ac:dyDescent="0.35">
      <c r="A338" s="4">
        <v>33246</v>
      </c>
      <c r="B338" s="6">
        <v>6.7500000000000004E-2</v>
      </c>
      <c r="C338" s="5" t="s">
        <v>43</v>
      </c>
      <c r="D338" s="5" t="s">
        <v>43</v>
      </c>
      <c r="E338" s="5" t="s">
        <v>45</v>
      </c>
      <c r="F338" s="6">
        <v>-2.5000000000000001E-3</v>
      </c>
      <c r="G338" s="6">
        <v>6.5000000000000002E-2</v>
      </c>
      <c r="H338" s="5" t="s">
        <v>43</v>
      </c>
      <c r="I338" s="1" t="e">
        <f ca="1">_xll.BDH("FF"&amp;VLOOKUP(K338,Sheet2!$A$1:$B$12,2,FALSE)&amp;L338&amp;" Comdty","PX_open", M338,M338)</f>
        <v>#NAME?</v>
      </c>
      <c r="J338" s="1" t="e">
        <f ca="1">_xll.BDH("FF"&amp;VLOOKUP(K338,Sheet2!$A$1:$B$12,2,FALSE)&amp;L338&amp;" Comdty","PX_last", M338,M338)</f>
        <v>#NAME?</v>
      </c>
      <c r="K338" s="1">
        <f t="shared" si="3"/>
        <v>1</v>
      </c>
      <c r="L338" s="1" t="str">
        <f t="shared" si="4"/>
        <v>91</v>
      </c>
      <c r="M338" s="8">
        <f t="shared" si="5"/>
        <v>33246</v>
      </c>
    </row>
    <row r="339" spans="1:13" ht="15.75" customHeight="1" x14ac:dyDescent="0.35">
      <c r="A339" s="5"/>
      <c r="I339" s="1" t="e">
        <f ca="1">_xll.BDH("FF"&amp;VLOOKUP(K339,Sheet2!$A$1:$B$12,2,FALSE)&amp;L339&amp;" Comdty","PX_open", M339,M339)</f>
        <v>#NAME?</v>
      </c>
      <c r="J339" s="1" t="e">
        <f ca="1">_xll.BDH("FF"&amp;VLOOKUP(K339,Sheet2!$A$1:$B$12,2,FALSE)&amp;L339&amp;" Comdty","PX_last", M339,M339)</f>
        <v>#NAME?</v>
      </c>
      <c r="K339" s="1">
        <f t="shared" si="3"/>
        <v>1</v>
      </c>
      <c r="L339" s="1" t="str">
        <f t="shared" si="4"/>
        <v>00</v>
      </c>
      <c r="M339" s="8">
        <f t="shared" si="5"/>
        <v>0</v>
      </c>
    </row>
    <row r="340" spans="1:13" ht="15.75" customHeight="1" x14ac:dyDescent="0.35">
      <c r="A340" s="4">
        <v>33225</v>
      </c>
      <c r="B340" s="6">
        <v>7.0000000000000007E-2</v>
      </c>
      <c r="C340" s="5" t="s">
        <v>43</v>
      </c>
      <c r="D340" s="5" t="s">
        <v>43</v>
      </c>
      <c r="E340" s="5" t="s">
        <v>45</v>
      </c>
      <c r="F340" s="6">
        <v>-2.5000000000000001E-3</v>
      </c>
      <c r="G340" s="6">
        <v>6.5000000000000002E-2</v>
      </c>
      <c r="H340" s="7">
        <v>36800</v>
      </c>
      <c r="I340" s="1" t="e">
        <f ca="1">_xll.BDH("FF"&amp;VLOOKUP(K340,Sheet2!$A$1:$B$12,2,FALSE)&amp;L340&amp;" Comdty","PX_open", M340,M340)</f>
        <v>#NAME?</v>
      </c>
      <c r="J340" s="1" t="e">
        <f ca="1">_xll.BDH("FF"&amp;VLOOKUP(K340,Sheet2!$A$1:$B$12,2,FALSE)&amp;L340&amp;" Comdty","PX_last", M340,M340)</f>
        <v>#NAME?</v>
      </c>
      <c r="K340" s="1">
        <f t="shared" si="3"/>
        <v>12</v>
      </c>
      <c r="L340" s="1" t="str">
        <f t="shared" si="4"/>
        <v>90</v>
      </c>
      <c r="M340" s="8">
        <f t="shared" si="5"/>
        <v>33225</v>
      </c>
    </row>
    <row r="341" spans="1:13" ht="15.75" customHeight="1" x14ac:dyDescent="0.35">
      <c r="A341" s="4">
        <v>33214</v>
      </c>
      <c r="B341" s="6">
        <v>7.2499999999999995E-2</v>
      </c>
      <c r="C341" s="5" t="s">
        <v>43</v>
      </c>
      <c r="D341" s="5" t="s">
        <v>43</v>
      </c>
      <c r="E341" s="5" t="s">
        <v>45</v>
      </c>
      <c r="F341" s="6">
        <v>-2.5000000000000001E-3</v>
      </c>
      <c r="G341" s="6">
        <v>7.0000000000000007E-2</v>
      </c>
      <c r="H341" s="5" t="s">
        <v>43</v>
      </c>
      <c r="I341" s="1" t="e">
        <f ca="1">_xll.BDH("FF"&amp;VLOOKUP(K341,Sheet2!$A$1:$B$12,2,FALSE)&amp;L341&amp;" Comdty","PX_open", M341,M341)</f>
        <v>#NAME?</v>
      </c>
      <c r="J341" s="1" t="e">
        <f ca="1">_xll.BDH("FF"&amp;VLOOKUP(K341,Sheet2!$A$1:$B$12,2,FALSE)&amp;L341&amp;" Comdty","PX_last", M341,M341)</f>
        <v>#NAME?</v>
      </c>
      <c r="K341" s="1">
        <f t="shared" si="3"/>
        <v>12</v>
      </c>
      <c r="L341" s="1" t="str">
        <f t="shared" si="4"/>
        <v>90</v>
      </c>
      <c r="M341" s="8">
        <f t="shared" si="5"/>
        <v>33214</v>
      </c>
    </row>
    <row r="342" spans="1:13" ht="15.75" customHeight="1" x14ac:dyDescent="0.35">
      <c r="A342" s="4">
        <v>33191</v>
      </c>
      <c r="B342" s="6">
        <v>7.4999999999999997E-2</v>
      </c>
      <c r="C342" s="5" t="s">
        <v>43</v>
      </c>
      <c r="D342" s="5" t="s">
        <v>43</v>
      </c>
      <c r="E342" s="5" t="s">
        <v>45</v>
      </c>
      <c r="F342" s="6">
        <v>-2.5000000000000001E-3</v>
      </c>
      <c r="G342" s="6">
        <v>7.0000000000000007E-2</v>
      </c>
      <c r="H342" s="7">
        <v>36831</v>
      </c>
      <c r="I342" s="1" t="e">
        <f ca="1">_xll.BDH("FF"&amp;VLOOKUP(K342,Sheet2!$A$1:$B$12,2,FALSE)&amp;L342&amp;" Comdty","PX_open", M342,M342)</f>
        <v>#NAME?</v>
      </c>
      <c r="J342" s="1" t="e">
        <f ca="1">_xll.BDH("FF"&amp;VLOOKUP(K342,Sheet2!$A$1:$B$12,2,FALSE)&amp;L342&amp;" Comdty","PX_last", M342,M342)</f>
        <v>#NAME?</v>
      </c>
      <c r="K342" s="1">
        <f t="shared" si="3"/>
        <v>11</v>
      </c>
      <c r="L342" s="1" t="str">
        <f t="shared" si="4"/>
        <v>90</v>
      </c>
      <c r="M342" s="8">
        <f t="shared" si="5"/>
        <v>33191</v>
      </c>
    </row>
    <row r="343" spans="1:13" ht="15.75" customHeight="1" x14ac:dyDescent="0.35">
      <c r="A343" s="4">
        <v>33175</v>
      </c>
      <c r="B343" s="6">
        <v>7.7499999999999999E-2</v>
      </c>
      <c r="C343" s="5" t="s">
        <v>43</v>
      </c>
      <c r="D343" s="5" t="s">
        <v>43</v>
      </c>
      <c r="E343" s="5" t="s">
        <v>45</v>
      </c>
      <c r="F343" s="6">
        <v>-2.5000000000000001E-3</v>
      </c>
      <c r="G343" s="6">
        <v>7.0000000000000007E-2</v>
      </c>
      <c r="H343" s="5" t="s">
        <v>43</v>
      </c>
      <c r="I343" s="1" t="e">
        <f ca="1">_xll.BDH("FF"&amp;VLOOKUP(K343,Sheet2!$A$1:$B$12,2,FALSE)&amp;L343&amp;" Comdty","PX_open", M343,M343)</f>
        <v>#NAME?</v>
      </c>
      <c r="J343" s="1" t="e">
        <f ca="1">_xll.BDH("FF"&amp;VLOOKUP(K343,Sheet2!$A$1:$B$12,2,FALSE)&amp;L343&amp;" Comdty","PX_last", M343,M343)</f>
        <v>#NAME?</v>
      </c>
      <c r="K343" s="1">
        <f t="shared" si="3"/>
        <v>10</v>
      </c>
      <c r="L343" s="1" t="str">
        <f t="shared" si="4"/>
        <v>90</v>
      </c>
      <c r="M343" s="8">
        <f t="shared" si="5"/>
        <v>33175</v>
      </c>
    </row>
    <row r="344" spans="1:13" ht="15.75" customHeight="1" x14ac:dyDescent="0.35">
      <c r="A344" s="4">
        <v>33148</v>
      </c>
      <c r="B344" s="6">
        <v>0.08</v>
      </c>
      <c r="C344" s="5" t="s">
        <v>43</v>
      </c>
      <c r="D344" s="5" t="s">
        <v>43</v>
      </c>
      <c r="E344" s="5" t="s">
        <v>35</v>
      </c>
      <c r="F344" s="5" t="s">
        <v>35</v>
      </c>
      <c r="G344" s="6">
        <v>7.0000000000000007E-2</v>
      </c>
      <c r="H344" s="9">
        <v>45111</v>
      </c>
      <c r="I344" s="1" t="e">
        <f ca="1">_xll.BDH("FF"&amp;VLOOKUP(K344,Sheet2!$A$1:$B$12,2,FALSE)&amp;L344&amp;" Comdty","PX_open", M344,M344)</f>
        <v>#NAME?</v>
      </c>
      <c r="J344" s="1" t="e">
        <f ca="1">_xll.BDH("FF"&amp;VLOOKUP(K344,Sheet2!$A$1:$B$12,2,FALSE)&amp;L344&amp;" Comdty","PX_last", M344,M344)</f>
        <v>#NAME?</v>
      </c>
      <c r="K344" s="1">
        <f t="shared" si="3"/>
        <v>10</v>
      </c>
      <c r="L344" s="1" t="str">
        <f t="shared" si="4"/>
        <v>90</v>
      </c>
      <c r="M344" s="8">
        <f t="shared" si="5"/>
        <v>33148</v>
      </c>
    </row>
    <row r="345" spans="1:13" ht="15.75" customHeight="1" x14ac:dyDescent="0.35">
      <c r="A345" s="4">
        <v>33106</v>
      </c>
      <c r="B345" s="6">
        <v>0.08</v>
      </c>
      <c r="C345" s="5" t="s">
        <v>43</v>
      </c>
      <c r="D345" s="5" t="s">
        <v>43</v>
      </c>
      <c r="E345" s="5" t="s">
        <v>35</v>
      </c>
      <c r="F345" s="5" t="s">
        <v>35</v>
      </c>
      <c r="G345" s="6">
        <v>7.0000000000000007E-2</v>
      </c>
      <c r="H345" s="7">
        <v>36831</v>
      </c>
      <c r="I345" s="1" t="e">
        <f ca="1">_xll.BDH("FF"&amp;VLOOKUP(K345,Sheet2!$A$1:$B$12,2,FALSE)&amp;L345&amp;" Comdty","PX_open", M345,M345)</f>
        <v>#NAME?</v>
      </c>
      <c r="J345" s="1" t="e">
        <f ca="1">_xll.BDH("FF"&amp;VLOOKUP(K345,Sheet2!$A$1:$B$12,2,FALSE)&amp;L345&amp;" Comdty","PX_last", M345,M345)</f>
        <v>#NAME?</v>
      </c>
      <c r="K345" s="1">
        <f t="shared" si="3"/>
        <v>8</v>
      </c>
      <c r="L345" s="1" t="str">
        <f t="shared" si="4"/>
        <v>90</v>
      </c>
      <c r="M345" s="8">
        <f t="shared" si="5"/>
        <v>33106</v>
      </c>
    </row>
    <row r="346" spans="1:13" ht="15.75" customHeight="1" x14ac:dyDescent="0.35">
      <c r="A346" s="4">
        <v>33067</v>
      </c>
      <c r="B346" s="6">
        <v>0.08</v>
      </c>
      <c r="C346" s="5" t="s">
        <v>43</v>
      </c>
      <c r="D346" s="5" t="s">
        <v>43</v>
      </c>
      <c r="E346" s="5" t="s">
        <v>45</v>
      </c>
      <c r="F346" s="6">
        <v>-2.5000000000000001E-3</v>
      </c>
      <c r="G346" s="6">
        <v>7.0000000000000007E-2</v>
      </c>
      <c r="H346" s="5" t="s">
        <v>43</v>
      </c>
      <c r="I346" s="1" t="e">
        <f ca="1">_xll.BDH("FF"&amp;VLOOKUP(K346,Sheet2!$A$1:$B$12,2,FALSE)&amp;L346&amp;" Comdty","PX_open", M346,M346)</f>
        <v>#NAME?</v>
      </c>
      <c r="J346" s="1" t="e">
        <f ca="1">_xll.BDH("FF"&amp;VLOOKUP(K346,Sheet2!$A$1:$B$12,2,FALSE)&amp;L346&amp;" Comdty","PX_last", M346,M346)</f>
        <v>#NAME?</v>
      </c>
      <c r="K346" s="1">
        <f t="shared" si="3"/>
        <v>7</v>
      </c>
      <c r="L346" s="1" t="str">
        <f t="shared" si="4"/>
        <v>90</v>
      </c>
      <c r="M346" s="8">
        <f t="shared" si="5"/>
        <v>33067</v>
      </c>
    </row>
    <row r="347" spans="1:13" ht="15.75" customHeight="1" x14ac:dyDescent="0.35">
      <c r="A347" s="4">
        <v>33057</v>
      </c>
      <c r="B347" s="6">
        <v>8.2500000000000004E-2</v>
      </c>
      <c r="C347" s="5" t="s">
        <v>43</v>
      </c>
      <c r="D347" s="5" t="s">
        <v>43</v>
      </c>
      <c r="E347" s="5" t="s">
        <v>35</v>
      </c>
      <c r="F347" s="5" t="s">
        <v>35</v>
      </c>
      <c r="G347" s="6">
        <v>7.0000000000000007E-2</v>
      </c>
      <c r="H347" s="7">
        <v>36831</v>
      </c>
      <c r="I347" s="1" t="e">
        <f ca="1">_xll.BDH("FF"&amp;VLOOKUP(K347,Sheet2!$A$1:$B$12,2,FALSE)&amp;L347&amp;" Comdty","PX_open", M347,M347)</f>
        <v>#NAME?</v>
      </c>
      <c r="J347" s="1" t="e">
        <f ca="1">_xll.BDH("FF"&amp;VLOOKUP(K347,Sheet2!$A$1:$B$12,2,FALSE)&amp;L347&amp;" Comdty","PX_last", M347,M347)</f>
        <v>#NAME?</v>
      </c>
      <c r="K347" s="1">
        <f t="shared" si="3"/>
        <v>7</v>
      </c>
      <c r="L347" s="1" t="str">
        <f t="shared" si="4"/>
        <v>90</v>
      </c>
      <c r="M347" s="8">
        <f t="shared" si="5"/>
        <v>33057</v>
      </c>
    </row>
    <row r="348" spans="1:13" ht="15.75" customHeight="1" x14ac:dyDescent="0.35">
      <c r="A348" s="4">
        <v>33008</v>
      </c>
      <c r="B348" s="6">
        <v>8.2500000000000004E-2</v>
      </c>
      <c r="C348" s="5" t="s">
        <v>43</v>
      </c>
      <c r="D348" s="5" t="s">
        <v>43</v>
      </c>
      <c r="E348" s="5" t="s">
        <v>35</v>
      </c>
      <c r="F348" s="5" t="s">
        <v>35</v>
      </c>
      <c r="G348" s="6">
        <v>7.0000000000000007E-2</v>
      </c>
      <c r="H348" s="9">
        <v>45200</v>
      </c>
      <c r="I348" s="1" t="e">
        <f ca="1">_xll.BDH("FF"&amp;VLOOKUP(K348,Sheet2!$A$1:$B$12,2,FALSE)&amp;L348&amp;" Comdty","PX_open", M348,M348)</f>
        <v>#NAME?</v>
      </c>
      <c r="J348" s="1" t="e">
        <f ca="1">_xll.BDH("FF"&amp;VLOOKUP(K348,Sheet2!$A$1:$B$12,2,FALSE)&amp;L348&amp;" Comdty","PX_last", M348,M348)</f>
        <v>#NAME?</v>
      </c>
      <c r="K348" s="1">
        <f t="shared" si="3"/>
        <v>5</v>
      </c>
      <c r="L348" s="1" t="str">
        <f t="shared" si="4"/>
        <v>90</v>
      </c>
      <c r="M348" s="8">
        <f t="shared" si="5"/>
        <v>33008</v>
      </c>
    </row>
    <row r="349" spans="1:13" ht="15.75" customHeight="1" x14ac:dyDescent="0.35">
      <c r="A349" s="4">
        <v>32959</v>
      </c>
      <c r="B349" s="6">
        <v>8.2500000000000004E-2</v>
      </c>
      <c r="C349" s="5" t="s">
        <v>43</v>
      </c>
      <c r="D349" s="5" t="s">
        <v>43</v>
      </c>
      <c r="E349" s="5" t="s">
        <v>35</v>
      </c>
      <c r="F349" s="5" t="s">
        <v>35</v>
      </c>
      <c r="G349" s="6">
        <v>7.0000000000000007E-2</v>
      </c>
      <c r="H349" s="9">
        <v>45141</v>
      </c>
      <c r="I349" s="1" t="e">
        <f ca="1">_xll.BDH("FF"&amp;VLOOKUP(K349,Sheet2!$A$1:$B$12,2,FALSE)&amp;L349&amp;" Comdty","PX_open", M349,M349)</f>
        <v>#NAME?</v>
      </c>
      <c r="J349" s="1" t="e">
        <f ca="1">_xll.BDH("FF"&amp;VLOOKUP(K349,Sheet2!$A$1:$B$12,2,FALSE)&amp;L349&amp;" Comdty","PX_last", M349,M349)</f>
        <v>#NAME?</v>
      </c>
      <c r="K349" s="1">
        <f t="shared" si="3"/>
        <v>3</v>
      </c>
      <c r="L349" s="1" t="str">
        <f t="shared" si="4"/>
        <v>90</v>
      </c>
      <c r="M349" s="8">
        <f t="shared" si="5"/>
        <v>32959</v>
      </c>
    </row>
    <row r="350" spans="1:13" ht="15.75" customHeight="1" x14ac:dyDescent="0.35">
      <c r="A350" s="4">
        <v>32911</v>
      </c>
      <c r="B350" s="6">
        <v>8.2500000000000004E-2</v>
      </c>
      <c r="C350" s="5" t="s">
        <v>43</v>
      </c>
      <c r="D350" s="5" t="s">
        <v>43</v>
      </c>
      <c r="E350" s="5" t="s">
        <v>35</v>
      </c>
      <c r="F350" s="5" t="s">
        <v>35</v>
      </c>
      <c r="G350" s="6">
        <v>7.0000000000000007E-2</v>
      </c>
      <c r="H350" s="9">
        <v>45141</v>
      </c>
      <c r="I350" s="1" t="e">
        <f ca="1">_xll.BDH("FF"&amp;VLOOKUP(K350,Sheet2!$A$1:$B$12,2,FALSE)&amp;L350&amp;" Comdty","PX_open", M350,M350)</f>
        <v>#NAME?</v>
      </c>
      <c r="J350" s="1" t="e">
        <f ca="1">_xll.BDH("FF"&amp;VLOOKUP(K350,Sheet2!$A$1:$B$12,2,FALSE)&amp;L350&amp;" Comdty","PX_last", M350,M350)</f>
        <v>#NAME?</v>
      </c>
      <c r="K350" s="1">
        <f t="shared" si="3"/>
        <v>2</v>
      </c>
      <c r="L350" s="1" t="str">
        <f t="shared" si="4"/>
        <v>90</v>
      </c>
      <c r="M350" s="8">
        <f t="shared" si="5"/>
        <v>32911</v>
      </c>
    </row>
    <row r="351" spans="1:13" ht="15.75" customHeight="1" x14ac:dyDescent="0.35">
      <c r="A351" s="5"/>
      <c r="I351" s="1" t="e">
        <f ca="1">_xll.BDH("FF"&amp;VLOOKUP(K351,Sheet2!$A$1:$B$12,2,FALSE)&amp;L351&amp;" Comdty","PX_open", M351,M351)</f>
        <v>#NAME?</v>
      </c>
      <c r="J351" s="1" t="e">
        <f ca="1">_xll.BDH("FF"&amp;VLOOKUP(K351,Sheet2!$A$1:$B$12,2,FALSE)&amp;L351&amp;" Comdty","PX_last", M351,M351)</f>
        <v>#NAME?</v>
      </c>
      <c r="K351" s="1">
        <f t="shared" si="3"/>
        <v>1</v>
      </c>
      <c r="L351" s="1" t="str">
        <f t="shared" si="4"/>
        <v>00</v>
      </c>
      <c r="M351" s="8">
        <f t="shared" si="5"/>
        <v>0</v>
      </c>
    </row>
    <row r="352" spans="1:13" ht="15.75" customHeight="1" x14ac:dyDescent="0.35">
      <c r="A352" s="4">
        <v>32861</v>
      </c>
      <c r="B352" s="6">
        <v>8.2500000000000004E-2</v>
      </c>
      <c r="C352" s="5" t="s">
        <v>43</v>
      </c>
      <c r="D352" s="5" t="s">
        <v>43</v>
      </c>
      <c r="E352" s="5" t="s">
        <v>45</v>
      </c>
      <c r="F352" s="6">
        <v>-2.5000000000000001E-3</v>
      </c>
      <c r="G352" s="6">
        <v>7.0000000000000007E-2</v>
      </c>
      <c r="H352" s="9">
        <v>45171</v>
      </c>
      <c r="I352" s="1" t="e">
        <f ca="1">_xll.BDH("FF"&amp;VLOOKUP(K352,Sheet2!$A$1:$B$12,2,FALSE)&amp;L352&amp;" Comdty","PX_open", M352,M352)</f>
        <v>#NAME?</v>
      </c>
      <c r="J352" s="1" t="e">
        <f ca="1">_xll.BDH("FF"&amp;VLOOKUP(K352,Sheet2!$A$1:$B$12,2,FALSE)&amp;L352&amp;" Comdty","PX_last", M352,M352)</f>
        <v>#NAME?</v>
      </c>
      <c r="K352" s="1">
        <f t="shared" si="3"/>
        <v>12</v>
      </c>
      <c r="L352" s="1" t="str">
        <f t="shared" si="4"/>
        <v>89</v>
      </c>
      <c r="M352" s="8">
        <f t="shared" si="5"/>
        <v>32861</v>
      </c>
    </row>
    <row r="353" spans="1:13" ht="15.75" customHeight="1" x14ac:dyDescent="0.35">
      <c r="A353" s="4">
        <v>32826</v>
      </c>
      <c r="B353" s="6">
        <v>8.5000000000000006E-2</v>
      </c>
      <c r="C353" s="5" t="s">
        <v>43</v>
      </c>
      <c r="D353" s="5" t="s">
        <v>43</v>
      </c>
      <c r="E353" s="5" t="s">
        <v>35</v>
      </c>
      <c r="F353" s="5" t="s">
        <v>35</v>
      </c>
      <c r="G353" s="6">
        <v>7.0000000000000007E-2</v>
      </c>
      <c r="H353" s="9">
        <v>45200</v>
      </c>
      <c r="I353" s="1" t="e">
        <f ca="1">_xll.BDH("FF"&amp;VLOOKUP(K353,Sheet2!$A$1:$B$12,2,FALSE)&amp;L353&amp;" Comdty","PX_open", M353,M353)</f>
        <v>#NAME?</v>
      </c>
      <c r="J353" s="1" t="e">
        <f ca="1">_xll.BDH("FF"&amp;VLOOKUP(K353,Sheet2!$A$1:$B$12,2,FALSE)&amp;L353&amp;" Comdty","PX_last", M353,M353)</f>
        <v>#NAME?</v>
      </c>
      <c r="K353" s="1">
        <f t="shared" si="3"/>
        <v>11</v>
      </c>
      <c r="L353" s="1" t="str">
        <f t="shared" si="4"/>
        <v>89</v>
      </c>
      <c r="M353" s="8">
        <f t="shared" si="5"/>
        <v>32826</v>
      </c>
    </row>
    <row r="354" spans="1:13" ht="15.75" customHeight="1" x14ac:dyDescent="0.35">
      <c r="A354" s="4">
        <v>32799</v>
      </c>
      <c r="B354" s="6">
        <v>8.5000000000000006E-2</v>
      </c>
      <c r="C354" s="5" t="s">
        <v>43</v>
      </c>
      <c r="D354" s="5" t="s">
        <v>43</v>
      </c>
      <c r="E354" s="5" t="s">
        <v>45</v>
      </c>
      <c r="F354" s="6">
        <v>-5.0000000000000001E-3</v>
      </c>
      <c r="G354" s="6">
        <v>7.0000000000000007E-2</v>
      </c>
      <c r="H354" s="5" t="s">
        <v>43</v>
      </c>
      <c r="I354" s="1" t="e">
        <f ca="1">_xll.BDH("FF"&amp;VLOOKUP(K354,Sheet2!$A$1:$B$12,2,FALSE)&amp;L354&amp;" Comdty","PX_open", M354,M354)</f>
        <v>#NAME?</v>
      </c>
      <c r="J354" s="1" t="e">
        <f ca="1">_xll.BDH("FF"&amp;VLOOKUP(K354,Sheet2!$A$1:$B$12,2,FALSE)&amp;L354&amp;" Comdty","PX_last", M354,M354)</f>
        <v>#NAME?</v>
      </c>
      <c r="K354" s="1">
        <f t="shared" si="3"/>
        <v>10</v>
      </c>
      <c r="L354" s="1" t="str">
        <f t="shared" si="4"/>
        <v>89</v>
      </c>
      <c r="M354" s="8">
        <f t="shared" si="5"/>
        <v>32799</v>
      </c>
    </row>
    <row r="355" spans="1:13" ht="15.75" customHeight="1" x14ac:dyDescent="0.35">
      <c r="A355" s="4">
        <v>32784</v>
      </c>
      <c r="B355" s="6">
        <v>0.09</v>
      </c>
      <c r="C355" s="5" t="s">
        <v>43</v>
      </c>
      <c r="D355" s="5" t="s">
        <v>43</v>
      </c>
      <c r="E355" s="5" t="s">
        <v>35</v>
      </c>
      <c r="F355" s="5" t="s">
        <v>35</v>
      </c>
      <c r="G355" s="6">
        <v>7.0000000000000007E-2</v>
      </c>
      <c r="H355" s="9">
        <v>45171</v>
      </c>
      <c r="I355" s="1" t="e">
        <f ca="1">_xll.BDH("FF"&amp;VLOOKUP(K355,Sheet2!$A$1:$B$12,2,FALSE)&amp;L355&amp;" Comdty","PX_open", M355,M355)</f>
        <v>#NAME?</v>
      </c>
      <c r="J355" s="1" t="e">
        <f ca="1">_xll.BDH("FF"&amp;VLOOKUP(K355,Sheet2!$A$1:$B$12,2,FALSE)&amp;L355&amp;" Comdty","PX_last", M355,M355)</f>
        <v>#NAME?</v>
      </c>
      <c r="K355" s="1">
        <f t="shared" si="3"/>
        <v>10</v>
      </c>
      <c r="L355" s="1" t="str">
        <f t="shared" si="4"/>
        <v>89</v>
      </c>
      <c r="M355" s="8">
        <f t="shared" si="5"/>
        <v>32784</v>
      </c>
    </row>
    <row r="356" spans="1:13" ht="15.75" customHeight="1" x14ac:dyDescent="0.35">
      <c r="A356" s="4">
        <v>32742</v>
      </c>
      <c r="B356" s="6">
        <v>0.09</v>
      </c>
      <c r="C356" s="5" t="s">
        <v>43</v>
      </c>
      <c r="D356" s="5" t="s">
        <v>43</v>
      </c>
      <c r="E356" s="5" t="s">
        <v>35</v>
      </c>
      <c r="F356" s="5" t="s">
        <v>35</v>
      </c>
      <c r="G356" s="6">
        <v>7.0000000000000007E-2</v>
      </c>
      <c r="H356" s="9">
        <v>45200</v>
      </c>
      <c r="I356" s="1" t="e">
        <f ca="1">_xll.BDH("FF"&amp;VLOOKUP(K356,Sheet2!$A$1:$B$12,2,FALSE)&amp;L356&amp;" Comdty","PX_open", M356,M356)</f>
        <v>#NAME?</v>
      </c>
      <c r="J356" s="1" t="e">
        <f ca="1">_xll.BDH("FF"&amp;VLOOKUP(K356,Sheet2!$A$1:$B$12,2,FALSE)&amp;L356&amp;" Comdty","PX_last", M356,M356)</f>
        <v>#NAME?</v>
      </c>
      <c r="K356" s="1">
        <f t="shared" si="3"/>
        <v>8</v>
      </c>
      <c r="L356" s="1" t="str">
        <f t="shared" si="4"/>
        <v>89</v>
      </c>
      <c r="M356" s="8">
        <f t="shared" si="5"/>
        <v>32742</v>
      </c>
    </row>
    <row r="357" spans="1:13" ht="15.75" customHeight="1" x14ac:dyDescent="0.35">
      <c r="A357" s="4">
        <v>32715</v>
      </c>
      <c r="B357" s="6">
        <v>0.09</v>
      </c>
      <c r="C357" s="5" t="s">
        <v>43</v>
      </c>
      <c r="D357" s="5" t="s">
        <v>43</v>
      </c>
      <c r="E357" s="5" t="s">
        <v>45</v>
      </c>
      <c r="F357" s="6">
        <v>-2.5000000000000001E-3</v>
      </c>
      <c r="G357" s="6">
        <v>7.0000000000000007E-2</v>
      </c>
      <c r="H357" s="5" t="s">
        <v>43</v>
      </c>
      <c r="I357" s="1" t="e">
        <f ca="1">_xll.BDH("FF"&amp;VLOOKUP(K357,Sheet2!$A$1:$B$12,2,FALSE)&amp;L357&amp;" Comdty","PX_open", M357,M357)</f>
        <v>#NAME?</v>
      </c>
      <c r="J357" s="1" t="e">
        <f ca="1">_xll.BDH("FF"&amp;VLOOKUP(K357,Sheet2!$A$1:$B$12,2,FALSE)&amp;L357&amp;" Comdty","PX_last", M357,M357)</f>
        <v>#NAME?</v>
      </c>
      <c r="K357" s="1">
        <f t="shared" si="3"/>
        <v>7</v>
      </c>
      <c r="L357" s="1" t="str">
        <f t="shared" si="4"/>
        <v>89</v>
      </c>
      <c r="M357" s="8">
        <f t="shared" si="5"/>
        <v>32715</v>
      </c>
    </row>
    <row r="358" spans="1:13" ht="15.75" customHeight="1" x14ac:dyDescent="0.35">
      <c r="A358" s="4">
        <v>32695</v>
      </c>
      <c r="B358" s="6">
        <v>9.2499999999999999E-2</v>
      </c>
      <c r="C358" s="5" t="s">
        <v>43</v>
      </c>
      <c r="D358" s="5" t="s">
        <v>43</v>
      </c>
      <c r="E358" s="5" t="s">
        <v>45</v>
      </c>
      <c r="F358" s="6">
        <v>-3.8E-3</v>
      </c>
      <c r="G358" s="6">
        <v>7.0000000000000007E-2</v>
      </c>
      <c r="H358" s="9">
        <v>45200</v>
      </c>
      <c r="I358" s="1" t="e">
        <f ca="1">_xll.BDH("FF"&amp;VLOOKUP(K358,Sheet2!$A$1:$B$12,2,FALSE)&amp;L358&amp;" Comdty","PX_open", M358,M358)</f>
        <v>#NAME?</v>
      </c>
      <c r="J358" s="1" t="e">
        <f ca="1">_xll.BDH("FF"&amp;VLOOKUP(K358,Sheet2!$A$1:$B$12,2,FALSE)&amp;L358&amp;" Comdty","PX_last", M358,M358)</f>
        <v>#NAME?</v>
      </c>
      <c r="K358" s="1">
        <f t="shared" si="3"/>
        <v>7</v>
      </c>
      <c r="L358" s="1" t="str">
        <f t="shared" si="4"/>
        <v>89</v>
      </c>
      <c r="M358" s="8">
        <f t="shared" si="5"/>
        <v>32695</v>
      </c>
    </row>
    <row r="359" spans="1:13" ht="15.75" customHeight="1" x14ac:dyDescent="0.35">
      <c r="A359" s="4">
        <v>32664</v>
      </c>
      <c r="B359" s="6">
        <v>9.6299999999999997E-2</v>
      </c>
      <c r="C359" s="5" t="s">
        <v>43</v>
      </c>
      <c r="D359" s="5" t="s">
        <v>43</v>
      </c>
      <c r="E359" s="5" t="s">
        <v>45</v>
      </c>
      <c r="F359" s="6">
        <v>-1.1999999999999999E-3</v>
      </c>
      <c r="G359" s="6">
        <v>7.0000000000000007E-2</v>
      </c>
      <c r="H359" s="5" t="s">
        <v>43</v>
      </c>
      <c r="I359" s="1" t="e">
        <f ca="1">_xll.BDH("FF"&amp;VLOOKUP(K359,Sheet2!$A$1:$B$12,2,FALSE)&amp;L359&amp;" Comdty","PX_open", M359,M359)</f>
        <v>#NAME?</v>
      </c>
      <c r="J359" s="1" t="e">
        <f ca="1">_xll.BDH("FF"&amp;VLOOKUP(K359,Sheet2!$A$1:$B$12,2,FALSE)&amp;L359&amp;" Comdty","PX_last", M359,M359)</f>
        <v>#NAME?</v>
      </c>
      <c r="K359" s="1">
        <f t="shared" si="3"/>
        <v>6</v>
      </c>
      <c r="L359" s="1" t="str">
        <f t="shared" si="4"/>
        <v>89</v>
      </c>
      <c r="M359" s="8">
        <f t="shared" si="5"/>
        <v>32664</v>
      </c>
    </row>
    <row r="360" spans="1:13" ht="15.75" customHeight="1" x14ac:dyDescent="0.35">
      <c r="A360" s="4">
        <v>32644</v>
      </c>
      <c r="B360" s="6">
        <v>9.7500000000000003E-2</v>
      </c>
      <c r="C360" s="5" t="s">
        <v>43</v>
      </c>
      <c r="D360" s="5" t="s">
        <v>43</v>
      </c>
      <c r="E360" s="5" t="s">
        <v>35</v>
      </c>
      <c r="F360" s="5" t="s">
        <v>35</v>
      </c>
      <c r="G360" s="6">
        <v>7.0000000000000007E-2</v>
      </c>
      <c r="H360" s="9">
        <v>45231</v>
      </c>
      <c r="I360" s="1" t="e">
        <f ca="1">_xll.BDH("FF"&amp;VLOOKUP(K360,Sheet2!$A$1:$B$12,2,FALSE)&amp;L360&amp;" Comdty","PX_open", M360,M360)</f>
        <v>#NAME?</v>
      </c>
      <c r="J360" s="1" t="e">
        <f ca="1">_xll.BDH("FF"&amp;VLOOKUP(K360,Sheet2!$A$1:$B$12,2,FALSE)&amp;L360&amp;" Comdty","PX_last", M360,M360)</f>
        <v>#NAME?</v>
      </c>
      <c r="K360" s="1">
        <f t="shared" si="3"/>
        <v>5</v>
      </c>
      <c r="L360" s="1" t="str">
        <f t="shared" si="4"/>
        <v>89</v>
      </c>
      <c r="M360" s="8">
        <f t="shared" si="5"/>
        <v>32644</v>
      </c>
    </row>
    <row r="361" spans="1:13" ht="15.75" customHeight="1" x14ac:dyDescent="0.35">
      <c r="A361" s="4">
        <v>32595</v>
      </c>
      <c r="B361" s="6">
        <v>9.7500000000000003E-2</v>
      </c>
      <c r="C361" s="5" t="s">
        <v>43</v>
      </c>
      <c r="D361" s="5" t="s">
        <v>43</v>
      </c>
      <c r="E361" s="5" t="s">
        <v>35</v>
      </c>
      <c r="F361" s="5" t="s">
        <v>35</v>
      </c>
      <c r="G361" s="6">
        <v>7.0000000000000007E-2</v>
      </c>
      <c r="H361" s="9">
        <v>45231</v>
      </c>
      <c r="I361" s="1" t="e">
        <f ca="1">_xll.BDH("FF"&amp;VLOOKUP(K361,Sheet2!$A$1:$B$12,2,FALSE)&amp;L361&amp;" Comdty","PX_open", M361,M361)</f>
        <v>#NAME?</v>
      </c>
      <c r="J361" s="1" t="e">
        <f ca="1">_xll.BDH("FF"&amp;VLOOKUP(K361,Sheet2!$A$1:$B$12,2,FALSE)&amp;L361&amp;" Comdty","PX_last", M361,M361)</f>
        <v>#NAME?</v>
      </c>
      <c r="K361" s="1">
        <f t="shared" si="3"/>
        <v>3</v>
      </c>
      <c r="L361" s="1" t="str">
        <f t="shared" si="4"/>
        <v>89</v>
      </c>
      <c r="M361" s="8">
        <f t="shared" si="5"/>
        <v>32595</v>
      </c>
    </row>
    <row r="362" spans="1:13" ht="15.75" customHeight="1" x14ac:dyDescent="0.35">
      <c r="A362" s="4">
        <v>32563</v>
      </c>
      <c r="B362" s="6">
        <v>9.7500000000000003E-2</v>
      </c>
      <c r="C362" s="5" t="s">
        <v>43</v>
      </c>
      <c r="D362" s="5" t="s">
        <v>43</v>
      </c>
      <c r="E362" s="5" t="s">
        <v>20</v>
      </c>
      <c r="F362" s="6">
        <v>1.1999999999999999E-3</v>
      </c>
      <c r="G362" s="6">
        <v>7.0000000000000007E-2</v>
      </c>
      <c r="H362" s="5" t="s">
        <v>43</v>
      </c>
      <c r="I362" s="1" t="e">
        <f ca="1">_xll.BDH("FF"&amp;VLOOKUP(K362,Sheet2!$A$1:$B$12,2,FALSE)&amp;L362&amp;" Comdty","PX_open", M362,M362)</f>
        <v>#NAME?</v>
      </c>
      <c r="J362" s="1" t="e">
        <f ca="1">_xll.BDH("FF"&amp;VLOOKUP(K362,Sheet2!$A$1:$B$12,2,FALSE)&amp;L362&amp;" Comdty","PX_last", M362,M362)</f>
        <v>#NAME?</v>
      </c>
      <c r="K362" s="1">
        <f t="shared" si="3"/>
        <v>2</v>
      </c>
      <c r="L362" s="1" t="str">
        <f t="shared" si="4"/>
        <v>89</v>
      </c>
      <c r="M362" s="8">
        <f t="shared" si="5"/>
        <v>32563</v>
      </c>
    </row>
    <row r="363" spans="1:13" ht="15.75" customHeight="1" x14ac:dyDescent="0.35">
      <c r="A363" s="4">
        <v>32562</v>
      </c>
      <c r="B363" s="6">
        <v>9.6299999999999997E-2</v>
      </c>
      <c r="C363" s="5" t="s">
        <v>43</v>
      </c>
      <c r="D363" s="5" t="s">
        <v>43</v>
      </c>
      <c r="E363" s="5" t="s">
        <v>20</v>
      </c>
      <c r="F363" s="6">
        <v>2.5000000000000001E-3</v>
      </c>
      <c r="G363" s="6">
        <v>6.5000000000000002E-2</v>
      </c>
      <c r="H363" s="5" t="s">
        <v>43</v>
      </c>
      <c r="I363" s="1" t="e">
        <f ca="1">_xll.BDH("FF"&amp;VLOOKUP(K363,Sheet2!$A$1:$B$12,2,FALSE)&amp;L363&amp;" Comdty","PX_open", M363,M363)</f>
        <v>#NAME?</v>
      </c>
      <c r="J363" s="1" t="e">
        <f ca="1">_xll.BDH("FF"&amp;VLOOKUP(K363,Sheet2!$A$1:$B$12,2,FALSE)&amp;L363&amp;" Comdty","PX_last", M363,M363)</f>
        <v>#NAME?</v>
      </c>
      <c r="K363" s="1">
        <f t="shared" si="3"/>
        <v>2</v>
      </c>
      <c r="L363" s="1" t="str">
        <f t="shared" si="4"/>
        <v>89</v>
      </c>
      <c r="M363" s="8">
        <f t="shared" si="5"/>
        <v>32562</v>
      </c>
    </row>
    <row r="364" spans="1:13" ht="15.75" customHeight="1" x14ac:dyDescent="0.35">
      <c r="A364" s="4">
        <v>32553</v>
      </c>
      <c r="B364" s="6">
        <v>9.3799999999999994E-2</v>
      </c>
      <c r="C364" s="5" t="s">
        <v>43</v>
      </c>
      <c r="D364" s="5" t="s">
        <v>43</v>
      </c>
      <c r="E364" s="5" t="s">
        <v>20</v>
      </c>
      <c r="F364" s="6">
        <v>3.8E-3</v>
      </c>
      <c r="G364" s="6">
        <v>6.5000000000000002E-2</v>
      </c>
      <c r="H364" s="5" t="s">
        <v>43</v>
      </c>
      <c r="I364" s="1" t="e">
        <f ca="1">_xll.BDH("FF"&amp;VLOOKUP(K364,Sheet2!$A$1:$B$12,2,FALSE)&amp;L364&amp;" Comdty","PX_open", M364,M364)</f>
        <v>#NAME?</v>
      </c>
      <c r="J364" s="1" t="e">
        <f ca="1">_xll.BDH("FF"&amp;VLOOKUP(K364,Sheet2!$A$1:$B$12,2,FALSE)&amp;L364&amp;" Comdty","PX_last", M364,M364)</f>
        <v>#NAME?</v>
      </c>
      <c r="K364" s="1">
        <f t="shared" si="3"/>
        <v>2</v>
      </c>
      <c r="L364" s="1" t="str">
        <f t="shared" si="4"/>
        <v>89</v>
      </c>
      <c r="M364" s="8">
        <f t="shared" si="5"/>
        <v>32553</v>
      </c>
    </row>
    <row r="365" spans="1:13" ht="15.75" customHeight="1" x14ac:dyDescent="0.35">
      <c r="A365" s="4">
        <v>32547</v>
      </c>
      <c r="B365" s="6">
        <v>0.09</v>
      </c>
      <c r="C365" s="5" t="s">
        <v>43</v>
      </c>
      <c r="D365" s="5" t="s">
        <v>43</v>
      </c>
      <c r="E365" s="5" t="s">
        <v>20</v>
      </c>
      <c r="F365" s="6">
        <v>2.5000000000000001E-3</v>
      </c>
      <c r="G365" s="6">
        <v>6.5000000000000002E-2</v>
      </c>
      <c r="H365" s="9">
        <v>45201</v>
      </c>
      <c r="I365" s="1" t="e">
        <f ca="1">_xll.BDH("FF"&amp;VLOOKUP(K365,Sheet2!$A$1:$B$12,2,FALSE)&amp;L365&amp;" Comdty","PX_open", M365,M365)</f>
        <v>#NAME?</v>
      </c>
      <c r="J365" s="1" t="e">
        <f ca="1">_xll.BDH("FF"&amp;VLOOKUP(K365,Sheet2!$A$1:$B$12,2,FALSE)&amp;L365&amp;" Comdty","PX_last", M365,M365)</f>
        <v>#NAME?</v>
      </c>
      <c r="K365" s="1">
        <f t="shared" si="3"/>
        <v>2</v>
      </c>
      <c r="L365" s="1" t="str">
        <f t="shared" si="4"/>
        <v>89</v>
      </c>
      <c r="M365" s="8">
        <f t="shared" si="5"/>
        <v>32547</v>
      </c>
    </row>
    <row r="366" spans="1:13" ht="15.75" customHeight="1" x14ac:dyDescent="0.35">
      <c r="A366" s="5"/>
      <c r="I366" s="1" t="e">
        <f ca="1">_xll.BDH("FF"&amp;VLOOKUP(K366,Sheet2!$A$1:$B$12,2,FALSE)&amp;L366&amp;" Comdty","PX_open", M366,M366)</f>
        <v>#NAME?</v>
      </c>
      <c r="J366" s="1" t="e">
        <f ca="1">_xll.BDH("FF"&amp;VLOOKUP(K366,Sheet2!$A$1:$B$12,2,FALSE)&amp;L366&amp;" Comdty","PX_last", M366,M366)</f>
        <v>#NAME?</v>
      </c>
      <c r="K366" s="1">
        <f t="shared" si="3"/>
        <v>1</v>
      </c>
      <c r="L366" s="1" t="str">
        <f t="shared" si="4"/>
        <v>00</v>
      </c>
      <c r="M366" s="8">
        <f t="shared" si="5"/>
        <v>0</v>
      </c>
    </row>
    <row r="367" spans="1:13" ht="15.75" customHeight="1" x14ac:dyDescent="0.35">
      <c r="A367" s="4">
        <v>32491</v>
      </c>
      <c r="B367" s="6">
        <v>8.7499999999999994E-2</v>
      </c>
      <c r="C367" s="5" t="s">
        <v>43</v>
      </c>
      <c r="D367" s="5" t="s">
        <v>43</v>
      </c>
      <c r="E367" s="5" t="s">
        <v>20</v>
      </c>
      <c r="F367" s="6">
        <v>3.7000000000000002E-3</v>
      </c>
      <c r="G367" s="6">
        <v>6.5000000000000002E-2</v>
      </c>
      <c r="H367" s="9">
        <v>45231</v>
      </c>
      <c r="I367" s="1" t="e">
        <f ca="1">_xll.BDH("FF"&amp;VLOOKUP(K367,Sheet2!$A$1:$B$12,2,FALSE)&amp;L367&amp;" Comdty","PX_open", M367,M367)</f>
        <v>#NAME?</v>
      </c>
      <c r="J367" s="1" t="e">
        <f ca="1">_xll.BDH("FF"&amp;VLOOKUP(K367,Sheet2!$A$1:$B$12,2,FALSE)&amp;L367&amp;" Comdty","PX_last", M367,M367)</f>
        <v>#NAME?</v>
      </c>
      <c r="K367" s="1">
        <f t="shared" si="3"/>
        <v>12</v>
      </c>
      <c r="L367" s="1" t="str">
        <f t="shared" si="4"/>
        <v>88</v>
      </c>
      <c r="M367" s="8">
        <f t="shared" si="5"/>
        <v>32491</v>
      </c>
    </row>
    <row r="368" spans="1:13" ht="15.75" customHeight="1" x14ac:dyDescent="0.35">
      <c r="A368" s="4">
        <v>32469</v>
      </c>
      <c r="B368" s="6">
        <v>8.3799999999999999E-2</v>
      </c>
      <c r="C368" s="5" t="s">
        <v>43</v>
      </c>
      <c r="D368" s="5" t="s">
        <v>43</v>
      </c>
      <c r="E368" s="5" t="s">
        <v>20</v>
      </c>
      <c r="F368" s="6">
        <v>1.2999999999999999E-3</v>
      </c>
      <c r="G368" s="6">
        <v>6.5000000000000002E-2</v>
      </c>
      <c r="H368" s="5" t="s">
        <v>43</v>
      </c>
      <c r="I368" s="1" t="e">
        <f ca="1">_xll.BDH("FF"&amp;VLOOKUP(K368,Sheet2!$A$1:$B$12,2,FALSE)&amp;L368&amp;" Comdty","PX_open", M368,M368)</f>
        <v>#NAME?</v>
      </c>
      <c r="J368" s="1" t="e">
        <f ca="1">_xll.BDH("FF"&amp;VLOOKUP(K368,Sheet2!$A$1:$B$12,2,FALSE)&amp;L368&amp;" Comdty","PX_last", M368,M368)</f>
        <v>#NAME?</v>
      </c>
      <c r="K368" s="1">
        <f t="shared" si="3"/>
        <v>11</v>
      </c>
      <c r="L368" s="1" t="str">
        <f t="shared" si="4"/>
        <v>88</v>
      </c>
      <c r="M368" s="8">
        <f t="shared" si="5"/>
        <v>32469</v>
      </c>
    </row>
    <row r="369" spans="1:13" ht="15.75" customHeight="1" x14ac:dyDescent="0.35">
      <c r="A369" s="4">
        <v>32448</v>
      </c>
      <c r="B369" s="6">
        <v>8.2500000000000004E-2</v>
      </c>
      <c r="C369" s="5" t="s">
        <v>43</v>
      </c>
      <c r="D369" s="5" t="s">
        <v>43</v>
      </c>
      <c r="E369" s="5" t="s">
        <v>35</v>
      </c>
      <c r="F369" s="5" t="s">
        <v>35</v>
      </c>
      <c r="G369" s="6">
        <v>6.5000000000000002E-2</v>
      </c>
      <c r="H369" s="9">
        <v>45231</v>
      </c>
      <c r="I369" s="1" t="e">
        <f ca="1">_xll.BDH("FF"&amp;VLOOKUP(K369,Sheet2!$A$1:$B$12,2,FALSE)&amp;L369&amp;" Comdty","PX_open", M369,M369)</f>
        <v>#NAME?</v>
      </c>
      <c r="J369" s="1" t="e">
        <f ca="1">_xll.BDH("FF"&amp;VLOOKUP(K369,Sheet2!$A$1:$B$12,2,FALSE)&amp;L369&amp;" Comdty","PX_last", M369,M369)</f>
        <v>#NAME?</v>
      </c>
      <c r="K369" s="1">
        <f t="shared" si="3"/>
        <v>11</v>
      </c>
      <c r="L369" s="1" t="str">
        <f t="shared" si="4"/>
        <v>88</v>
      </c>
      <c r="M369" s="8">
        <f t="shared" si="5"/>
        <v>32448</v>
      </c>
    </row>
    <row r="370" spans="1:13" ht="15.75" customHeight="1" x14ac:dyDescent="0.35">
      <c r="A370" s="4">
        <v>32433</v>
      </c>
      <c r="B370" s="6">
        <v>8.2500000000000004E-2</v>
      </c>
      <c r="C370" s="5" t="s">
        <v>43</v>
      </c>
      <c r="D370" s="5" t="s">
        <v>43</v>
      </c>
      <c r="E370" s="5" t="s">
        <v>35</v>
      </c>
      <c r="F370" s="5" t="s">
        <v>35</v>
      </c>
      <c r="G370" s="6">
        <v>6.5000000000000002E-2</v>
      </c>
      <c r="H370" s="5" t="s">
        <v>43</v>
      </c>
      <c r="I370" s="1" t="e">
        <f ca="1">_xll.BDH("FF"&amp;VLOOKUP(K370,Sheet2!$A$1:$B$12,2,FALSE)&amp;L370&amp;" Comdty","PX_open", M370,M370)</f>
        <v>#NAME?</v>
      </c>
      <c r="J370" s="1" t="e">
        <f ca="1">_xll.BDH("FF"&amp;VLOOKUP(K370,Sheet2!$A$1:$B$12,2,FALSE)&amp;L370&amp;" Comdty","PX_last", M370,M370)</f>
        <v>#NAME?</v>
      </c>
      <c r="K370" s="1">
        <f t="shared" si="3"/>
        <v>10</v>
      </c>
      <c r="L370" s="1" t="str">
        <f t="shared" si="4"/>
        <v>88</v>
      </c>
      <c r="M370" s="8">
        <f t="shared" si="5"/>
        <v>32433</v>
      </c>
    </row>
    <row r="371" spans="1:13" ht="15.75" customHeight="1" x14ac:dyDescent="0.35">
      <c r="A371" s="4">
        <v>32406</v>
      </c>
      <c r="B371" s="6">
        <v>8.2500000000000004E-2</v>
      </c>
      <c r="C371" s="5" t="s">
        <v>43</v>
      </c>
      <c r="D371" s="5" t="s">
        <v>43</v>
      </c>
      <c r="E371" s="5" t="s">
        <v>35</v>
      </c>
      <c r="F371" s="5" t="s">
        <v>35</v>
      </c>
      <c r="G371" s="6">
        <v>6.5000000000000002E-2</v>
      </c>
      <c r="H371" s="7">
        <v>36861</v>
      </c>
      <c r="I371" s="1" t="e">
        <f ca="1">_xll.BDH("FF"&amp;VLOOKUP(K371,Sheet2!$A$1:$B$12,2,FALSE)&amp;L371&amp;" Comdty","PX_open", M371,M371)</f>
        <v>#NAME?</v>
      </c>
      <c r="J371" s="1" t="e">
        <f ca="1">_xll.BDH("FF"&amp;VLOOKUP(K371,Sheet2!$A$1:$B$12,2,FALSE)&amp;L371&amp;" Comdty","PX_last", M371,M371)</f>
        <v>#NAME?</v>
      </c>
      <c r="K371" s="1">
        <f t="shared" si="3"/>
        <v>9</v>
      </c>
      <c r="L371" s="1" t="str">
        <f t="shared" si="4"/>
        <v>88</v>
      </c>
      <c r="M371" s="8">
        <f t="shared" si="5"/>
        <v>32406</v>
      </c>
    </row>
    <row r="372" spans="1:13" ht="15.75" customHeight="1" x14ac:dyDescent="0.35">
      <c r="A372" s="4">
        <v>32364</v>
      </c>
      <c r="B372" s="6">
        <v>8.2500000000000004E-2</v>
      </c>
      <c r="C372" s="5" t="s">
        <v>43</v>
      </c>
      <c r="D372" s="5" t="s">
        <v>43</v>
      </c>
      <c r="E372" s="5" t="s">
        <v>20</v>
      </c>
      <c r="F372" s="6">
        <v>5.0000000000000001E-3</v>
      </c>
      <c r="G372" s="6">
        <v>6.5000000000000002E-2</v>
      </c>
      <c r="H372" s="9">
        <v>45200</v>
      </c>
      <c r="I372" s="1" t="e">
        <f ca="1">_xll.BDH("FF"&amp;VLOOKUP(K372,Sheet2!$A$1:$B$12,2,FALSE)&amp;L372&amp;" Comdty","PX_open", M372,M372)</f>
        <v>#NAME?</v>
      </c>
      <c r="J372" s="1" t="e">
        <f ca="1">_xll.BDH("FF"&amp;VLOOKUP(K372,Sheet2!$A$1:$B$12,2,FALSE)&amp;L372&amp;" Comdty","PX_last", M372,M372)</f>
        <v>#NAME?</v>
      </c>
      <c r="K372" s="1">
        <f t="shared" si="3"/>
        <v>8</v>
      </c>
      <c r="L372" s="1" t="str">
        <f t="shared" si="4"/>
        <v>88</v>
      </c>
      <c r="M372" s="8">
        <f t="shared" si="5"/>
        <v>32364</v>
      </c>
    </row>
    <row r="373" spans="1:13" ht="15.75" customHeight="1" x14ac:dyDescent="0.35">
      <c r="A373" s="4">
        <v>32360</v>
      </c>
      <c r="B373" s="6">
        <v>7.7499999999999999E-2</v>
      </c>
      <c r="C373" s="5" t="s">
        <v>43</v>
      </c>
      <c r="D373" s="5" t="s">
        <v>43</v>
      </c>
      <c r="E373" s="5" t="s">
        <v>35</v>
      </c>
      <c r="F373" s="5" t="s">
        <v>35</v>
      </c>
      <c r="G373" s="6">
        <v>0.06</v>
      </c>
      <c r="H373" s="5" t="s">
        <v>43</v>
      </c>
      <c r="I373" s="1" t="e">
        <f ca="1">_xll.BDH("FF"&amp;VLOOKUP(K373,Sheet2!$A$1:$B$12,2,FALSE)&amp;L373&amp;" Comdty","PX_open", M373,M373)</f>
        <v>#NAME?</v>
      </c>
      <c r="J373" s="1" t="e">
        <f ca="1">_xll.BDH("FF"&amp;VLOOKUP(K373,Sheet2!$A$1:$B$12,2,FALSE)&amp;L373&amp;" Comdty","PX_last", M373,M373)</f>
        <v>#NAME?</v>
      </c>
      <c r="K373" s="1">
        <f t="shared" si="3"/>
        <v>8</v>
      </c>
      <c r="L373" s="1" t="str">
        <f t="shared" si="4"/>
        <v>88</v>
      </c>
      <c r="M373" s="8">
        <f t="shared" si="5"/>
        <v>32360</v>
      </c>
    </row>
    <row r="374" spans="1:13" ht="15.75" customHeight="1" x14ac:dyDescent="0.35">
      <c r="A374" s="4">
        <v>32343</v>
      </c>
      <c r="B374" s="6">
        <v>7.7499999999999999E-2</v>
      </c>
      <c r="C374" s="5" t="s">
        <v>43</v>
      </c>
      <c r="D374" s="5" t="s">
        <v>43</v>
      </c>
      <c r="E374" s="5" t="s">
        <v>20</v>
      </c>
      <c r="F374" s="6">
        <v>2.5000000000000001E-3</v>
      </c>
      <c r="G374" s="6">
        <v>0.06</v>
      </c>
      <c r="H374" s="5" t="s">
        <v>43</v>
      </c>
      <c r="I374" s="1" t="e">
        <f ca="1">_xll.BDH("FF"&amp;VLOOKUP(K374,Sheet2!$A$1:$B$12,2,FALSE)&amp;L374&amp;" Comdty","PX_open", M374,M374)</f>
        <v>#NAME?</v>
      </c>
      <c r="J374" s="1" t="e">
        <f ca="1">_xll.BDH("FF"&amp;VLOOKUP(K374,Sheet2!$A$1:$B$12,2,FALSE)&amp;L374&amp;" Comdty","PX_last", M374,M374)</f>
        <v>#NAME?</v>
      </c>
      <c r="K374" s="1">
        <f t="shared" si="3"/>
        <v>7</v>
      </c>
      <c r="L374" s="1" t="str">
        <f t="shared" si="4"/>
        <v>88</v>
      </c>
      <c r="M374" s="8">
        <f t="shared" si="5"/>
        <v>32343</v>
      </c>
    </row>
    <row r="375" spans="1:13" ht="15.75" customHeight="1" x14ac:dyDescent="0.35">
      <c r="A375" s="4">
        <v>32324</v>
      </c>
      <c r="B375" s="6">
        <v>7.4999999999999997E-2</v>
      </c>
      <c r="C375" s="5" t="s">
        <v>43</v>
      </c>
      <c r="D375" s="5" t="s">
        <v>43</v>
      </c>
      <c r="E375" s="5" t="s">
        <v>35</v>
      </c>
      <c r="F375" s="5" t="s">
        <v>35</v>
      </c>
      <c r="G375" s="6">
        <v>0.06</v>
      </c>
      <c r="H375" s="9">
        <v>45141</v>
      </c>
      <c r="I375" s="1" t="e">
        <f ca="1">_xll.BDH("FF"&amp;VLOOKUP(K375,Sheet2!$A$1:$B$12,2,FALSE)&amp;L375&amp;" Comdty","PX_open", M375,M375)</f>
        <v>#NAME?</v>
      </c>
      <c r="J375" s="1" t="e">
        <f ca="1">_xll.BDH("FF"&amp;VLOOKUP(K375,Sheet2!$A$1:$B$12,2,FALSE)&amp;L375&amp;" Comdty","PX_last", M375,M375)</f>
        <v>#NAME?</v>
      </c>
      <c r="K375" s="1">
        <f t="shared" si="3"/>
        <v>6</v>
      </c>
      <c r="L375" s="1" t="str">
        <f t="shared" si="4"/>
        <v>88</v>
      </c>
      <c r="M375" s="8">
        <f t="shared" si="5"/>
        <v>32324</v>
      </c>
    </row>
    <row r="376" spans="1:13" ht="15.75" customHeight="1" x14ac:dyDescent="0.35">
      <c r="A376" s="4">
        <v>32316</v>
      </c>
      <c r="B376" s="6">
        <v>7.4999999999999997E-2</v>
      </c>
      <c r="C376" s="5" t="s">
        <v>43</v>
      </c>
      <c r="D376" s="5" t="s">
        <v>43</v>
      </c>
      <c r="E376" s="5" t="s">
        <v>20</v>
      </c>
      <c r="F376" s="6">
        <v>2.5000000000000001E-3</v>
      </c>
      <c r="G376" s="6">
        <v>0.06</v>
      </c>
      <c r="H376" s="5" t="s">
        <v>43</v>
      </c>
      <c r="I376" s="1" t="e">
        <f ca="1">_xll.BDH("FF"&amp;VLOOKUP(K376,Sheet2!$A$1:$B$12,2,FALSE)&amp;L376&amp;" Comdty","PX_open", M376,M376)</f>
        <v>#NAME?</v>
      </c>
      <c r="J376" s="1" t="e">
        <f ca="1">_xll.BDH("FF"&amp;VLOOKUP(K376,Sheet2!$A$1:$B$12,2,FALSE)&amp;L376&amp;" Comdty","PX_last", M376,M376)</f>
        <v>#NAME?</v>
      </c>
      <c r="K376" s="1">
        <f t="shared" si="3"/>
        <v>6</v>
      </c>
      <c r="L376" s="1" t="str">
        <f t="shared" si="4"/>
        <v>88</v>
      </c>
      <c r="M376" s="8">
        <f t="shared" si="5"/>
        <v>32316</v>
      </c>
    </row>
    <row r="377" spans="1:13" ht="15.75" customHeight="1" x14ac:dyDescent="0.35">
      <c r="A377" s="4">
        <v>32288</v>
      </c>
      <c r="B377" s="6">
        <v>7.2499999999999995E-2</v>
      </c>
      <c r="C377" s="5" t="s">
        <v>43</v>
      </c>
      <c r="D377" s="5" t="s">
        <v>43</v>
      </c>
      <c r="E377" s="5" t="s">
        <v>20</v>
      </c>
      <c r="F377" s="6">
        <v>2.5000000000000001E-3</v>
      </c>
      <c r="G377" s="6">
        <v>0.06</v>
      </c>
      <c r="H377" s="5" t="s">
        <v>43</v>
      </c>
      <c r="I377" s="1" t="e">
        <f ca="1">_xll.BDH("FF"&amp;VLOOKUP(K377,Sheet2!$A$1:$B$12,2,FALSE)&amp;L377&amp;" Comdty","PX_open", M377,M377)</f>
        <v>#NAME?</v>
      </c>
      <c r="J377" s="1" t="e">
        <f ca="1">_xll.BDH("FF"&amp;VLOOKUP(K377,Sheet2!$A$1:$B$12,2,FALSE)&amp;L377&amp;" Comdty","PX_last", M377,M377)</f>
        <v>#NAME?</v>
      </c>
      <c r="K377" s="1">
        <f t="shared" si="3"/>
        <v>5</v>
      </c>
      <c r="L377" s="1" t="str">
        <f t="shared" si="4"/>
        <v>88</v>
      </c>
      <c r="M377" s="8">
        <f t="shared" si="5"/>
        <v>32288</v>
      </c>
    </row>
    <row r="378" spans="1:13" ht="15.75" customHeight="1" x14ac:dyDescent="0.35">
      <c r="A378" s="4">
        <v>32280</v>
      </c>
      <c r="B378" s="6">
        <v>7.0000000000000007E-2</v>
      </c>
      <c r="C378" s="5" t="s">
        <v>43</v>
      </c>
      <c r="D378" s="5" t="s">
        <v>43</v>
      </c>
      <c r="E378" s="5" t="s">
        <v>20</v>
      </c>
      <c r="F378" s="6">
        <v>2.5000000000000001E-3</v>
      </c>
      <c r="G378" s="6">
        <v>0.06</v>
      </c>
      <c r="H378" s="9">
        <v>45171</v>
      </c>
      <c r="I378" s="1" t="e">
        <f ca="1">_xll.BDH("FF"&amp;VLOOKUP(K378,Sheet2!$A$1:$B$12,2,FALSE)&amp;L378&amp;" Comdty","PX_open", M378,M378)</f>
        <v>#NAME?</v>
      </c>
      <c r="J378" s="1" t="e">
        <f ca="1">_xll.BDH("FF"&amp;VLOOKUP(K378,Sheet2!$A$1:$B$12,2,FALSE)&amp;L378&amp;" Comdty","PX_last", M378,M378)</f>
        <v>#NAME?</v>
      </c>
      <c r="K378" s="1">
        <f t="shared" si="3"/>
        <v>5</v>
      </c>
      <c r="L378" s="1" t="str">
        <f t="shared" si="4"/>
        <v>88</v>
      </c>
      <c r="M378" s="8">
        <f t="shared" si="5"/>
        <v>32280</v>
      </c>
    </row>
    <row r="379" spans="1:13" ht="15.75" customHeight="1" x14ac:dyDescent="0.35">
      <c r="A379" s="4">
        <v>32231</v>
      </c>
      <c r="B379" s="6">
        <v>6.7500000000000004E-2</v>
      </c>
      <c r="C379" s="5" t="s">
        <v>43</v>
      </c>
      <c r="D379" s="5" t="s">
        <v>43</v>
      </c>
      <c r="E379" s="5" t="s">
        <v>20</v>
      </c>
      <c r="F379" s="6">
        <v>2.5000000000000001E-3</v>
      </c>
      <c r="G379" s="6">
        <v>0.06</v>
      </c>
      <c r="H379" s="5" t="s">
        <v>43</v>
      </c>
      <c r="I379" s="1" t="e">
        <f ca="1">_xll.BDH("FF"&amp;VLOOKUP(K379,Sheet2!$A$1:$B$12,2,FALSE)&amp;L379&amp;" Comdty","PX_open", M379,M379)</f>
        <v>#NAME?</v>
      </c>
      <c r="J379" s="1" t="e">
        <f ca="1">_xll.BDH("FF"&amp;VLOOKUP(K379,Sheet2!$A$1:$B$12,2,FALSE)&amp;L379&amp;" Comdty","PX_last", M379,M379)</f>
        <v>#NAME?</v>
      </c>
      <c r="K379" s="1">
        <f t="shared" si="3"/>
        <v>3</v>
      </c>
      <c r="L379" s="1" t="str">
        <f t="shared" si="4"/>
        <v>88</v>
      </c>
      <c r="M379" s="8">
        <f t="shared" si="5"/>
        <v>32231</v>
      </c>
    </row>
    <row r="380" spans="1:13" ht="15.75" customHeight="1" x14ac:dyDescent="0.35">
      <c r="A380" s="4">
        <v>32183</v>
      </c>
      <c r="B380" s="6">
        <v>6.5000000000000002E-2</v>
      </c>
      <c r="C380" s="5" t="s">
        <v>43</v>
      </c>
      <c r="D380" s="5" t="s">
        <v>43</v>
      </c>
      <c r="E380" s="5" t="s">
        <v>45</v>
      </c>
      <c r="F380" s="6">
        <v>-1.2999999999999999E-3</v>
      </c>
      <c r="G380" s="6">
        <v>0.06</v>
      </c>
      <c r="H380" s="7">
        <v>36831</v>
      </c>
      <c r="I380" s="1" t="e">
        <f ca="1">_xll.BDH("FF"&amp;VLOOKUP(K380,Sheet2!$A$1:$B$12,2,FALSE)&amp;L380&amp;" Comdty","PX_open", M380,M380)</f>
        <v>#NAME?</v>
      </c>
      <c r="J380" s="1" t="e">
        <f ca="1">_xll.BDH("FF"&amp;VLOOKUP(K380,Sheet2!$A$1:$B$12,2,FALSE)&amp;L380&amp;" Comdty","PX_last", M380,M380)</f>
        <v>#NAME?</v>
      </c>
      <c r="K380" s="1">
        <f t="shared" si="3"/>
        <v>2</v>
      </c>
      <c r="L380" s="1" t="str">
        <f t="shared" si="4"/>
        <v>88</v>
      </c>
      <c r="M380" s="8">
        <f t="shared" si="5"/>
        <v>32183</v>
      </c>
    </row>
    <row r="381" spans="1:13" ht="15.75" customHeight="1" x14ac:dyDescent="0.35">
      <c r="A381" s="4">
        <v>32147</v>
      </c>
      <c r="B381" s="6">
        <v>6.6299999999999998E-2</v>
      </c>
      <c r="C381" s="5" t="s">
        <v>43</v>
      </c>
      <c r="D381" s="5" t="s">
        <v>43</v>
      </c>
      <c r="E381" s="5" t="s">
        <v>45</v>
      </c>
      <c r="F381" s="6">
        <v>-2.5000000000000001E-3</v>
      </c>
      <c r="G381" s="6">
        <v>0.06</v>
      </c>
      <c r="H381" s="5" t="s">
        <v>43</v>
      </c>
      <c r="I381" s="1" t="e">
        <f ca="1">_xll.BDH("FF"&amp;VLOOKUP(K381,Sheet2!$A$1:$B$12,2,FALSE)&amp;L381&amp;" Comdty","PX_open", M381,M381)</f>
        <v>#NAME?</v>
      </c>
      <c r="J381" s="1" t="e">
        <f ca="1">_xll.BDH("FF"&amp;VLOOKUP(K381,Sheet2!$A$1:$B$12,2,FALSE)&amp;L381&amp;" Comdty","PX_last", M381,M381)</f>
        <v>#NAME?</v>
      </c>
      <c r="K381" s="1">
        <f t="shared" si="3"/>
        <v>1</v>
      </c>
      <c r="L381" s="1" t="str">
        <f t="shared" si="4"/>
        <v>88</v>
      </c>
      <c r="M381" s="8">
        <f t="shared" si="5"/>
        <v>32147</v>
      </c>
    </row>
    <row r="382" spans="1:13" ht="15.75" customHeight="1" x14ac:dyDescent="0.35">
      <c r="A382" s="5"/>
      <c r="I382" s="1" t="e">
        <f ca="1">_xll.BDH("FF"&amp;VLOOKUP(K382,Sheet2!$A$1:$B$12,2,FALSE)&amp;L382&amp;" Comdty","PX_open", M382,M382)</f>
        <v>#NAME?</v>
      </c>
      <c r="J382" s="1" t="e">
        <f ca="1">_xll.BDH("FF"&amp;VLOOKUP(K382,Sheet2!$A$1:$B$12,2,FALSE)&amp;L382&amp;" Comdty","PX_last", M382,M382)</f>
        <v>#NAME?</v>
      </c>
      <c r="K382" s="1">
        <f t="shared" si="3"/>
        <v>1</v>
      </c>
      <c r="L382" s="1" t="str">
        <f t="shared" si="4"/>
        <v>00</v>
      </c>
      <c r="M382" s="8">
        <f t="shared" si="5"/>
        <v>0</v>
      </c>
    </row>
    <row r="383" spans="1:13" ht="15.75" customHeight="1" x14ac:dyDescent="0.35">
      <c r="A383" s="4">
        <v>32127</v>
      </c>
      <c r="B383" s="6">
        <v>6.88E-2</v>
      </c>
      <c r="C383" s="5" t="s">
        <v>43</v>
      </c>
      <c r="D383" s="5" t="s">
        <v>43</v>
      </c>
      <c r="E383" s="5" t="s">
        <v>35</v>
      </c>
      <c r="F383" s="5" t="s">
        <v>35</v>
      </c>
      <c r="G383" s="6">
        <v>0.06</v>
      </c>
      <c r="H383" s="9">
        <v>45171</v>
      </c>
      <c r="I383" s="1" t="e">
        <f ca="1">_xll.BDH("FF"&amp;VLOOKUP(K383,Sheet2!$A$1:$B$12,2,FALSE)&amp;L383&amp;" Comdty","PX_open", M383,M383)</f>
        <v>#NAME?</v>
      </c>
      <c r="J383" s="1" t="e">
        <f ca="1">_xll.BDH("FF"&amp;VLOOKUP(K383,Sheet2!$A$1:$B$12,2,FALSE)&amp;L383&amp;" Comdty","PX_last", M383,M383)</f>
        <v>#NAME?</v>
      </c>
      <c r="K383" s="1">
        <f t="shared" si="3"/>
        <v>12</v>
      </c>
      <c r="L383" s="1" t="str">
        <f t="shared" si="4"/>
        <v>87</v>
      </c>
      <c r="M383" s="8">
        <f t="shared" si="5"/>
        <v>32127</v>
      </c>
    </row>
    <row r="384" spans="1:13" ht="15.75" customHeight="1" x14ac:dyDescent="0.35">
      <c r="A384" s="4">
        <v>32085</v>
      </c>
      <c r="B384" s="6">
        <v>6.88E-2</v>
      </c>
      <c r="C384" s="5" t="s">
        <v>43</v>
      </c>
      <c r="D384" s="5" t="s">
        <v>43</v>
      </c>
      <c r="E384" s="5" t="s">
        <v>45</v>
      </c>
      <c r="F384" s="6">
        <v>-3.7000000000000002E-3</v>
      </c>
      <c r="G384" s="6">
        <v>0.06</v>
      </c>
      <c r="H384" s="7">
        <v>36831</v>
      </c>
      <c r="I384" s="1" t="e">
        <f ca="1">_xll.BDH("FF"&amp;VLOOKUP(K384,Sheet2!$A$1:$B$12,2,FALSE)&amp;L384&amp;" Comdty","PX_open", M384,M384)</f>
        <v>#NAME?</v>
      </c>
      <c r="J384" s="1" t="e">
        <f ca="1">_xll.BDH("FF"&amp;VLOOKUP(K384,Sheet2!$A$1:$B$12,2,FALSE)&amp;L384&amp;" Comdty","PX_last", M384,M384)</f>
        <v>#NAME?</v>
      </c>
      <c r="K384" s="1">
        <f t="shared" si="3"/>
        <v>11</v>
      </c>
      <c r="L384" s="1" t="str">
        <f t="shared" si="4"/>
        <v>87</v>
      </c>
      <c r="M384" s="8">
        <f t="shared" si="5"/>
        <v>32085</v>
      </c>
    </row>
    <row r="385" spans="1:13" ht="15.75" customHeight="1" x14ac:dyDescent="0.35">
      <c r="A385" s="3" t="s">
        <v>132</v>
      </c>
      <c r="I385" s="1" t="e">
        <f ca="1">_xll.BDH("FF"&amp;VLOOKUP(K385,Sheet2!$A$1:$B$12,2,FALSE)&amp;L385&amp;" Comdty","PX_open", M385,M385)</f>
        <v>#NAME?</v>
      </c>
      <c r="J385" s="1" t="e">
        <f ca="1">_xll.BDH("FF"&amp;VLOOKUP(K385,Sheet2!$A$1:$B$12,2,FALSE)&amp;L385&amp;" Comdty","PX_last", M385,M385)</f>
        <v>#NAME?</v>
      </c>
      <c r="K385" s="1" t="e">
        <f t="shared" si="3"/>
        <v>#VALUE!</v>
      </c>
      <c r="L385" s="1" t="e">
        <f t="shared" si="4"/>
        <v>#VALUE!</v>
      </c>
      <c r="M385" s="8" t="e">
        <f t="shared" si="5"/>
        <v>#VALUE!</v>
      </c>
    </row>
    <row r="386" spans="1:13" ht="15.75" customHeight="1" x14ac:dyDescent="0.35">
      <c r="A386" s="4">
        <v>32058</v>
      </c>
      <c r="B386" s="6">
        <v>7.2499999999999995E-2</v>
      </c>
      <c r="C386" s="5" t="s">
        <v>43</v>
      </c>
      <c r="D386" s="5" t="s">
        <v>43</v>
      </c>
      <c r="E386" s="5" t="s">
        <v>35</v>
      </c>
      <c r="F386" s="5" t="s">
        <v>35</v>
      </c>
      <c r="G386" s="6">
        <v>0.06</v>
      </c>
      <c r="H386" s="5" t="s">
        <v>43</v>
      </c>
      <c r="I386" s="1" t="e">
        <f ca="1">_xll.BDH("FF"&amp;VLOOKUP(K386,Sheet2!$A$1:$B$12,2,FALSE)&amp;L386&amp;" Comdty","PX_open", M386,M386)</f>
        <v>#NAME?</v>
      </c>
      <c r="J386" s="1" t="e">
        <f ca="1">_xll.BDH("FF"&amp;VLOOKUP(K386,Sheet2!$A$1:$B$12,2,FALSE)&amp;L386&amp;" Comdty","PX_last", M386,M386)</f>
        <v>#NAME?</v>
      </c>
      <c r="K386" s="1">
        <f t="shared" si="3"/>
        <v>10</v>
      </c>
      <c r="L386" s="1" t="str">
        <f t="shared" si="4"/>
        <v>87</v>
      </c>
      <c r="M386" s="8">
        <f t="shared" si="5"/>
        <v>32058</v>
      </c>
    </row>
    <row r="387" spans="1:13" ht="15.75" customHeight="1" x14ac:dyDescent="0.35">
      <c r="A387" s="4">
        <v>32042</v>
      </c>
      <c r="B387" s="6">
        <v>7.2499999999999995E-2</v>
      </c>
      <c r="C387" s="5" t="s">
        <v>43</v>
      </c>
      <c r="D387" s="5" t="s">
        <v>43</v>
      </c>
      <c r="E387" s="5" t="s">
        <v>35</v>
      </c>
      <c r="F387" s="5" t="s">
        <v>35</v>
      </c>
      <c r="G387" s="6">
        <v>0.06</v>
      </c>
      <c r="H387" s="7">
        <v>36831</v>
      </c>
      <c r="I387" s="1" t="e">
        <f ca="1">_xll.BDH("FF"&amp;VLOOKUP(K387,Sheet2!$A$1:$B$12,2,FALSE)&amp;L387&amp;" Comdty","PX_open", M387,M387)</f>
        <v>#NAME?</v>
      </c>
      <c r="J387" s="1" t="e">
        <f ca="1">_xll.BDH("FF"&amp;VLOOKUP(K387,Sheet2!$A$1:$B$12,2,FALSE)&amp;L387&amp;" Comdty","PX_last", M387,M387)</f>
        <v>#NAME?</v>
      </c>
      <c r="K387" s="1">
        <f t="shared" si="3"/>
        <v>9</v>
      </c>
      <c r="L387" s="1" t="str">
        <f t="shared" si="4"/>
        <v>87</v>
      </c>
      <c r="M387" s="8">
        <f t="shared" si="5"/>
        <v>32042</v>
      </c>
    </row>
    <row r="388" spans="1:13" ht="15.75" customHeight="1" x14ac:dyDescent="0.35">
      <c r="A388" s="4">
        <v>32024</v>
      </c>
      <c r="B388" s="6">
        <v>7.2499999999999995E-2</v>
      </c>
      <c r="C388" s="5" t="s">
        <v>43</v>
      </c>
      <c r="D388" s="5" t="s">
        <v>43</v>
      </c>
      <c r="E388" s="5" t="s">
        <v>20</v>
      </c>
      <c r="F388" s="6">
        <v>2.5000000000000001E-3</v>
      </c>
      <c r="G388" s="6">
        <v>0.06</v>
      </c>
      <c r="H388" s="5" t="s">
        <v>43</v>
      </c>
      <c r="I388" s="1" t="e">
        <f ca="1">_xll.BDH("FF"&amp;VLOOKUP(K388,Sheet2!$A$1:$B$12,2,FALSE)&amp;L388&amp;" Comdty","PX_open", M388,M388)</f>
        <v>#NAME?</v>
      </c>
      <c r="J388" s="1" t="e">
        <f ca="1">_xll.BDH("FF"&amp;VLOOKUP(K388,Sheet2!$A$1:$B$12,2,FALSE)&amp;L388&amp;" Comdty","PX_last", M388,M388)</f>
        <v>#NAME?</v>
      </c>
      <c r="K388" s="1">
        <f t="shared" si="3"/>
        <v>9</v>
      </c>
      <c r="L388" s="1" t="str">
        <f t="shared" si="4"/>
        <v>87</v>
      </c>
      <c r="M388" s="8">
        <f t="shared" si="5"/>
        <v>32024</v>
      </c>
    </row>
    <row r="389" spans="1:13" ht="15.75" customHeight="1" x14ac:dyDescent="0.35">
      <c r="A389" s="4">
        <v>32023</v>
      </c>
      <c r="B389" s="6">
        <v>7.0000000000000007E-2</v>
      </c>
      <c r="C389" s="5" t="s">
        <v>43</v>
      </c>
      <c r="D389" s="5" t="s">
        <v>43</v>
      </c>
      <c r="E389" s="5" t="s">
        <v>20</v>
      </c>
      <c r="F389" s="6">
        <v>2.5000000000000001E-3</v>
      </c>
      <c r="G389" s="6">
        <v>5.5E-2</v>
      </c>
      <c r="H389" s="5" t="s">
        <v>43</v>
      </c>
      <c r="I389" s="1" t="e">
        <f ca="1">_xll.BDH("FF"&amp;VLOOKUP(K389,Sheet2!$A$1:$B$12,2,FALSE)&amp;L389&amp;" Comdty","PX_open", M389,M389)</f>
        <v>#NAME?</v>
      </c>
      <c r="J389" s="1" t="e">
        <f ca="1">_xll.BDH("FF"&amp;VLOOKUP(K389,Sheet2!$A$1:$B$12,2,FALSE)&amp;L389&amp;" Comdty","PX_last", M389,M389)</f>
        <v>#NAME?</v>
      </c>
      <c r="K389" s="1">
        <f t="shared" si="3"/>
        <v>9</v>
      </c>
      <c r="L389" s="1" t="str">
        <f t="shared" si="4"/>
        <v>87</v>
      </c>
      <c r="M389" s="8">
        <f t="shared" si="5"/>
        <v>32023</v>
      </c>
    </row>
    <row r="390" spans="1:13" ht="15.75" customHeight="1" x14ac:dyDescent="0.35">
      <c r="A390" s="4">
        <v>32007</v>
      </c>
      <c r="B390" s="6">
        <v>6.7500000000000004E-2</v>
      </c>
      <c r="C390" s="5" t="s">
        <v>43</v>
      </c>
      <c r="D390" s="5" t="s">
        <v>43</v>
      </c>
      <c r="E390" s="5" t="s">
        <v>35</v>
      </c>
      <c r="F390" s="5" t="s">
        <v>35</v>
      </c>
      <c r="G390" s="6">
        <v>5.5E-2</v>
      </c>
      <c r="H390" s="7">
        <v>36831</v>
      </c>
      <c r="I390" s="1" t="e">
        <f ca="1">_xll.BDH("FF"&amp;VLOOKUP(K390,Sheet2!$A$1:$B$12,2,FALSE)&amp;L390&amp;" Comdty","PX_open", M390,M390)</f>
        <v>#NAME?</v>
      </c>
      <c r="J390" s="1" t="e">
        <f ca="1">_xll.BDH("FF"&amp;VLOOKUP(K390,Sheet2!$A$1:$B$12,2,FALSE)&amp;L390&amp;" Comdty","PX_last", M390,M390)</f>
        <v>#NAME?</v>
      </c>
      <c r="K390" s="1">
        <f t="shared" si="3"/>
        <v>8</v>
      </c>
      <c r="L390" s="1" t="str">
        <f t="shared" si="4"/>
        <v>87</v>
      </c>
      <c r="M390" s="8">
        <f t="shared" si="5"/>
        <v>32007</v>
      </c>
    </row>
    <row r="391" spans="1:13" ht="15.75" customHeight="1" x14ac:dyDescent="0.35">
      <c r="A391" s="3" t="s">
        <v>133</v>
      </c>
      <c r="I391" s="1" t="e">
        <f ca="1">_xll.BDH("FF"&amp;VLOOKUP(K391,Sheet2!$A$1:$B$12,2,FALSE)&amp;L391&amp;" Comdty","PX_open", M391,M391)</f>
        <v>#NAME?</v>
      </c>
      <c r="J391" s="1" t="e">
        <f ca="1">_xll.BDH("FF"&amp;VLOOKUP(K391,Sheet2!$A$1:$B$12,2,FALSE)&amp;L391&amp;" Comdty","PX_last", M391,M391)</f>
        <v>#NAME?</v>
      </c>
      <c r="K391" s="1" t="e">
        <f t="shared" si="3"/>
        <v>#VALUE!</v>
      </c>
      <c r="L391" s="1" t="e">
        <f t="shared" si="4"/>
        <v>#VALUE!</v>
      </c>
      <c r="M391" s="8" t="e">
        <f t="shared" si="5"/>
        <v>#VALUE!</v>
      </c>
    </row>
    <row r="392" spans="1:13" ht="15.75" customHeight="1" x14ac:dyDescent="0.35">
      <c r="A392" s="4">
        <v>31965</v>
      </c>
      <c r="B392" s="6">
        <v>6.7500000000000004E-2</v>
      </c>
      <c r="C392" s="5" t="s">
        <v>43</v>
      </c>
      <c r="D392" s="5" t="s">
        <v>43</v>
      </c>
      <c r="E392" s="5" t="s">
        <v>35</v>
      </c>
      <c r="F392" s="5" t="s">
        <v>35</v>
      </c>
      <c r="G392" s="6">
        <v>5.5E-2</v>
      </c>
      <c r="H392" s="7">
        <v>36831</v>
      </c>
      <c r="I392" s="1" t="e">
        <f ca="1">_xll.BDH("FF"&amp;VLOOKUP(K392,Sheet2!$A$1:$B$12,2,FALSE)&amp;L392&amp;" Comdty","PX_open", M392,M392)</f>
        <v>#NAME?</v>
      </c>
      <c r="J392" s="1" t="e">
        <f ca="1">_xll.BDH("FF"&amp;VLOOKUP(K392,Sheet2!$A$1:$B$12,2,FALSE)&amp;L392&amp;" Comdty","PX_last", M392,M392)</f>
        <v>#NAME?</v>
      </c>
      <c r="K392" s="1">
        <f t="shared" si="3"/>
        <v>7</v>
      </c>
      <c r="L392" s="1" t="str">
        <f t="shared" si="4"/>
        <v>87</v>
      </c>
      <c r="M392" s="8">
        <f t="shared" si="5"/>
        <v>31965</v>
      </c>
    </row>
    <row r="393" spans="1:13" ht="15.75" customHeight="1" x14ac:dyDescent="0.35">
      <c r="A393" s="4">
        <v>31960</v>
      </c>
      <c r="B393" s="6">
        <v>6.7500000000000004E-2</v>
      </c>
      <c r="C393" s="5" t="s">
        <v>43</v>
      </c>
      <c r="D393" s="5" t="s">
        <v>43</v>
      </c>
      <c r="E393" s="5" t="s">
        <v>35</v>
      </c>
      <c r="F393" s="5" t="s">
        <v>35</v>
      </c>
      <c r="G393" s="6">
        <v>5.5E-2</v>
      </c>
      <c r="H393" s="5" t="s">
        <v>43</v>
      </c>
      <c r="I393" s="1" t="e">
        <f ca="1">_xll.BDH("FF"&amp;VLOOKUP(K393,Sheet2!$A$1:$B$12,2,FALSE)&amp;L393&amp;" Comdty","PX_open", M393,M393)</f>
        <v>#NAME?</v>
      </c>
      <c r="J393" s="1" t="e">
        <f ca="1">_xll.BDH("FF"&amp;VLOOKUP(K393,Sheet2!$A$1:$B$12,2,FALSE)&amp;L393&amp;" Comdty","PX_last", M393,M393)</f>
        <v>#NAME?</v>
      </c>
      <c r="K393" s="1">
        <f t="shared" si="3"/>
        <v>7</v>
      </c>
      <c r="L393" s="1" t="str">
        <f t="shared" si="4"/>
        <v>87</v>
      </c>
      <c r="M393" s="8">
        <f t="shared" si="5"/>
        <v>31960</v>
      </c>
    </row>
    <row r="394" spans="1:13" ht="15.75" customHeight="1" x14ac:dyDescent="0.35">
      <c r="A394" s="4">
        <v>31916</v>
      </c>
      <c r="B394" s="6">
        <v>6.7500000000000004E-2</v>
      </c>
      <c r="C394" s="5" t="s">
        <v>43</v>
      </c>
      <c r="D394" s="5" t="s">
        <v>43</v>
      </c>
      <c r="E394" s="5" t="s">
        <v>20</v>
      </c>
      <c r="F394" s="6">
        <v>2.5000000000000001E-3</v>
      </c>
      <c r="G394" s="6">
        <v>5.5E-2</v>
      </c>
      <c r="H394" s="9">
        <v>45170</v>
      </c>
      <c r="I394" s="1" t="e">
        <f ca="1">_xll.BDH("FF"&amp;VLOOKUP(K394,Sheet2!$A$1:$B$12,2,FALSE)&amp;L394&amp;" Comdty","PX_open", M394,M394)</f>
        <v>#NAME?</v>
      </c>
      <c r="J394" s="1" t="e">
        <f ca="1">_xll.BDH("FF"&amp;VLOOKUP(K394,Sheet2!$A$1:$B$12,2,FALSE)&amp;L394&amp;" Comdty","PX_last", M394,M394)</f>
        <v>#NAME?</v>
      </c>
      <c r="K394" s="1">
        <f t="shared" si="3"/>
        <v>5</v>
      </c>
      <c r="L394" s="1" t="str">
        <f t="shared" si="4"/>
        <v>87</v>
      </c>
      <c r="M394" s="8">
        <f t="shared" si="5"/>
        <v>31916</v>
      </c>
    </row>
    <row r="395" spans="1:13" ht="15.75" customHeight="1" x14ac:dyDescent="0.35">
      <c r="A395" s="4">
        <v>31896</v>
      </c>
      <c r="B395" s="6">
        <v>6.5000000000000002E-2</v>
      </c>
      <c r="C395" s="5" t="s">
        <v>43</v>
      </c>
      <c r="D395" s="5" t="s">
        <v>43</v>
      </c>
      <c r="E395" s="5" t="s">
        <v>20</v>
      </c>
      <c r="F395" s="6">
        <v>5.0000000000000001E-3</v>
      </c>
      <c r="G395" s="6">
        <v>5.5E-2</v>
      </c>
      <c r="H395" s="5" t="s">
        <v>43</v>
      </c>
      <c r="I395" s="1" t="e">
        <f ca="1">_xll.BDH("FF"&amp;VLOOKUP(K395,Sheet2!$A$1:$B$12,2,FALSE)&amp;L395&amp;" Comdty","PX_open", M395,M395)</f>
        <v>#NAME?</v>
      </c>
      <c r="J395" s="1" t="e">
        <f ca="1">_xll.BDH("FF"&amp;VLOOKUP(K395,Sheet2!$A$1:$B$12,2,FALSE)&amp;L395&amp;" Comdty","PX_last", M395,M395)</f>
        <v>#NAME?</v>
      </c>
      <c r="K395" s="1">
        <f t="shared" si="3"/>
        <v>4</v>
      </c>
      <c r="L395" s="1" t="str">
        <f t="shared" si="4"/>
        <v>87</v>
      </c>
      <c r="M395" s="8">
        <f t="shared" si="5"/>
        <v>31896</v>
      </c>
    </row>
    <row r="396" spans="1:13" ht="15.75" customHeight="1" x14ac:dyDescent="0.35">
      <c r="A396" s="4">
        <v>31867</v>
      </c>
      <c r="B396" s="6">
        <v>0.06</v>
      </c>
      <c r="C396" s="5" t="s">
        <v>43</v>
      </c>
      <c r="D396" s="5" t="s">
        <v>43</v>
      </c>
      <c r="E396" s="5" t="s">
        <v>35</v>
      </c>
      <c r="F396" s="5" t="s">
        <v>35</v>
      </c>
      <c r="G396" s="6">
        <v>5.5E-2</v>
      </c>
      <c r="H396" s="7">
        <v>36831</v>
      </c>
      <c r="I396" s="1" t="e">
        <f ca="1">_xll.BDH("FF"&amp;VLOOKUP(K396,Sheet2!$A$1:$B$12,2,FALSE)&amp;L396&amp;" Comdty","PX_open", M396,M396)</f>
        <v>#NAME?</v>
      </c>
      <c r="J396" s="1" t="e">
        <f ca="1">_xll.BDH("FF"&amp;VLOOKUP(K396,Sheet2!$A$1:$B$12,2,FALSE)&amp;L396&amp;" Comdty","PX_last", M396,M396)</f>
        <v>#NAME?</v>
      </c>
      <c r="K396" s="1">
        <f t="shared" si="3"/>
        <v>3</v>
      </c>
      <c r="L396" s="1" t="str">
        <f t="shared" si="4"/>
        <v>87</v>
      </c>
      <c r="M396" s="8">
        <f t="shared" si="5"/>
        <v>31867</v>
      </c>
    </row>
    <row r="397" spans="1:13" ht="15.75" customHeight="1" x14ac:dyDescent="0.35">
      <c r="A397" s="4">
        <v>31819</v>
      </c>
      <c r="B397" s="6">
        <v>0.06</v>
      </c>
      <c r="C397" s="5" t="s">
        <v>43</v>
      </c>
      <c r="D397" s="5" t="s">
        <v>43</v>
      </c>
      <c r="E397" s="5" t="s">
        <v>35</v>
      </c>
      <c r="F397" s="5" t="s">
        <v>35</v>
      </c>
      <c r="G397" s="6">
        <v>5.5E-2</v>
      </c>
      <c r="H397" s="7">
        <v>36800</v>
      </c>
      <c r="I397" s="1" t="e">
        <f ca="1">_xll.BDH("FF"&amp;VLOOKUP(K397,Sheet2!$A$1:$B$12,2,FALSE)&amp;L397&amp;" Comdty","PX_open", M397,M397)</f>
        <v>#NAME?</v>
      </c>
      <c r="J397" s="1" t="e">
        <f ca="1">_xll.BDH("FF"&amp;VLOOKUP(K397,Sheet2!$A$1:$B$12,2,FALSE)&amp;L397&amp;" Comdty","PX_last", M397,M397)</f>
        <v>#NAME?</v>
      </c>
      <c r="K397" s="1">
        <f t="shared" si="3"/>
        <v>2</v>
      </c>
      <c r="L397" s="1" t="str">
        <f t="shared" si="4"/>
        <v>87</v>
      </c>
      <c r="M397" s="8">
        <f t="shared" si="5"/>
        <v>31819</v>
      </c>
    </row>
    <row r="398" spans="1:13" ht="15.75" customHeight="1" x14ac:dyDescent="0.35">
      <c r="A398" s="5"/>
      <c r="I398" s="1" t="e">
        <f ca="1">_xll.BDH("FF"&amp;VLOOKUP(K398,Sheet2!$A$1:$B$12,2,FALSE)&amp;L398&amp;" Comdty","PX_open", M398,M398)</f>
        <v>#NAME?</v>
      </c>
      <c r="J398" s="1" t="e">
        <f ca="1">_xll.BDH("FF"&amp;VLOOKUP(K398,Sheet2!$A$1:$B$12,2,FALSE)&amp;L398&amp;" Comdty","PX_last", M398,M398)</f>
        <v>#NAME?</v>
      </c>
      <c r="K398" s="1">
        <f t="shared" si="3"/>
        <v>1</v>
      </c>
      <c r="L398" s="1" t="str">
        <f t="shared" si="4"/>
        <v>00</v>
      </c>
      <c r="M398" s="8">
        <f t="shared" si="5"/>
        <v>0</v>
      </c>
    </row>
    <row r="399" spans="1:13" ht="15.75" customHeight="1" x14ac:dyDescent="0.35">
      <c r="A399" s="4">
        <v>31762</v>
      </c>
      <c r="B399" s="6">
        <v>0.06</v>
      </c>
      <c r="C399" s="5" t="s">
        <v>43</v>
      </c>
      <c r="D399" s="5" t="s">
        <v>43</v>
      </c>
      <c r="E399" s="5" t="s">
        <v>20</v>
      </c>
      <c r="F399" s="6">
        <v>1.1999999999999999E-3</v>
      </c>
      <c r="G399" s="6">
        <v>5.5E-2</v>
      </c>
      <c r="H399" s="7">
        <v>36800</v>
      </c>
      <c r="I399" s="1" t="e">
        <f ca="1">_xll.BDH("FF"&amp;VLOOKUP(K399,Sheet2!$A$1:$B$12,2,FALSE)&amp;L399&amp;" Comdty","PX_open", M399,M399)</f>
        <v>#NAME?</v>
      </c>
      <c r="J399" s="1" t="e">
        <f ca="1">_xll.BDH("FF"&amp;VLOOKUP(K399,Sheet2!$A$1:$B$12,2,FALSE)&amp;L399&amp;" Comdty","PX_last", M399,M399)</f>
        <v>#NAME?</v>
      </c>
      <c r="K399" s="1">
        <f t="shared" si="3"/>
        <v>12</v>
      </c>
      <c r="L399" s="1" t="str">
        <f t="shared" si="4"/>
        <v>86</v>
      </c>
      <c r="M399" s="8">
        <f t="shared" si="5"/>
        <v>31762</v>
      </c>
    </row>
    <row r="400" spans="1:13" ht="15.75" customHeight="1" x14ac:dyDescent="0.35">
      <c r="A400" s="4">
        <v>31721</v>
      </c>
      <c r="B400" s="6">
        <v>5.8799999999999998E-2</v>
      </c>
      <c r="C400" s="5" t="s">
        <v>43</v>
      </c>
      <c r="D400" s="5" t="s">
        <v>43</v>
      </c>
      <c r="E400" s="5" t="s">
        <v>35</v>
      </c>
      <c r="F400" s="5" t="s">
        <v>35</v>
      </c>
      <c r="G400" s="6">
        <v>5.5E-2</v>
      </c>
      <c r="H400" s="7">
        <v>36800</v>
      </c>
      <c r="I400" s="1" t="e">
        <f ca="1">_xll.BDH("FF"&amp;VLOOKUP(K400,Sheet2!$A$1:$B$12,2,FALSE)&amp;L400&amp;" Comdty","PX_open", M400,M400)</f>
        <v>#NAME?</v>
      </c>
      <c r="J400" s="1" t="e">
        <f ca="1">_xll.BDH("FF"&amp;VLOOKUP(K400,Sheet2!$A$1:$B$12,2,FALSE)&amp;L400&amp;" Comdty","PX_last", M400,M400)</f>
        <v>#NAME?</v>
      </c>
      <c r="K400" s="1">
        <f t="shared" si="3"/>
        <v>11</v>
      </c>
      <c r="L400" s="1" t="str">
        <f t="shared" si="4"/>
        <v>86</v>
      </c>
      <c r="M400" s="8">
        <f t="shared" si="5"/>
        <v>31721</v>
      </c>
    </row>
    <row r="401" spans="1:13" ht="15.75" customHeight="1" x14ac:dyDescent="0.35">
      <c r="A401" s="4">
        <v>31678</v>
      </c>
      <c r="B401" s="6">
        <v>5.8799999999999998E-2</v>
      </c>
      <c r="C401" s="5" t="s">
        <v>43</v>
      </c>
      <c r="D401" s="5" t="s">
        <v>43</v>
      </c>
      <c r="E401" s="5" t="s">
        <v>35</v>
      </c>
      <c r="F401" s="5" t="s">
        <v>35</v>
      </c>
      <c r="G401" s="6">
        <v>5.5E-2</v>
      </c>
      <c r="H401" s="9">
        <v>45231</v>
      </c>
      <c r="I401" s="1" t="e">
        <f ca="1">_xll.BDH("FF"&amp;VLOOKUP(K401,Sheet2!$A$1:$B$12,2,FALSE)&amp;L401&amp;" Comdty","PX_open", M401,M401)</f>
        <v>#NAME?</v>
      </c>
      <c r="J401" s="1" t="e">
        <f ca="1">_xll.BDH("FF"&amp;VLOOKUP(K401,Sheet2!$A$1:$B$12,2,FALSE)&amp;L401&amp;" Comdty","PX_last", M401,M401)</f>
        <v>#NAME?</v>
      </c>
      <c r="K401" s="1">
        <f t="shared" si="3"/>
        <v>9</v>
      </c>
      <c r="L401" s="1" t="str">
        <f t="shared" si="4"/>
        <v>86</v>
      </c>
      <c r="M401" s="8">
        <f t="shared" si="5"/>
        <v>31678</v>
      </c>
    </row>
    <row r="402" spans="1:13" ht="15.75" customHeight="1" x14ac:dyDescent="0.35">
      <c r="A402" s="4">
        <v>31643</v>
      </c>
      <c r="B402" s="6">
        <v>5.8799999999999998E-2</v>
      </c>
      <c r="C402" s="5" t="s">
        <v>43</v>
      </c>
      <c r="D402" s="5" t="s">
        <v>43</v>
      </c>
      <c r="E402" s="5" t="s">
        <v>45</v>
      </c>
      <c r="F402" s="6">
        <v>-5.0000000000000001E-3</v>
      </c>
      <c r="G402" s="6">
        <v>5.5E-2</v>
      </c>
      <c r="H402" s="9">
        <v>45201</v>
      </c>
      <c r="I402" s="1" t="e">
        <f ca="1">_xll.BDH("FF"&amp;VLOOKUP(K402,Sheet2!$A$1:$B$12,2,FALSE)&amp;L402&amp;" Comdty","PX_open", M402,M402)</f>
        <v>#NAME?</v>
      </c>
      <c r="J402" s="1" t="e">
        <f ca="1">_xll.BDH("FF"&amp;VLOOKUP(K402,Sheet2!$A$1:$B$12,2,FALSE)&amp;L402&amp;" Comdty","PX_last", M402,M402)</f>
        <v>#NAME?</v>
      </c>
      <c r="K402" s="1">
        <f t="shared" si="3"/>
        <v>8</v>
      </c>
      <c r="L402" s="1" t="str">
        <f t="shared" si="4"/>
        <v>86</v>
      </c>
      <c r="M402" s="8">
        <f t="shared" si="5"/>
        <v>31643</v>
      </c>
    </row>
    <row r="403" spans="1:13" ht="15.75" customHeight="1" x14ac:dyDescent="0.35">
      <c r="A403" s="4">
        <v>31604</v>
      </c>
      <c r="B403" s="6">
        <v>6.3799999999999996E-2</v>
      </c>
      <c r="C403" s="5" t="s">
        <v>43</v>
      </c>
      <c r="D403" s="5" t="s">
        <v>43</v>
      </c>
      <c r="E403" s="5" t="s">
        <v>45</v>
      </c>
      <c r="F403" s="6">
        <v>-5.0000000000000001E-3</v>
      </c>
      <c r="G403" s="6">
        <v>0.06</v>
      </c>
      <c r="H403" s="9">
        <v>45200</v>
      </c>
      <c r="I403" s="1" t="e">
        <f ca="1">_xll.BDH("FF"&amp;VLOOKUP(K403,Sheet2!$A$1:$B$12,2,FALSE)&amp;L403&amp;" Comdty","PX_open", M403,M403)</f>
        <v>#NAME?</v>
      </c>
      <c r="J403" s="1" t="e">
        <f ca="1">_xll.BDH("FF"&amp;VLOOKUP(K403,Sheet2!$A$1:$B$12,2,FALSE)&amp;L403&amp;" Comdty","PX_last", M403,M403)</f>
        <v>#NAME?</v>
      </c>
      <c r="K403" s="1">
        <f t="shared" si="3"/>
        <v>7</v>
      </c>
      <c r="L403" s="1" t="str">
        <f t="shared" si="4"/>
        <v>86</v>
      </c>
      <c r="M403" s="8">
        <f t="shared" si="5"/>
        <v>31604</v>
      </c>
    </row>
    <row r="404" spans="1:13" ht="15.75" customHeight="1" x14ac:dyDescent="0.35">
      <c r="A404" s="4">
        <v>31568</v>
      </c>
      <c r="B404" s="6">
        <v>6.88E-2</v>
      </c>
      <c r="C404" s="5" t="s">
        <v>43</v>
      </c>
      <c r="D404" s="5" t="s">
        <v>43</v>
      </c>
      <c r="E404" s="5" t="s">
        <v>35</v>
      </c>
      <c r="F404" s="5" t="s">
        <v>35</v>
      </c>
      <c r="G404" s="6">
        <v>6.5000000000000002E-2</v>
      </c>
      <c r="H404" s="5" t="s">
        <v>43</v>
      </c>
      <c r="I404" s="1" t="e">
        <f ca="1">_xll.BDH("FF"&amp;VLOOKUP(K404,Sheet2!$A$1:$B$12,2,FALSE)&amp;L404&amp;" Comdty","PX_open", M404,M404)</f>
        <v>#NAME?</v>
      </c>
      <c r="J404" s="1" t="e">
        <f ca="1">_xll.BDH("FF"&amp;VLOOKUP(K404,Sheet2!$A$1:$B$12,2,FALSE)&amp;L404&amp;" Comdty","PX_last", M404,M404)</f>
        <v>#NAME?</v>
      </c>
      <c r="K404" s="1">
        <f t="shared" si="3"/>
        <v>6</v>
      </c>
      <c r="L404" s="1" t="str">
        <f t="shared" si="4"/>
        <v>86</v>
      </c>
      <c r="M404" s="8">
        <f t="shared" si="5"/>
        <v>31568</v>
      </c>
    </row>
    <row r="405" spans="1:13" ht="15.75" customHeight="1" x14ac:dyDescent="0.35">
      <c r="A405" s="4">
        <v>31552</v>
      </c>
      <c r="B405" s="6">
        <v>6.88E-2</v>
      </c>
      <c r="C405" s="5" t="s">
        <v>43</v>
      </c>
      <c r="D405" s="5" t="s">
        <v>43</v>
      </c>
      <c r="E405" s="5" t="s">
        <v>20</v>
      </c>
      <c r="F405" s="6">
        <v>1.2999999999999999E-3</v>
      </c>
      <c r="G405" s="6">
        <v>6.5000000000000002E-2</v>
      </c>
      <c r="H405" s="9">
        <v>45200</v>
      </c>
      <c r="I405" s="1" t="e">
        <f ca="1">_xll.BDH("FF"&amp;VLOOKUP(K405,Sheet2!$A$1:$B$12,2,FALSE)&amp;L405&amp;" Comdty","PX_open", M405,M405)</f>
        <v>#NAME?</v>
      </c>
      <c r="J405" s="1" t="e">
        <f ca="1">_xll.BDH("FF"&amp;VLOOKUP(K405,Sheet2!$A$1:$B$12,2,FALSE)&amp;L405&amp;" Comdty","PX_last", M405,M405)</f>
        <v>#NAME?</v>
      </c>
      <c r="K405" s="1">
        <f t="shared" si="3"/>
        <v>5</v>
      </c>
      <c r="L405" s="1" t="str">
        <f t="shared" si="4"/>
        <v>86</v>
      </c>
      <c r="M405" s="8">
        <f t="shared" si="5"/>
        <v>31552</v>
      </c>
    </row>
    <row r="406" spans="1:13" ht="15.75" customHeight="1" x14ac:dyDescent="0.35">
      <c r="A406" s="4">
        <v>31523</v>
      </c>
      <c r="B406" s="6">
        <v>6.7500000000000004E-2</v>
      </c>
      <c r="C406" s="5" t="s">
        <v>43</v>
      </c>
      <c r="D406" s="5" t="s">
        <v>43</v>
      </c>
      <c r="E406" s="5" t="s">
        <v>45</v>
      </c>
      <c r="F406" s="6">
        <v>-5.0000000000000001E-3</v>
      </c>
      <c r="G406" s="6">
        <v>6.5000000000000002E-2</v>
      </c>
      <c r="H406" s="5" t="s">
        <v>43</v>
      </c>
      <c r="I406" s="1" t="e">
        <f ca="1">_xll.BDH("FF"&amp;VLOOKUP(K406,Sheet2!$A$1:$B$12,2,FALSE)&amp;L406&amp;" Comdty","PX_open", M406,M406)</f>
        <v>#NAME?</v>
      </c>
      <c r="J406" s="1" t="e">
        <f ca="1">_xll.BDH("FF"&amp;VLOOKUP(K406,Sheet2!$A$1:$B$12,2,FALSE)&amp;L406&amp;" Comdty","PX_last", M406,M406)</f>
        <v>#NAME?</v>
      </c>
      <c r="K406" s="1">
        <f t="shared" si="3"/>
        <v>4</v>
      </c>
      <c r="L406" s="1" t="str">
        <f t="shared" si="4"/>
        <v>86</v>
      </c>
      <c r="M406" s="8">
        <f t="shared" si="5"/>
        <v>31523</v>
      </c>
    </row>
    <row r="407" spans="1:13" ht="15.75" customHeight="1" x14ac:dyDescent="0.35">
      <c r="A407" s="4">
        <v>31503</v>
      </c>
      <c r="B407" s="6">
        <v>7.2499999999999995E-2</v>
      </c>
      <c r="C407" s="5" t="s">
        <v>43</v>
      </c>
      <c r="D407" s="5" t="s">
        <v>43</v>
      </c>
      <c r="E407" s="5" t="s">
        <v>35</v>
      </c>
      <c r="F407" s="5" t="s">
        <v>35</v>
      </c>
      <c r="G407" s="6">
        <v>7.0000000000000007E-2</v>
      </c>
      <c r="H407" s="7">
        <v>36831</v>
      </c>
      <c r="I407" s="1" t="e">
        <f ca="1">_xll.BDH("FF"&amp;VLOOKUP(K407,Sheet2!$A$1:$B$12,2,FALSE)&amp;L407&amp;" Comdty","PX_open", M407,M407)</f>
        <v>#NAME?</v>
      </c>
      <c r="J407" s="1" t="e">
        <f ca="1">_xll.BDH("FF"&amp;VLOOKUP(K407,Sheet2!$A$1:$B$12,2,FALSE)&amp;L407&amp;" Comdty","PX_last", M407,M407)</f>
        <v>#NAME?</v>
      </c>
      <c r="K407" s="1">
        <f t="shared" si="3"/>
        <v>4</v>
      </c>
      <c r="L407" s="1" t="str">
        <f t="shared" si="4"/>
        <v>86</v>
      </c>
      <c r="M407" s="8">
        <f t="shared" si="5"/>
        <v>31503</v>
      </c>
    </row>
    <row r="408" spans="1:13" ht="15.75" customHeight="1" x14ac:dyDescent="0.35">
      <c r="A408" s="4">
        <v>31478</v>
      </c>
      <c r="B408" s="6">
        <v>7.2499999999999995E-2</v>
      </c>
      <c r="C408" s="5" t="s">
        <v>43</v>
      </c>
      <c r="D408" s="5" t="s">
        <v>43</v>
      </c>
      <c r="E408" s="5" t="s">
        <v>45</v>
      </c>
      <c r="F408" s="6">
        <v>-5.0000000000000001E-3</v>
      </c>
      <c r="G408" s="6">
        <v>7.0000000000000007E-2</v>
      </c>
      <c r="H408" s="5" t="s">
        <v>43</v>
      </c>
      <c r="I408" s="1" t="e">
        <f ca="1">_xll.BDH("FF"&amp;VLOOKUP(K408,Sheet2!$A$1:$B$12,2,FALSE)&amp;L408&amp;" Comdty","PX_open", M408,M408)</f>
        <v>#NAME?</v>
      </c>
      <c r="J408" s="1" t="e">
        <f ca="1">_xll.BDH("FF"&amp;VLOOKUP(K408,Sheet2!$A$1:$B$12,2,FALSE)&amp;L408&amp;" Comdty","PX_last", M408,M408)</f>
        <v>#NAME?</v>
      </c>
      <c r="K408" s="1">
        <f t="shared" si="3"/>
        <v>3</v>
      </c>
      <c r="L408" s="1" t="str">
        <f t="shared" si="4"/>
        <v>86</v>
      </c>
      <c r="M408" s="8">
        <f t="shared" si="5"/>
        <v>31478</v>
      </c>
    </row>
    <row r="409" spans="1:13" ht="15.75" customHeight="1" x14ac:dyDescent="0.35">
      <c r="A409" s="4">
        <v>31455</v>
      </c>
      <c r="B409" s="6">
        <v>7.7499999999999999E-2</v>
      </c>
      <c r="C409" s="5" t="s">
        <v>43</v>
      </c>
      <c r="D409" s="5" t="s">
        <v>43</v>
      </c>
      <c r="E409" s="5" t="s">
        <v>35</v>
      </c>
      <c r="F409" s="5" t="s">
        <v>35</v>
      </c>
      <c r="G409" s="6">
        <v>7.4999999999999997E-2</v>
      </c>
      <c r="H409" s="9">
        <v>45201</v>
      </c>
      <c r="I409" s="1" t="e">
        <f ca="1">_xll.BDH("FF"&amp;VLOOKUP(K409,Sheet2!$A$1:$B$12,2,FALSE)&amp;L409&amp;" Comdty","PX_open", M409,M409)</f>
        <v>#NAME?</v>
      </c>
      <c r="J409" s="1" t="e">
        <f ca="1">_xll.BDH("FF"&amp;VLOOKUP(K409,Sheet2!$A$1:$B$12,2,FALSE)&amp;L409&amp;" Comdty","PX_last", M409,M409)</f>
        <v>#NAME?</v>
      </c>
      <c r="K409" s="1">
        <f t="shared" si="3"/>
        <v>2</v>
      </c>
      <c r="L409" s="1" t="str">
        <f t="shared" si="4"/>
        <v>86</v>
      </c>
      <c r="M409" s="8">
        <f t="shared" si="5"/>
        <v>31455</v>
      </c>
    </row>
    <row r="410" spans="1:13" ht="15.75" customHeight="1" x14ac:dyDescent="0.35">
      <c r="A410" s="5"/>
      <c r="I410" s="1" t="e">
        <f ca="1">_xll.BDH("FF"&amp;VLOOKUP(K410,Sheet2!$A$1:$B$12,2,FALSE)&amp;L410&amp;" Comdty","PX_open", M410,M410)</f>
        <v>#NAME?</v>
      </c>
      <c r="J410" s="1" t="e">
        <f ca="1">_xll.BDH("FF"&amp;VLOOKUP(K410,Sheet2!$A$1:$B$12,2,FALSE)&amp;L410&amp;" Comdty","PX_last", M410,M410)</f>
        <v>#NAME?</v>
      </c>
      <c r="K410" s="1">
        <f t="shared" si="3"/>
        <v>1</v>
      </c>
      <c r="L410" s="1" t="str">
        <f t="shared" si="4"/>
        <v>00</v>
      </c>
      <c r="M410" s="8">
        <f t="shared" si="5"/>
        <v>0</v>
      </c>
    </row>
    <row r="411" spans="1:13" ht="15.75" customHeight="1" x14ac:dyDescent="0.35">
      <c r="A411" s="4">
        <v>31398</v>
      </c>
      <c r="B411" s="6">
        <v>7.7499999999999999E-2</v>
      </c>
      <c r="C411" s="5" t="s">
        <v>43</v>
      </c>
      <c r="D411" s="5" t="s">
        <v>43</v>
      </c>
      <c r="E411" s="5" t="s">
        <v>45</v>
      </c>
      <c r="F411" s="6">
        <v>-2.5000000000000001E-3</v>
      </c>
      <c r="G411" s="6">
        <v>7.4999999999999997E-2</v>
      </c>
      <c r="H411" s="9">
        <v>45170</v>
      </c>
      <c r="I411" s="1" t="e">
        <f ca="1">_xll.BDH("FF"&amp;VLOOKUP(K411,Sheet2!$A$1:$B$12,2,FALSE)&amp;L411&amp;" Comdty","PX_open", M411,M411)</f>
        <v>#NAME?</v>
      </c>
      <c r="J411" s="1" t="e">
        <f ca="1">_xll.BDH("FF"&amp;VLOOKUP(K411,Sheet2!$A$1:$B$12,2,FALSE)&amp;L411&amp;" Comdty","PX_last", M411,M411)</f>
        <v>#NAME?</v>
      </c>
      <c r="K411" s="1">
        <f t="shared" si="3"/>
        <v>12</v>
      </c>
      <c r="L411" s="1" t="str">
        <f t="shared" si="4"/>
        <v>85</v>
      </c>
      <c r="M411" s="8">
        <f t="shared" si="5"/>
        <v>31398</v>
      </c>
    </row>
    <row r="412" spans="1:13" ht="15.75" customHeight="1" x14ac:dyDescent="0.35">
      <c r="A412" s="4">
        <v>31356</v>
      </c>
      <c r="B412" s="6">
        <v>0.08</v>
      </c>
      <c r="C412" s="5" t="s">
        <v>43</v>
      </c>
      <c r="D412" s="5" t="s">
        <v>43</v>
      </c>
      <c r="E412" s="5" t="s">
        <v>35</v>
      </c>
      <c r="F412" s="5" t="s">
        <v>35</v>
      </c>
      <c r="G412" s="6">
        <v>7.4999999999999997E-2</v>
      </c>
      <c r="H412" s="9">
        <v>45170</v>
      </c>
      <c r="I412" s="1" t="e">
        <f ca="1">_xll.BDH("FF"&amp;VLOOKUP(K412,Sheet2!$A$1:$B$12,2,FALSE)&amp;L412&amp;" Comdty","PX_open", M412,M412)</f>
        <v>#NAME?</v>
      </c>
      <c r="J412" s="1" t="e">
        <f ca="1">_xll.BDH("FF"&amp;VLOOKUP(K412,Sheet2!$A$1:$B$12,2,FALSE)&amp;L412&amp;" Comdty","PX_last", M412,M412)</f>
        <v>#NAME?</v>
      </c>
      <c r="K412" s="1">
        <f t="shared" si="3"/>
        <v>11</v>
      </c>
      <c r="L412" s="1" t="str">
        <f t="shared" si="4"/>
        <v>85</v>
      </c>
      <c r="M412" s="8">
        <f t="shared" si="5"/>
        <v>31356</v>
      </c>
    </row>
    <row r="413" spans="1:13" ht="15.75" customHeight="1" x14ac:dyDescent="0.35">
      <c r="A413" s="4">
        <v>31321</v>
      </c>
      <c r="B413" s="6">
        <v>0.08</v>
      </c>
      <c r="C413" s="5" t="s">
        <v>43</v>
      </c>
      <c r="D413" s="5" t="s">
        <v>43</v>
      </c>
      <c r="E413" s="5" t="s">
        <v>35</v>
      </c>
      <c r="F413" s="5" t="s">
        <v>35</v>
      </c>
      <c r="G413" s="6">
        <v>7.4999999999999997E-2</v>
      </c>
      <c r="H413" s="9">
        <v>45200</v>
      </c>
      <c r="I413" s="1" t="e">
        <f ca="1">_xll.BDH("FF"&amp;VLOOKUP(K413,Sheet2!$A$1:$B$12,2,FALSE)&amp;L413&amp;" Comdty","PX_open", M413,M413)</f>
        <v>#NAME?</v>
      </c>
      <c r="J413" s="1" t="e">
        <f ca="1">_xll.BDH("FF"&amp;VLOOKUP(K413,Sheet2!$A$1:$B$12,2,FALSE)&amp;L413&amp;" Comdty","PX_last", M413,M413)</f>
        <v>#NAME?</v>
      </c>
      <c r="K413" s="1">
        <f t="shared" si="3"/>
        <v>10</v>
      </c>
      <c r="L413" s="1" t="str">
        <f t="shared" si="4"/>
        <v>85</v>
      </c>
      <c r="M413" s="8">
        <f t="shared" si="5"/>
        <v>31321</v>
      </c>
    </row>
    <row r="414" spans="1:13" ht="15.75" customHeight="1" x14ac:dyDescent="0.35">
      <c r="A414" s="4">
        <v>31279</v>
      </c>
      <c r="B414" s="6">
        <v>0.08</v>
      </c>
      <c r="C414" s="5" t="s">
        <v>43</v>
      </c>
      <c r="D414" s="5" t="s">
        <v>43</v>
      </c>
      <c r="E414" s="5" t="s">
        <v>20</v>
      </c>
      <c r="F414" s="6">
        <v>2.5000000000000001E-3</v>
      </c>
      <c r="G414" s="6">
        <v>7.4999999999999997E-2</v>
      </c>
      <c r="H414" s="9">
        <v>45171</v>
      </c>
      <c r="I414" s="1" t="e">
        <f ca="1">_xll.BDH("FF"&amp;VLOOKUP(K414,Sheet2!$A$1:$B$12,2,FALSE)&amp;L414&amp;" Comdty","PX_open", M414,M414)</f>
        <v>#NAME?</v>
      </c>
      <c r="J414" s="1" t="e">
        <f ca="1">_xll.BDH("FF"&amp;VLOOKUP(K414,Sheet2!$A$1:$B$12,2,FALSE)&amp;L414&amp;" Comdty","PX_last", M414,M414)</f>
        <v>#NAME?</v>
      </c>
      <c r="K414" s="1">
        <f t="shared" si="3"/>
        <v>8</v>
      </c>
      <c r="L414" s="1" t="str">
        <f t="shared" si="4"/>
        <v>85</v>
      </c>
      <c r="M414" s="8">
        <f t="shared" si="5"/>
        <v>31279</v>
      </c>
    </row>
    <row r="415" spans="1:13" ht="15.75" customHeight="1" x14ac:dyDescent="0.35">
      <c r="A415" s="4">
        <v>31188</v>
      </c>
      <c r="B415" s="6">
        <v>7.7499999999999999E-2</v>
      </c>
      <c r="C415" s="5" t="s">
        <v>43</v>
      </c>
      <c r="D415" s="5" t="s">
        <v>43</v>
      </c>
      <c r="E415" s="5" t="s">
        <v>45</v>
      </c>
      <c r="F415" s="6">
        <v>-2.5000000000000001E-3</v>
      </c>
      <c r="G415" s="6">
        <v>7.4999999999999997E-2</v>
      </c>
      <c r="H415" s="9">
        <v>45231</v>
      </c>
      <c r="I415" s="1" t="e">
        <f ca="1">_xll.BDH("FF"&amp;VLOOKUP(K415,Sheet2!$A$1:$B$12,2,FALSE)&amp;L415&amp;" Comdty","PX_open", M415,M415)</f>
        <v>#NAME?</v>
      </c>
      <c r="J415" s="1" t="e">
        <f ca="1">_xll.BDH("FF"&amp;VLOOKUP(K415,Sheet2!$A$1:$B$12,2,FALSE)&amp;L415&amp;" Comdty","PX_last", M415,M415)</f>
        <v>#NAME?</v>
      </c>
      <c r="K415" s="1">
        <f t="shared" si="3"/>
        <v>5</v>
      </c>
      <c r="L415" s="1" t="str">
        <f t="shared" si="4"/>
        <v>85</v>
      </c>
      <c r="M415" s="8">
        <f t="shared" si="5"/>
        <v>31188</v>
      </c>
    </row>
    <row r="416" spans="1:13" ht="15.75" customHeight="1" x14ac:dyDescent="0.35">
      <c r="A416" s="4">
        <v>31153</v>
      </c>
      <c r="B416" s="6">
        <v>8.2500000000000004E-2</v>
      </c>
      <c r="C416" s="5" t="s">
        <v>43</v>
      </c>
      <c r="D416" s="5" t="s">
        <v>43</v>
      </c>
      <c r="E416" s="5" t="s">
        <v>45</v>
      </c>
      <c r="F416" s="6">
        <v>-2.5000000000000001E-3</v>
      </c>
      <c r="G416" s="6">
        <v>0.08</v>
      </c>
      <c r="H416" s="5" t="s">
        <v>43</v>
      </c>
      <c r="I416" s="1" t="e">
        <f ca="1">_xll.BDH("FF"&amp;VLOOKUP(K416,Sheet2!$A$1:$B$12,2,FALSE)&amp;L416&amp;" Comdty","PX_open", M416,M416)</f>
        <v>#NAME?</v>
      </c>
      <c r="J416" s="1" t="e">
        <f ca="1">_xll.BDH("FF"&amp;VLOOKUP(K416,Sheet2!$A$1:$B$12,2,FALSE)&amp;L416&amp;" Comdty","PX_last", M416,M416)</f>
        <v>#NAME?</v>
      </c>
      <c r="K416" s="1">
        <f t="shared" si="3"/>
        <v>4</v>
      </c>
      <c r="L416" s="1" t="str">
        <f t="shared" si="4"/>
        <v>85</v>
      </c>
      <c r="M416" s="8">
        <f t="shared" si="5"/>
        <v>31153</v>
      </c>
    </row>
    <row r="417" spans="1:13" ht="15.75" customHeight="1" x14ac:dyDescent="0.35">
      <c r="A417" s="4">
        <v>31135</v>
      </c>
      <c r="B417" s="6">
        <v>8.5000000000000006E-2</v>
      </c>
      <c r="C417" s="5" t="s">
        <v>43</v>
      </c>
      <c r="D417" s="5" t="s">
        <v>43</v>
      </c>
      <c r="E417" s="5" t="s">
        <v>45</v>
      </c>
      <c r="F417" s="6">
        <v>-5.0000000000000001E-3</v>
      </c>
      <c r="G417" s="6">
        <v>0.08</v>
      </c>
      <c r="H417" s="7">
        <v>36831</v>
      </c>
      <c r="I417" s="1" t="e">
        <f ca="1">_xll.BDH("FF"&amp;VLOOKUP(K417,Sheet2!$A$1:$B$12,2,FALSE)&amp;L417&amp;" Comdty","PX_open", M417,M417)</f>
        <v>#NAME?</v>
      </c>
      <c r="J417" s="1" t="e">
        <f ca="1">_xll.BDH("FF"&amp;VLOOKUP(K417,Sheet2!$A$1:$B$12,2,FALSE)&amp;L417&amp;" Comdty","PX_last", M417,M417)</f>
        <v>#NAME?</v>
      </c>
      <c r="K417" s="1">
        <f t="shared" si="3"/>
        <v>3</v>
      </c>
      <c r="L417" s="1" t="str">
        <f t="shared" si="4"/>
        <v>85</v>
      </c>
      <c r="M417" s="8">
        <f t="shared" si="5"/>
        <v>31135</v>
      </c>
    </row>
    <row r="418" spans="1:13" ht="15.75" customHeight="1" x14ac:dyDescent="0.35">
      <c r="A418" s="4">
        <v>31091</v>
      </c>
      <c r="B418" s="6">
        <v>0.09</v>
      </c>
      <c r="C418" s="5" t="s">
        <v>43</v>
      </c>
      <c r="D418" s="5" t="s">
        <v>43</v>
      </c>
      <c r="E418" s="5" t="s">
        <v>20</v>
      </c>
      <c r="F418" s="6">
        <v>7.4999999999999997E-3</v>
      </c>
      <c r="G418" s="6">
        <v>0.08</v>
      </c>
      <c r="H418" s="9">
        <v>45172</v>
      </c>
      <c r="I418" s="1" t="e">
        <f ca="1">_xll.BDH("FF"&amp;VLOOKUP(K418,Sheet2!$A$1:$B$12,2,FALSE)&amp;L418&amp;" Comdty","PX_open", M418,M418)</f>
        <v>#NAME?</v>
      </c>
      <c r="J418" s="1" t="e">
        <f ca="1">_xll.BDH("FF"&amp;VLOOKUP(K418,Sheet2!$A$1:$B$12,2,FALSE)&amp;L418&amp;" Comdty","PX_last", M418,M418)</f>
        <v>#NAME?</v>
      </c>
      <c r="K418" s="1">
        <f t="shared" si="3"/>
        <v>2</v>
      </c>
      <c r="L418" s="1" t="str">
        <f t="shared" si="4"/>
        <v>85</v>
      </c>
      <c r="M418" s="8">
        <f t="shared" si="5"/>
        <v>31091</v>
      </c>
    </row>
    <row r="419" spans="1:13" ht="15.75" customHeight="1" x14ac:dyDescent="0.35">
      <c r="A419" s="5"/>
      <c r="I419" s="1" t="e">
        <f ca="1">_xll.BDH("FF"&amp;VLOOKUP(K419,Sheet2!$A$1:$B$12,2,FALSE)&amp;L419&amp;" Comdty","PX_open", M419,M419)</f>
        <v>#NAME?</v>
      </c>
      <c r="J419" s="1" t="e">
        <f ca="1">_xll.BDH("FF"&amp;VLOOKUP(K419,Sheet2!$A$1:$B$12,2,FALSE)&amp;L419&amp;" Comdty","PX_last", M419,M419)</f>
        <v>#NAME?</v>
      </c>
      <c r="K419" s="1">
        <f t="shared" si="3"/>
        <v>1</v>
      </c>
      <c r="L419" s="1" t="str">
        <f t="shared" si="4"/>
        <v>00</v>
      </c>
      <c r="M419" s="8">
        <f t="shared" si="5"/>
        <v>0</v>
      </c>
    </row>
    <row r="420" spans="1:13" ht="15.75" customHeight="1" x14ac:dyDescent="0.35">
      <c r="A420" s="4">
        <v>31040</v>
      </c>
      <c r="B420" s="6">
        <v>8.2500000000000004E-2</v>
      </c>
      <c r="C420" s="5" t="s">
        <v>43</v>
      </c>
      <c r="D420" s="5" t="s">
        <v>43</v>
      </c>
      <c r="E420" s="5" t="s">
        <v>45</v>
      </c>
      <c r="F420" s="6">
        <v>-5.0000000000000001E-3</v>
      </c>
      <c r="G420" s="6">
        <v>0.08</v>
      </c>
      <c r="H420" s="5" t="s">
        <v>43</v>
      </c>
      <c r="I420" s="1" t="e">
        <f ca="1">_xll.BDH("FF"&amp;VLOOKUP(K420,Sheet2!$A$1:$B$12,2,FALSE)&amp;L420&amp;" Comdty","PX_open", M420,M420)</f>
        <v>#NAME?</v>
      </c>
      <c r="J420" s="1" t="e">
        <f ca="1">_xll.BDH("FF"&amp;VLOOKUP(K420,Sheet2!$A$1:$B$12,2,FALSE)&amp;L420&amp;" Comdty","PX_last", M420,M420)</f>
        <v>#NAME?</v>
      </c>
      <c r="K420" s="1">
        <f t="shared" si="3"/>
        <v>12</v>
      </c>
      <c r="L420" s="1" t="str">
        <f t="shared" si="4"/>
        <v>84</v>
      </c>
      <c r="M420" s="8">
        <f t="shared" si="5"/>
        <v>31040</v>
      </c>
    </row>
    <row r="421" spans="1:13" ht="15.75" customHeight="1" x14ac:dyDescent="0.35">
      <c r="A421" s="4">
        <v>31034</v>
      </c>
      <c r="B421" s="6">
        <v>8.7499999999999994E-2</v>
      </c>
      <c r="C421" s="5" t="s">
        <v>43</v>
      </c>
      <c r="D421" s="5" t="s">
        <v>43</v>
      </c>
      <c r="E421" s="5" t="s">
        <v>45</v>
      </c>
      <c r="F421" s="6">
        <v>-2.5000000000000001E-3</v>
      </c>
      <c r="G421" s="6">
        <v>8.5000000000000006E-2</v>
      </c>
      <c r="H421" s="9">
        <v>45201</v>
      </c>
      <c r="I421" s="1" t="e">
        <f ca="1">_xll.BDH("FF"&amp;VLOOKUP(K421,Sheet2!$A$1:$B$12,2,FALSE)&amp;L421&amp;" Comdty","PX_open", M421,M421)</f>
        <v>#NAME?</v>
      </c>
      <c r="J421" s="1" t="e">
        <f ca="1">_xll.BDH("FF"&amp;VLOOKUP(K421,Sheet2!$A$1:$B$12,2,FALSE)&amp;L421&amp;" Comdty","PX_last", M421,M421)</f>
        <v>#NAME?</v>
      </c>
      <c r="K421" s="1">
        <f t="shared" si="3"/>
        <v>12</v>
      </c>
      <c r="L421" s="1" t="str">
        <f t="shared" si="4"/>
        <v>84</v>
      </c>
      <c r="M421" s="8">
        <f t="shared" si="5"/>
        <v>31034</v>
      </c>
    </row>
    <row r="422" spans="1:13" ht="15.75" customHeight="1" x14ac:dyDescent="0.35">
      <c r="A422" s="4">
        <v>31008</v>
      </c>
      <c r="B422" s="6">
        <v>0.09</v>
      </c>
      <c r="C422" s="5" t="s">
        <v>43</v>
      </c>
      <c r="D422" s="5" t="s">
        <v>43</v>
      </c>
      <c r="E422" s="5" t="s">
        <v>45</v>
      </c>
      <c r="F422" s="6">
        <v>-5.0000000000000001E-3</v>
      </c>
      <c r="G422" s="6">
        <v>8.5000000000000006E-2</v>
      </c>
      <c r="H422" s="5" t="s">
        <v>43</v>
      </c>
      <c r="I422" s="1" t="e">
        <f ca="1">_xll.BDH("FF"&amp;VLOOKUP(K422,Sheet2!$A$1:$B$12,2,FALSE)&amp;L422&amp;" Comdty","PX_open", M422,M422)</f>
        <v>#NAME?</v>
      </c>
      <c r="J422" s="1" t="e">
        <f ca="1">_xll.BDH("FF"&amp;VLOOKUP(K422,Sheet2!$A$1:$B$12,2,FALSE)&amp;L422&amp;" Comdty","PX_last", M422,M422)</f>
        <v>#NAME?</v>
      </c>
      <c r="K422" s="1">
        <f t="shared" si="3"/>
        <v>11</v>
      </c>
      <c r="L422" s="1" t="str">
        <f t="shared" si="4"/>
        <v>84</v>
      </c>
      <c r="M422" s="8">
        <f t="shared" si="5"/>
        <v>31008</v>
      </c>
    </row>
    <row r="423" spans="1:13" ht="15.75" customHeight="1" x14ac:dyDescent="0.35">
      <c r="A423" s="4">
        <v>30993</v>
      </c>
      <c r="B423" s="6">
        <v>9.5000000000000001E-2</v>
      </c>
      <c r="C423" s="5" t="s">
        <v>43</v>
      </c>
      <c r="D423" s="5" t="s">
        <v>43</v>
      </c>
      <c r="E423" s="5" t="s">
        <v>45</v>
      </c>
      <c r="F423" s="6">
        <v>-5.0000000000000001E-3</v>
      </c>
      <c r="G423" s="6">
        <v>0.09</v>
      </c>
      <c r="H423" s="9">
        <v>45231</v>
      </c>
      <c r="I423" s="1" t="e">
        <f ca="1">_xll.BDH("FF"&amp;VLOOKUP(K423,Sheet2!$A$1:$B$12,2,FALSE)&amp;L423&amp;" Comdty","PX_open", M423,M423)</f>
        <v>#NAME?</v>
      </c>
      <c r="J423" s="1" t="e">
        <f ca="1">_xll.BDH("FF"&amp;VLOOKUP(K423,Sheet2!$A$1:$B$12,2,FALSE)&amp;L423&amp;" Comdty","PX_last", M423,M423)</f>
        <v>#NAME?</v>
      </c>
      <c r="K423" s="1">
        <f t="shared" si="3"/>
        <v>11</v>
      </c>
      <c r="L423" s="1" t="str">
        <f t="shared" si="4"/>
        <v>84</v>
      </c>
      <c r="M423" s="8">
        <f t="shared" si="5"/>
        <v>30993</v>
      </c>
    </row>
    <row r="424" spans="1:13" ht="15.75" customHeight="1" x14ac:dyDescent="0.35">
      <c r="A424" s="4">
        <v>30957</v>
      </c>
      <c r="B424" s="6">
        <v>0.1</v>
      </c>
      <c r="C424" s="5" t="s">
        <v>43</v>
      </c>
      <c r="D424" s="5" t="s">
        <v>43</v>
      </c>
      <c r="E424" s="5" t="s">
        <v>45</v>
      </c>
      <c r="F424" s="6">
        <v>-1.7500000000000002E-2</v>
      </c>
      <c r="G424" s="6">
        <v>0.09</v>
      </c>
      <c r="H424" s="9">
        <v>45172</v>
      </c>
      <c r="I424" s="1" t="e">
        <f ca="1">_xll.BDH("FF"&amp;VLOOKUP(K424,Sheet2!$A$1:$B$12,2,FALSE)&amp;L424&amp;" Comdty","PX_open", M424,M424)</f>
        <v>#NAME?</v>
      </c>
      <c r="J424" s="1" t="e">
        <f ca="1">_xll.BDH("FF"&amp;VLOOKUP(K424,Sheet2!$A$1:$B$12,2,FALSE)&amp;L424&amp;" Comdty","PX_last", M424,M424)</f>
        <v>#NAME?</v>
      </c>
      <c r="K424" s="1">
        <f t="shared" si="3"/>
        <v>10</v>
      </c>
      <c r="L424" s="1" t="str">
        <f t="shared" si="4"/>
        <v>84</v>
      </c>
      <c r="M424" s="8">
        <f t="shared" si="5"/>
        <v>30957</v>
      </c>
    </row>
    <row r="425" spans="1:13" ht="15.75" customHeight="1" x14ac:dyDescent="0.35">
      <c r="A425" s="4">
        <v>30915</v>
      </c>
      <c r="B425" s="6">
        <v>0.11749999999999999</v>
      </c>
      <c r="C425" s="5" t="s">
        <v>43</v>
      </c>
      <c r="D425" s="5" t="s">
        <v>43</v>
      </c>
      <c r="E425" s="5" t="s">
        <v>20</v>
      </c>
      <c r="F425" s="6">
        <v>7.4999999999999997E-3</v>
      </c>
      <c r="G425" s="6">
        <v>0.09</v>
      </c>
      <c r="H425" s="9">
        <v>45231</v>
      </c>
      <c r="I425" s="1" t="e">
        <f ca="1">_xll.BDH("FF"&amp;VLOOKUP(K425,Sheet2!$A$1:$B$12,2,FALSE)&amp;L425&amp;" Comdty","PX_open", M425,M425)</f>
        <v>#NAME?</v>
      </c>
      <c r="J425" s="1" t="e">
        <f ca="1">_xll.BDH("FF"&amp;VLOOKUP(K425,Sheet2!$A$1:$B$12,2,FALSE)&amp;L425&amp;" Comdty","PX_last", M425,M425)</f>
        <v>#NAME?</v>
      </c>
      <c r="K425" s="1">
        <f t="shared" si="3"/>
        <v>8</v>
      </c>
      <c r="L425" s="1" t="str">
        <f t="shared" si="4"/>
        <v>84</v>
      </c>
      <c r="M425" s="8">
        <f t="shared" si="5"/>
        <v>30915</v>
      </c>
    </row>
    <row r="426" spans="1:13" ht="15.75" customHeight="1" x14ac:dyDescent="0.35">
      <c r="A426" s="4">
        <v>30863</v>
      </c>
      <c r="B426" s="6">
        <v>0.11</v>
      </c>
      <c r="C426" s="5" t="s">
        <v>43</v>
      </c>
      <c r="D426" s="5" t="s">
        <v>43</v>
      </c>
      <c r="E426" s="5" t="s">
        <v>20</v>
      </c>
      <c r="F426" s="6">
        <v>5.0000000000000001E-3</v>
      </c>
      <c r="G426" s="6">
        <v>0.09</v>
      </c>
      <c r="H426" s="5" t="s">
        <v>43</v>
      </c>
      <c r="I426" s="1" t="e">
        <f ca="1">_xll.BDH("FF"&amp;VLOOKUP(K426,Sheet2!$A$1:$B$12,2,FALSE)&amp;L426&amp;" Comdty","PX_open", M426,M426)</f>
        <v>#NAME?</v>
      </c>
      <c r="J426" s="1" t="e">
        <f ca="1">_xll.BDH("FF"&amp;VLOOKUP(K426,Sheet2!$A$1:$B$12,2,FALSE)&amp;L426&amp;" Comdty","PX_last", M426,M426)</f>
        <v>#NAME?</v>
      </c>
      <c r="K426" s="1">
        <f t="shared" si="3"/>
        <v>6</v>
      </c>
      <c r="L426" s="1" t="str">
        <f t="shared" si="4"/>
        <v>84</v>
      </c>
      <c r="M426" s="8">
        <f t="shared" si="5"/>
        <v>30863</v>
      </c>
    </row>
    <row r="427" spans="1:13" ht="15.75" customHeight="1" x14ac:dyDescent="0.35">
      <c r="A427" s="4">
        <v>30781</v>
      </c>
      <c r="B427" s="6">
        <v>0.105</v>
      </c>
      <c r="C427" s="5" t="s">
        <v>43</v>
      </c>
      <c r="D427" s="5" t="s">
        <v>43</v>
      </c>
      <c r="E427" s="5" t="s">
        <v>35</v>
      </c>
      <c r="F427" s="5" t="s">
        <v>35</v>
      </c>
      <c r="G427" s="6">
        <v>0.09</v>
      </c>
      <c r="H427" s="9">
        <v>45200</v>
      </c>
      <c r="I427" s="1" t="e">
        <f ca="1">_xll.BDH("FF"&amp;VLOOKUP(K427,Sheet2!$A$1:$B$12,2,FALSE)&amp;L427&amp;" Comdty","PX_open", M427,M427)</f>
        <v>#NAME?</v>
      </c>
      <c r="J427" s="1" t="e">
        <f ca="1">_xll.BDH("FF"&amp;VLOOKUP(K427,Sheet2!$A$1:$B$12,2,FALSE)&amp;L427&amp;" Comdty","PX_last", M427,M427)</f>
        <v>#NAME?</v>
      </c>
      <c r="K427" s="1">
        <f t="shared" si="3"/>
        <v>4</v>
      </c>
      <c r="L427" s="1" t="str">
        <f t="shared" si="4"/>
        <v>84</v>
      </c>
      <c r="M427" s="8">
        <f t="shared" si="5"/>
        <v>30781</v>
      </c>
    </row>
    <row r="428" spans="1:13" ht="15.75" customHeight="1" x14ac:dyDescent="0.35">
      <c r="A428" s="4">
        <v>30768</v>
      </c>
      <c r="B428" s="6">
        <v>0.105</v>
      </c>
      <c r="C428" s="5" t="s">
        <v>43</v>
      </c>
      <c r="D428" s="5" t="s">
        <v>43</v>
      </c>
      <c r="E428" s="5" t="s">
        <v>20</v>
      </c>
      <c r="F428" s="6">
        <v>0.01</v>
      </c>
      <c r="G428" s="6">
        <v>8.5000000000000006E-2</v>
      </c>
      <c r="H428" s="9">
        <v>45172</v>
      </c>
      <c r="I428" s="1" t="e">
        <f ca="1">_xll.BDH("FF"&amp;VLOOKUP(K428,Sheet2!$A$1:$B$12,2,FALSE)&amp;L428&amp;" Comdty","PX_open", M428,M428)</f>
        <v>#NAME?</v>
      </c>
      <c r="J428" s="1" t="e">
        <f ca="1">_xll.BDH("FF"&amp;VLOOKUP(K428,Sheet2!$A$1:$B$12,2,FALSE)&amp;L428&amp;" Comdty","PX_last", M428,M428)</f>
        <v>#NAME?</v>
      </c>
      <c r="K428" s="1">
        <f t="shared" si="3"/>
        <v>3</v>
      </c>
      <c r="L428" s="1" t="str">
        <f t="shared" si="4"/>
        <v>84</v>
      </c>
      <c r="M428" s="8">
        <f t="shared" si="5"/>
        <v>30768</v>
      </c>
    </row>
    <row r="429" spans="1:13" ht="15.75" customHeight="1" x14ac:dyDescent="0.35">
      <c r="A429" s="5"/>
      <c r="I429" s="1" t="e">
        <f ca="1">_xll.BDH("FF"&amp;VLOOKUP(K429,Sheet2!$A$1:$B$12,2,FALSE)&amp;L429&amp;" Comdty","PX_open", M429,M429)</f>
        <v>#NAME?</v>
      </c>
      <c r="J429" s="1" t="e">
        <f ca="1">_xll.BDH("FF"&amp;VLOOKUP(K429,Sheet2!$A$1:$B$12,2,FALSE)&amp;L429&amp;" Comdty","PX_last", M429,M429)</f>
        <v>#NAME?</v>
      </c>
      <c r="K429" s="1">
        <f t="shared" si="3"/>
        <v>1</v>
      </c>
      <c r="L429" s="1" t="str">
        <f t="shared" si="4"/>
        <v>00</v>
      </c>
      <c r="M429" s="8">
        <f t="shared" si="5"/>
        <v>0</v>
      </c>
    </row>
    <row r="430" spans="1:13" ht="15.75" customHeight="1" x14ac:dyDescent="0.35">
      <c r="A430" s="5" t="s">
        <v>134</v>
      </c>
      <c r="B430" s="6">
        <v>9.5000000000000001E-2</v>
      </c>
      <c r="C430" s="5" t="s">
        <v>43</v>
      </c>
      <c r="D430" s="5" t="s">
        <v>43</v>
      </c>
      <c r="E430" s="5" t="s">
        <v>45</v>
      </c>
      <c r="F430" s="6">
        <v>-1.2999999999999999E-3</v>
      </c>
      <c r="G430" s="6">
        <v>8.5000000000000006E-2</v>
      </c>
      <c r="H430" s="5" t="s">
        <v>43</v>
      </c>
      <c r="I430" s="1" t="e">
        <f ca="1">_xll.BDH("FF"&amp;VLOOKUP(K430,Sheet2!$A$1:$B$12,2,FALSE)&amp;L430&amp;" Comdty","PX_open", M430,M430)</f>
        <v>#NAME?</v>
      </c>
      <c r="J430" s="1" t="e">
        <f ca="1">_xll.BDH("FF"&amp;VLOOKUP(K430,Sheet2!$A$1:$B$12,2,FALSE)&amp;L430&amp;" Comdty","PX_last", M430,M430)</f>
        <v>#NAME?</v>
      </c>
      <c r="K430" s="1" t="e">
        <f t="shared" si="3"/>
        <v>#VALUE!</v>
      </c>
      <c r="L430" s="1" t="e">
        <f t="shared" si="4"/>
        <v>#VALUE!</v>
      </c>
      <c r="M430" s="8" t="e">
        <f t="shared" si="5"/>
        <v>#VALUE!</v>
      </c>
    </row>
    <row r="431" spans="1:13" ht="15.75" customHeight="1" x14ac:dyDescent="0.35">
      <c r="A431" s="5" t="s">
        <v>135</v>
      </c>
      <c r="B431" s="6">
        <v>9.6299999999999997E-2</v>
      </c>
      <c r="C431" s="5" t="s">
        <v>43</v>
      </c>
      <c r="D431" s="5" t="s">
        <v>43</v>
      </c>
      <c r="E431" s="5" t="s">
        <v>20</v>
      </c>
      <c r="F431" s="6">
        <v>1.1299999999999999E-2</v>
      </c>
      <c r="G431" s="6">
        <v>8.5000000000000006E-2</v>
      </c>
      <c r="H431" s="5" t="s">
        <v>43</v>
      </c>
      <c r="I431" s="1" t="e">
        <f ca="1">_xll.BDH("FF"&amp;VLOOKUP(K431,Sheet2!$A$1:$B$12,2,FALSE)&amp;L431&amp;" Comdty","PX_open", M431,M431)</f>
        <v>#NAME?</v>
      </c>
      <c r="J431" s="1" t="e">
        <f ca="1">_xll.BDH("FF"&amp;VLOOKUP(K431,Sheet2!$A$1:$B$12,2,FALSE)&amp;L431&amp;" Comdty","PX_last", M431,M431)</f>
        <v>#NAME?</v>
      </c>
      <c r="K431" s="1" t="e">
        <f t="shared" si="3"/>
        <v>#VALUE!</v>
      </c>
      <c r="L431" s="1" t="e">
        <f t="shared" si="4"/>
        <v>#VALUE!</v>
      </c>
      <c r="M431" s="8" t="e">
        <f t="shared" si="5"/>
        <v>#VALUE!</v>
      </c>
    </row>
    <row r="432" spans="1:13" ht="15.75" customHeight="1" x14ac:dyDescent="0.35">
      <c r="A432" s="5"/>
      <c r="I432" s="1" t="e">
        <f ca="1">_xll.BDH("FF"&amp;VLOOKUP(K432,Sheet2!$A$1:$B$12,2,FALSE)&amp;L432&amp;" Comdty","PX_open", M432,M432)</f>
        <v>#NAME?</v>
      </c>
      <c r="J432" s="1" t="e">
        <f ca="1">_xll.BDH("FF"&amp;VLOOKUP(K432,Sheet2!$A$1:$B$12,2,FALSE)&amp;L432&amp;" Comdty","PX_last", M432,M432)</f>
        <v>#NAME?</v>
      </c>
      <c r="K432" s="1">
        <f t="shared" si="3"/>
        <v>1</v>
      </c>
      <c r="L432" s="1" t="str">
        <f t="shared" si="4"/>
        <v>00</v>
      </c>
      <c r="M432" s="8">
        <f t="shared" si="5"/>
        <v>0</v>
      </c>
    </row>
    <row r="433" spans="1:13" ht="15.75" customHeight="1" x14ac:dyDescent="0.35">
      <c r="A433" s="4">
        <v>30300</v>
      </c>
      <c r="B433" s="6">
        <v>8.5000000000000006E-2</v>
      </c>
      <c r="C433" s="5" t="s">
        <v>43</v>
      </c>
      <c r="D433" s="5" t="s">
        <v>43</v>
      </c>
      <c r="E433" s="5" t="s">
        <v>45</v>
      </c>
      <c r="F433" s="6">
        <v>-5.0000000000000001E-3</v>
      </c>
      <c r="G433" s="6">
        <v>8.5000000000000006E-2</v>
      </c>
      <c r="H433" s="9">
        <v>45201</v>
      </c>
      <c r="I433" s="1" t="e">
        <f ca="1">_xll.BDH("FF"&amp;VLOOKUP(K433,Sheet2!$A$1:$B$12,2,FALSE)&amp;L433&amp;" Comdty","PX_open", M433,M433)</f>
        <v>#NAME?</v>
      </c>
      <c r="J433" s="1" t="e">
        <f ca="1">_xll.BDH("FF"&amp;VLOOKUP(K433,Sheet2!$A$1:$B$12,2,FALSE)&amp;L433&amp;" Comdty","PX_last", M433,M433)</f>
        <v>#NAME?</v>
      </c>
      <c r="K433" s="1">
        <f t="shared" si="3"/>
        <v>12</v>
      </c>
      <c r="L433" s="1" t="str">
        <f t="shared" si="4"/>
        <v>82</v>
      </c>
      <c r="M433" s="8">
        <f t="shared" si="5"/>
        <v>30300</v>
      </c>
    </row>
    <row r="434" spans="1:13" ht="15.75" customHeight="1" x14ac:dyDescent="0.35">
      <c r="A434" s="4">
        <v>30277</v>
      </c>
      <c r="B434" s="6">
        <v>0.09</v>
      </c>
      <c r="C434" s="5" t="s">
        <v>43</v>
      </c>
      <c r="D434" s="5" t="s">
        <v>43</v>
      </c>
      <c r="E434" s="5" t="s">
        <v>45</v>
      </c>
      <c r="F434" s="6">
        <v>-5.0000000000000001E-3</v>
      </c>
      <c r="G434" s="6">
        <v>0.09</v>
      </c>
      <c r="H434" s="9">
        <v>45231</v>
      </c>
      <c r="I434" s="1" t="e">
        <f ca="1">_xll.BDH("FF"&amp;VLOOKUP(K434,Sheet2!$A$1:$B$12,2,FALSE)&amp;L434&amp;" Comdty","PX_open", M434,M434)</f>
        <v>#NAME?</v>
      </c>
      <c r="J434" s="1" t="e">
        <f ca="1">_xll.BDH("FF"&amp;VLOOKUP(K434,Sheet2!$A$1:$B$12,2,FALSE)&amp;L434&amp;" Comdty","PX_last", M434,M434)</f>
        <v>#NAME?</v>
      </c>
      <c r="K434" s="1">
        <f t="shared" si="3"/>
        <v>11</v>
      </c>
      <c r="L434" s="1" t="str">
        <f t="shared" si="4"/>
        <v>82</v>
      </c>
      <c r="M434" s="8">
        <f t="shared" si="5"/>
        <v>30277</v>
      </c>
    </row>
    <row r="435" spans="1:13" ht="15.75" customHeight="1" x14ac:dyDescent="0.35">
      <c r="A435" s="4">
        <v>30236</v>
      </c>
      <c r="B435" s="6">
        <v>9.5000000000000001E-2</v>
      </c>
      <c r="C435" s="5" t="s">
        <v>43</v>
      </c>
      <c r="D435" s="5" t="s">
        <v>43</v>
      </c>
      <c r="E435" s="5" t="s">
        <v>45</v>
      </c>
      <c r="F435" s="6">
        <v>-5.0000000000000001E-3</v>
      </c>
      <c r="G435" s="6">
        <v>9.5000000000000001E-2</v>
      </c>
      <c r="H435" s="9">
        <v>45172</v>
      </c>
      <c r="I435" s="1" t="e">
        <f ca="1">_xll.BDH("FF"&amp;VLOOKUP(K435,Sheet2!$A$1:$B$12,2,FALSE)&amp;L435&amp;" Comdty","PX_open", M435,M435)</f>
        <v>#NAME?</v>
      </c>
      <c r="J435" s="1" t="e">
        <f ca="1">_xll.BDH("FF"&amp;VLOOKUP(K435,Sheet2!$A$1:$B$12,2,FALSE)&amp;L435&amp;" Comdty","PX_last", M435,M435)</f>
        <v>#NAME?</v>
      </c>
      <c r="K435" s="1">
        <f t="shared" si="3"/>
        <v>10</v>
      </c>
      <c r="L435" s="1" t="str">
        <f t="shared" si="4"/>
        <v>82</v>
      </c>
      <c r="M435" s="8">
        <f t="shared" si="5"/>
        <v>30236</v>
      </c>
    </row>
    <row r="436" spans="1:13" ht="15.75" customHeight="1" x14ac:dyDescent="0.35">
      <c r="A436" s="4">
        <v>30218</v>
      </c>
      <c r="B436" s="6">
        <v>0.1</v>
      </c>
      <c r="C436" s="5" t="s">
        <v>43</v>
      </c>
      <c r="D436" s="5" t="s">
        <v>43</v>
      </c>
      <c r="E436" s="5" t="s">
        <v>20</v>
      </c>
      <c r="F436" s="6">
        <v>5.0000000000000001E-3</v>
      </c>
      <c r="G436" s="6">
        <v>0.1</v>
      </c>
      <c r="H436" s="5" t="s">
        <v>43</v>
      </c>
      <c r="I436" s="1" t="e">
        <f ca="1">_xll.BDH("FF"&amp;VLOOKUP(K436,Sheet2!$A$1:$B$12,2,FALSE)&amp;L436&amp;" Comdty","PX_open", M436,M436)</f>
        <v>#NAME?</v>
      </c>
      <c r="J436" s="1" t="e">
        <f ca="1">_xll.BDH("FF"&amp;VLOOKUP(K436,Sheet2!$A$1:$B$12,2,FALSE)&amp;L436&amp;" Comdty","PX_last", M436,M436)</f>
        <v>#NAME?</v>
      </c>
      <c r="K436" s="1">
        <f t="shared" si="3"/>
        <v>9</v>
      </c>
      <c r="L436" s="1" t="str">
        <f t="shared" si="4"/>
        <v>82</v>
      </c>
      <c r="M436" s="8">
        <f t="shared" si="5"/>
        <v>30218</v>
      </c>
    </row>
    <row r="437" spans="1:13" ht="15.75" customHeight="1" x14ac:dyDescent="0.35">
      <c r="A437" s="4">
        <v>30190</v>
      </c>
      <c r="B437" s="6">
        <v>9.5000000000000001E-2</v>
      </c>
      <c r="C437" s="5" t="s">
        <v>43</v>
      </c>
      <c r="D437" s="5" t="s">
        <v>43</v>
      </c>
      <c r="E437" s="5" t="s">
        <v>45</v>
      </c>
      <c r="F437" s="6">
        <v>-0.01</v>
      </c>
      <c r="G437" s="6">
        <v>0.1</v>
      </c>
      <c r="H437" s="5" t="s">
        <v>43</v>
      </c>
      <c r="I437" s="1" t="e">
        <f ca="1">_xll.BDH("FF"&amp;VLOOKUP(K437,Sheet2!$A$1:$B$12,2,FALSE)&amp;L437&amp;" Comdty","PX_open", M437,M437)</f>
        <v>#NAME?</v>
      </c>
      <c r="J437" s="1" t="e">
        <f ca="1">_xll.BDH("FF"&amp;VLOOKUP(K437,Sheet2!$A$1:$B$12,2,FALSE)&amp;L437&amp;" Comdty","PX_last", M437,M437)</f>
        <v>#NAME?</v>
      </c>
      <c r="K437" s="1">
        <f t="shared" si="3"/>
        <v>8</v>
      </c>
      <c r="L437" s="1" t="str">
        <f t="shared" si="4"/>
        <v>82</v>
      </c>
      <c r="M437" s="8">
        <f t="shared" si="5"/>
        <v>30190</v>
      </c>
    </row>
    <row r="438" spans="1:13" ht="15.75" customHeight="1" x14ac:dyDescent="0.35">
      <c r="A438" s="4">
        <v>30179</v>
      </c>
      <c r="B438" s="6">
        <v>0.105</v>
      </c>
      <c r="C438" s="5" t="s">
        <v>43</v>
      </c>
      <c r="D438" s="5" t="s">
        <v>43</v>
      </c>
      <c r="E438" s="5" t="s">
        <v>45</v>
      </c>
      <c r="F438" s="6">
        <v>-5.0000000000000001E-3</v>
      </c>
      <c r="G438" s="6">
        <v>0.105</v>
      </c>
      <c r="H438" s="5" t="s">
        <v>43</v>
      </c>
      <c r="I438" s="1" t="e">
        <f ca="1">_xll.BDH("FF"&amp;VLOOKUP(K438,Sheet2!$A$1:$B$12,2,FALSE)&amp;L438&amp;" Comdty","PX_open", M438,M438)</f>
        <v>#NAME?</v>
      </c>
      <c r="J438" s="1" t="e">
        <f ca="1">_xll.BDH("FF"&amp;VLOOKUP(K438,Sheet2!$A$1:$B$12,2,FALSE)&amp;L438&amp;" Comdty","PX_last", M438,M438)</f>
        <v>#NAME?</v>
      </c>
      <c r="K438" s="1">
        <f t="shared" si="3"/>
        <v>8</v>
      </c>
      <c r="L438" s="1" t="str">
        <f t="shared" si="4"/>
        <v>82</v>
      </c>
      <c r="M438" s="8">
        <f t="shared" si="5"/>
        <v>30179</v>
      </c>
    </row>
    <row r="439" spans="1:13" ht="15.75" customHeight="1" x14ac:dyDescent="0.35">
      <c r="A439" s="4">
        <v>30165</v>
      </c>
      <c r="B439" s="6">
        <v>0.11</v>
      </c>
      <c r="C439" s="5" t="s">
        <v>43</v>
      </c>
      <c r="D439" s="5" t="s">
        <v>43</v>
      </c>
      <c r="E439" s="5" t="s">
        <v>45</v>
      </c>
      <c r="F439" s="6">
        <v>-5.0000000000000001E-3</v>
      </c>
      <c r="G439" s="6">
        <v>0.115</v>
      </c>
      <c r="H439" s="9">
        <v>45200</v>
      </c>
      <c r="I439" s="1" t="e">
        <f ca="1">_xll.BDH("FF"&amp;VLOOKUP(K439,Sheet2!$A$1:$B$12,2,FALSE)&amp;L439&amp;" Comdty","PX_open", M439,M439)</f>
        <v>#NAME?</v>
      </c>
      <c r="J439" s="1" t="e">
        <f ca="1">_xll.BDH("FF"&amp;VLOOKUP(K439,Sheet2!$A$1:$B$12,2,FALSE)&amp;L439&amp;" Comdty","PX_last", M439,M439)</f>
        <v>#NAME?</v>
      </c>
      <c r="K439" s="1">
        <f t="shared" si="3"/>
        <v>8</v>
      </c>
      <c r="L439" s="1" t="str">
        <f t="shared" si="4"/>
        <v>82</v>
      </c>
      <c r="M439" s="8">
        <f t="shared" si="5"/>
        <v>30165</v>
      </c>
    </row>
    <row r="440" spans="1:13" ht="15.75" customHeight="1" x14ac:dyDescent="0.35">
      <c r="A440" s="4">
        <v>30152</v>
      </c>
      <c r="B440" s="6">
        <v>0.115</v>
      </c>
      <c r="C440" s="5" t="s">
        <v>43</v>
      </c>
      <c r="D440" s="5" t="s">
        <v>43</v>
      </c>
      <c r="E440" s="5" t="s">
        <v>45</v>
      </c>
      <c r="F440" s="6">
        <v>-1.4999999999999999E-2</v>
      </c>
      <c r="G440" s="6">
        <v>0.12</v>
      </c>
      <c r="H440" s="9">
        <v>45108</v>
      </c>
      <c r="I440" s="1" t="e">
        <f ca="1">_xll.BDH("FF"&amp;VLOOKUP(K440,Sheet2!$A$1:$B$12,2,FALSE)&amp;L440&amp;" Comdty","PX_open", M440,M440)</f>
        <v>#NAME?</v>
      </c>
      <c r="J440" s="1" t="e">
        <f ca="1">_xll.BDH("FF"&amp;VLOOKUP(K440,Sheet2!$A$1:$B$12,2,FALSE)&amp;L440&amp;" Comdty","PX_last", M440,M440)</f>
        <v>#NAME?</v>
      </c>
      <c r="K440" s="1">
        <f t="shared" si="3"/>
        <v>7</v>
      </c>
      <c r="L440" s="1" t="str">
        <f t="shared" si="4"/>
        <v>82</v>
      </c>
      <c r="M440" s="8">
        <f t="shared" si="5"/>
        <v>30152</v>
      </c>
    </row>
    <row r="441" spans="1:13" ht="15.75" customHeight="1" x14ac:dyDescent="0.35">
      <c r="A441" s="5" t="s">
        <v>136</v>
      </c>
      <c r="B441" s="6">
        <v>0.13</v>
      </c>
      <c r="C441" s="5" t="s">
        <v>43</v>
      </c>
      <c r="D441" s="5" t="s">
        <v>43</v>
      </c>
      <c r="E441" s="5" t="s">
        <v>45</v>
      </c>
      <c r="F441" s="6">
        <v>-0.02</v>
      </c>
      <c r="G441" s="6">
        <v>0.12</v>
      </c>
      <c r="H441" s="5" t="s">
        <v>43</v>
      </c>
      <c r="I441" s="1" t="e">
        <f ca="1">_xll.BDH("FF"&amp;VLOOKUP(K441,Sheet2!$A$1:$B$12,2,FALSE)&amp;L441&amp;" Comdty","PX_open", M441,M441)</f>
        <v>#NAME?</v>
      </c>
      <c r="J441" s="1" t="e">
        <f ca="1">_xll.BDH("FF"&amp;VLOOKUP(K441,Sheet2!$A$1:$B$12,2,FALSE)&amp;L441&amp;" Comdty","PX_last", M441,M441)</f>
        <v>#NAME?</v>
      </c>
      <c r="K441" s="1" t="e">
        <f t="shared" si="3"/>
        <v>#VALUE!</v>
      </c>
      <c r="L441" s="1" t="e">
        <f t="shared" si="4"/>
        <v>#VALUE!</v>
      </c>
      <c r="M441" s="8" t="e">
        <f t="shared" si="5"/>
        <v>#VALUE!</v>
      </c>
    </row>
    <row r="442" spans="1:13" ht="15.75" customHeight="1" x14ac:dyDescent="0.35">
      <c r="A442" s="5" t="s">
        <v>137</v>
      </c>
      <c r="B442" s="6">
        <v>0.15</v>
      </c>
      <c r="C442" s="5" t="s">
        <v>43</v>
      </c>
      <c r="D442" s="5" t="s">
        <v>43</v>
      </c>
      <c r="E442" s="5" t="s">
        <v>20</v>
      </c>
      <c r="F442" s="6">
        <v>0.03</v>
      </c>
      <c r="G442" s="6">
        <v>0.12</v>
      </c>
      <c r="H442" s="5" t="s">
        <v>43</v>
      </c>
      <c r="I442" s="1" t="e">
        <f ca="1">_xll.BDH("FF"&amp;VLOOKUP(K442,Sheet2!$A$1:$B$12,2,FALSE)&amp;L442&amp;" Comdty","PX_open", M442,M442)</f>
        <v>#NAME?</v>
      </c>
      <c r="J442" s="1" t="e">
        <f ca="1">_xll.BDH("FF"&amp;VLOOKUP(K442,Sheet2!$A$1:$B$12,2,FALSE)&amp;L442&amp;" Comdty","PX_last", M442,M442)</f>
        <v>#NAME?</v>
      </c>
      <c r="K442" s="1" t="e">
        <f t="shared" si="3"/>
        <v>#VALUE!</v>
      </c>
      <c r="L442" s="1" t="e">
        <f t="shared" si="4"/>
        <v>#VALUE!</v>
      </c>
      <c r="M442" s="8" t="e">
        <f t="shared" si="5"/>
        <v>#VALUE!</v>
      </c>
    </row>
    <row r="443" spans="1:13" ht="15.75" customHeight="1" x14ac:dyDescent="0.35">
      <c r="A443" s="5"/>
      <c r="I443" s="1" t="e">
        <f ca="1">_xll.BDH("FF"&amp;VLOOKUP(K443,Sheet2!$A$1:$B$12,2,FALSE)&amp;L443&amp;" Comdty","PX_open", M443,M443)</f>
        <v>#NAME?</v>
      </c>
      <c r="J443" s="1" t="e">
        <f ca="1">_xll.BDH("FF"&amp;VLOOKUP(K443,Sheet2!$A$1:$B$12,2,FALSE)&amp;L443&amp;" Comdty","PX_last", M443,M443)</f>
        <v>#NAME?</v>
      </c>
      <c r="K443" s="1">
        <f t="shared" si="3"/>
        <v>1</v>
      </c>
      <c r="L443" s="1" t="str">
        <f t="shared" si="4"/>
        <v>00</v>
      </c>
      <c r="M443" s="8">
        <f t="shared" si="5"/>
        <v>0</v>
      </c>
    </row>
    <row r="444" spans="1:13" ht="15.75" customHeight="1" x14ac:dyDescent="0.35">
      <c r="A444" s="4">
        <v>29924</v>
      </c>
      <c r="B444" s="6">
        <v>0.12</v>
      </c>
      <c r="C444" s="5" t="s">
        <v>43</v>
      </c>
      <c r="D444" s="5" t="s">
        <v>43</v>
      </c>
      <c r="E444" s="5" t="s">
        <v>45</v>
      </c>
      <c r="F444" s="6">
        <v>-0.01</v>
      </c>
      <c r="G444" s="6">
        <v>0.12</v>
      </c>
      <c r="H444" s="5" t="s">
        <v>43</v>
      </c>
      <c r="I444" s="1" t="e">
        <f ca="1">_xll.BDH("FF"&amp;VLOOKUP(K444,Sheet2!$A$1:$B$12,2,FALSE)&amp;L444&amp;" Comdty","PX_open", M444,M444)</f>
        <v>#NAME?</v>
      </c>
      <c r="J444" s="1" t="e">
        <f ca="1">_xll.BDH("FF"&amp;VLOOKUP(K444,Sheet2!$A$1:$B$12,2,FALSE)&amp;L444&amp;" Comdty","PX_last", M444,M444)</f>
        <v>#NAME?</v>
      </c>
      <c r="K444" s="1">
        <f t="shared" si="3"/>
        <v>12</v>
      </c>
      <c r="L444" s="1" t="str">
        <f t="shared" si="4"/>
        <v>81</v>
      </c>
      <c r="M444" s="8">
        <f t="shared" si="5"/>
        <v>29924</v>
      </c>
    </row>
    <row r="445" spans="1:13" ht="15.75" customHeight="1" x14ac:dyDescent="0.35">
      <c r="A445" s="4">
        <v>29920</v>
      </c>
      <c r="B445" s="6">
        <v>0.13</v>
      </c>
      <c r="C445" s="5" t="s">
        <v>43</v>
      </c>
      <c r="D445" s="5" t="s">
        <v>43</v>
      </c>
      <c r="E445" s="5" t="s">
        <v>45</v>
      </c>
      <c r="F445" s="6">
        <v>-0.01</v>
      </c>
      <c r="G445" s="6">
        <v>0.13</v>
      </c>
      <c r="H445" s="5" t="s">
        <v>43</v>
      </c>
      <c r="I445" s="1" t="e">
        <f ca="1">_xll.BDH("FF"&amp;VLOOKUP(K445,Sheet2!$A$1:$B$12,2,FALSE)&amp;L445&amp;" Comdty","PX_open", M445,M445)</f>
        <v>#NAME?</v>
      </c>
      <c r="J445" s="1" t="e">
        <f ca="1">_xll.BDH("FF"&amp;VLOOKUP(K445,Sheet2!$A$1:$B$12,2,FALSE)&amp;L445&amp;" Comdty","PX_last", M445,M445)</f>
        <v>#NAME?</v>
      </c>
      <c r="K445" s="1">
        <f t="shared" si="3"/>
        <v>11</v>
      </c>
      <c r="L445" s="1" t="str">
        <f t="shared" si="4"/>
        <v>81</v>
      </c>
      <c r="M445" s="8">
        <f t="shared" si="5"/>
        <v>29920</v>
      </c>
    </row>
    <row r="446" spans="1:13" ht="15.75" customHeight="1" x14ac:dyDescent="0.35">
      <c r="A446" s="4">
        <v>29892</v>
      </c>
      <c r="B446" s="6">
        <v>0.14000000000000001</v>
      </c>
      <c r="C446" s="5" t="s">
        <v>43</v>
      </c>
      <c r="D446" s="5" t="s">
        <v>43</v>
      </c>
      <c r="E446" s="5" t="s">
        <v>45</v>
      </c>
      <c r="F446" s="6">
        <v>-1.4999999999999999E-2</v>
      </c>
      <c r="G446" s="6">
        <v>0.13</v>
      </c>
      <c r="H446" s="5" t="s">
        <v>43</v>
      </c>
      <c r="I446" s="1" t="e">
        <f ca="1">_xll.BDH("FF"&amp;VLOOKUP(K446,Sheet2!$A$1:$B$12,2,FALSE)&amp;L446&amp;" Comdty","PX_open", M446,M446)</f>
        <v>#NAME?</v>
      </c>
      <c r="J446" s="1" t="e">
        <f ca="1">_xll.BDH("FF"&amp;VLOOKUP(K446,Sheet2!$A$1:$B$12,2,FALSE)&amp;L446&amp;" Comdty","PX_last", M446,M446)</f>
        <v>#NAME?</v>
      </c>
      <c r="K446" s="1">
        <f t="shared" si="3"/>
        <v>11</v>
      </c>
      <c r="L446" s="1" t="str">
        <f t="shared" si="4"/>
        <v>81</v>
      </c>
      <c r="M446" s="8">
        <f t="shared" si="5"/>
        <v>29892</v>
      </c>
    </row>
    <row r="447" spans="1:13" ht="15.75" customHeight="1" x14ac:dyDescent="0.35">
      <c r="A447" s="5" t="s">
        <v>138</v>
      </c>
      <c r="B447" s="6">
        <v>0.155</v>
      </c>
      <c r="C447" s="5" t="s">
        <v>43</v>
      </c>
      <c r="D447" s="5" t="s">
        <v>43</v>
      </c>
      <c r="E447" s="5" t="s">
        <v>45</v>
      </c>
      <c r="F447" s="6">
        <v>-4.4999999999999998E-2</v>
      </c>
      <c r="G447" s="6">
        <v>0.14000000000000001</v>
      </c>
      <c r="H447" s="5" t="s">
        <v>43</v>
      </c>
      <c r="I447" s="1" t="e">
        <f ca="1">_xll.BDH("FF"&amp;VLOOKUP(K447,Sheet2!$A$1:$B$12,2,FALSE)&amp;L447&amp;" Comdty","PX_open", M447,M447)</f>
        <v>#NAME?</v>
      </c>
      <c r="J447" s="1" t="e">
        <f ca="1">_xll.BDH("FF"&amp;VLOOKUP(K447,Sheet2!$A$1:$B$12,2,FALSE)&amp;L447&amp;" Comdty","PX_last", M447,M447)</f>
        <v>#NAME?</v>
      </c>
      <c r="K447" s="1" t="e">
        <f t="shared" si="3"/>
        <v>#VALUE!</v>
      </c>
      <c r="L447" s="1" t="e">
        <f t="shared" si="4"/>
        <v>#VALUE!</v>
      </c>
      <c r="M447" s="8" t="e">
        <f t="shared" si="5"/>
        <v>#VALUE!</v>
      </c>
    </row>
    <row r="448" spans="1:13" ht="15.75" customHeight="1" x14ac:dyDescent="0.35">
      <c r="A448" s="4">
        <v>29737</v>
      </c>
      <c r="B448" s="6">
        <v>0.2</v>
      </c>
      <c r="C448" s="5" t="s">
        <v>43</v>
      </c>
      <c r="D448" s="5" t="s">
        <v>43</v>
      </c>
      <c r="E448" s="5" t="s">
        <v>35</v>
      </c>
      <c r="F448" s="5" t="s">
        <v>35</v>
      </c>
      <c r="G448" s="6">
        <v>0.14000000000000001</v>
      </c>
      <c r="H448" s="5" t="s">
        <v>43</v>
      </c>
      <c r="I448" s="1" t="e">
        <f ca="1">_xll.BDH("FF"&amp;VLOOKUP(K448,Sheet2!$A$1:$B$12,2,FALSE)&amp;L448&amp;" Comdty","PX_open", M448,M448)</f>
        <v>#NAME?</v>
      </c>
      <c r="J448" s="1" t="e">
        <f ca="1">_xll.BDH("FF"&amp;VLOOKUP(K448,Sheet2!$A$1:$B$12,2,FALSE)&amp;L448&amp;" Comdty","PX_last", M448,M448)</f>
        <v>#NAME?</v>
      </c>
      <c r="K448" s="1">
        <f t="shared" si="3"/>
        <v>5</v>
      </c>
      <c r="L448" s="1" t="str">
        <f t="shared" si="4"/>
        <v>81</v>
      </c>
      <c r="M448" s="8">
        <f t="shared" si="5"/>
        <v>29737</v>
      </c>
    </row>
    <row r="449" spans="1:13" ht="15.75" customHeight="1" x14ac:dyDescent="0.35">
      <c r="A449" s="4">
        <v>29714</v>
      </c>
      <c r="B449" s="6">
        <v>0.2</v>
      </c>
      <c r="C449" s="5" t="s">
        <v>43</v>
      </c>
      <c r="D449" s="5" t="s">
        <v>43</v>
      </c>
      <c r="E449" s="5" t="s">
        <v>20</v>
      </c>
      <c r="F449" s="6">
        <v>0.04</v>
      </c>
      <c r="G449" s="6">
        <v>0.14000000000000001</v>
      </c>
      <c r="H449" s="5" t="s">
        <v>43</v>
      </c>
      <c r="I449" s="1" t="e">
        <f ca="1">_xll.BDH("FF"&amp;VLOOKUP(K449,Sheet2!$A$1:$B$12,2,FALSE)&amp;L449&amp;" Comdty","PX_open", M449,M449)</f>
        <v>#NAME?</v>
      </c>
      <c r="J449" s="1" t="e">
        <f ca="1">_xll.BDH("FF"&amp;VLOOKUP(K449,Sheet2!$A$1:$B$12,2,FALSE)&amp;L449&amp;" Comdty","PX_last", M449,M449)</f>
        <v>#NAME?</v>
      </c>
      <c r="K449" s="1">
        <f t="shared" si="3"/>
        <v>5</v>
      </c>
      <c r="L449" s="1" t="str">
        <f t="shared" si="4"/>
        <v>81</v>
      </c>
      <c r="M449" s="8">
        <f t="shared" si="5"/>
        <v>29714</v>
      </c>
    </row>
    <row r="450" spans="1:13" ht="15.75" customHeight="1" x14ac:dyDescent="0.35">
      <c r="A450" s="4">
        <v>29711</v>
      </c>
      <c r="B450" s="6">
        <v>0.16</v>
      </c>
      <c r="C450" s="5" t="s">
        <v>43</v>
      </c>
      <c r="D450" s="5" t="s">
        <v>43</v>
      </c>
      <c r="E450" s="5" t="s">
        <v>35</v>
      </c>
      <c r="F450" s="5" t="s">
        <v>35</v>
      </c>
      <c r="G450" s="6">
        <v>0.14000000000000001</v>
      </c>
      <c r="H450" s="5" t="s">
        <v>43</v>
      </c>
      <c r="I450" s="1" t="e">
        <f ca="1">_xll.BDH("FF"&amp;VLOOKUP(K450,Sheet2!$A$1:$B$12,2,FALSE)&amp;L450&amp;" Comdty","PX_open", M450,M450)</f>
        <v>#NAME?</v>
      </c>
      <c r="J450" s="1" t="e">
        <f ca="1">_xll.BDH("FF"&amp;VLOOKUP(K450,Sheet2!$A$1:$B$12,2,FALSE)&amp;L450&amp;" Comdty","PX_last", M450,M450)</f>
        <v>#NAME?</v>
      </c>
      <c r="K450" s="1">
        <f t="shared" si="3"/>
        <v>5</v>
      </c>
      <c r="L450" s="1" t="str">
        <f t="shared" si="4"/>
        <v>81</v>
      </c>
      <c r="M450" s="8">
        <f t="shared" si="5"/>
        <v>29711</v>
      </c>
    </row>
    <row r="451" spans="1:13" ht="15.75" customHeight="1" x14ac:dyDescent="0.35">
      <c r="A451" s="5" t="s">
        <v>139</v>
      </c>
      <c r="B451" s="6">
        <v>0.16</v>
      </c>
      <c r="C451" s="5" t="s">
        <v>43</v>
      </c>
      <c r="D451" s="5" t="s">
        <v>43</v>
      </c>
      <c r="E451" s="5" t="s">
        <v>45</v>
      </c>
      <c r="F451" s="6">
        <v>-0.04</v>
      </c>
      <c r="G451" s="6">
        <v>0.13</v>
      </c>
      <c r="H451" s="5" t="s">
        <v>43</v>
      </c>
      <c r="I451" s="1" t="e">
        <f ca="1">_xll.BDH("FF"&amp;VLOOKUP(K451,Sheet2!$A$1:$B$12,2,FALSE)&amp;L451&amp;" Comdty","PX_open", M451,M451)</f>
        <v>#NAME?</v>
      </c>
      <c r="J451" s="1" t="e">
        <f ca="1">_xll.BDH("FF"&amp;VLOOKUP(K451,Sheet2!$A$1:$B$12,2,FALSE)&amp;L451&amp;" Comdty","PX_last", M451,M451)</f>
        <v>#NAME?</v>
      </c>
      <c r="K451" s="1" t="e">
        <f t="shared" si="3"/>
        <v>#VALUE!</v>
      </c>
      <c r="L451" s="1" t="e">
        <f t="shared" si="4"/>
        <v>#VALUE!</v>
      </c>
      <c r="M451" s="8" t="e">
        <f t="shared" si="5"/>
        <v>#VALUE!</v>
      </c>
    </row>
    <row r="452" spans="1:13" ht="15.75" customHeight="1" x14ac:dyDescent="0.35">
      <c r="A452" s="4">
        <v>29594</v>
      </c>
      <c r="B452" s="6">
        <v>0.2</v>
      </c>
      <c r="C452" s="5" t="s">
        <v>43</v>
      </c>
      <c r="D452" s="5" t="s">
        <v>43</v>
      </c>
      <c r="E452" s="5" t="s">
        <v>20</v>
      </c>
      <c r="F452" s="6">
        <v>2E-3</v>
      </c>
      <c r="G452" s="6">
        <v>0.13</v>
      </c>
      <c r="H452" s="5" t="s">
        <v>43</v>
      </c>
      <c r="I452" s="1" t="e">
        <f ca="1">_xll.BDH("FF"&amp;VLOOKUP(K452,Sheet2!$A$1:$B$12,2,FALSE)&amp;L452&amp;" Comdty","PX_open", M452,M452)</f>
        <v>#NAME?</v>
      </c>
      <c r="J452" s="1" t="e">
        <f ca="1">_xll.BDH("FF"&amp;VLOOKUP(K452,Sheet2!$A$1:$B$12,2,FALSE)&amp;L452&amp;" Comdty","PX_last", M452,M452)</f>
        <v>#NAME?</v>
      </c>
      <c r="K452" s="1">
        <f t="shared" si="3"/>
        <v>1</v>
      </c>
      <c r="L452" s="1" t="str">
        <f t="shared" si="4"/>
        <v>81</v>
      </c>
      <c r="M452" s="8">
        <f t="shared" si="5"/>
        <v>29594</v>
      </c>
    </row>
    <row r="453" spans="1:13" ht="15.75" customHeight="1" x14ac:dyDescent="0.35">
      <c r="A453" s="5"/>
      <c r="I453" s="1" t="e">
        <f ca="1">_xll.BDH("FF"&amp;VLOOKUP(K453,Sheet2!$A$1:$B$12,2,FALSE)&amp;L453&amp;" Comdty","PX_open", M453,M453)</f>
        <v>#NAME?</v>
      </c>
      <c r="J453" s="1" t="e">
        <f ca="1">_xll.BDH("FF"&amp;VLOOKUP(K453,Sheet2!$A$1:$B$12,2,FALSE)&amp;L453&amp;" Comdty","PX_last", M453,M453)</f>
        <v>#NAME?</v>
      </c>
      <c r="K453" s="1">
        <f t="shared" si="3"/>
        <v>1</v>
      </c>
      <c r="L453" s="1" t="str">
        <f t="shared" si="4"/>
        <v>00</v>
      </c>
      <c r="M453" s="8">
        <f t="shared" si="5"/>
        <v>0</v>
      </c>
    </row>
    <row r="454" spans="1:13" ht="15.75" customHeight="1" x14ac:dyDescent="0.35">
      <c r="A454" s="4">
        <v>29584</v>
      </c>
      <c r="B454" s="6">
        <v>0.18</v>
      </c>
      <c r="C454" s="5" t="s">
        <v>43</v>
      </c>
      <c r="D454" s="5" t="s">
        <v>43</v>
      </c>
      <c r="E454" s="5" t="s">
        <v>45</v>
      </c>
      <c r="F454" s="6">
        <v>-0.02</v>
      </c>
      <c r="G454" s="6">
        <v>0.13</v>
      </c>
      <c r="H454" s="5" t="s">
        <v>43</v>
      </c>
      <c r="I454" s="1" t="e">
        <f ca="1">_xll.BDH("FF"&amp;VLOOKUP(K454,Sheet2!$A$1:$B$12,2,FALSE)&amp;L454&amp;" Comdty","PX_open", M454,M454)</f>
        <v>#NAME?</v>
      </c>
      <c r="J454" s="1" t="e">
        <f ca="1">_xll.BDH("FF"&amp;VLOOKUP(K454,Sheet2!$A$1:$B$12,2,FALSE)&amp;L454&amp;" Comdty","PX_last", M454,M454)</f>
        <v>#NAME?</v>
      </c>
      <c r="K454" s="1">
        <f t="shared" si="3"/>
        <v>12</v>
      </c>
      <c r="L454" s="1" t="str">
        <f t="shared" si="4"/>
        <v>80</v>
      </c>
      <c r="M454" s="8">
        <f t="shared" si="5"/>
        <v>29584</v>
      </c>
    </row>
    <row r="455" spans="1:13" ht="15.75" customHeight="1" x14ac:dyDescent="0.35">
      <c r="A455" s="4">
        <v>29560</v>
      </c>
      <c r="B455" s="6">
        <v>0.2</v>
      </c>
      <c r="C455" s="5" t="s">
        <v>43</v>
      </c>
      <c r="D455" s="5" t="s">
        <v>43</v>
      </c>
      <c r="E455" s="5" t="s">
        <v>20</v>
      </c>
      <c r="F455" s="6">
        <v>0.02</v>
      </c>
      <c r="G455" s="6">
        <v>0.13</v>
      </c>
      <c r="H455" s="5" t="s">
        <v>43</v>
      </c>
      <c r="I455" s="1" t="e">
        <f ca="1">_xll.BDH("FF"&amp;VLOOKUP(K455,Sheet2!$A$1:$B$12,2,FALSE)&amp;L455&amp;" Comdty","PX_open", M455,M455)</f>
        <v>#NAME?</v>
      </c>
      <c r="J455" s="1" t="e">
        <f ca="1">_xll.BDH("FF"&amp;VLOOKUP(K455,Sheet2!$A$1:$B$12,2,FALSE)&amp;L455&amp;" Comdty","PX_last", M455,M455)</f>
        <v>#NAME?</v>
      </c>
      <c r="K455" s="1">
        <f t="shared" si="3"/>
        <v>12</v>
      </c>
      <c r="L455" s="1" t="str">
        <f t="shared" si="4"/>
        <v>80</v>
      </c>
      <c r="M455" s="8">
        <f t="shared" si="5"/>
        <v>29560</v>
      </c>
    </row>
    <row r="456" spans="1:13" ht="15.75" customHeight="1" x14ac:dyDescent="0.35">
      <c r="A456" s="4">
        <v>29551</v>
      </c>
      <c r="B456" s="6">
        <v>0.18</v>
      </c>
      <c r="C456" s="5" t="s">
        <v>43</v>
      </c>
      <c r="D456" s="5" t="s">
        <v>43</v>
      </c>
      <c r="E456" s="5" t="s">
        <v>20</v>
      </c>
      <c r="F456" s="6">
        <v>0.03</v>
      </c>
      <c r="G456" s="6">
        <v>0.12</v>
      </c>
      <c r="H456" s="5" t="s">
        <v>43</v>
      </c>
      <c r="I456" s="1" t="e">
        <f ca="1">_xll.BDH("FF"&amp;VLOOKUP(K456,Sheet2!$A$1:$B$12,2,FALSE)&amp;L456&amp;" Comdty","PX_open", M456,M456)</f>
        <v>#NAME?</v>
      </c>
      <c r="J456" s="1" t="e">
        <f ca="1">_xll.BDH("FF"&amp;VLOOKUP(K456,Sheet2!$A$1:$B$12,2,FALSE)&amp;L456&amp;" Comdty","PX_last", M456,M456)</f>
        <v>#NAME?</v>
      </c>
      <c r="K456" s="1">
        <f t="shared" si="3"/>
        <v>11</v>
      </c>
      <c r="L456" s="1" t="str">
        <f t="shared" si="4"/>
        <v>80</v>
      </c>
      <c r="M456" s="8">
        <f t="shared" si="5"/>
        <v>29551</v>
      </c>
    </row>
    <row r="457" spans="1:13" ht="15.75" customHeight="1" x14ac:dyDescent="0.35">
      <c r="A457" s="4">
        <v>29542</v>
      </c>
      <c r="B457" s="6">
        <v>0.15</v>
      </c>
      <c r="C457" s="5" t="s">
        <v>43</v>
      </c>
      <c r="D457" s="5" t="s">
        <v>43</v>
      </c>
      <c r="E457" s="5" t="s">
        <v>35</v>
      </c>
      <c r="F457" s="5" t="s">
        <v>35</v>
      </c>
      <c r="G457" s="6">
        <v>0.12</v>
      </c>
      <c r="H457" s="5" t="s">
        <v>43</v>
      </c>
      <c r="I457" s="1" t="e">
        <f ca="1">_xll.BDH("FF"&amp;VLOOKUP(K457,Sheet2!$A$1:$B$12,2,FALSE)&amp;L457&amp;" Comdty","PX_open", M457,M457)</f>
        <v>#NAME?</v>
      </c>
      <c r="J457" s="1" t="e">
        <f ca="1">_xll.BDH("FF"&amp;VLOOKUP(K457,Sheet2!$A$1:$B$12,2,FALSE)&amp;L457&amp;" Comdty","PX_last", M457,M457)</f>
        <v>#NAME?</v>
      </c>
      <c r="K457" s="1">
        <f t="shared" si="3"/>
        <v>11</v>
      </c>
      <c r="L457" s="1" t="str">
        <f t="shared" si="4"/>
        <v>80</v>
      </c>
      <c r="M457" s="8">
        <f t="shared" si="5"/>
        <v>29542</v>
      </c>
    </row>
    <row r="458" spans="1:13" ht="15.75" customHeight="1" x14ac:dyDescent="0.35">
      <c r="A458" s="4">
        <v>29532</v>
      </c>
      <c r="B458" s="6">
        <v>0.15</v>
      </c>
      <c r="C458" s="5" t="s">
        <v>43</v>
      </c>
      <c r="D458" s="5" t="s">
        <v>43</v>
      </c>
      <c r="E458" s="5" t="s">
        <v>20</v>
      </c>
      <c r="F458" s="6">
        <v>1.2500000000000001E-2</v>
      </c>
      <c r="G458" s="6">
        <v>0.11</v>
      </c>
      <c r="H458" s="5" t="s">
        <v>43</v>
      </c>
      <c r="I458" s="1" t="e">
        <f ca="1">_xll.BDH("FF"&amp;VLOOKUP(K458,Sheet2!$A$1:$B$12,2,FALSE)&amp;L458&amp;" Comdty","PX_open", M458,M458)</f>
        <v>#NAME?</v>
      </c>
      <c r="J458" s="1" t="e">
        <f ca="1">_xll.BDH("FF"&amp;VLOOKUP(K458,Sheet2!$A$1:$B$12,2,FALSE)&amp;L458&amp;" Comdty","PX_last", M458,M458)</f>
        <v>#NAME?</v>
      </c>
      <c r="K458" s="1">
        <f t="shared" si="3"/>
        <v>11</v>
      </c>
      <c r="L458" s="1" t="str">
        <f t="shared" si="4"/>
        <v>80</v>
      </c>
      <c r="M458" s="8">
        <f t="shared" si="5"/>
        <v>29532</v>
      </c>
    </row>
    <row r="459" spans="1:13" ht="15.75" customHeight="1" x14ac:dyDescent="0.35">
      <c r="A459" s="5" t="s">
        <v>140</v>
      </c>
      <c r="B459" s="6">
        <v>0.13750000000000001</v>
      </c>
      <c r="C459" s="5" t="s">
        <v>43</v>
      </c>
      <c r="D459" s="5" t="s">
        <v>43</v>
      </c>
      <c r="E459" s="5" t="s">
        <v>20</v>
      </c>
      <c r="F459" s="6">
        <v>1.7500000000000002E-2</v>
      </c>
      <c r="G459" s="6">
        <v>0.11</v>
      </c>
      <c r="H459" s="5" t="s">
        <v>43</v>
      </c>
      <c r="I459" s="1" t="e">
        <f ca="1">_xll.BDH("FF"&amp;VLOOKUP(K459,Sheet2!$A$1:$B$12,2,FALSE)&amp;L459&amp;" Comdty","PX_open", M459,M459)</f>
        <v>#NAME?</v>
      </c>
      <c r="J459" s="1" t="e">
        <f ca="1">_xll.BDH("FF"&amp;VLOOKUP(K459,Sheet2!$A$1:$B$12,2,FALSE)&amp;L459&amp;" Comdty","PX_last", M459,M459)</f>
        <v>#NAME?</v>
      </c>
      <c r="K459" s="1" t="e">
        <f t="shared" si="3"/>
        <v>#VALUE!</v>
      </c>
      <c r="L459" s="1" t="e">
        <f t="shared" si="4"/>
        <v>#VALUE!</v>
      </c>
      <c r="M459" s="8" t="e">
        <f t="shared" si="5"/>
        <v>#VALUE!</v>
      </c>
    </row>
    <row r="460" spans="1:13" ht="15.75" customHeight="1" x14ac:dyDescent="0.35">
      <c r="A460" s="4">
        <v>29495</v>
      </c>
      <c r="B460" s="6">
        <v>0.12</v>
      </c>
      <c r="C460" s="5" t="s">
        <v>43</v>
      </c>
      <c r="D460" s="5" t="s">
        <v>43</v>
      </c>
      <c r="E460" s="5" t="s">
        <v>35</v>
      </c>
      <c r="F460" s="5" t="s">
        <v>35</v>
      </c>
      <c r="G460" s="6">
        <v>0.11</v>
      </c>
      <c r="H460" s="5" t="s">
        <v>43</v>
      </c>
      <c r="I460" s="1" t="e">
        <f ca="1">_xll.BDH("FF"&amp;VLOOKUP(K460,Sheet2!$A$1:$B$12,2,FALSE)&amp;L460&amp;" Comdty","PX_open", M460,M460)</f>
        <v>#NAME?</v>
      </c>
      <c r="J460" s="1" t="e">
        <f ca="1">_xll.BDH("FF"&amp;VLOOKUP(K460,Sheet2!$A$1:$B$12,2,FALSE)&amp;L460&amp;" Comdty","PX_last", M460,M460)</f>
        <v>#NAME?</v>
      </c>
      <c r="K460" s="1">
        <f t="shared" si="3"/>
        <v>10</v>
      </c>
      <c r="L460" s="1" t="str">
        <f t="shared" si="4"/>
        <v>80</v>
      </c>
      <c r="M460" s="8">
        <f t="shared" si="5"/>
        <v>29495</v>
      </c>
    </row>
    <row r="461" spans="1:13" ht="15.75" customHeight="1" x14ac:dyDescent="0.35">
      <c r="A461" s="4">
        <v>29490</v>
      </c>
      <c r="B461" s="6">
        <v>0.12</v>
      </c>
      <c r="C461" s="5" t="s">
        <v>43</v>
      </c>
      <c r="D461" s="5" t="s">
        <v>43</v>
      </c>
      <c r="E461" s="5" t="s">
        <v>20</v>
      </c>
      <c r="F461" s="6">
        <v>0.01</v>
      </c>
      <c r="G461" s="6">
        <v>0.11</v>
      </c>
      <c r="H461" s="5" t="s">
        <v>43</v>
      </c>
      <c r="I461" s="1" t="e">
        <f ca="1">_xll.BDH("FF"&amp;VLOOKUP(K461,Sheet2!$A$1:$B$12,2,FALSE)&amp;L461&amp;" Comdty","PX_open", M461,M461)</f>
        <v>#NAME?</v>
      </c>
      <c r="J461" s="1" t="e">
        <f ca="1">_xll.BDH("FF"&amp;VLOOKUP(K461,Sheet2!$A$1:$B$12,2,FALSE)&amp;L461&amp;" Comdty","PX_last", M461,M461)</f>
        <v>#NAME?</v>
      </c>
      <c r="K461" s="1">
        <f t="shared" si="3"/>
        <v>9</v>
      </c>
      <c r="L461" s="1" t="str">
        <f t="shared" si="4"/>
        <v>80</v>
      </c>
      <c r="M461" s="8">
        <f t="shared" si="5"/>
        <v>29490</v>
      </c>
    </row>
    <row r="462" spans="1:13" ht="15.75" customHeight="1" x14ac:dyDescent="0.35">
      <c r="A462" s="4">
        <v>29479</v>
      </c>
      <c r="B462" s="6">
        <v>0.11</v>
      </c>
      <c r="C462" s="5" t="s">
        <v>43</v>
      </c>
      <c r="D462" s="5" t="s">
        <v>43</v>
      </c>
      <c r="E462" s="5" t="s">
        <v>20</v>
      </c>
      <c r="F462" s="6">
        <v>0.01</v>
      </c>
      <c r="G462" s="6">
        <v>0.1</v>
      </c>
      <c r="H462" s="5" t="s">
        <v>43</v>
      </c>
      <c r="I462" s="1" t="e">
        <f ca="1">_xll.BDH("FF"&amp;VLOOKUP(K462,Sheet2!$A$1:$B$12,2,FALSE)&amp;L462&amp;" Comdty","PX_open", M462,M462)</f>
        <v>#NAME?</v>
      </c>
      <c r="J462" s="1" t="e">
        <f ca="1">_xll.BDH("FF"&amp;VLOOKUP(K462,Sheet2!$A$1:$B$12,2,FALSE)&amp;L462&amp;" Comdty","PX_last", M462,M462)</f>
        <v>#NAME?</v>
      </c>
      <c r="K462" s="1">
        <f t="shared" si="3"/>
        <v>9</v>
      </c>
      <c r="L462" s="1" t="str">
        <f t="shared" si="4"/>
        <v>80</v>
      </c>
      <c r="M462" s="8">
        <f t="shared" si="5"/>
        <v>29479</v>
      </c>
    </row>
    <row r="463" spans="1:13" ht="15.75" customHeight="1" x14ac:dyDescent="0.35">
      <c r="A463" s="4">
        <v>29440</v>
      </c>
      <c r="B463" s="6">
        <v>0.1</v>
      </c>
      <c r="C463" s="5" t="s">
        <v>43</v>
      </c>
      <c r="D463" s="5" t="s">
        <v>43</v>
      </c>
      <c r="E463" s="5" t="s">
        <v>20</v>
      </c>
      <c r="F463" s="6">
        <v>5.0000000000000001E-3</v>
      </c>
      <c r="G463" s="6">
        <v>0.1</v>
      </c>
      <c r="H463" s="5" t="s">
        <v>43</v>
      </c>
      <c r="I463" s="1" t="e">
        <f ca="1">_xll.BDH("FF"&amp;VLOOKUP(K463,Sheet2!$A$1:$B$12,2,FALSE)&amp;L463&amp;" Comdty","PX_open", M463,M463)</f>
        <v>#NAME?</v>
      </c>
      <c r="J463" s="1" t="e">
        <f ca="1">_xll.BDH("FF"&amp;VLOOKUP(K463,Sheet2!$A$1:$B$12,2,FALSE)&amp;L463&amp;" Comdty","PX_last", M463,M463)</f>
        <v>#NAME?</v>
      </c>
      <c r="K463" s="1">
        <f t="shared" si="3"/>
        <v>8</v>
      </c>
      <c r="L463" s="1" t="str">
        <f t="shared" si="4"/>
        <v>80</v>
      </c>
      <c r="M463" s="8">
        <f t="shared" si="5"/>
        <v>29440</v>
      </c>
    </row>
    <row r="464" spans="1:13" ht="15.75" customHeight="1" x14ac:dyDescent="0.35">
      <c r="A464" s="4">
        <v>29430</v>
      </c>
      <c r="B464" s="6">
        <v>9.5000000000000001E-2</v>
      </c>
      <c r="C464" s="5" t="s">
        <v>43</v>
      </c>
      <c r="D464" s="5" t="s">
        <v>43</v>
      </c>
      <c r="E464" s="5" t="s">
        <v>35</v>
      </c>
      <c r="F464" s="5" t="s">
        <v>35</v>
      </c>
      <c r="G464" s="6">
        <v>0.1</v>
      </c>
      <c r="H464" s="5" t="s">
        <v>43</v>
      </c>
      <c r="I464" s="1" t="e">
        <f ca="1">_xll.BDH("FF"&amp;VLOOKUP(K464,Sheet2!$A$1:$B$12,2,FALSE)&amp;L464&amp;" Comdty","PX_open", M464,M464)</f>
        <v>#NAME?</v>
      </c>
      <c r="J464" s="1" t="e">
        <f ca="1">_xll.BDH("FF"&amp;VLOOKUP(K464,Sheet2!$A$1:$B$12,2,FALSE)&amp;L464&amp;" Comdty","PX_last", M464,M464)</f>
        <v>#NAME?</v>
      </c>
      <c r="K464" s="1">
        <f t="shared" si="3"/>
        <v>7</v>
      </c>
      <c r="L464" s="1" t="str">
        <f t="shared" si="4"/>
        <v>80</v>
      </c>
      <c r="M464" s="8">
        <f t="shared" si="5"/>
        <v>29430</v>
      </c>
    </row>
    <row r="465" spans="1:13" ht="15.75" customHeight="1" x14ac:dyDescent="0.35">
      <c r="A465" s="4">
        <v>29385</v>
      </c>
      <c r="B465" s="6">
        <v>9.5000000000000001E-2</v>
      </c>
      <c r="C465" s="5" t="s">
        <v>43</v>
      </c>
      <c r="D465" s="5" t="s">
        <v>43</v>
      </c>
      <c r="E465" s="5" t="s">
        <v>35</v>
      </c>
      <c r="F465" s="5" t="s">
        <v>35</v>
      </c>
      <c r="G465" s="6">
        <v>0.11</v>
      </c>
      <c r="H465" s="5" t="s">
        <v>43</v>
      </c>
      <c r="I465" s="1" t="e">
        <f ca="1">_xll.BDH("FF"&amp;VLOOKUP(K465,Sheet2!$A$1:$B$12,2,FALSE)&amp;L465&amp;" Comdty","PX_open", M465,M465)</f>
        <v>#NAME?</v>
      </c>
      <c r="J465" s="1" t="e">
        <f ca="1">_xll.BDH("FF"&amp;VLOOKUP(K465,Sheet2!$A$1:$B$12,2,FALSE)&amp;L465&amp;" Comdty","PX_last", M465,M465)</f>
        <v>#NAME?</v>
      </c>
      <c r="K465" s="1">
        <f t="shared" si="3"/>
        <v>6</v>
      </c>
      <c r="L465" s="1" t="str">
        <f t="shared" si="4"/>
        <v>80</v>
      </c>
      <c r="M465" s="8">
        <f t="shared" si="5"/>
        <v>29385</v>
      </c>
    </row>
    <row r="466" spans="1:13" ht="15.75" customHeight="1" x14ac:dyDescent="0.35">
      <c r="A466" s="4">
        <v>29377</v>
      </c>
      <c r="B466" s="6">
        <v>9.5000000000000001E-2</v>
      </c>
      <c r="C466" s="5" t="s">
        <v>43</v>
      </c>
      <c r="D466" s="5" t="s">
        <v>43</v>
      </c>
      <c r="E466" s="5" t="s">
        <v>45</v>
      </c>
      <c r="F466" s="6">
        <v>-7.4999999999999997E-3</v>
      </c>
      <c r="G466" s="6">
        <v>0.12</v>
      </c>
      <c r="H466" s="5" t="s">
        <v>43</v>
      </c>
      <c r="I466" s="1" t="e">
        <f ca="1">_xll.BDH("FF"&amp;VLOOKUP(K466,Sheet2!$A$1:$B$12,2,FALSE)&amp;L466&amp;" Comdty","PX_open", M466,M466)</f>
        <v>#NAME?</v>
      </c>
      <c r="J466" s="1" t="e">
        <f ca="1">_xll.BDH("FF"&amp;VLOOKUP(K466,Sheet2!$A$1:$B$12,2,FALSE)&amp;L466&amp;" Comdty","PX_last", M466,M466)</f>
        <v>#NAME?</v>
      </c>
      <c r="K466" s="1">
        <f t="shared" si="3"/>
        <v>6</v>
      </c>
      <c r="L466" s="1" t="str">
        <f t="shared" si="4"/>
        <v>80</v>
      </c>
      <c r="M466" s="8">
        <f t="shared" si="5"/>
        <v>29377</v>
      </c>
    </row>
    <row r="467" spans="1:13" ht="15.75" customHeight="1" x14ac:dyDescent="0.35">
      <c r="A467" s="4">
        <v>29371</v>
      </c>
      <c r="B467" s="6">
        <v>0.1075</v>
      </c>
      <c r="C467" s="5" t="s">
        <v>43</v>
      </c>
      <c r="D467" s="5" t="s">
        <v>43</v>
      </c>
      <c r="E467" s="5" t="s">
        <v>35</v>
      </c>
      <c r="F467" s="5" t="s">
        <v>35</v>
      </c>
      <c r="G467" s="6">
        <v>0.12</v>
      </c>
      <c r="H467" s="5" t="s">
        <v>43</v>
      </c>
      <c r="I467" s="1" t="e">
        <f ca="1">_xll.BDH("FF"&amp;VLOOKUP(K467,Sheet2!$A$1:$B$12,2,FALSE)&amp;L467&amp;" Comdty","PX_open", M467,M467)</f>
        <v>#NAME?</v>
      </c>
      <c r="J467" s="1" t="e">
        <f ca="1">_xll.BDH("FF"&amp;VLOOKUP(K467,Sheet2!$A$1:$B$12,2,FALSE)&amp;L467&amp;" Comdty","PX_last", M467,M467)</f>
        <v>#NAME?</v>
      </c>
      <c r="K467" s="1">
        <f t="shared" si="3"/>
        <v>5</v>
      </c>
      <c r="L467" s="1" t="str">
        <f t="shared" si="4"/>
        <v>80</v>
      </c>
      <c r="M467" s="8">
        <f t="shared" si="5"/>
        <v>29371</v>
      </c>
    </row>
    <row r="468" spans="1:13" ht="15.75" customHeight="1" x14ac:dyDescent="0.35">
      <c r="A468" s="4">
        <v>29363</v>
      </c>
      <c r="B468" s="6">
        <v>0.1075</v>
      </c>
      <c r="C468" s="5" t="s">
        <v>43</v>
      </c>
      <c r="D468" s="5" t="s">
        <v>43</v>
      </c>
      <c r="E468" s="5" t="s">
        <v>45</v>
      </c>
      <c r="F468" s="6">
        <v>-7.4999999999999997E-3</v>
      </c>
      <c r="G468" s="6">
        <v>0.13</v>
      </c>
      <c r="H468" s="5" t="s">
        <v>43</v>
      </c>
      <c r="I468" s="1" t="e">
        <f ca="1">_xll.BDH("FF"&amp;VLOOKUP(K468,Sheet2!$A$1:$B$12,2,FALSE)&amp;L468&amp;" Comdty","PX_open", M468,M468)</f>
        <v>#NAME?</v>
      </c>
      <c r="J468" s="1" t="e">
        <f ca="1">_xll.BDH("FF"&amp;VLOOKUP(K468,Sheet2!$A$1:$B$12,2,FALSE)&amp;L468&amp;" Comdty","PX_last", M468,M468)</f>
        <v>#NAME?</v>
      </c>
      <c r="K468" s="1">
        <f t="shared" si="3"/>
        <v>5</v>
      </c>
      <c r="L468" s="1" t="str">
        <f t="shared" si="4"/>
        <v>80</v>
      </c>
      <c r="M468" s="8">
        <f t="shared" si="5"/>
        <v>29363</v>
      </c>
    </row>
    <row r="469" spans="1:13" ht="15.75" customHeight="1" x14ac:dyDescent="0.35">
      <c r="A469" s="5" t="s">
        <v>141</v>
      </c>
      <c r="B469" s="6">
        <v>0.115</v>
      </c>
      <c r="C469" s="5" t="s">
        <v>43</v>
      </c>
      <c r="D469" s="5" t="s">
        <v>43</v>
      </c>
      <c r="E469" s="5" t="s">
        <v>45</v>
      </c>
      <c r="F469" s="6">
        <v>-8.5000000000000006E-2</v>
      </c>
      <c r="G469" s="6">
        <v>0.13</v>
      </c>
      <c r="H469" s="5" t="s">
        <v>43</v>
      </c>
      <c r="I469" s="1" t="e">
        <f ca="1">_xll.BDH("FF"&amp;VLOOKUP(K469,Sheet2!$A$1:$B$12,2,FALSE)&amp;L469&amp;" Comdty","PX_open", M469,M469)</f>
        <v>#NAME?</v>
      </c>
      <c r="J469" s="1" t="e">
        <f ca="1">_xll.BDH("FF"&amp;VLOOKUP(K469,Sheet2!$A$1:$B$12,2,FALSE)&amp;L469&amp;" Comdty","PX_last", M469,M469)</f>
        <v>#NAME?</v>
      </c>
      <c r="K469" s="1" t="e">
        <f t="shared" si="3"/>
        <v>#VALUE!</v>
      </c>
      <c r="L469" s="1" t="e">
        <f t="shared" si="4"/>
        <v>#VALUE!</v>
      </c>
      <c r="M469" s="8" t="e">
        <f t="shared" si="5"/>
        <v>#VALUE!</v>
      </c>
    </row>
    <row r="470" spans="1:13" ht="15.75" customHeight="1" x14ac:dyDescent="0.35">
      <c r="A470" s="5" t="s">
        <v>142</v>
      </c>
      <c r="B470" s="6">
        <v>0.2</v>
      </c>
      <c r="C470" s="5" t="s">
        <v>43</v>
      </c>
      <c r="D470" s="5" t="s">
        <v>43</v>
      </c>
      <c r="E470" s="5" t="s">
        <v>20</v>
      </c>
      <c r="F470" s="6">
        <v>0.05</v>
      </c>
      <c r="G470" s="6">
        <v>0.13</v>
      </c>
      <c r="H470" s="5" t="s">
        <v>43</v>
      </c>
      <c r="I470" s="1" t="e">
        <f ca="1">_xll.BDH("FF"&amp;VLOOKUP(K470,Sheet2!$A$1:$B$12,2,FALSE)&amp;L470&amp;" Comdty","PX_open", M470,M470)</f>
        <v>#NAME?</v>
      </c>
      <c r="J470" s="1" t="e">
        <f ca="1">_xll.BDH("FF"&amp;VLOOKUP(K470,Sheet2!$A$1:$B$12,2,FALSE)&amp;L470&amp;" Comdty","PX_last", M470,M470)</f>
        <v>#NAME?</v>
      </c>
      <c r="K470" s="1" t="e">
        <f t="shared" si="3"/>
        <v>#VALUE!</v>
      </c>
      <c r="L470" s="1" t="e">
        <f t="shared" si="4"/>
        <v>#VALUE!</v>
      </c>
      <c r="M470" s="8" t="e">
        <f t="shared" si="5"/>
        <v>#VALUE!</v>
      </c>
    </row>
    <row r="471" spans="1:13" ht="15.75" customHeight="1" x14ac:dyDescent="0.35">
      <c r="A471" s="4">
        <v>29266</v>
      </c>
      <c r="B471" s="6">
        <v>0.15</v>
      </c>
      <c r="C471" s="5" t="s">
        <v>43</v>
      </c>
      <c r="D471" s="5" t="s">
        <v>43</v>
      </c>
      <c r="E471" s="5" t="s">
        <v>20</v>
      </c>
      <c r="F471" s="6">
        <v>0.01</v>
      </c>
      <c r="G471" s="6">
        <v>0.13</v>
      </c>
      <c r="H471" s="5" t="s">
        <v>43</v>
      </c>
      <c r="I471" s="1" t="e">
        <f ca="1">_xll.BDH("FF"&amp;VLOOKUP(K471,Sheet2!$A$1:$B$12,2,FALSE)&amp;L471&amp;" Comdty","PX_open", M471,M471)</f>
        <v>#NAME?</v>
      </c>
      <c r="J471" s="1" t="e">
        <f ca="1">_xll.BDH("FF"&amp;VLOOKUP(K471,Sheet2!$A$1:$B$12,2,FALSE)&amp;L471&amp;" Comdty","PX_last", M471,M471)</f>
        <v>#NAME?</v>
      </c>
      <c r="K471" s="1">
        <f t="shared" si="3"/>
        <v>2</v>
      </c>
      <c r="L471" s="1" t="str">
        <f t="shared" si="4"/>
        <v>80</v>
      </c>
      <c r="M471" s="8">
        <f t="shared" si="5"/>
        <v>29266</v>
      </c>
    </row>
    <row r="472" spans="1:13" ht="15.75" customHeight="1" x14ac:dyDescent="0.35">
      <c r="A472" s="4">
        <v>29234</v>
      </c>
      <c r="B472" s="6">
        <v>0.14000000000000001</v>
      </c>
      <c r="C472" s="5" t="s">
        <v>43</v>
      </c>
      <c r="D472" s="5" t="s">
        <v>43</v>
      </c>
      <c r="E472" s="5" t="s">
        <v>35</v>
      </c>
      <c r="F472" s="5" t="s">
        <v>35</v>
      </c>
      <c r="G472" s="6">
        <v>0.12</v>
      </c>
      <c r="H472" s="5" t="s">
        <v>43</v>
      </c>
      <c r="I472" s="1" t="e">
        <f ca="1">_xll.BDH("FF"&amp;VLOOKUP(K472,Sheet2!$A$1:$B$12,2,FALSE)&amp;L472&amp;" Comdty","PX_open", M472,M472)</f>
        <v>#NAME?</v>
      </c>
      <c r="J472" s="1" t="e">
        <f ca="1">_xll.BDH("FF"&amp;VLOOKUP(K472,Sheet2!$A$1:$B$12,2,FALSE)&amp;L472&amp;" Comdty","PX_last", M472,M472)</f>
        <v>#NAME?</v>
      </c>
      <c r="K472" s="1">
        <f t="shared" si="3"/>
        <v>1</v>
      </c>
      <c r="L472" s="1" t="str">
        <f t="shared" si="4"/>
        <v>80</v>
      </c>
      <c r="M472" s="8">
        <f t="shared" si="5"/>
        <v>29234</v>
      </c>
    </row>
    <row r="473" spans="1:13" ht="15.75" customHeight="1" x14ac:dyDescent="0.35">
      <c r="A473" s="5"/>
      <c r="I473" s="1" t="e">
        <f ca="1">_xll.BDH("FF"&amp;VLOOKUP(K473,Sheet2!$A$1:$B$12,2,FALSE)&amp;L473&amp;" Comdty","PX_open", M473,M473)</f>
        <v>#NAME?</v>
      </c>
      <c r="J473" s="1" t="e">
        <f ca="1">_xll.BDH("FF"&amp;VLOOKUP(K473,Sheet2!$A$1:$B$12,2,FALSE)&amp;L473&amp;" Comdty","PX_last", M473,M473)</f>
        <v>#NAME?</v>
      </c>
      <c r="K473" s="1">
        <f t="shared" si="3"/>
        <v>1</v>
      </c>
      <c r="L473" s="1" t="str">
        <f t="shared" si="4"/>
        <v>00</v>
      </c>
      <c r="M473" s="8">
        <f t="shared" si="5"/>
        <v>0</v>
      </c>
    </row>
    <row r="474" spans="1:13" ht="15.75" customHeight="1" x14ac:dyDescent="0.35">
      <c r="A474" s="5" t="s">
        <v>143</v>
      </c>
      <c r="B474" s="6">
        <v>0.14000000000000001</v>
      </c>
      <c r="C474" s="5" t="s">
        <v>43</v>
      </c>
      <c r="D474" s="5" t="s">
        <v>43</v>
      </c>
      <c r="E474" s="5" t="s">
        <v>45</v>
      </c>
      <c r="F474" s="6">
        <v>-1.4999999999999999E-2</v>
      </c>
      <c r="G474" s="6">
        <v>0.12</v>
      </c>
      <c r="H474" s="5" t="s">
        <v>43</v>
      </c>
      <c r="I474" s="1" t="e">
        <f ca="1">_xll.BDH("FF"&amp;VLOOKUP(K474,Sheet2!$A$1:$B$12,2,FALSE)&amp;L474&amp;" Comdty","PX_open", M474,M474)</f>
        <v>#NAME?</v>
      </c>
      <c r="J474" s="1" t="e">
        <f ca="1">_xll.BDH("FF"&amp;VLOOKUP(K474,Sheet2!$A$1:$B$12,2,FALSE)&amp;L474&amp;" Comdty","PX_last", M474,M474)</f>
        <v>#NAME?</v>
      </c>
      <c r="K474" s="1" t="e">
        <f t="shared" si="3"/>
        <v>#VALUE!</v>
      </c>
      <c r="L474" s="1" t="e">
        <f t="shared" si="4"/>
        <v>#VALUE!</v>
      </c>
      <c r="M474" s="8" t="e">
        <f t="shared" si="5"/>
        <v>#VALUE!</v>
      </c>
    </row>
    <row r="475" spans="1:13" ht="15.75" customHeight="1" x14ac:dyDescent="0.35">
      <c r="A475" s="4">
        <v>29153</v>
      </c>
      <c r="B475" s="6">
        <v>0.155</v>
      </c>
      <c r="C475" s="5" t="s">
        <v>43</v>
      </c>
      <c r="D475" s="5" t="s">
        <v>43</v>
      </c>
      <c r="E475" s="5" t="s">
        <v>20</v>
      </c>
      <c r="F475" s="6">
        <v>2.5000000000000001E-2</v>
      </c>
      <c r="G475" s="6">
        <v>0.12</v>
      </c>
      <c r="H475" s="5" t="s">
        <v>43</v>
      </c>
      <c r="I475" s="1" t="e">
        <f ca="1">_xll.BDH("FF"&amp;VLOOKUP(K475,Sheet2!$A$1:$B$12,2,FALSE)&amp;L475&amp;" Comdty","PX_open", M475,M475)</f>
        <v>#NAME?</v>
      </c>
      <c r="J475" s="1" t="e">
        <f ca="1">_xll.BDH("FF"&amp;VLOOKUP(K475,Sheet2!$A$1:$B$12,2,FALSE)&amp;L475&amp;" Comdty","PX_last", M475,M475)</f>
        <v>#NAME?</v>
      </c>
      <c r="K475" s="1">
        <f t="shared" si="3"/>
        <v>10</v>
      </c>
      <c r="L475" s="1" t="str">
        <f t="shared" si="4"/>
        <v>79</v>
      </c>
      <c r="M475" s="8">
        <f t="shared" si="5"/>
        <v>29153</v>
      </c>
    </row>
    <row r="476" spans="1:13" ht="15.75" customHeight="1" x14ac:dyDescent="0.35">
      <c r="A476" s="4">
        <v>29136</v>
      </c>
      <c r="B476" s="6">
        <v>0.13</v>
      </c>
      <c r="C476" s="5" t="s">
        <v>43</v>
      </c>
      <c r="D476" s="5" t="s">
        <v>43</v>
      </c>
      <c r="E476" s="5" t="s">
        <v>20</v>
      </c>
      <c r="F476" s="6">
        <v>1.4999999999999999E-2</v>
      </c>
      <c r="G476" s="6">
        <v>0.12</v>
      </c>
      <c r="H476" s="5" t="s">
        <v>43</v>
      </c>
      <c r="I476" s="1" t="e">
        <f ca="1">_xll.BDH("FF"&amp;VLOOKUP(K476,Sheet2!$A$1:$B$12,2,FALSE)&amp;L476&amp;" Comdty","PX_open", M476,M476)</f>
        <v>#NAME?</v>
      </c>
      <c r="J476" s="1" t="e">
        <f ca="1">_xll.BDH("FF"&amp;VLOOKUP(K476,Sheet2!$A$1:$B$12,2,FALSE)&amp;L476&amp;" Comdty","PX_last", M476,M476)</f>
        <v>#NAME?</v>
      </c>
      <c r="K476" s="1">
        <f t="shared" si="3"/>
        <v>10</v>
      </c>
      <c r="L476" s="1" t="str">
        <f t="shared" si="4"/>
        <v>79</v>
      </c>
      <c r="M476" s="8">
        <f t="shared" si="5"/>
        <v>29136</v>
      </c>
    </row>
    <row r="477" spans="1:13" ht="15.75" customHeight="1" x14ac:dyDescent="0.35">
      <c r="A477" s="4">
        <v>29117</v>
      </c>
      <c r="B477" s="6">
        <v>0.115</v>
      </c>
      <c r="C477" s="5" t="s">
        <v>43</v>
      </c>
      <c r="D477" s="5" t="s">
        <v>43</v>
      </c>
      <c r="E477" s="5" t="s">
        <v>20</v>
      </c>
      <c r="F477" s="6">
        <v>1.1999999999999999E-3</v>
      </c>
      <c r="G477" s="6">
        <v>0.11</v>
      </c>
      <c r="H477" s="5" t="s">
        <v>43</v>
      </c>
      <c r="I477" s="1" t="e">
        <f ca="1">_xll.BDH("FF"&amp;VLOOKUP(K477,Sheet2!$A$1:$B$12,2,FALSE)&amp;L477&amp;" Comdty","PX_open", M477,M477)</f>
        <v>#NAME?</v>
      </c>
      <c r="J477" s="1" t="e">
        <f ca="1">_xll.BDH("FF"&amp;VLOOKUP(K477,Sheet2!$A$1:$B$12,2,FALSE)&amp;L477&amp;" Comdty","PX_last", M477,M477)</f>
        <v>#NAME?</v>
      </c>
      <c r="K477" s="1">
        <f t="shared" si="3"/>
        <v>9</v>
      </c>
      <c r="L477" s="1" t="str">
        <f t="shared" si="4"/>
        <v>79</v>
      </c>
      <c r="M477" s="8">
        <f t="shared" si="5"/>
        <v>29117</v>
      </c>
    </row>
    <row r="478" spans="1:13" ht="15.75" customHeight="1" x14ac:dyDescent="0.35">
      <c r="A478" s="4">
        <v>29098</v>
      </c>
      <c r="B478" s="6">
        <v>0.1138</v>
      </c>
      <c r="C478" s="5" t="s">
        <v>43</v>
      </c>
      <c r="D478" s="5" t="s">
        <v>43</v>
      </c>
      <c r="E478" s="5" t="s">
        <v>20</v>
      </c>
      <c r="F478" s="6">
        <v>3.8E-3</v>
      </c>
      <c r="G478" s="6">
        <v>0.105</v>
      </c>
      <c r="H478" s="5" t="s">
        <v>43</v>
      </c>
      <c r="I478" s="1" t="e">
        <f ca="1">_xll.BDH("FF"&amp;VLOOKUP(K478,Sheet2!$A$1:$B$12,2,FALSE)&amp;L478&amp;" Comdty","PX_open", M478,M478)</f>
        <v>#NAME?</v>
      </c>
      <c r="J478" s="1" t="e">
        <f ca="1">_xll.BDH("FF"&amp;VLOOKUP(K478,Sheet2!$A$1:$B$12,2,FALSE)&amp;L478&amp;" Comdty","PX_last", M478,M478)</f>
        <v>#NAME?</v>
      </c>
      <c r="K478" s="1">
        <f t="shared" si="3"/>
        <v>8</v>
      </c>
      <c r="L478" s="1" t="str">
        <f t="shared" si="4"/>
        <v>79</v>
      </c>
      <c r="M478" s="8">
        <f t="shared" si="5"/>
        <v>29098</v>
      </c>
    </row>
    <row r="479" spans="1:13" ht="15.75" customHeight="1" x14ac:dyDescent="0.35">
      <c r="A479" s="4">
        <v>29084</v>
      </c>
      <c r="B479" s="6">
        <v>0.11</v>
      </c>
      <c r="C479" s="5" t="s">
        <v>43</v>
      </c>
      <c r="D479" s="5" t="s">
        <v>43</v>
      </c>
      <c r="E479" s="5" t="s">
        <v>20</v>
      </c>
      <c r="F479" s="6">
        <v>3.7000000000000002E-3</v>
      </c>
      <c r="G479" s="6">
        <v>0.105</v>
      </c>
      <c r="H479" s="5" t="s">
        <v>43</v>
      </c>
      <c r="I479" s="1" t="e">
        <f ca="1">_xll.BDH("FF"&amp;VLOOKUP(K479,Sheet2!$A$1:$B$12,2,FALSE)&amp;L479&amp;" Comdty","PX_open", M479,M479)</f>
        <v>#NAME?</v>
      </c>
      <c r="J479" s="1" t="e">
        <f ca="1">_xll.BDH("FF"&amp;VLOOKUP(K479,Sheet2!$A$1:$B$12,2,FALSE)&amp;L479&amp;" Comdty","PX_last", M479,M479)</f>
        <v>#NAME?</v>
      </c>
      <c r="K479" s="1">
        <f t="shared" si="3"/>
        <v>8</v>
      </c>
      <c r="L479" s="1" t="str">
        <f t="shared" si="4"/>
        <v>79</v>
      </c>
      <c r="M479" s="8">
        <f t="shared" si="5"/>
        <v>29084</v>
      </c>
    </row>
    <row r="480" spans="1:13" ht="15.75" customHeight="1" x14ac:dyDescent="0.35">
      <c r="A480" s="3" t="s">
        <v>144</v>
      </c>
      <c r="I480" s="1" t="e">
        <f ca="1">_xll.BDH("FF"&amp;VLOOKUP(K480,Sheet2!$A$1:$B$12,2,FALSE)&amp;L480&amp;" Comdty","PX_open", M480,M480)</f>
        <v>#NAME?</v>
      </c>
      <c r="J480" s="1" t="e">
        <f ca="1">_xll.BDH("FF"&amp;VLOOKUP(K480,Sheet2!$A$1:$B$12,2,FALSE)&amp;L480&amp;" Comdty","PX_last", M480,M480)</f>
        <v>#NAME?</v>
      </c>
      <c r="K480" s="1" t="e">
        <f t="shared" si="3"/>
        <v>#VALUE!</v>
      </c>
      <c r="L480" s="1" t="e">
        <f t="shared" si="4"/>
        <v>#VALUE!</v>
      </c>
      <c r="M480" s="8" t="e">
        <f t="shared" si="5"/>
        <v>#VALUE!</v>
      </c>
    </row>
    <row r="481" spans="1:13" ht="15.75" customHeight="1" x14ac:dyDescent="0.35">
      <c r="A481" s="4">
        <v>29063</v>
      </c>
      <c r="B481" s="6">
        <v>0.10630000000000001</v>
      </c>
      <c r="C481" s="5" t="s">
        <v>43</v>
      </c>
      <c r="D481" s="5" t="s">
        <v>43</v>
      </c>
      <c r="E481" s="5" t="s">
        <v>20</v>
      </c>
      <c r="F481" s="6">
        <v>1.2999999999999999E-3</v>
      </c>
      <c r="G481" s="6">
        <v>0.1</v>
      </c>
      <c r="H481" s="5" t="s">
        <v>43</v>
      </c>
      <c r="I481" s="1" t="e">
        <f ca="1">_xll.BDH("FF"&amp;VLOOKUP(K481,Sheet2!$A$1:$B$12,2,FALSE)&amp;L481&amp;" Comdty","PX_open", M481,M481)</f>
        <v>#NAME?</v>
      </c>
      <c r="J481" s="1" t="e">
        <f ca="1">_xll.BDH("FF"&amp;VLOOKUP(K481,Sheet2!$A$1:$B$12,2,FALSE)&amp;L481&amp;" Comdty","PX_last", M481,M481)</f>
        <v>#NAME?</v>
      </c>
      <c r="K481" s="1">
        <f t="shared" si="3"/>
        <v>7</v>
      </c>
      <c r="L481" s="1" t="str">
        <f t="shared" si="4"/>
        <v>79</v>
      </c>
      <c r="M481" s="8">
        <f t="shared" si="5"/>
        <v>29063</v>
      </c>
    </row>
    <row r="482" spans="1:13" ht="15.75" customHeight="1" x14ac:dyDescent="0.35">
      <c r="A482" s="4">
        <v>29056</v>
      </c>
      <c r="B482" s="6">
        <v>0.105</v>
      </c>
      <c r="C482" s="5" t="s">
        <v>43</v>
      </c>
      <c r="D482" s="5" t="s">
        <v>43</v>
      </c>
      <c r="E482" s="5" t="s">
        <v>20</v>
      </c>
      <c r="F482" s="6">
        <v>2.5000000000000001E-3</v>
      </c>
      <c r="G482" s="6">
        <v>0.1</v>
      </c>
      <c r="H482" s="5" t="s">
        <v>43</v>
      </c>
      <c r="I482" s="1" t="e">
        <f ca="1">_xll.BDH("FF"&amp;VLOOKUP(K482,Sheet2!$A$1:$B$12,2,FALSE)&amp;L482&amp;" Comdty","PX_open", M482,M482)</f>
        <v>#NAME?</v>
      </c>
      <c r="J482" s="1" t="e">
        <f ca="1">_xll.BDH("FF"&amp;VLOOKUP(K482,Sheet2!$A$1:$B$12,2,FALSE)&amp;L482&amp;" Comdty","PX_last", M482,M482)</f>
        <v>#NAME?</v>
      </c>
      <c r="K482" s="1">
        <f t="shared" si="3"/>
        <v>7</v>
      </c>
      <c r="L482" s="1" t="str">
        <f t="shared" si="4"/>
        <v>79</v>
      </c>
      <c r="M482" s="8">
        <f t="shared" si="5"/>
        <v>29056</v>
      </c>
    </row>
    <row r="483" spans="1:13" ht="15.75" customHeight="1" x14ac:dyDescent="0.35">
      <c r="A483" s="4">
        <v>28975</v>
      </c>
      <c r="B483" s="6">
        <v>0.10249999999999999</v>
      </c>
      <c r="C483" s="5" t="s">
        <v>43</v>
      </c>
      <c r="D483" s="5" t="s">
        <v>43</v>
      </c>
      <c r="E483" s="5" t="s">
        <v>20</v>
      </c>
      <c r="F483" s="6">
        <v>2.5000000000000001E-3</v>
      </c>
      <c r="G483" s="6">
        <v>9.5000000000000001E-2</v>
      </c>
      <c r="H483" s="5" t="s">
        <v>43</v>
      </c>
      <c r="I483" s="1" t="e">
        <f ca="1">_xll.BDH("FF"&amp;VLOOKUP(K483,Sheet2!$A$1:$B$12,2,FALSE)&amp;L483&amp;" Comdty","PX_open", M483,M483)</f>
        <v>#NAME?</v>
      </c>
      <c r="J483" s="1" t="e">
        <f ca="1">_xll.BDH("FF"&amp;VLOOKUP(K483,Sheet2!$A$1:$B$12,2,FALSE)&amp;L483&amp;" Comdty","PX_last", M483,M483)</f>
        <v>#NAME?</v>
      </c>
      <c r="K483" s="1">
        <f t="shared" si="3"/>
        <v>4</v>
      </c>
      <c r="L483" s="1" t="str">
        <f t="shared" si="4"/>
        <v>79</v>
      </c>
      <c r="M483" s="8">
        <f t="shared" si="5"/>
        <v>28975</v>
      </c>
    </row>
    <row r="484" spans="1:13" ht="15.75" customHeight="1" x14ac:dyDescent="0.35">
      <c r="A484" s="5"/>
      <c r="I484" s="1" t="e">
        <f ca="1">_xll.BDH("FF"&amp;VLOOKUP(K484,Sheet2!$A$1:$B$12,2,FALSE)&amp;L484&amp;" Comdty","PX_open", M484,M484)</f>
        <v>#NAME?</v>
      </c>
      <c r="J484" s="1" t="e">
        <f ca="1">_xll.BDH("FF"&amp;VLOOKUP(K484,Sheet2!$A$1:$B$12,2,FALSE)&amp;L484&amp;" Comdty","PX_last", M484,M484)</f>
        <v>#NAME?</v>
      </c>
      <c r="K484" s="1">
        <f t="shared" si="3"/>
        <v>1</v>
      </c>
      <c r="L484" s="1" t="str">
        <f t="shared" si="4"/>
        <v>00</v>
      </c>
      <c r="M484" s="8">
        <f t="shared" si="5"/>
        <v>0</v>
      </c>
    </row>
    <row r="485" spans="1:13" ht="15.75" customHeight="1" x14ac:dyDescent="0.35">
      <c r="A485" s="4">
        <v>28844</v>
      </c>
      <c r="B485" s="6">
        <v>0.1</v>
      </c>
      <c r="C485" s="5" t="s">
        <v>43</v>
      </c>
      <c r="D485" s="5" t="s">
        <v>43</v>
      </c>
      <c r="E485" s="5" t="s">
        <v>20</v>
      </c>
      <c r="F485" s="6">
        <v>1.1999999999999999E-3</v>
      </c>
      <c r="G485" s="6">
        <v>9.5000000000000001E-2</v>
      </c>
      <c r="H485" s="5" t="s">
        <v>43</v>
      </c>
      <c r="I485" s="1" t="e">
        <f ca="1">_xll.BDH("FF"&amp;VLOOKUP(K485,Sheet2!$A$1:$B$12,2,FALSE)&amp;L485&amp;" Comdty","PX_open", M485,M485)</f>
        <v>#NAME?</v>
      </c>
      <c r="J485" s="1" t="e">
        <f ca="1">_xll.BDH("FF"&amp;VLOOKUP(K485,Sheet2!$A$1:$B$12,2,FALSE)&amp;L485&amp;" Comdty","PX_last", M485,M485)</f>
        <v>#NAME?</v>
      </c>
      <c r="K485" s="1">
        <f t="shared" si="3"/>
        <v>12</v>
      </c>
      <c r="L485" s="1" t="str">
        <f t="shared" si="4"/>
        <v>78</v>
      </c>
      <c r="M485" s="8">
        <f t="shared" si="5"/>
        <v>28844</v>
      </c>
    </row>
    <row r="486" spans="1:13" ht="15.75" customHeight="1" x14ac:dyDescent="0.35">
      <c r="A486" s="4">
        <v>28809</v>
      </c>
      <c r="B486" s="6">
        <v>9.8799999999999999E-2</v>
      </c>
      <c r="C486" s="5" t="s">
        <v>43</v>
      </c>
      <c r="D486" s="5" t="s">
        <v>43</v>
      </c>
      <c r="E486" s="5" t="s">
        <v>20</v>
      </c>
      <c r="F486" s="6">
        <v>1.2999999999999999E-3</v>
      </c>
      <c r="G486" s="6">
        <v>9.5000000000000001E-2</v>
      </c>
      <c r="H486" s="5" t="s">
        <v>43</v>
      </c>
      <c r="I486" s="1" t="e">
        <f ca="1">_xll.BDH("FF"&amp;VLOOKUP(K486,Sheet2!$A$1:$B$12,2,FALSE)&amp;L486&amp;" Comdty","PX_open", M486,M486)</f>
        <v>#NAME?</v>
      </c>
      <c r="J486" s="1" t="e">
        <f ca="1">_xll.BDH("FF"&amp;VLOOKUP(K486,Sheet2!$A$1:$B$12,2,FALSE)&amp;L486&amp;" Comdty","PX_last", M486,M486)</f>
        <v>#NAME?</v>
      </c>
      <c r="K486" s="1">
        <f t="shared" si="3"/>
        <v>11</v>
      </c>
      <c r="L486" s="1" t="str">
        <f t="shared" si="4"/>
        <v>78</v>
      </c>
      <c r="M486" s="8">
        <f t="shared" si="5"/>
        <v>28809</v>
      </c>
    </row>
    <row r="487" spans="1:13" ht="15.75" customHeight="1" x14ac:dyDescent="0.35">
      <c r="A487" s="4">
        <v>28795</v>
      </c>
      <c r="B487" s="6">
        <v>9.7500000000000003E-2</v>
      </c>
      <c r="C487" s="5" t="s">
        <v>43</v>
      </c>
      <c r="D487" s="5" t="s">
        <v>43</v>
      </c>
      <c r="E487" s="5" t="s">
        <v>20</v>
      </c>
      <c r="F487" s="6">
        <v>7.4999999999999997E-3</v>
      </c>
      <c r="G487" s="6">
        <v>9.5000000000000001E-2</v>
      </c>
      <c r="H487" s="5" t="s">
        <v>43</v>
      </c>
      <c r="I487" s="1" t="e">
        <f ca="1">_xll.BDH("FF"&amp;VLOOKUP(K487,Sheet2!$A$1:$B$12,2,FALSE)&amp;L487&amp;" Comdty","PX_open", M487,M487)</f>
        <v>#NAME?</v>
      </c>
      <c r="J487" s="1" t="e">
        <f ca="1">_xll.BDH("FF"&amp;VLOOKUP(K487,Sheet2!$A$1:$B$12,2,FALSE)&amp;L487&amp;" Comdty","PX_last", M487,M487)</f>
        <v>#NAME?</v>
      </c>
      <c r="K487" s="1">
        <f t="shared" si="3"/>
        <v>11</v>
      </c>
      <c r="L487" s="1" t="str">
        <f t="shared" si="4"/>
        <v>78</v>
      </c>
      <c r="M487" s="8">
        <f t="shared" si="5"/>
        <v>28795</v>
      </c>
    </row>
    <row r="488" spans="1:13" ht="15.75" customHeight="1" x14ac:dyDescent="0.35">
      <c r="A488" s="4">
        <v>28781</v>
      </c>
      <c r="B488" s="6">
        <v>0.09</v>
      </c>
      <c r="C488" s="5" t="s">
        <v>43</v>
      </c>
      <c r="D488" s="5" t="s">
        <v>43</v>
      </c>
      <c r="E488" s="5" t="s">
        <v>20</v>
      </c>
      <c r="F488" s="6">
        <v>2.5000000000000001E-3</v>
      </c>
      <c r="G488" s="6">
        <v>8.5000000000000006E-2</v>
      </c>
      <c r="H488" s="5" t="s">
        <v>43</v>
      </c>
      <c r="I488" s="1" t="e">
        <f ca="1">_xll.BDH("FF"&amp;VLOOKUP(K488,Sheet2!$A$1:$B$12,2,FALSE)&amp;L488&amp;" Comdty","PX_open", M488,M488)</f>
        <v>#NAME?</v>
      </c>
      <c r="J488" s="1" t="e">
        <f ca="1">_xll.BDH("FF"&amp;VLOOKUP(K488,Sheet2!$A$1:$B$12,2,FALSE)&amp;L488&amp;" Comdty","PX_last", M488,M488)</f>
        <v>#NAME?</v>
      </c>
      <c r="K488" s="1">
        <f t="shared" si="3"/>
        <v>10</v>
      </c>
      <c r="L488" s="1" t="str">
        <f t="shared" si="4"/>
        <v>78</v>
      </c>
      <c r="M488" s="8">
        <f t="shared" si="5"/>
        <v>28781</v>
      </c>
    </row>
    <row r="489" spans="1:13" ht="15.75" customHeight="1" x14ac:dyDescent="0.35">
      <c r="A489" s="4">
        <v>28762</v>
      </c>
      <c r="B489" s="6">
        <v>8.7499999999999994E-2</v>
      </c>
      <c r="C489" s="5" t="s">
        <v>43</v>
      </c>
      <c r="D489" s="5" t="s">
        <v>43</v>
      </c>
      <c r="E489" s="5" t="s">
        <v>20</v>
      </c>
      <c r="F489" s="6">
        <v>1.1999999999999999E-3</v>
      </c>
      <c r="G489" s="6">
        <v>0.08</v>
      </c>
      <c r="H489" s="5" t="s">
        <v>43</v>
      </c>
      <c r="I489" s="1" t="e">
        <f ca="1">_xll.BDH("FF"&amp;VLOOKUP(K489,Sheet2!$A$1:$B$12,2,FALSE)&amp;L489&amp;" Comdty","PX_open", M489,M489)</f>
        <v>#NAME?</v>
      </c>
      <c r="J489" s="1" t="e">
        <f ca="1">_xll.BDH("FF"&amp;VLOOKUP(K489,Sheet2!$A$1:$B$12,2,FALSE)&amp;L489&amp;" Comdty","PX_last", M489,M489)</f>
        <v>#NAME?</v>
      </c>
      <c r="K489" s="1">
        <f t="shared" si="3"/>
        <v>9</v>
      </c>
      <c r="L489" s="1" t="str">
        <f t="shared" si="4"/>
        <v>78</v>
      </c>
      <c r="M489" s="8">
        <f t="shared" si="5"/>
        <v>28762</v>
      </c>
    </row>
    <row r="490" spans="1:13" ht="15.75" customHeight="1" x14ac:dyDescent="0.35">
      <c r="A490" s="4">
        <v>28755</v>
      </c>
      <c r="B490" s="6">
        <v>8.6300000000000002E-2</v>
      </c>
      <c r="C490" s="5" t="s">
        <v>43</v>
      </c>
      <c r="D490" s="5" t="s">
        <v>43</v>
      </c>
      <c r="E490" s="5" t="s">
        <v>20</v>
      </c>
      <c r="F490" s="6">
        <v>1.2999999999999999E-3</v>
      </c>
      <c r="G490" s="6">
        <v>0.08</v>
      </c>
      <c r="H490" s="5" t="s">
        <v>43</v>
      </c>
      <c r="I490" s="1" t="e">
        <f ca="1">_xll.BDH("FF"&amp;VLOOKUP(K490,Sheet2!$A$1:$B$12,2,FALSE)&amp;L490&amp;" Comdty","PX_open", M490,M490)</f>
        <v>#NAME?</v>
      </c>
      <c r="J490" s="1" t="e">
        <f ca="1">_xll.BDH("FF"&amp;VLOOKUP(K490,Sheet2!$A$1:$B$12,2,FALSE)&amp;L490&amp;" Comdty","PX_last", M490,M490)</f>
        <v>#NAME?</v>
      </c>
      <c r="K490" s="1">
        <f t="shared" si="3"/>
        <v>9</v>
      </c>
      <c r="L490" s="1" t="str">
        <f t="shared" si="4"/>
        <v>78</v>
      </c>
      <c r="M490" s="8">
        <f t="shared" si="5"/>
        <v>28755</v>
      </c>
    </row>
    <row r="491" spans="1:13" ht="15.75" customHeight="1" x14ac:dyDescent="0.35">
      <c r="A491" s="4">
        <v>28753</v>
      </c>
      <c r="B491" s="6">
        <v>8.5000000000000006E-2</v>
      </c>
      <c r="C491" s="5" t="s">
        <v>43</v>
      </c>
      <c r="D491" s="5" t="s">
        <v>43</v>
      </c>
      <c r="E491" s="5" t="s">
        <v>20</v>
      </c>
      <c r="F491" s="6">
        <v>1.1999999999999999E-3</v>
      </c>
      <c r="G491" s="6">
        <v>7.7499999999999999E-2</v>
      </c>
      <c r="H491" s="5" t="s">
        <v>43</v>
      </c>
      <c r="I491" s="1" t="e">
        <f ca="1">_xll.BDH("FF"&amp;VLOOKUP(K491,Sheet2!$A$1:$B$12,2,FALSE)&amp;L491&amp;" Comdty","PX_open", M491,M491)</f>
        <v>#NAME?</v>
      </c>
      <c r="J491" s="1" t="e">
        <f ca="1">_xll.BDH("FF"&amp;VLOOKUP(K491,Sheet2!$A$1:$B$12,2,FALSE)&amp;L491&amp;" Comdty","PX_last", M491,M491)</f>
        <v>#NAME?</v>
      </c>
      <c r="K491" s="1">
        <f t="shared" si="3"/>
        <v>9</v>
      </c>
      <c r="L491" s="1" t="str">
        <f t="shared" si="4"/>
        <v>78</v>
      </c>
      <c r="M491" s="8">
        <f t="shared" si="5"/>
        <v>28753</v>
      </c>
    </row>
    <row r="492" spans="1:13" ht="15.75" customHeight="1" x14ac:dyDescent="0.35">
      <c r="A492" s="4">
        <v>28741</v>
      </c>
      <c r="B492" s="6">
        <v>8.3799999999999999E-2</v>
      </c>
      <c r="C492" s="5" t="s">
        <v>43</v>
      </c>
      <c r="D492" s="5" t="s">
        <v>43</v>
      </c>
      <c r="E492" s="5" t="s">
        <v>20</v>
      </c>
      <c r="F492" s="6">
        <v>1.2999999999999999E-3</v>
      </c>
      <c r="G492" s="6">
        <v>7.7499999999999999E-2</v>
      </c>
      <c r="H492" s="5" t="s">
        <v>43</v>
      </c>
      <c r="I492" s="1" t="e">
        <f ca="1">_xll.BDH("FF"&amp;VLOOKUP(K492,Sheet2!$A$1:$B$12,2,FALSE)&amp;L492&amp;" Comdty","PX_open", M492,M492)</f>
        <v>#NAME?</v>
      </c>
      <c r="J492" s="1" t="e">
        <f ca="1">_xll.BDH("FF"&amp;VLOOKUP(K492,Sheet2!$A$1:$B$12,2,FALSE)&amp;L492&amp;" Comdty","PX_last", M492,M492)</f>
        <v>#NAME?</v>
      </c>
      <c r="K492" s="1">
        <f t="shared" si="3"/>
        <v>9</v>
      </c>
      <c r="L492" s="1" t="str">
        <f t="shared" si="4"/>
        <v>78</v>
      </c>
      <c r="M492" s="8">
        <f t="shared" si="5"/>
        <v>28741</v>
      </c>
    </row>
    <row r="493" spans="1:13" ht="15.75" customHeight="1" x14ac:dyDescent="0.35">
      <c r="A493" s="4">
        <v>28727</v>
      </c>
      <c r="B493" s="6">
        <v>8.2500000000000004E-2</v>
      </c>
      <c r="C493" s="5" t="s">
        <v>43</v>
      </c>
      <c r="D493" s="5" t="s">
        <v>43</v>
      </c>
      <c r="E493" s="5" t="s">
        <v>20</v>
      </c>
      <c r="F493" s="6">
        <v>1.1999999999999999E-3</v>
      </c>
      <c r="G493" s="6">
        <v>7.7499999999999999E-2</v>
      </c>
      <c r="H493" s="5" t="s">
        <v>43</v>
      </c>
      <c r="I493" s="1" t="e">
        <f ca="1">_xll.BDH("FF"&amp;VLOOKUP(K493,Sheet2!$A$1:$B$12,2,FALSE)&amp;L493&amp;" Comdty","PX_open", M493,M493)</f>
        <v>#NAME?</v>
      </c>
      <c r="J493" s="1" t="e">
        <f ca="1">_xll.BDH("FF"&amp;VLOOKUP(K493,Sheet2!$A$1:$B$12,2,FALSE)&amp;L493&amp;" Comdty","PX_last", M493,M493)</f>
        <v>#NAME?</v>
      </c>
      <c r="K493" s="1">
        <f t="shared" si="3"/>
        <v>8</v>
      </c>
      <c r="L493" s="1" t="str">
        <f t="shared" si="4"/>
        <v>78</v>
      </c>
      <c r="M493" s="8">
        <f t="shared" si="5"/>
        <v>28727</v>
      </c>
    </row>
    <row r="494" spans="1:13" ht="15.75" customHeight="1" x14ac:dyDescent="0.35">
      <c r="A494" s="4">
        <v>28723</v>
      </c>
      <c r="B494" s="6">
        <v>8.1299999999999997E-2</v>
      </c>
      <c r="C494" s="5" t="s">
        <v>43</v>
      </c>
      <c r="D494" s="5" t="s">
        <v>43</v>
      </c>
      <c r="E494" s="5" t="s">
        <v>20</v>
      </c>
      <c r="F494" s="6">
        <v>1.2999999999999999E-3</v>
      </c>
      <c r="G494" s="6">
        <v>7.7499999999999999E-2</v>
      </c>
      <c r="H494" s="5" t="s">
        <v>43</v>
      </c>
      <c r="I494" s="1" t="e">
        <f ca="1">_xll.BDH("FF"&amp;VLOOKUP(K494,Sheet2!$A$1:$B$12,2,FALSE)&amp;L494&amp;" Comdty","PX_open", M494,M494)</f>
        <v>#NAME?</v>
      </c>
      <c r="J494" s="1" t="e">
        <f ca="1">_xll.BDH("FF"&amp;VLOOKUP(K494,Sheet2!$A$1:$B$12,2,FALSE)&amp;L494&amp;" Comdty","PX_last", M494,M494)</f>
        <v>#NAME?</v>
      </c>
      <c r="K494" s="1">
        <f t="shared" si="3"/>
        <v>8</v>
      </c>
      <c r="L494" s="1" t="str">
        <f t="shared" si="4"/>
        <v>78</v>
      </c>
      <c r="M494" s="8">
        <f t="shared" si="5"/>
        <v>28723</v>
      </c>
    </row>
    <row r="495" spans="1:13" ht="15.75" customHeight="1" x14ac:dyDescent="0.35">
      <c r="A495" s="4">
        <v>28718</v>
      </c>
      <c r="B495" s="6">
        <v>0.08</v>
      </c>
      <c r="C495" s="5" t="s">
        <v>43</v>
      </c>
      <c r="D495" s="5" t="s">
        <v>43</v>
      </c>
      <c r="E495" s="5" t="s">
        <v>20</v>
      </c>
      <c r="F495" s="6">
        <v>1.1999999999999999E-3</v>
      </c>
      <c r="G495" s="6">
        <v>7.2499999999999995E-2</v>
      </c>
      <c r="H495" s="5" t="s">
        <v>43</v>
      </c>
      <c r="I495" s="1" t="e">
        <f ca="1">_xll.BDH("FF"&amp;VLOOKUP(K495,Sheet2!$A$1:$B$12,2,FALSE)&amp;L495&amp;" Comdty","PX_open", M495,M495)</f>
        <v>#NAME?</v>
      </c>
      <c r="J495" s="1" t="e">
        <f ca="1">_xll.BDH("FF"&amp;VLOOKUP(K495,Sheet2!$A$1:$B$12,2,FALSE)&amp;L495&amp;" Comdty","PX_last", M495,M495)</f>
        <v>#NAME?</v>
      </c>
      <c r="K495" s="1">
        <f t="shared" si="3"/>
        <v>8</v>
      </c>
      <c r="L495" s="1" t="str">
        <f t="shared" si="4"/>
        <v>78</v>
      </c>
      <c r="M495" s="8">
        <f t="shared" si="5"/>
        <v>28718</v>
      </c>
    </row>
    <row r="496" spans="1:13" ht="15.75" customHeight="1" x14ac:dyDescent="0.35">
      <c r="A496" s="4">
        <v>28690</v>
      </c>
      <c r="B496" s="6">
        <v>7.8799999999999995E-2</v>
      </c>
      <c r="C496" s="5" t="s">
        <v>43</v>
      </c>
      <c r="D496" s="5" t="s">
        <v>43</v>
      </c>
      <c r="E496" s="5" t="s">
        <v>20</v>
      </c>
      <c r="F496" s="6">
        <v>1.2999999999999999E-3</v>
      </c>
      <c r="G496" s="6">
        <v>7.2499999999999995E-2</v>
      </c>
      <c r="H496" s="5" t="s">
        <v>43</v>
      </c>
      <c r="I496" s="1" t="e">
        <f ca="1">_xll.BDH("FF"&amp;VLOOKUP(K496,Sheet2!$A$1:$B$12,2,FALSE)&amp;L496&amp;" Comdty","PX_open", M496,M496)</f>
        <v>#NAME?</v>
      </c>
      <c r="J496" s="1" t="e">
        <f ca="1">_xll.BDH("FF"&amp;VLOOKUP(K496,Sheet2!$A$1:$B$12,2,FALSE)&amp;L496&amp;" Comdty","PX_last", M496,M496)</f>
        <v>#NAME?</v>
      </c>
      <c r="K496" s="1">
        <f t="shared" si="3"/>
        <v>7</v>
      </c>
      <c r="L496" s="1" t="str">
        <f t="shared" si="4"/>
        <v>78</v>
      </c>
      <c r="M496" s="8">
        <f t="shared" si="5"/>
        <v>28690</v>
      </c>
    </row>
    <row r="497" spans="1:13" ht="15.75" customHeight="1" x14ac:dyDescent="0.35">
      <c r="A497" s="4">
        <v>28674</v>
      </c>
      <c r="B497" s="6">
        <v>7.7499999999999999E-2</v>
      </c>
      <c r="C497" s="5" t="s">
        <v>43</v>
      </c>
      <c r="D497" s="5" t="s">
        <v>43</v>
      </c>
      <c r="E497" s="5" t="s">
        <v>35</v>
      </c>
      <c r="F497" s="5" t="s">
        <v>35</v>
      </c>
      <c r="G497" s="6">
        <v>7.2499999999999995E-2</v>
      </c>
      <c r="H497" s="5" t="s">
        <v>43</v>
      </c>
      <c r="I497" s="1" t="e">
        <f ca="1">_xll.BDH("FF"&amp;VLOOKUP(K497,Sheet2!$A$1:$B$12,2,FALSE)&amp;L497&amp;" Comdty","PX_open", M497,M497)</f>
        <v>#NAME?</v>
      </c>
      <c r="J497" s="1" t="e">
        <f ca="1">_xll.BDH("FF"&amp;VLOOKUP(K497,Sheet2!$A$1:$B$12,2,FALSE)&amp;L497&amp;" Comdty","PX_last", M497,M497)</f>
        <v>#NAME?</v>
      </c>
      <c r="K497" s="1">
        <f t="shared" si="3"/>
        <v>7</v>
      </c>
      <c r="L497" s="1" t="str">
        <f t="shared" si="4"/>
        <v>78</v>
      </c>
      <c r="M497" s="8">
        <f t="shared" si="5"/>
        <v>28674</v>
      </c>
    </row>
    <row r="498" spans="1:13" ht="15.75" customHeight="1" x14ac:dyDescent="0.35">
      <c r="A498" s="4">
        <v>28662</v>
      </c>
      <c r="B498" s="6">
        <v>7.7499999999999999E-2</v>
      </c>
      <c r="C498" s="5" t="s">
        <v>43</v>
      </c>
      <c r="D498" s="5" t="s">
        <v>43</v>
      </c>
      <c r="E498" s="5" t="s">
        <v>20</v>
      </c>
      <c r="F498" s="6">
        <v>2.5000000000000001E-3</v>
      </c>
      <c r="G498" s="6">
        <v>7.0000000000000007E-2</v>
      </c>
      <c r="H498" s="5" t="s">
        <v>43</v>
      </c>
      <c r="I498" s="1" t="e">
        <f ca="1">_xll.BDH("FF"&amp;VLOOKUP(K498,Sheet2!$A$1:$B$12,2,FALSE)&amp;L498&amp;" Comdty","PX_open", M498,M498)</f>
        <v>#NAME?</v>
      </c>
      <c r="J498" s="1" t="e">
        <f ca="1">_xll.BDH("FF"&amp;VLOOKUP(K498,Sheet2!$A$1:$B$12,2,FALSE)&amp;L498&amp;" Comdty","PX_last", M498,M498)</f>
        <v>#NAME?</v>
      </c>
      <c r="K498" s="1">
        <f t="shared" si="3"/>
        <v>6</v>
      </c>
      <c r="L498" s="1" t="str">
        <f t="shared" si="4"/>
        <v>78</v>
      </c>
      <c r="M498" s="8">
        <f t="shared" si="5"/>
        <v>28662</v>
      </c>
    </row>
    <row r="499" spans="1:13" ht="15.75" customHeight="1" x14ac:dyDescent="0.35">
      <c r="A499" s="4">
        <v>28627</v>
      </c>
      <c r="B499" s="6">
        <v>7.4999999999999997E-2</v>
      </c>
      <c r="C499" s="5" t="s">
        <v>43</v>
      </c>
      <c r="D499" s="5" t="s">
        <v>43</v>
      </c>
      <c r="E499" s="5" t="s">
        <v>20</v>
      </c>
      <c r="F499" s="6">
        <v>2.5000000000000001E-3</v>
      </c>
      <c r="G499" s="6">
        <v>7.0000000000000007E-2</v>
      </c>
      <c r="H499" s="5" t="s">
        <v>43</v>
      </c>
      <c r="I499" s="1" t="e">
        <f ca="1">_xll.BDH("FF"&amp;VLOOKUP(K499,Sheet2!$A$1:$B$12,2,FALSE)&amp;L499&amp;" Comdty","PX_open", M499,M499)</f>
        <v>#NAME?</v>
      </c>
      <c r="J499" s="1" t="e">
        <f ca="1">_xll.BDH("FF"&amp;VLOOKUP(K499,Sheet2!$A$1:$B$12,2,FALSE)&amp;L499&amp;" Comdty","PX_last", M499,M499)</f>
        <v>#NAME?</v>
      </c>
      <c r="K499" s="1">
        <f t="shared" si="3"/>
        <v>5</v>
      </c>
      <c r="L499" s="1" t="str">
        <f t="shared" si="4"/>
        <v>78</v>
      </c>
      <c r="M499" s="8">
        <f t="shared" si="5"/>
        <v>28627</v>
      </c>
    </row>
    <row r="500" spans="1:13" ht="15.75" customHeight="1" x14ac:dyDescent="0.35">
      <c r="A500" s="4">
        <v>28621</v>
      </c>
      <c r="B500" s="6">
        <v>7.2499999999999995E-2</v>
      </c>
      <c r="C500" s="5" t="s">
        <v>43</v>
      </c>
      <c r="D500" s="5" t="s">
        <v>43</v>
      </c>
      <c r="E500" s="5" t="s">
        <v>35</v>
      </c>
      <c r="F500" s="5" t="s">
        <v>35</v>
      </c>
      <c r="G500" s="6">
        <v>7.0000000000000007E-2</v>
      </c>
      <c r="H500" s="5" t="s">
        <v>43</v>
      </c>
      <c r="I500" s="1" t="e">
        <f ca="1">_xll.BDH("FF"&amp;VLOOKUP(K500,Sheet2!$A$1:$B$12,2,FALSE)&amp;L500&amp;" Comdty","PX_open", M500,M500)</f>
        <v>#NAME?</v>
      </c>
      <c r="J500" s="1" t="e">
        <f ca="1">_xll.BDH("FF"&amp;VLOOKUP(K500,Sheet2!$A$1:$B$12,2,FALSE)&amp;L500&amp;" Comdty","PX_last", M500,M500)</f>
        <v>#NAME?</v>
      </c>
      <c r="K500" s="1">
        <f t="shared" si="3"/>
        <v>5</v>
      </c>
      <c r="L500" s="1" t="str">
        <f t="shared" si="4"/>
        <v>78</v>
      </c>
      <c r="M500" s="8">
        <f t="shared" si="5"/>
        <v>28621</v>
      </c>
    </row>
    <row r="501" spans="1:13" ht="15.75" customHeight="1" x14ac:dyDescent="0.35">
      <c r="A501" s="4">
        <v>28607</v>
      </c>
      <c r="B501" s="6">
        <v>7.2499999999999995E-2</v>
      </c>
      <c r="C501" s="5" t="s">
        <v>43</v>
      </c>
      <c r="D501" s="5" t="s">
        <v>43</v>
      </c>
      <c r="E501" s="5" t="s">
        <v>20</v>
      </c>
      <c r="F501" s="6">
        <v>1.1999999999999999E-3</v>
      </c>
      <c r="G501" s="6">
        <v>6.5000000000000002E-2</v>
      </c>
      <c r="H501" s="5" t="s">
        <v>43</v>
      </c>
      <c r="I501" s="1" t="e">
        <f ca="1">_xll.BDH("FF"&amp;VLOOKUP(K501,Sheet2!$A$1:$B$12,2,FALSE)&amp;L501&amp;" Comdty","PX_open", M501,M501)</f>
        <v>#NAME?</v>
      </c>
      <c r="J501" s="1" t="e">
        <f ca="1">_xll.BDH("FF"&amp;VLOOKUP(K501,Sheet2!$A$1:$B$12,2,FALSE)&amp;L501&amp;" Comdty","PX_last", M501,M501)</f>
        <v>#NAME?</v>
      </c>
      <c r="K501" s="1">
        <f t="shared" si="3"/>
        <v>4</v>
      </c>
      <c r="L501" s="1" t="str">
        <f t="shared" si="4"/>
        <v>78</v>
      </c>
      <c r="M501" s="8">
        <f t="shared" si="5"/>
        <v>28607</v>
      </c>
    </row>
    <row r="502" spans="1:13" ht="15.75" customHeight="1" x14ac:dyDescent="0.35">
      <c r="A502" s="4">
        <v>28606</v>
      </c>
      <c r="B502" s="6">
        <v>7.1300000000000002E-2</v>
      </c>
      <c r="C502" s="5" t="s">
        <v>43</v>
      </c>
      <c r="D502" s="5" t="s">
        <v>43</v>
      </c>
      <c r="E502" s="5" t="s">
        <v>20</v>
      </c>
      <c r="F502" s="6">
        <v>1.2999999999999999E-3</v>
      </c>
      <c r="G502" s="6">
        <v>6.5000000000000002E-2</v>
      </c>
      <c r="H502" s="5" t="s">
        <v>43</v>
      </c>
      <c r="I502" s="1" t="e">
        <f ca="1">_xll.BDH("FF"&amp;VLOOKUP(K502,Sheet2!$A$1:$B$12,2,FALSE)&amp;L502&amp;" Comdty","PX_open", M502,M502)</f>
        <v>#NAME?</v>
      </c>
      <c r="J502" s="1" t="e">
        <f ca="1">_xll.BDH("FF"&amp;VLOOKUP(K502,Sheet2!$A$1:$B$12,2,FALSE)&amp;L502&amp;" Comdty","PX_last", M502,M502)</f>
        <v>#NAME?</v>
      </c>
      <c r="K502" s="1">
        <f t="shared" si="3"/>
        <v>4</v>
      </c>
      <c r="L502" s="1" t="str">
        <f t="shared" si="4"/>
        <v>78</v>
      </c>
      <c r="M502" s="8">
        <f t="shared" si="5"/>
        <v>28606</v>
      </c>
    </row>
    <row r="503" spans="1:13" ht="15.75" customHeight="1" x14ac:dyDescent="0.35">
      <c r="A503" s="4">
        <v>28599</v>
      </c>
      <c r="B503" s="6">
        <v>7.0000000000000007E-2</v>
      </c>
      <c r="C503" s="5" t="s">
        <v>43</v>
      </c>
      <c r="D503" s="5" t="s">
        <v>43</v>
      </c>
      <c r="E503" s="5" t="s">
        <v>20</v>
      </c>
      <c r="F503" s="6">
        <v>2.5000000000000001E-3</v>
      </c>
      <c r="G503" s="6">
        <v>6.5000000000000002E-2</v>
      </c>
      <c r="H503" s="5" t="s">
        <v>43</v>
      </c>
      <c r="I503" s="1" t="e">
        <f ca="1">_xll.BDH("FF"&amp;VLOOKUP(K503,Sheet2!$A$1:$B$12,2,FALSE)&amp;L503&amp;" Comdty","PX_open", M503,M503)</f>
        <v>#NAME?</v>
      </c>
      <c r="J503" s="1" t="e">
        <f ca="1">_xll.BDH("FF"&amp;VLOOKUP(K503,Sheet2!$A$1:$B$12,2,FALSE)&amp;L503&amp;" Comdty","PX_last", M503,M503)</f>
        <v>#NAME?</v>
      </c>
      <c r="K503" s="1">
        <f t="shared" si="3"/>
        <v>4</v>
      </c>
      <c r="L503" s="1" t="str">
        <f t="shared" si="4"/>
        <v>78</v>
      </c>
      <c r="M503" s="8">
        <f t="shared" si="5"/>
        <v>28599</v>
      </c>
    </row>
    <row r="504" spans="1:13" ht="15.75" customHeight="1" x14ac:dyDescent="0.35">
      <c r="A504" s="3" t="s">
        <v>145</v>
      </c>
      <c r="I504" s="1" t="e">
        <f ca="1">_xll.BDH("FF"&amp;VLOOKUP(K504,Sheet2!$A$1:$B$12,2,FALSE)&amp;L504&amp;" Comdty","PX_open", M504,M504)</f>
        <v>#NAME?</v>
      </c>
      <c r="J504" s="1" t="e">
        <f ca="1">_xll.BDH("FF"&amp;VLOOKUP(K504,Sheet2!$A$1:$B$12,2,FALSE)&amp;L504&amp;" Comdty","PX_last", M504,M504)</f>
        <v>#NAME?</v>
      </c>
      <c r="L504" s="1" t="e">
        <f t="shared" si="4"/>
        <v>#VALUE!</v>
      </c>
      <c r="M504" s="8" t="e">
        <f t="shared" si="5"/>
        <v>#VALUE!</v>
      </c>
    </row>
    <row r="505" spans="1:13" ht="15.75" customHeight="1" x14ac:dyDescent="0.35">
      <c r="A505" s="4">
        <v>28499</v>
      </c>
      <c r="B505" s="6">
        <v>6.7500000000000004E-2</v>
      </c>
      <c r="C505" s="5" t="s">
        <v>43</v>
      </c>
      <c r="D505" s="5" t="s">
        <v>43</v>
      </c>
      <c r="E505" s="5" t="s">
        <v>20</v>
      </c>
      <c r="F505" s="6">
        <v>2.5000000000000001E-3</v>
      </c>
      <c r="G505" s="6">
        <v>6.5000000000000002E-2</v>
      </c>
      <c r="H505" s="5" t="s">
        <v>43</v>
      </c>
      <c r="I505" s="1" t="e">
        <f ca="1">_xll.BDH("FF"&amp;VLOOKUP(K505,Sheet2!$A$1:$B$12,2,FALSE)&amp;L505&amp;" Comdty","PX_open", M505,M505)</f>
        <v>#NAME?</v>
      </c>
      <c r="J505" s="1" t="e">
        <f ca="1">_xll.BDH("FF"&amp;VLOOKUP(K505,Sheet2!$A$1:$B$12,2,FALSE)&amp;L505&amp;" Comdty","PX_last", M505,M505)</f>
        <v>#NAME?</v>
      </c>
      <c r="L505" s="1" t="str">
        <f t="shared" si="4"/>
        <v>78</v>
      </c>
      <c r="M505" s="8">
        <f t="shared" si="5"/>
        <v>28499</v>
      </c>
    </row>
    <row r="506" spans="1:13" ht="15.75" customHeight="1" x14ac:dyDescent="0.35">
      <c r="A506" s="5"/>
    </row>
    <row r="507" spans="1:13" ht="15.75" customHeight="1" x14ac:dyDescent="0.35">
      <c r="A507" s="4">
        <v>28424</v>
      </c>
      <c r="B507" s="6">
        <v>6.5000000000000002E-2</v>
      </c>
      <c r="C507" s="5" t="s">
        <v>43</v>
      </c>
      <c r="D507" s="5" t="s">
        <v>43</v>
      </c>
      <c r="E507" s="5" t="s">
        <v>35</v>
      </c>
      <c r="F507" s="5" t="s">
        <v>35</v>
      </c>
      <c r="G507" s="6">
        <v>0.06</v>
      </c>
      <c r="H507" s="5" t="s">
        <v>43</v>
      </c>
    </row>
    <row r="508" spans="1:13" ht="15.75" customHeight="1" x14ac:dyDescent="0.35">
      <c r="A508" s="4">
        <v>28413</v>
      </c>
      <c r="B508" s="6">
        <v>6.5000000000000002E-2</v>
      </c>
      <c r="C508" s="5" t="s">
        <v>43</v>
      </c>
      <c r="D508" s="5" t="s">
        <v>43</v>
      </c>
      <c r="E508" s="5" t="s">
        <v>20</v>
      </c>
      <c r="F508" s="6">
        <v>2.5000000000000001E-3</v>
      </c>
      <c r="G508" s="6">
        <v>5.7500000000000002E-2</v>
      </c>
      <c r="H508" s="5" t="s">
        <v>43</v>
      </c>
    </row>
    <row r="509" spans="1:13" ht="15.75" customHeight="1" x14ac:dyDescent="0.35">
      <c r="A509" s="4">
        <v>28388</v>
      </c>
      <c r="B509" s="6">
        <v>6.25E-2</v>
      </c>
      <c r="C509" s="5" t="s">
        <v>43</v>
      </c>
      <c r="D509" s="5" t="s">
        <v>43</v>
      </c>
      <c r="E509" s="5" t="s">
        <v>20</v>
      </c>
      <c r="F509" s="6">
        <v>1.1999999999999999E-3</v>
      </c>
      <c r="G509" s="6">
        <v>5.7500000000000002E-2</v>
      </c>
      <c r="H509" s="5" t="s">
        <v>43</v>
      </c>
    </row>
    <row r="510" spans="1:13" ht="15.75" customHeight="1" x14ac:dyDescent="0.35">
      <c r="A510" s="4">
        <v>28383</v>
      </c>
      <c r="B510" s="6">
        <v>6.13E-2</v>
      </c>
      <c r="C510" s="5" t="s">
        <v>43</v>
      </c>
      <c r="D510" s="5" t="s">
        <v>43</v>
      </c>
      <c r="E510" s="5" t="s">
        <v>20</v>
      </c>
      <c r="F510" s="6">
        <v>1.2999999999999999E-3</v>
      </c>
      <c r="G510" s="6">
        <v>5.7500000000000002E-2</v>
      </c>
      <c r="H510" s="5" t="s">
        <v>43</v>
      </c>
    </row>
    <row r="511" spans="1:13" ht="15.75" customHeight="1" x14ac:dyDescent="0.35">
      <c r="A511" s="4">
        <v>28368</v>
      </c>
      <c r="B511" s="6">
        <v>0.06</v>
      </c>
      <c r="C511" s="5" t="s">
        <v>43</v>
      </c>
      <c r="D511" s="5" t="s">
        <v>43</v>
      </c>
      <c r="E511" s="5" t="s">
        <v>35</v>
      </c>
      <c r="F511" s="5" t="s">
        <v>35</v>
      </c>
      <c r="G511" s="6">
        <v>5.7500000000000002E-2</v>
      </c>
      <c r="H511" s="5" t="s">
        <v>43</v>
      </c>
    </row>
    <row r="512" spans="1:13" ht="15.75" customHeight="1" x14ac:dyDescent="0.35">
      <c r="A512" s="4">
        <v>28351</v>
      </c>
      <c r="B512" s="6">
        <v>0.06</v>
      </c>
      <c r="C512" s="5" t="s">
        <v>43</v>
      </c>
      <c r="D512" s="5" t="s">
        <v>43</v>
      </c>
      <c r="E512" s="5" t="s">
        <v>20</v>
      </c>
      <c r="F512" s="6">
        <v>1.1999999999999999E-3</v>
      </c>
      <c r="G512" s="6">
        <v>5.2499999999999998E-2</v>
      </c>
      <c r="H512" s="5" t="s">
        <v>43</v>
      </c>
    </row>
    <row r="513" spans="1:8" ht="15.75" customHeight="1" x14ac:dyDescent="0.35">
      <c r="A513" s="5"/>
    </row>
    <row r="514" spans="1:8" ht="15.75" customHeight="1" x14ac:dyDescent="0.35">
      <c r="A514" s="5" t="s">
        <v>146</v>
      </c>
      <c r="B514" s="6">
        <v>5.8799999999999998E-2</v>
      </c>
      <c r="C514" s="5" t="s">
        <v>43</v>
      </c>
      <c r="D514" s="5" t="s">
        <v>43</v>
      </c>
      <c r="E514" s="5" t="s">
        <v>20</v>
      </c>
      <c r="F514" s="6">
        <v>1.1299999999999999E-2</v>
      </c>
      <c r="G514" s="6">
        <v>5.2499999999999998E-2</v>
      </c>
      <c r="H514" s="5" t="s">
        <v>43</v>
      </c>
    </row>
    <row r="515" spans="1:8" ht="15.75" customHeight="1" x14ac:dyDescent="0.35">
      <c r="A515" s="4">
        <v>28090</v>
      </c>
      <c r="B515" s="6">
        <v>4.7500000000000001E-2</v>
      </c>
      <c r="C515" s="5" t="s">
        <v>43</v>
      </c>
      <c r="D515" s="5" t="s">
        <v>43</v>
      </c>
      <c r="E515" s="5" t="s">
        <v>45</v>
      </c>
      <c r="F515" s="6">
        <v>-1.2999999999999999E-3</v>
      </c>
      <c r="G515" s="6">
        <v>5.2499999999999998E-2</v>
      </c>
      <c r="H515" s="5" t="s">
        <v>43</v>
      </c>
    </row>
    <row r="516" spans="1:8" ht="15.75" customHeight="1" x14ac:dyDescent="0.35">
      <c r="A516" s="4">
        <v>28086</v>
      </c>
      <c r="B516" s="6">
        <v>4.8800000000000003E-2</v>
      </c>
      <c r="C516" s="5" t="s">
        <v>43</v>
      </c>
      <c r="D516" s="5" t="s">
        <v>43</v>
      </c>
      <c r="E516" s="5" t="s">
        <v>45</v>
      </c>
      <c r="F516" s="6">
        <v>-1.1999999999999999E-3</v>
      </c>
      <c r="G516" s="6">
        <v>5.2499999999999998E-2</v>
      </c>
      <c r="H516" s="5" t="s">
        <v>43</v>
      </c>
    </row>
    <row r="517" spans="1:8" ht="15.75" customHeight="1" x14ac:dyDescent="0.35">
      <c r="A517" s="4">
        <v>28046</v>
      </c>
      <c r="B517" s="6">
        <v>0.05</v>
      </c>
      <c r="C517" s="5" t="s">
        <v>43</v>
      </c>
      <c r="D517" s="5" t="s">
        <v>43</v>
      </c>
      <c r="E517" s="5" t="s">
        <v>45</v>
      </c>
      <c r="F517" s="6">
        <v>-1.2999999999999999E-3</v>
      </c>
      <c r="G517" s="6">
        <v>5.5E-2</v>
      </c>
      <c r="H517" s="5" t="s">
        <v>43</v>
      </c>
    </row>
    <row r="518" spans="1:8" ht="15.75" customHeight="1" x14ac:dyDescent="0.35">
      <c r="A518" s="5" t="s">
        <v>147</v>
      </c>
      <c r="B518" s="6">
        <v>5.1299999999999998E-2</v>
      </c>
      <c r="C518" s="5" t="s">
        <v>43</v>
      </c>
      <c r="D518" s="5" t="s">
        <v>43</v>
      </c>
      <c r="E518" s="5" t="s">
        <v>45</v>
      </c>
      <c r="F518" s="6">
        <v>-3.7000000000000002E-3</v>
      </c>
      <c r="G518" s="6">
        <v>5.5E-2</v>
      </c>
      <c r="H518" s="5" t="s">
        <v>43</v>
      </c>
    </row>
    <row r="519" spans="1:8" ht="15.75" customHeight="1" x14ac:dyDescent="0.35">
      <c r="A519" s="4">
        <v>27881</v>
      </c>
      <c r="B519" s="6">
        <v>5.5E-2</v>
      </c>
      <c r="C519" s="5" t="s">
        <v>43</v>
      </c>
      <c r="D519" s="5" t="s">
        <v>43</v>
      </c>
      <c r="E519" s="5" t="s">
        <v>20</v>
      </c>
      <c r="F519" s="6">
        <v>6.1999999999999998E-3</v>
      </c>
      <c r="G519" s="6">
        <v>5.5E-2</v>
      </c>
      <c r="H519" s="5" t="s">
        <v>43</v>
      </c>
    </row>
    <row r="520" spans="1:8" ht="15.75" customHeight="1" x14ac:dyDescent="0.35">
      <c r="A520" s="4">
        <v>27871</v>
      </c>
      <c r="B520" s="6">
        <v>4.8800000000000003E-2</v>
      </c>
      <c r="C520" s="5" t="s">
        <v>43</v>
      </c>
      <c r="D520" s="5" t="s">
        <v>43</v>
      </c>
      <c r="E520" s="5" t="s">
        <v>20</v>
      </c>
      <c r="F520" s="6">
        <v>1.2999999999999999E-3</v>
      </c>
      <c r="G520" s="6">
        <v>5.5E-2</v>
      </c>
      <c r="H520" s="5" t="s">
        <v>43</v>
      </c>
    </row>
    <row r="521" spans="1:8" ht="15.75" customHeight="1" x14ac:dyDescent="0.35">
      <c r="A521" s="4">
        <v>27778</v>
      </c>
      <c r="B521" s="6">
        <v>4.7500000000000001E-2</v>
      </c>
      <c r="C521" s="5" t="s">
        <v>43</v>
      </c>
      <c r="D521" s="5" t="s">
        <v>43</v>
      </c>
      <c r="E521" s="5" t="s">
        <v>35</v>
      </c>
      <c r="F521" s="5" t="s">
        <v>35</v>
      </c>
      <c r="G521" s="6">
        <v>5.5E-2</v>
      </c>
      <c r="H521" s="5" t="s">
        <v>43</v>
      </c>
    </row>
    <row r="522" spans="1:8" ht="15.75" customHeight="1" x14ac:dyDescent="0.35">
      <c r="A522" s="4">
        <v>27771</v>
      </c>
      <c r="B522" s="6">
        <v>4.7500000000000001E-2</v>
      </c>
      <c r="C522" s="5" t="s">
        <v>43</v>
      </c>
      <c r="D522" s="5" t="s">
        <v>43</v>
      </c>
      <c r="E522" s="5" t="s">
        <v>45</v>
      </c>
      <c r="F522" s="6">
        <v>-1.2999999999999999E-3</v>
      </c>
      <c r="G522" s="6">
        <v>0.06</v>
      </c>
      <c r="H522" s="5" t="s">
        <v>43</v>
      </c>
    </row>
    <row r="523" spans="1:8" ht="15.75" customHeight="1" x14ac:dyDescent="0.35">
      <c r="A523" s="5"/>
    </row>
    <row r="524" spans="1:8" ht="15.75" customHeight="1" x14ac:dyDescent="0.35">
      <c r="A524" s="5" t="s">
        <v>148</v>
      </c>
      <c r="B524" s="6">
        <v>4.8800000000000003E-2</v>
      </c>
      <c r="C524" s="5" t="s">
        <v>43</v>
      </c>
      <c r="D524" s="5" t="s">
        <v>43</v>
      </c>
      <c r="E524" s="5" t="s">
        <v>45</v>
      </c>
      <c r="F524" s="6">
        <v>-1.6199999999999999E-2</v>
      </c>
      <c r="G524" s="6">
        <v>0.06</v>
      </c>
      <c r="H524" s="5" t="s">
        <v>43</v>
      </c>
    </row>
    <row r="525" spans="1:8" ht="15.75" customHeight="1" x14ac:dyDescent="0.35">
      <c r="A525" s="5" t="s">
        <v>149</v>
      </c>
      <c r="B525" s="6">
        <v>6.5000000000000002E-2</v>
      </c>
      <c r="C525" s="5" t="s">
        <v>43</v>
      </c>
      <c r="D525" s="5" t="s">
        <v>43</v>
      </c>
      <c r="E525" s="5" t="s">
        <v>20</v>
      </c>
      <c r="F525" s="6">
        <v>1.2500000000000001E-2</v>
      </c>
      <c r="G525" s="6">
        <v>0.06</v>
      </c>
      <c r="H525" s="5" t="s">
        <v>43</v>
      </c>
    </row>
    <row r="526" spans="1:8" ht="15.75" customHeight="1" x14ac:dyDescent="0.35">
      <c r="A526" s="4">
        <v>27546</v>
      </c>
      <c r="B526" s="6">
        <v>5.2499999999999998E-2</v>
      </c>
      <c r="C526" s="5" t="s">
        <v>43</v>
      </c>
      <c r="D526" s="5" t="s">
        <v>43</v>
      </c>
      <c r="E526" s="5" t="s">
        <v>35</v>
      </c>
      <c r="F526" s="5" t="s">
        <v>35</v>
      </c>
      <c r="G526" s="6">
        <v>0.06</v>
      </c>
      <c r="H526" s="5" t="s">
        <v>43</v>
      </c>
    </row>
    <row r="527" spans="1:8" ht="15.75" customHeight="1" x14ac:dyDescent="0.35">
      <c r="A527" s="4">
        <v>27530</v>
      </c>
      <c r="B527" s="6">
        <v>5.2499999999999998E-2</v>
      </c>
      <c r="C527" s="5" t="s">
        <v>43</v>
      </c>
      <c r="D527" s="5" t="s">
        <v>43</v>
      </c>
      <c r="E527" s="5" t="s">
        <v>35</v>
      </c>
      <c r="F527" s="5" t="s">
        <v>35</v>
      </c>
      <c r="G527" s="6">
        <v>0.06</v>
      </c>
      <c r="H527" s="5" t="s">
        <v>43</v>
      </c>
    </row>
    <row r="528" spans="1:8" ht="15.75" customHeight="1" x14ac:dyDescent="0.35">
      <c r="A528" s="4">
        <v>27515</v>
      </c>
      <c r="B528" s="6">
        <v>5.2499999999999998E-2</v>
      </c>
      <c r="C528" s="5" t="s">
        <v>43</v>
      </c>
      <c r="D528" s="5" t="s">
        <v>43</v>
      </c>
      <c r="E528" s="5" t="s">
        <v>35</v>
      </c>
      <c r="F528" s="5" t="s">
        <v>35</v>
      </c>
      <c r="G528" s="6">
        <v>6.25E-2</v>
      </c>
      <c r="H528" s="5" t="s">
        <v>43</v>
      </c>
    </row>
    <row r="529" spans="1:8" ht="15.75" customHeight="1" x14ac:dyDescent="0.35">
      <c r="A529" s="4">
        <v>27514</v>
      </c>
      <c r="B529" s="6">
        <v>5.2499999999999998E-2</v>
      </c>
      <c r="C529" s="5" t="s">
        <v>43</v>
      </c>
      <c r="D529" s="5" t="s">
        <v>43</v>
      </c>
      <c r="E529" s="5" t="s">
        <v>45</v>
      </c>
      <c r="F529" s="6">
        <v>-2.5000000000000001E-3</v>
      </c>
      <c r="G529" s="6">
        <v>6.25E-2</v>
      </c>
      <c r="H529" s="5" t="s">
        <v>43</v>
      </c>
    </row>
    <row r="530" spans="1:8" ht="15.75" customHeight="1" x14ac:dyDescent="0.35">
      <c r="A530" s="4">
        <v>27474</v>
      </c>
      <c r="B530" s="6">
        <v>5.5E-2</v>
      </c>
      <c r="C530" s="5" t="s">
        <v>43</v>
      </c>
      <c r="D530" s="5" t="s">
        <v>43</v>
      </c>
      <c r="E530" s="5" t="s">
        <v>45</v>
      </c>
      <c r="F530" s="6">
        <v>-2.5000000000000001E-3</v>
      </c>
      <c r="G530" s="6">
        <v>6.25E-2</v>
      </c>
      <c r="H530" s="5" t="s">
        <v>43</v>
      </c>
    </row>
    <row r="531" spans="1:8" ht="15.75" customHeight="1" x14ac:dyDescent="0.35">
      <c r="A531" s="4">
        <v>27463</v>
      </c>
      <c r="B531" s="6">
        <v>5.7500000000000002E-2</v>
      </c>
      <c r="C531" s="5" t="s">
        <v>43</v>
      </c>
      <c r="D531" s="5" t="s">
        <v>43</v>
      </c>
      <c r="E531" s="5" t="s">
        <v>45</v>
      </c>
      <c r="F531" s="6">
        <v>-2.5000000000000001E-3</v>
      </c>
      <c r="G531" s="6">
        <v>6.25E-2</v>
      </c>
      <c r="H531" s="5" t="s">
        <v>43</v>
      </c>
    </row>
    <row r="532" spans="1:8" ht="15.75" customHeight="1" x14ac:dyDescent="0.35">
      <c r="A532" s="4">
        <v>27451</v>
      </c>
      <c r="B532" s="6">
        <v>0.06</v>
      </c>
      <c r="C532" s="5" t="s">
        <v>43</v>
      </c>
      <c r="D532" s="5" t="s">
        <v>43</v>
      </c>
      <c r="E532" s="5" t="s">
        <v>45</v>
      </c>
      <c r="F532" s="6">
        <v>-2.5000000000000001E-3</v>
      </c>
      <c r="G532" s="6">
        <v>6.7500000000000004E-2</v>
      </c>
      <c r="H532" s="5" t="s">
        <v>43</v>
      </c>
    </row>
    <row r="533" spans="1:8" ht="15.75" customHeight="1" x14ac:dyDescent="0.35">
      <c r="A533" s="4">
        <v>27431</v>
      </c>
      <c r="B533" s="6">
        <v>6.25E-2</v>
      </c>
      <c r="C533" s="5" t="s">
        <v>43</v>
      </c>
      <c r="D533" s="5" t="s">
        <v>43</v>
      </c>
      <c r="E533" s="5" t="s">
        <v>45</v>
      </c>
      <c r="F533" s="6">
        <v>-2.5000000000000001E-3</v>
      </c>
      <c r="G533" s="6">
        <v>6.7500000000000004E-2</v>
      </c>
      <c r="H533" s="5" t="s">
        <v>43</v>
      </c>
    </row>
    <row r="534" spans="1:8" ht="15.75" customHeight="1" x14ac:dyDescent="0.35">
      <c r="A534" s="4">
        <v>27429</v>
      </c>
      <c r="B534" s="6">
        <v>6.5000000000000002E-2</v>
      </c>
      <c r="C534" s="5" t="s">
        <v>43</v>
      </c>
      <c r="D534" s="5" t="s">
        <v>43</v>
      </c>
      <c r="E534" s="5" t="s">
        <v>45</v>
      </c>
      <c r="F534" s="6">
        <v>-5.0000000000000001E-3</v>
      </c>
      <c r="G534" s="6">
        <v>7.2499999999999995E-2</v>
      </c>
      <c r="H534" s="5" t="s">
        <v>43</v>
      </c>
    </row>
    <row r="535" spans="1:8" ht="15.75" customHeight="1" x14ac:dyDescent="0.35">
      <c r="A535" s="4">
        <v>27410</v>
      </c>
      <c r="B535" s="6">
        <v>7.0000000000000007E-2</v>
      </c>
      <c r="C535" s="5" t="s">
        <v>43</v>
      </c>
      <c r="D535" s="5" t="s">
        <v>43</v>
      </c>
      <c r="E535" s="5" t="s">
        <v>45</v>
      </c>
      <c r="F535" s="6">
        <v>-2.5000000000000001E-3</v>
      </c>
      <c r="G535" s="6">
        <v>7.2499999999999995E-2</v>
      </c>
      <c r="H535" s="5" t="s">
        <v>43</v>
      </c>
    </row>
    <row r="536" spans="1:8" ht="15.75" customHeight="1" x14ac:dyDescent="0.35">
      <c r="A536" s="4">
        <v>27404</v>
      </c>
      <c r="B536" s="6">
        <v>7.2499999999999995E-2</v>
      </c>
      <c r="C536" s="5" t="s">
        <v>43</v>
      </c>
      <c r="D536" s="5" t="s">
        <v>43</v>
      </c>
      <c r="E536" s="5" t="s">
        <v>45</v>
      </c>
      <c r="F536" s="6">
        <v>-7.4999999999999997E-3</v>
      </c>
      <c r="G536" s="6">
        <v>7.2499999999999995E-2</v>
      </c>
      <c r="H536" s="5" t="s">
        <v>43</v>
      </c>
    </row>
    <row r="537" spans="1:8" ht="15.75" customHeight="1" x14ac:dyDescent="0.35">
      <c r="A537" s="5"/>
    </row>
    <row r="538" spans="1:8" ht="15.75" customHeight="1" x14ac:dyDescent="0.35">
      <c r="A538" s="4">
        <v>27383</v>
      </c>
      <c r="B538" s="6">
        <v>0.08</v>
      </c>
      <c r="C538" s="5" t="s">
        <v>43</v>
      </c>
      <c r="D538" s="5" t="s">
        <v>43</v>
      </c>
      <c r="E538" s="5" t="s">
        <v>45</v>
      </c>
      <c r="F538" s="6">
        <v>-2.5000000000000001E-3</v>
      </c>
      <c r="G538" s="6">
        <v>7.7499999999999999E-2</v>
      </c>
      <c r="H538" s="5" t="s">
        <v>43</v>
      </c>
    </row>
    <row r="539" spans="1:8" ht="15.75" customHeight="1" x14ac:dyDescent="0.35">
      <c r="A539" s="4">
        <v>27378</v>
      </c>
      <c r="B539" s="6">
        <v>8.2500000000000004E-2</v>
      </c>
      <c r="C539" s="5" t="s">
        <v>43</v>
      </c>
      <c r="D539" s="5" t="s">
        <v>43</v>
      </c>
      <c r="E539" s="5" t="s">
        <v>45</v>
      </c>
      <c r="F539" s="6">
        <v>-7.4999999999999997E-3</v>
      </c>
      <c r="G539" s="6">
        <v>7.7499999999999999E-2</v>
      </c>
      <c r="H539" s="5" t="s">
        <v>43</v>
      </c>
    </row>
    <row r="540" spans="1:8" ht="15.75" customHeight="1" x14ac:dyDescent="0.35">
      <c r="A540" s="4">
        <v>27372</v>
      </c>
      <c r="B540" s="6">
        <v>0.09</v>
      </c>
      <c r="C540" s="5" t="s">
        <v>43</v>
      </c>
      <c r="D540" s="5" t="s">
        <v>43</v>
      </c>
      <c r="E540" s="5" t="s">
        <v>45</v>
      </c>
      <c r="F540" s="6">
        <v>-2.5000000000000001E-3</v>
      </c>
      <c r="G540" s="6">
        <v>7.7499999999999999E-2</v>
      </c>
      <c r="H540" s="5" t="s">
        <v>43</v>
      </c>
    </row>
    <row r="541" spans="1:8" ht="15.75" customHeight="1" x14ac:dyDescent="0.35">
      <c r="A541" s="4">
        <v>27359</v>
      </c>
      <c r="B541" s="6">
        <v>9.2499999999999999E-2</v>
      </c>
      <c r="C541" s="5" t="s">
        <v>43</v>
      </c>
      <c r="D541" s="5" t="s">
        <v>43</v>
      </c>
      <c r="E541" s="5" t="s">
        <v>35</v>
      </c>
      <c r="F541" s="5" t="s">
        <v>35</v>
      </c>
      <c r="G541" s="6">
        <v>0.08</v>
      </c>
      <c r="H541" s="5" t="s">
        <v>43</v>
      </c>
    </row>
    <row r="542" spans="1:8" ht="15.75" customHeight="1" x14ac:dyDescent="0.35">
      <c r="A542" s="5" t="s">
        <v>150</v>
      </c>
      <c r="B542" s="6">
        <v>9.2499999999999999E-2</v>
      </c>
      <c r="C542" s="5" t="s">
        <v>43</v>
      </c>
      <c r="D542" s="5" t="s">
        <v>43</v>
      </c>
      <c r="E542" s="5" t="s">
        <v>45</v>
      </c>
      <c r="F542" s="6">
        <v>-3.7499999999999999E-2</v>
      </c>
      <c r="G542" s="6">
        <v>0.08</v>
      </c>
      <c r="H542" s="5" t="s">
        <v>43</v>
      </c>
    </row>
    <row r="543" spans="1:8" ht="15.75" customHeight="1" x14ac:dyDescent="0.35">
      <c r="A543" s="5" t="s">
        <v>151</v>
      </c>
      <c r="B543" s="6">
        <v>0.13</v>
      </c>
      <c r="C543" s="5" t="s">
        <v>43</v>
      </c>
      <c r="D543" s="5" t="s">
        <v>43</v>
      </c>
      <c r="E543" s="5" t="s">
        <v>20</v>
      </c>
      <c r="F543" s="6">
        <v>1.2500000000000001E-2</v>
      </c>
      <c r="G543" s="6">
        <v>0.08</v>
      </c>
      <c r="H543" s="5" t="s">
        <v>43</v>
      </c>
    </row>
    <row r="544" spans="1:8" ht="15.75" customHeight="1" x14ac:dyDescent="0.35">
      <c r="A544" s="4">
        <v>27144</v>
      </c>
      <c r="B544" s="6">
        <v>0.1075</v>
      </c>
      <c r="C544" s="5" t="s">
        <v>43</v>
      </c>
      <c r="D544" s="5" t="s">
        <v>43</v>
      </c>
      <c r="E544" s="5" t="s">
        <v>20</v>
      </c>
      <c r="F544" s="6">
        <v>7.4999999999999997E-3</v>
      </c>
      <c r="G544" s="6">
        <v>0.08</v>
      </c>
      <c r="H544" s="5" t="s">
        <v>43</v>
      </c>
    </row>
    <row r="545" spans="1:8" ht="15.75" customHeight="1" x14ac:dyDescent="0.35">
      <c r="A545" s="5" t="s">
        <v>152</v>
      </c>
      <c r="B545" s="6">
        <v>0.1</v>
      </c>
      <c r="C545" s="5" t="s">
        <v>43</v>
      </c>
      <c r="D545" s="5" t="s">
        <v>43</v>
      </c>
      <c r="E545" s="5" t="s">
        <v>20</v>
      </c>
      <c r="F545" s="6">
        <v>0.01</v>
      </c>
      <c r="G545" s="6">
        <v>7.4999999999999997E-2</v>
      </c>
      <c r="H545" s="5" t="s">
        <v>43</v>
      </c>
    </row>
    <row r="546" spans="1:8" ht="15.75" customHeight="1" x14ac:dyDescent="0.35">
      <c r="A546" s="5"/>
    </row>
    <row r="547" spans="1:8" ht="15.75" customHeight="1" x14ac:dyDescent="0.35">
      <c r="A547" s="5" t="s">
        <v>153</v>
      </c>
      <c r="B547" s="6">
        <v>0.09</v>
      </c>
      <c r="C547" s="5" t="s">
        <v>43</v>
      </c>
      <c r="D547" s="5" t="s">
        <v>43</v>
      </c>
      <c r="E547" s="5" t="s">
        <v>45</v>
      </c>
      <c r="F547" s="6">
        <v>-0.02</v>
      </c>
      <c r="G547" s="6">
        <v>7.4999999999999997E-2</v>
      </c>
      <c r="H547" s="5" t="s">
        <v>43</v>
      </c>
    </row>
    <row r="548" spans="1:8" ht="15.75" customHeight="1" x14ac:dyDescent="0.35">
      <c r="A548" s="4">
        <v>26906</v>
      </c>
      <c r="B548" s="6">
        <v>0.11</v>
      </c>
      <c r="C548" s="5" t="s">
        <v>43</v>
      </c>
      <c r="D548" s="5" t="s">
        <v>43</v>
      </c>
      <c r="E548" s="5" t="s">
        <v>20</v>
      </c>
      <c r="F548" s="6">
        <v>5.0000000000000001E-3</v>
      </c>
      <c r="G548" s="6">
        <v>7.4999999999999997E-2</v>
      </c>
      <c r="H548" s="5" t="s">
        <v>43</v>
      </c>
    </row>
    <row r="549" spans="1:8" ht="15.75" customHeight="1" x14ac:dyDescent="0.35">
      <c r="A549" s="4">
        <v>26890</v>
      </c>
      <c r="B549" s="6">
        <v>0.105</v>
      </c>
      <c r="C549" s="5" t="s">
        <v>43</v>
      </c>
      <c r="D549" s="5" t="s">
        <v>43</v>
      </c>
      <c r="E549" s="5" t="s">
        <v>35</v>
      </c>
      <c r="F549" s="5" t="s">
        <v>35</v>
      </c>
      <c r="G549" s="6">
        <v>7.4999999999999997E-2</v>
      </c>
      <c r="H549" s="5" t="s">
        <v>43</v>
      </c>
    </row>
    <row r="550" spans="1:8" ht="15.75" customHeight="1" x14ac:dyDescent="0.35">
      <c r="A550" s="4">
        <v>26872</v>
      </c>
      <c r="B550" s="6">
        <v>0.105</v>
      </c>
      <c r="C550" s="5" t="s">
        <v>43</v>
      </c>
      <c r="D550" s="5" t="s">
        <v>43</v>
      </c>
      <c r="E550" s="5" t="s">
        <v>20</v>
      </c>
      <c r="F550" s="6">
        <v>2.5000000000000001E-3</v>
      </c>
      <c r="G550" s="6">
        <v>7.0000000000000007E-2</v>
      </c>
      <c r="H550" s="5" t="s">
        <v>43</v>
      </c>
    </row>
    <row r="551" spans="1:8" ht="15.75" customHeight="1" x14ac:dyDescent="0.35">
      <c r="A551" s="4">
        <v>26860</v>
      </c>
      <c r="B551" s="6">
        <v>0.10249999999999999</v>
      </c>
      <c r="C551" s="5" t="s">
        <v>43</v>
      </c>
      <c r="D551" s="5" t="s">
        <v>43</v>
      </c>
      <c r="E551" s="5" t="s">
        <v>20</v>
      </c>
      <c r="F551" s="6">
        <v>7.4999999999999997E-3</v>
      </c>
      <c r="G551" s="6">
        <v>7.0000000000000007E-2</v>
      </c>
      <c r="H551" s="5" t="s">
        <v>43</v>
      </c>
    </row>
    <row r="552" spans="1:8" ht="15.75" customHeight="1" x14ac:dyDescent="0.35">
      <c r="A552" s="4">
        <v>26851</v>
      </c>
      <c r="B552" s="6">
        <v>9.5000000000000001E-2</v>
      </c>
      <c r="C552" s="5" t="s">
        <v>43</v>
      </c>
      <c r="D552" s="5" t="s">
        <v>43</v>
      </c>
      <c r="E552" s="5" t="s">
        <v>20</v>
      </c>
      <c r="F552" s="6">
        <v>2.5000000000000001E-3</v>
      </c>
      <c r="G552" s="6">
        <v>7.0000000000000007E-2</v>
      </c>
      <c r="H552" s="5" t="s">
        <v>43</v>
      </c>
    </row>
    <row r="553" spans="1:8" ht="15.75" customHeight="1" x14ac:dyDescent="0.35">
      <c r="A553" s="4">
        <v>26847</v>
      </c>
      <c r="B553" s="6">
        <v>9.2499999999999999E-2</v>
      </c>
      <c r="C553" s="5" t="s">
        <v>43</v>
      </c>
      <c r="D553" s="5" t="s">
        <v>43</v>
      </c>
      <c r="E553" s="5" t="s">
        <v>20</v>
      </c>
      <c r="F553" s="6">
        <v>7.4999999999999997E-3</v>
      </c>
      <c r="G553" s="6">
        <v>7.0000000000000007E-2</v>
      </c>
      <c r="H553" s="5" t="s">
        <v>43</v>
      </c>
    </row>
    <row r="554" spans="1:8" ht="15.75" customHeight="1" x14ac:dyDescent="0.35">
      <c r="A554" s="4">
        <v>26826</v>
      </c>
      <c r="B554" s="6">
        <v>8.5000000000000006E-2</v>
      </c>
      <c r="C554" s="5" t="s">
        <v>43</v>
      </c>
      <c r="D554" s="5" t="s">
        <v>43</v>
      </c>
      <c r="E554" s="5" t="s">
        <v>20</v>
      </c>
      <c r="F554" s="6">
        <v>2.5000000000000001E-3</v>
      </c>
      <c r="G554" s="6">
        <v>6.5000000000000002E-2</v>
      </c>
      <c r="H554" s="5" t="s">
        <v>43</v>
      </c>
    </row>
    <row r="555" spans="1:8" ht="15.75" customHeight="1" x14ac:dyDescent="0.35">
      <c r="A555" s="4">
        <v>26815</v>
      </c>
      <c r="B555" s="6">
        <v>8.2500000000000004E-2</v>
      </c>
      <c r="C555" s="5" t="s">
        <v>43</v>
      </c>
      <c r="D555" s="5" t="s">
        <v>43</v>
      </c>
      <c r="E555" s="5" t="s">
        <v>20</v>
      </c>
      <c r="F555" s="6">
        <v>3.7000000000000002E-3</v>
      </c>
      <c r="G555" s="6">
        <v>0.06</v>
      </c>
      <c r="H555" s="5" t="s">
        <v>43</v>
      </c>
    </row>
    <row r="556" spans="1:8" ht="15.75" customHeight="1" x14ac:dyDescent="0.35">
      <c r="A556" s="4">
        <v>26802</v>
      </c>
      <c r="B556" s="6">
        <v>7.8799999999999995E-2</v>
      </c>
      <c r="C556" s="5" t="s">
        <v>43</v>
      </c>
      <c r="D556" s="5" t="s">
        <v>43</v>
      </c>
      <c r="E556" s="5" t="s">
        <v>20</v>
      </c>
      <c r="F556" s="6">
        <v>3.8E-3</v>
      </c>
      <c r="G556" s="6">
        <v>0.06</v>
      </c>
      <c r="H556" s="5" t="s">
        <v>43</v>
      </c>
    </row>
    <row r="557" spans="1:8" ht="15.75" customHeight="1" x14ac:dyDescent="0.35">
      <c r="A557" s="4">
        <v>26795</v>
      </c>
      <c r="B557" s="6">
        <v>7.4999999999999997E-2</v>
      </c>
      <c r="C557" s="5" t="s">
        <v>43</v>
      </c>
      <c r="D557" s="5" t="s">
        <v>43</v>
      </c>
      <c r="E557" s="5" t="s">
        <v>35</v>
      </c>
      <c r="F557" s="6">
        <v>2.5000000000000001E-3</v>
      </c>
      <c r="G557" s="6">
        <v>0.06</v>
      </c>
      <c r="H557" s="5" t="s">
        <v>43</v>
      </c>
    </row>
    <row r="558" spans="1:8" ht="15.75" customHeight="1" x14ac:dyDescent="0.35">
      <c r="A558" s="4">
        <v>26788</v>
      </c>
      <c r="B558" s="6">
        <v>7.4999999999999997E-2</v>
      </c>
      <c r="C558" s="5" t="s">
        <v>43</v>
      </c>
      <c r="D558" s="5" t="s">
        <v>43</v>
      </c>
      <c r="E558" s="5" t="s">
        <v>20</v>
      </c>
      <c r="F558" s="6">
        <v>2.5000000000000001E-3</v>
      </c>
      <c r="G558" s="6">
        <v>5.7500000000000002E-2</v>
      </c>
      <c r="H558" s="5" t="s">
        <v>43</v>
      </c>
    </row>
    <row r="559" spans="1:8" ht="15.75" customHeight="1" x14ac:dyDescent="0.35">
      <c r="A559" s="4">
        <v>26752</v>
      </c>
      <c r="B559" s="6">
        <v>7.2499999999999995E-2</v>
      </c>
      <c r="C559" s="5" t="s">
        <v>43</v>
      </c>
      <c r="D559" s="5" t="s">
        <v>43</v>
      </c>
      <c r="E559" s="5" t="s">
        <v>20</v>
      </c>
      <c r="F559" s="6">
        <v>2.5000000000000001E-3</v>
      </c>
      <c r="G559" s="6">
        <v>5.5E-2</v>
      </c>
      <c r="H559" s="5" t="s">
        <v>43</v>
      </c>
    </row>
    <row r="560" spans="1:8" ht="15.75" customHeight="1" x14ac:dyDescent="0.35">
      <c r="A560" s="4">
        <v>26737</v>
      </c>
      <c r="B560" s="6">
        <v>7.0000000000000007E-2</v>
      </c>
      <c r="C560" s="5" t="s">
        <v>43</v>
      </c>
      <c r="D560" s="5" t="s">
        <v>43</v>
      </c>
      <c r="E560" s="5" t="s">
        <v>20</v>
      </c>
      <c r="F560" s="6">
        <v>2.5000000000000001E-3</v>
      </c>
      <c r="G560" s="6">
        <v>5.5E-2</v>
      </c>
      <c r="H560" s="5" t="s">
        <v>43</v>
      </c>
    </row>
    <row r="561" spans="1:8" ht="15.75" customHeight="1" x14ac:dyDescent="0.35">
      <c r="A561" s="4">
        <v>26726</v>
      </c>
      <c r="B561" s="6">
        <v>6.7500000000000004E-2</v>
      </c>
      <c r="C561" s="5" t="s">
        <v>43</v>
      </c>
      <c r="D561" s="5" t="s">
        <v>43</v>
      </c>
      <c r="E561" s="5" t="s">
        <v>35</v>
      </c>
      <c r="F561" s="5" t="s">
        <v>35</v>
      </c>
      <c r="G561" s="6">
        <v>5.5E-2</v>
      </c>
      <c r="H561" s="5" t="s">
        <v>43</v>
      </c>
    </row>
    <row r="562" spans="1:8" ht="15.75" customHeight="1" x14ac:dyDescent="0.35">
      <c r="A562" s="4">
        <v>26721</v>
      </c>
      <c r="B562" s="6">
        <v>6.7500000000000004E-2</v>
      </c>
      <c r="C562" s="5" t="s">
        <v>43</v>
      </c>
      <c r="D562" s="5" t="s">
        <v>43</v>
      </c>
      <c r="E562" s="5" t="s">
        <v>20</v>
      </c>
      <c r="F562" s="6">
        <v>2.5000000000000001E-3</v>
      </c>
      <c r="G562" s="6">
        <v>5.5E-2</v>
      </c>
      <c r="H562" s="5" t="s">
        <v>43</v>
      </c>
    </row>
    <row r="563" spans="1:8" ht="15.75" customHeight="1" x14ac:dyDescent="0.35">
      <c r="A563" s="4">
        <v>26707</v>
      </c>
      <c r="B563" s="6">
        <v>6.5000000000000002E-2</v>
      </c>
      <c r="C563" s="5" t="s">
        <v>43</v>
      </c>
      <c r="D563" s="5" t="s">
        <v>43</v>
      </c>
      <c r="E563" s="5" t="s">
        <v>20</v>
      </c>
      <c r="F563" s="6">
        <v>1.1999999999999999E-3</v>
      </c>
      <c r="G563" s="6">
        <v>0.05</v>
      </c>
      <c r="H563" s="5" t="s">
        <v>43</v>
      </c>
    </row>
    <row r="564" spans="1:8" ht="15.75" customHeight="1" x14ac:dyDescent="0.35">
      <c r="A564" s="4">
        <v>26691</v>
      </c>
      <c r="B564" s="6">
        <v>6.3799999999999996E-2</v>
      </c>
      <c r="C564" s="5" t="s">
        <v>43</v>
      </c>
      <c r="D564" s="5" t="s">
        <v>43</v>
      </c>
      <c r="E564" s="5" t="s">
        <v>20</v>
      </c>
      <c r="F564" s="6">
        <v>3.8E-3</v>
      </c>
      <c r="G564" s="6">
        <v>0.05</v>
      </c>
      <c r="H564" s="5" t="s">
        <v>43</v>
      </c>
    </row>
    <row r="565" spans="1:8" ht="15.75" customHeight="1" x14ac:dyDescent="0.35">
      <c r="A565" s="4">
        <v>26683</v>
      </c>
      <c r="B565" s="6">
        <v>0.06</v>
      </c>
      <c r="C565" s="5" t="s">
        <v>43</v>
      </c>
      <c r="D565" s="5" t="s">
        <v>43</v>
      </c>
      <c r="E565" s="5" t="s">
        <v>20</v>
      </c>
      <c r="F565" s="6">
        <v>1.1999999999999999E-3</v>
      </c>
      <c r="G565" s="6">
        <v>0.05</v>
      </c>
      <c r="H565" s="5" t="s">
        <v>43</v>
      </c>
    </row>
    <row r="566" spans="1:8" ht="15.75" customHeight="1" x14ac:dyDescent="0.35">
      <c r="A566" s="4">
        <v>26679</v>
      </c>
      <c r="B566" s="6">
        <v>5.8799999999999998E-2</v>
      </c>
      <c r="C566" s="5" t="s">
        <v>43</v>
      </c>
      <c r="D566" s="5" t="s">
        <v>43</v>
      </c>
      <c r="E566" s="5" t="s">
        <v>20</v>
      </c>
      <c r="F566" s="6">
        <v>1.2999999999999999E-3</v>
      </c>
      <c r="G566" s="6">
        <v>0.05</v>
      </c>
      <c r="H566" s="5" t="s">
        <v>43</v>
      </c>
    </row>
    <row r="567" spans="1:8" ht="15.75" customHeight="1" x14ac:dyDescent="0.35">
      <c r="A567" s="4">
        <v>26668</v>
      </c>
      <c r="B567" s="6">
        <v>5.7500000000000002E-2</v>
      </c>
      <c r="C567" s="5" t="s">
        <v>43</v>
      </c>
      <c r="D567" s="5" t="s">
        <v>43</v>
      </c>
      <c r="E567" s="5" t="s">
        <v>20</v>
      </c>
      <c r="F567" s="6">
        <v>2.5000000000000001E-3</v>
      </c>
      <c r="G567" s="6">
        <v>4.4999999999999998E-2</v>
      </c>
      <c r="H567" s="5" t="s">
        <v>43</v>
      </c>
    </row>
    <row r="568" spans="1:8" ht="15.75" customHeight="1" x14ac:dyDescent="0.35">
      <c r="A568" s="5"/>
    </row>
    <row r="569" spans="1:8" ht="15.75" customHeight="1" x14ac:dyDescent="0.35">
      <c r="A569" s="5" t="s">
        <v>154</v>
      </c>
      <c r="B569" s="6">
        <v>5.5E-2</v>
      </c>
      <c r="C569" s="5" t="s">
        <v>43</v>
      </c>
      <c r="D569" s="5" t="s">
        <v>43</v>
      </c>
      <c r="E569" s="5" t="s">
        <v>20</v>
      </c>
      <c r="F569" s="6">
        <v>0.02</v>
      </c>
      <c r="G569" s="6">
        <v>4.4999999999999998E-2</v>
      </c>
      <c r="H569" s="5" t="s">
        <v>43</v>
      </c>
    </row>
    <row r="570" spans="1:8" ht="15.75" customHeight="1" x14ac:dyDescent="0.35">
      <c r="A570" s="5"/>
    </row>
    <row r="571" spans="1:8" ht="15.75" customHeight="1" x14ac:dyDescent="0.35">
      <c r="A571" s="5" t="s">
        <v>155</v>
      </c>
      <c r="B571" s="6">
        <v>3.5000000000000003E-2</v>
      </c>
      <c r="C571" s="5" t="s">
        <v>43</v>
      </c>
      <c r="D571" s="5" t="s">
        <v>43</v>
      </c>
      <c r="E571" s="5" t="s">
        <v>45</v>
      </c>
      <c r="F571" s="6">
        <v>-5.0000000000000001E-3</v>
      </c>
      <c r="G571" s="6">
        <v>4.4999999999999998E-2</v>
      </c>
      <c r="H571" s="5" t="s">
        <v>43</v>
      </c>
    </row>
    <row r="572" spans="1:8" ht="15.75" customHeight="1" x14ac:dyDescent="0.35">
      <c r="A572" s="4">
        <v>26284</v>
      </c>
      <c r="B572" s="6">
        <v>0.04</v>
      </c>
      <c r="C572" s="5" t="s">
        <v>43</v>
      </c>
      <c r="D572" s="5" t="s">
        <v>43</v>
      </c>
      <c r="E572" s="5" t="s">
        <v>45</v>
      </c>
      <c r="F572" s="6">
        <v>-1.2999999999999999E-3</v>
      </c>
      <c r="G572" s="6">
        <v>4.4999999999999998E-2</v>
      </c>
      <c r="H572" s="5" t="s">
        <v>43</v>
      </c>
    </row>
    <row r="573" spans="1:8" ht="15.75" customHeight="1" x14ac:dyDescent="0.35">
      <c r="A573" s="4">
        <v>26283</v>
      </c>
      <c r="B573" s="6">
        <v>4.1300000000000003E-2</v>
      </c>
      <c r="C573" s="5" t="s">
        <v>43</v>
      </c>
      <c r="D573" s="5" t="s">
        <v>43</v>
      </c>
      <c r="E573" s="5" t="s">
        <v>45</v>
      </c>
      <c r="F573" s="6">
        <v>-4.3E-3</v>
      </c>
      <c r="G573" s="6">
        <v>4.4999999999999998E-2</v>
      </c>
      <c r="H573" s="5" t="s">
        <v>43</v>
      </c>
    </row>
    <row r="574" spans="1:8" ht="15.75" customHeight="1" x14ac:dyDescent="0.35">
      <c r="A574" s="4">
        <v>26266</v>
      </c>
      <c r="B574" s="6">
        <v>4.5600000000000002E-2</v>
      </c>
      <c r="C574" s="5" t="s">
        <v>43</v>
      </c>
      <c r="D574" s="5" t="s">
        <v>43</v>
      </c>
      <c r="E574" s="5" t="s">
        <v>45</v>
      </c>
      <c r="F574" s="6">
        <v>-1.9E-3</v>
      </c>
      <c r="G574" s="6">
        <v>4.7500000000000001E-2</v>
      </c>
      <c r="H574" s="5" t="s">
        <v>43</v>
      </c>
    </row>
    <row r="575" spans="1:8" ht="15.75" customHeight="1" x14ac:dyDescent="0.35">
      <c r="A575" s="4">
        <v>26249</v>
      </c>
      <c r="B575" s="6">
        <v>4.7500000000000001E-2</v>
      </c>
      <c r="C575" s="5" t="s">
        <v>43</v>
      </c>
      <c r="D575" s="5" t="s">
        <v>43</v>
      </c>
      <c r="E575" s="5" t="s">
        <v>45</v>
      </c>
      <c r="F575" s="6">
        <v>-2.5000000000000001E-3</v>
      </c>
      <c r="G575" s="6">
        <v>4.7500000000000001E-2</v>
      </c>
      <c r="H575" s="5" t="s">
        <v>43</v>
      </c>
    </row>
    <row r="576" spans="1:8" ht="15.75" customHeight="1" x14ac:dyDescent="0.35">
      <c r="A576" s="4">
        <v>26244</v>
      </c>
      <c r="B576" s="6">
        <v>0.05</v>
      </c>
      <c r="C576" s="5" t="s">
        <v>43</v>
      </c>
      <c r="D576" s="5" t="s">
        <v>43</v>
      </c>
      <c r="E576" s="5" t="s">
        <v>45</v>
      </c>
      <c r="F576" s="6">
        <v>-1.2999999999999999E-3</v>
      </c>
      <c r="G576" s="6">
        <v>4.7500000000000001E-2</v>
      </c>
      <c r="H576" s="5" t="s">
        <v>43</v>
      </c>
    </row>
    <row r="577" spans="1:8" ht="15.75" customHeight="1" x14ac:dyDescent="0.35">
      <c r="A577" s="5" t="s">
        <v>156</v>
      </c>
      <c r="B577" s="6">
        <v>5.1299999999999998E-2</v>
      </c>
      <c r="C577" s="5" t="s">
        <v>43</v>
      </c>
      <c r="D577" s="5" t="s">
        <v>43</v>
      </c>
      <c r="E577" s="5" t="s">
        <v>45</v>
      </c>
      <c r="F577" s="6">
        <v>-6.1999999999999998E-3</v>
      </c>
      <c r="G577" s="6">
        <v>0.05</v>
      </c>
      <c r="H577" s="5" t="s">
        <v>43</v>
      </c>
    </row>
    <row r="578" spans="1:8" ht="15.75" customHeight="1" x14ac:dyDescent="0.35">
      <c r="A578" s="4">
        <v>26160</v>
      </c>
      <c r="B578" s="6">
        <v>5.7500000000000002E-2</v>
      </c>
      <c r="C578" s="5" t="s">
        <v>43</v>
      </c>
      <c r="D578" s="5" t="s">
        <v>43</v>
      </c>
      <c r="E578" s="5" t="s">
        <v>20</v>
      </c>
      <c r="F578" s="6">
        <v>2.5000000000000001E-3</v>
      </c>
      <c r="G578" s="6">
        <v>0.05</v>
      </c>
      <c r="H578" s="5" t="s">
        <v>43</v>
      </c>
    </row>
    <row r="579" spans="1:8" ht="15.75" customHeight="1" x14ac:dyDescent="0.35">
      <c r="A579" s="4">
        <v>26130</v>
      </c>
      <c r="B579" s="6">
        <v>5.5E-2</v>
      </c>
      <c r="C579" s="5" t="s">
        <v>43</v>
      </c>
      <c r="D579" s="5" t="s">
        <v>43</v>
      </c>
      <c r="E579" s="5" t="s">
        <v>20</v>
      </c>
      <c r="F579" s="6">
        <v>2.5000000000000001E-3</v>
      </c>
      <c r="G579" s="6">
        <v>0.05</v>
      </c>
      <c r="H579" s="5" t="s">
        <v>43</v>
      </c>
    </row>
    <row r="580" spans="1:8" ht="15.75" customHeight="1" x14ac:dyDescent="0.35">
      <c r="A580" s="4">
        <v>26116</v>
      </c>
      <c r="B580" s="6">
        <v>5.2499999999999998E-2</v>
      </c>
      <c r="C580" s="5" t="s">
        <v>43</v>
      </c>
      <c r="D580" s="5" t="s">
        <v>43</v>
      </c>
      <c r="E580" s="5" t="s">
        <v>45</v>
      </c>
      <c r="F580" s="6">
        <v>-2.5000000000000001E-3</v>
      </c>
      <c r="G580" s="6">
        <v>4.7500000000000001E-2</v>
      </c>
      <c r="H580" s="5" t="s">
        <v>43</v>
      </c>
    </row>
    <row r="581" spans="1:8" ht="15.75" customHeight="1" x14ac:dyDescent="0.35">
      <c r="A581" s="5" t="s">
        <v>157</v>
      </c>
      <c r="B581" s="6">
        <v>5.5E-2</v>
      </c>
      <c r="C581" s="5" t="s">
        <v>43</v>
      </c>
      <c r="D581" s="5" t="s">
        <v>43</v>
      </c>
      <c r="E581" s="5" t="s">
        <v>20</v>
      </c>
      <c r="F581" s="6">
        <v>0.02</v>
      </c>
      <c r="G581" s="6">
        <v>4.7500000000000001E-2</v>
      </c>
      <c r="H581" s="5" t="s">
        <v>43</v>
      </c>
    </row>
    <row r="582" spans="1:8" ht="15.75" customHeight="1" x14ac:dyDescent="0.35">
      <c r="A582" s="4">
        <v>25983</v>
      </c>
      <c r="B582" s="6">
        <v>3.5000000000000003E-2</v>
      </c>
      <c r="C582" s="5" t="s">
        <v>43</v>
      </c>
      <c r="D582" s="5" t="s">
        <v>43</v>
      </c>
      <c r="E582" s="5" t="s">
        <v>45</v>
      </c>
      <c r="F582" s="6">
        <v>-2.5000000000000001E-3</v>
      </c>
      <c r="G582" s="6">
        <v>4.7500000000000001E-2</v>
      </c>
      <c r="H582" s="5" t="s">
        <v>43</v>
      </c>
    </row>
    <row r="583" spans="1:8" ht="15.75" customHeight="1" x14ac:dyDescent="0.35">
      <c r="A583" s="4">
        <v>25968</v>
      </c>
      <c r="B583" s="6">
        <v>3.7499999999999999E-2</v>
      </c>
      <c r="C583" s="5" t="s">
        <v>43</v>
      </c>
      <c r="D583" s="5" t="s">
        <v>43</v>
      </c>
      <c r="E583" s="5" t="s">
        <v>45</v>
      </c>
      <c r="F583" s="6">
        <v>-2.5000000000000001E-3</v>
      </c>
      <c r="G583" s="6">
        <v>0.05</v>
      </c>
      <c r="H583" s="5" t="s">
        <v>43</v>
      </c>
    </row>
    <row r="584" spans="1:8" ht="15.75" customHeight="1" x14ac:dyDescent="0.35">
      <c r="A584" s="4">
        <v>25955</v>
      </c>
      <c r="B584" s="6">
        <v>0.04</v>
      </c>
      <c r="C584" s="5" t="s">
        <v>43</v>
      </c>
      <c r="D584" s="5" t="s">
        <v>43</v>
      </c>
      <c r="E584" s="5" t="s">
        <v>45</v>
      </c>
      <c r="F584" s="6">
        <v>-2.5000000000000001E-3</v>
      </c>
      <c r="G584" s="6">
        <v>0.05</v>
      </c>
      <c r="H584" s="5" t="s">
        <v>43</v>
      </c>
    </row>
    <row r="585" spans="1:8" ht="15.75" customHeight="1" x14ac:dyDescent="0.35">
      <c r="A585" s="4">
        <v>25945</v>
      </c>
      <c r="B585" s="6">
        <v>4.2500000000000003E-2</v>
      </c>
      <c r="C585" s="5" t="s">
        <v>43</v>
      </c>
      <c r="D585" s="5" t="s">
        <v>43</v>
      </c>
      <c r="E585" s="5" t="s">
        <v>45</v>
      </c>
      <c r="F585" s="6">
        <v>-2.5000000000000001E-3</v>
      </c>
      <c r="G585" s="6">
        <v>5.2499999999999998E-2</v>
      </c>
      <c r="H585" s="5" t="s">
        <v>43</v>
      </c>
    </row>
    <row r="586" spans="1:8" ht="15.75" customHeight="1" x14ac:dyDescent="0.35">
      <c r="A586" s="4">
        <v>25941</v>
      </c>
      <c r="B586" s="6">
        <v>4.4999999999999998E-2</v>
      </c>
      <c r="C586" s="5" t="s">
        <v>43</v>
      </c>
      <c r="D586" s="5" t="s">
        <v>43</v>
      </c>
      <c r="E586" s="5" t="s">
        <v>45</v>
      </c>
      <c r="F586" s="6">
        <v>-2.5000000000000001E-3</v>
      </c>
      <c r="G586" s="6">
        <v>4.4999999999999998E-2</v>
      </c>
      <c r="H586" s="5" t="s">
        <v>43</v>
      </c>
    </row>
    <row r="587" spans="1:8" ht="15.75" customHeight="1" x14ac:dyDescent="0.35">
      <c r="A587" s="3" t="s">
        <v>158</v>
      </c>
    </row>
    <row r="588" spans="1:8" ht="15.75" customHeight="1" x14ac:dyDescent="0.35">
      <c r="A588" s="4">
        <v>25903</v>
      </c>
      <c r="B588" s="6">
        <v>4.9000000000000002E-2</v>
      </c>
      <c r="C588" s="5" t="s">
        <v>43</v>
      </c>
      <c r="D588" s="5" t="s">
        <v>43</v>
      </c>
      <c r="E588" s="5" t="s">
        <v>43</v>
      </c>
      <c r="F588" s="6">
        <v>-7.0000000000000001E-3</v>
      </c>
      <c r="G588" s="6">
        <v>5.5199999999999999E-2</v>
      </c>
      <c r="H588" s="5" t="s">
        <v>43</v>
      </c>
    </row>
    <row r="589" spans="1:8" ht="15.75" customHeight="1" x14ac:dyDescent="0.35">
      <c r="A589" s="4">
        <v>25873</v>
      </c>
      <c r="B589" s="6">
        <v>5.6000000000000001E-2</v>
      </c>
      <c r="C589" s="5" t="s">
        <v>43</v>
      </c>
      <c r="D589" s="5" t="s">
        <v>43</v>
      </c>
      <c r="E589" s="5" t="s">
        <v>43</v>
      </c>
      <c r="F589" s="6">
        <v>-6.0000000000000001E-3</v>
      </c>
      <c r="G589" s="6">
        <v>5.8500000000000003E-2</v>
      </c>
      <c r="H589" s="5" t="s">
        <v>43</v>
      </c>
    </row>
    <row r="590" spans="1:8" ht="15.75" customHeight="1" x14ac:dyDescent="0.35">
      <c r="A590" s="4">
        <v>25842</v>
      </c>
      <c r="B590" s="6">
        <v>6.2E-2</v>
      </c>
      <c r="C590" s="5" t="s">
        <v>43</v>
      </c>
      <c r="D590" s="5" t="s">
        <v>43</v>
      </c>
      <c r="E590" s="5" t="s">
        <v>43</v>
      </c>
      <c r="F590" s="6">
        <v>-8.9999999999999998E-4</v>
      </c>
      <c r="G590" s="6">
        <v>0.06</v>
      </c>
      <c r="H590" s="5" t="s">
        <v>43</v>
      </c>
    </row>
    <row r="591" spans="1:8" ht="15.75" customHeight="1" x14ac:dyDescent="0.35">
      <c r="A591" s="4">
        <v>25812</v>
      </c>
      <c r="B591" s="6">
        <v>6.2899999999999998E-2</v>
      </c>
      <c r="C591" s="5" t="s">
        <v>43</v>
      </c>
      <c r="D591" s="5" t="s">
        <v>43</v>
      </c>
      <c r="E591" s="5" t="s">
        <v>43</v>
      </c>
      <c r="F591" s="6">
        <v>-3.2000000000000002E-3</v>
      </c>
      <c r="G591" s="6">
        <v>0.06</v>
      </c>
      <c r="H591" s="5" t="s">
        <v>43</v>
      </c>
    </row>
    <row r="592" spans="1:8" ht="15.75" customHeight="1" x14ac:dyDescent="0.35">
      <c r="A592" s="4">
        <v>25781</v>
      </c>
      <c r="B592" s="6">
        <v>6.6100000000000006E-2</v>
      </c>
      <c r="C592" s="5" t="s">
        <v>43</v>
      </c>
      <c r="D592" s="5" t="s">
        <v>43</v>
      </c>
      <c r="E592" s="5" t="s">
        <v>43</v>
      </c>
      <c r="F592" s="6">
        <v>-6.0000000000000001E-3</v>
      </c>
      <c r="G592" s="6">
        <v>0.06</v>
      </c>
      <c r="H592" s="5" t="s">
        <v>43</v>
      </c>
    </row>
    <row r="593" spans="1:8" ht="15.75" customHeight="1" x14ac:dyDescent="0.35">
      <c r="A593" s="4">
        <v>25750</v>
      </c>
      <c r="B593" s="6">
        <v>7.2099999999999997E-2</v>
      </c>
      <c r="C593" s="5" t="s">
        <v>43</v>
      </c>
      <c r="D593" s="5" t="s">
        <v>43</v>
      </c>
      <c r="E593" s="5" t="s">
        <v>43</v>
      </c>
      <c r="F593" s="6">
        <v>-3.8999999999999998E-3</v>
      </c>
      <c r="G593" s="6">
        <v>0.06</v>
      </c>
      <c r="H593" s="5" t="s">
        <v>43</v>
      </c>
    </row>
    <row r="594" spans="1:8" ht="15.75" customHeight="1" x14ac:dyDescent="0.35">
      <c r="A594" s="4">
        <v>25720</v>
      </c>
      <c r="B594" s="6">
        <v>7.5999999999999998E-2</v>
      </c>
      <c r="C594" s="5" t="s">
        <v>43</v>
      </c>
      <c r="D594" s="5" t="s">
        <v>43</v>
      </c>
      <c r="E594" s="5" t="s">
        <v>43</v>
      </c>
      <c r="F594" s="6">
        <v>-3.3999999999999998E-3</v>
      </c>
      <c r="G594" s="6">
        <v>0.06</v>
      </c>
      <c r="H594" s="5" t="s">
        <v>43</v>
      </c>
    </row>
    <row r="595" spans="1:8" ht="15.75" customHeight="1" x14ac:dyDescent="0.35">
      <c r="A595" s="4">
        <v>25689</v>
      </c>
      <c r="B595" s="6">
        <v>7.9399999999999998E-2</v>
      </c>
      <c r="C595" s="5" t="s">
        <v>43</v>
      </c>
      <c r="D595" s="5" t="s">
        <v>43</v>
      </c>
      <c r="E595" s="5" t="s">
        <v>43</v>
      </c>
      <c r="F595" s="6">
        <v>-1.6000000000000001E-3</v>
      </c>
      <c r="G595" s="6">
        <v>0.06</v>
      </c>
      <c r="H595" s="5" t="s">
        <v>43</v>
      </c>
    </row>
    <row r="596" spans="1:8" ht="15.75" customHeight="1" x14ac:dyDescent="0.35">
      <c r="A596" s="4">
        <v>25659</v>
      </c>
      <c r="B596" s="6">
        <v>8.1000000000000003E-2</v>
      </c>
      <c r="C596" s="5" t="s">
        <v>43</v>
      </c>
      <c r="D596" s="5" t="s">
        <v>43</v>
      </c>
      <c r="E596" s="5" t="s">
        <v>43</v>
      </c>
      <c r="F596" s="6">
        <v>3.3999999999999998E-3</v>
      </c>
      <c r="G596" s="6">
        <v>0.06</v>
      </c>
      <c r="H596" s="5" t="s">
        <v>43</v>
      </c>
    </row>
    <row r="597" spans="1:8" ht="15.75" customHeight="1" x14ac:dyDescent="0.35">
      <c r="A597" s="4">
        <v>25628</v>
      </c>
      <c r="B597" s="6">
        <v>7.7600000000000002E-2</v>
      </c>
      <c r="C597" s="5" t="s">
        <v>43</v>
      </c>
      <c r="D597" s="5" t="s">
        <v>43</v>
      </c>
      <c r="E597" s="5" t="s">
        <v>43</v>
      </c>
      <c r="F597" s="6">
        <v>-1.2200000000000001E-2</v>
      </c>
      <c r="G597" s="6">
        <v>0.06</v>
      </c>
      <c r="H597" s="5" t="s">
        <v>43</v>
      </c>
    </row>
    <row r="598" spans="1:8" ht="15.75" customHeight="1" x14ac:dyDescent="0.35">
      <c r="A598" s="4">
        <v>25600</v>
      </c>
      <c r="B598" s="6">
        <v>8.9800000000000005E-2</v>
      </c>
      <c r="C598" s="5" t="s">
        <v>43</v>
      </c>
      <c r="D598" s="5" t="s">
        <v>43</v>
      </c>
      <c r="E598" s="5" t="s">
        <v>43</v>
      </c>
      <c r="F598" s="6">
        <v>0</v>
      </c>
      <c r="G598" s="6">
        <v>0.06</v>
      </c>
      <c r="H598" s="5" t="s">
        <v>43</v>
      </c>
    </row>
    <row r="599" spans="1:8" ht="15.75" customHeight="1" x14ac:dyDescent="0.35">
      <c r="A599" s="3" t="s">
        <v>159</v>
      </c>
    </row>
    <row r="600" spans="1:8" ht="15.75" customHeight="1" x14ac:dyDescent="0.35">
      <c r="A600" s="4">
        <v>25569</v>
      </c>
      <c r="B600" s="6">
        <v>8.9800000000000005E-2</v>
      </c>
      <c r="C600" s="5" t="s">
        <v>43</v>
      </c>
      <c r="D600" s="5" t="s">
        <v>43</v>
      </c>
      <c r="E600" s="5" t="s">
        <v>43</v>
      </c>
      <c r="F600" s="6">
        <v>1E-4</v>
      </c>
      <c r="G600" s="6">
        <v>0.06</v>
      </c>
      <c r="H600" s="5" t="s">
        <v>43</v>
      </c>
    </row>
    <row r="601" spans="1:8" ht="15.75" customHeight="1" x14ac:dyDescent="0.35">
      <c r="A601" s="4">
        <v>25538</v>
      </c>
      <c r="B601" s="6">
        <v>8.9700000000000002E-2</v>
      </c>
      <c r="C601" s="5" t="s">
        <v>43</v>
      </c>
      <c r="D601" s="5" t="s">
        <v>43</v>
      </c>
      <c r="E601" s="5" t="s">
        <v>43</v>
      </c>
      <c r="F601" s="6">
        <v>1.1999999999999999E-3</v>
      </c>
      <c r="G601" s="6">
        <v>0.06</v>
      </c>
      <c r="H601" s="5" t="s">
        <v>43</v>
      </c>
    </row>
    <row r="602" spans="1:8" ht="15.75" customHeight="1" x14ac:dyDescent="0.35">
      <c r="A602" s="4">
        <v>25508</v>
      </c>
      <c r="B602" s="6">
        <v>8.8499999999999995E-2</v>
      </c>
      <c r="C602" s="5" t="s">
        <v>43</v>
      </c>
      <c r="D602" s="5" t="s">
        <v>43</v>
      </c>
      <c r="E602" s="5" t="s">
        <v>43</v>
      </c>
      <c r="F602" s="6">
        <v>-1.5E-3</v>
      </c>
      <c r="G602" s="6">
        <v>0.06</v>
      </c>
      <c r="H602" s="5" t="s">
        <v>43</v>
      </c>
    </row>
    <row r="603" spans="1:8" ht="15.75" customHeight="1" x14ac:dyDescent="0.35">
      <c r="A603" s="4">
        <v>25477</v>
      </c>
      <c r="B603" s="6">
        <v>0.09</v>
      </c>
      <c r="C603" s="5" t="s">
        <v>43</v>
      </c>
      <c r="D603" s="5" t="s">
        <v>43</v>
      </c>
      <c r="E603" s="5" t="s">
        <v>43</v>
      </c>
      <c r="F603" s="6">
        <v>-1.5E-3</v>
      </c>
      <c r="G603" s="6">
        <v>0.06</v>
      </c>
      <c r="H603" s="5" t="s">
        <v>43</v>
      </c>
    </row>
    <row r="604" spans="1:8" ht="15.75" customHeight="1" x14ac:dyDescent="0.35">
      <c r="A604" s="4">
        <v>25447</v>
      </c>
      <c r="B604" s="6">
        <v>9.1499999999999998E-2</v>
      </c>
      <c r="C604" s="5" t="s">
        <v>43</v>
      </c>
      <c r="D604" s="5" t="s">
        <v>43</v>
      </c>
      <c r="E604" s="5" t="s">
        <v>43</v>
      </c>
      <c r="F604" s="6">
        <v>-4.0000000000000002E-4</v>
      </c>
      <c r="G604" s="6">
        <v>0.06</v>
      </c>
      <c r="H604" s="5" t="s">
        <v>43</v>
      </c>
    </row>
    <row r="605" spans="1:8" ht="15.75" customHeight="1" x14ac:dyDescent="0.35">
      <c r="A605" s="4">
        <v>25416</v>
      </c>
      <c r="B605" s="6">
        <v>9.1899999999999996E-2</v>
      </c>
      <c r="C605" s="5" t="s">
        <v>43</v>
      </c>
      <c r="D605" s="5" t="s">
        <v>43</v>
      </c>
      <c r="E605" s="5" t="s">
        <v>43</v>
      </c>
      <c r="F605" s="6">
        <v>5.7999999999999996E-3</v>
      </c>
      <c r="G605" s="6">
        <v>0.06</v>
      </c>
      <c r="H605" s="5" t="s">
        <v>43</v>
      </c>
    </row>
    <row r="606" spans="1:8" ht="15.75" customHeight="1" x14ac:dyDescent="0.35">
      <c r="A606" s="4">
        <v>25385</v>
      </c>
      <c r="B606" s="6">
        <v>8.6099999999999996E-2</v>
      </c>
      <c r="C606" s="5" t="s">
        <v>43</v>
      </c>
      <c r="D606" s="5" t="s">
        <v>43</v>
      </c>
      <c r="E606" s="5" t="s">
        <v>43</v>
      </c>
      <c r="F606" s="6">
        <v>-2.8999999999999998E-3</v>
      </c>
      <c r="G606" s="6">
        <v>0.06</v>
      </c>
      <c r="H606" s="5" t="s">
        <v>43</v>
      </c>
    </row>
    <row r="607" spans="1:8" ht="15.75" customHeight="1" x14ac:dyDescent="0.35">
      <c r="A607" s="4">
        <v>25355</v>
      </c>
      <c r="B607" s="6">
        <v>8.8999999999999996E-2</v>
      </c>
      <c r="C607" s="5" t="s">
        <v>43</v>
      </c>
      <c r="D607" s="5" t="s">
        <v>43</v>
      </c>
      <c r="E607" s="5" t="s">
        <v>43</v>
      </c>
      <c r="F607" s="6">
        <v>2.3E-3</v>
      </c>
      <c r="G607" s="6">
        <v>0.06</v>
      </c>
      <c r="H607" s="5" t="s">
        <v>43</v>
      </c>
    </row>
    <row r="608" spans="1:8" ht="15.75" customHeight="1" x14ac:dyDescent="0.35">
      <c r="A608" s="4">
        <v>25324</v>
      </c>
      <c r="B608" s="6">
        <v>8.6699999999999999E-2</v>
      </c>
      <c r="C608" s="5" t="s">
        <v>43</v>
      </c>
      <c r="D608" s="5" t="s">
        <v>43</v>
      </c>
      <c r="E608" s="5" t="s">
        <v>43</v>
      </c>
      <c r="F608" s="6">
        <v>1.26E-2</v>
      </c>
      <c r="G608" s="6">
        <v>0.06</v>
      </c>
      <c r="H608" s="5" t="s">
        <v>43</v>
      </c>
    </row>
    <row r="609" spans="1:8" ht="15.75" customHeight="1" x14ac:dyDescent="0.35">
      <c r="A609" s="4">
        <v>25294</v>
      </c>
      <c r="B609" s="6">
        <v>7.4099999999999999E-2</v>
      </c>
      <c r="C609" s="5" t="s">
        <v>43</v>
      </c>
      <c r="D609" s="5" t="s">
        <v>43</v>
      </c>
      <c r="E609" s="5" t="s">
        <v>43</v>
      </c>
      <c r="F609" s="6">
        <v>6.1999999999999998E-3</v>
      </c>
      <c r="G609" s="6">
        <v>5.9499999999999997E-2</v>
      </c>
      <c r="H609" s="5" t="s">
        <v>43</v>
      </c>
    </row>
    <row r="610" spans="1:8" ht="15.75" customHeight="1" x14ac:dyDescent="0.35">
      <c r="A610" s="4">
        <v>25263</v>
      </c>
      <c r="B610" s="6">
        <v>6.7900000000000002E-2</v>
      </c>
      <c r="C610" s="5" t="s">
        <v>43</v>
      </c>
      <c r="D610" s="5" t="s">
        <v>43</v>
      </c>
      <c r="E610" s="5" t="s">
        <v>43</v>
      </c>
      <c r="F610" s="6">
        <v>1.8E-3</v>
      </c>
      <c r="G610" s="6">
        <v>5.5E-2</v>
      </c>
      <c r="H610" s="5" t="s">
        <v>43</v>
      </c>
    </row>
    <row r="611" spans="1:8" ht="15.75" customHeight="1" x14ac:dyDescent="0.35">
      <c r="A611" s="4">
        <v>25235</v>
      </c>
      <c r="B611" s="6">
        <v>6.6100000000000006E-2</v>
      </c>
      <c r="C611" s="5" t="s">
        <v>43</v>
      </c>
      <c r="D611" s="5" t="s">
        <v>43</v>
      </c>
      <c r="E611" s="5" t="s">
        <v>43</v>
      </c>
      <c r="F611" s="6">
        <v>3.0999999999999999E-3</v>
      </c>
      <c r="G611" s="6">
        <v>5.5E-2</v>
      </c>
      <c r="H611" s="5" t="s">
        <v>43</v>
      </c>
    </row>
    <row r="612" spans="1:8" ht="15.75" customHeight="1" x14ac:dyDescent="0.35">
      <c r="A612" s="4">
        <v>25204</v>
      </c>
      <c r="B612" s="6">
        <v>6.3E-2</v>
      </c>
      <c r="C612" s="5" t="s">
        <v>43</v>
      </c>
      <c r="D612" s="5" t="s">
        <v>43</v>
      </c>
      <c r="E612" s="5" t="s">
        <v>43</v>
      </c>
      <c r="F612" s="6">
        <v>2.8E-3</v>
      </c>
      <c r="G612" s="6">
        <v>5.5E-2</v>
      </c>
      <c r="H612" s="5" t="s">
        <v>43</v>
      </c>
    </row>
    <row r="613" spans="1:8" ht="15.75" customHeight="1" x14ac:dyDescent="0.35">
      <c r="A613" s="4">
        <v>25173</v>
      </c>
      <c r="B613" s="6">
        <v>6.0199999999999997E-2</v>
      </c>
      <c r="C613" s="5" t="s">
        <v>43</v>
      </c>
      <c r="D613" s="5" t="s">
        <v>43</v>
      </c>
      <c r="E613" s="5" t="s">
        <v>43</v>
      </c>
      <c r="F613" s="6">
        <v>2E-3</v>
      </c>
      <c r="G613" s="6">
        <v>5.3600000000000002E-2</v>
      </c>
      <c r="H613" s="5" t="s">
        <v>43</v>
      </c>
    </row>
    <row r="614" spans="1:8" ht="15.75" customHeight="1" x14ac:dyDescent="0.35">
      <c r="A614" s="4">
        <v>25143</v>
      </c>
      <c r="B614" s="6">
        <v>5.8200000000000002E-2</v>
      </c>
      <c r="C614" s="5" t="s">
        <v>43</v>
      </c>
      <c r="D614" s="5" t="s">
        <v>43</v>
      </c>
      <c r="E614" s="5" t="s">
        <v>43</v>
      </c>
      <c r="F614" s="6">
        <v>-8.9999999999999998E-4</v>
      </c>
      <c r="G614" s="6">
        <v>5.2499999999999998E-2</v>
      </c>
      <c r="H614" s="5" t="s">
        <v>43</v>
      </c>
    </row>
    <row r="615" spans="1:8" ht="15.75" customHeight="1" x14ac:dyDescent="0.35">
      <c r="A615" s="4">
        <v>25112</v>
      </c>
      <c r="B615" s="6">
        <v>5.91E-2</v>
      </c>
      <c r="C615" s="5" t="s">
        <v>43</v>
      </c>
      <c r="D615" s="5" t="s">
        <v>43</v>
      </c>
      <c r="E615" s="5" t="s">
        <v>43</v>
      </c>
      <c r="F615" s="6">
        <v>1.2999999999999999E-3</v>
      </c>
      <c r="G615" s="6">
        <v>5.2499999999999998E-2</v>
      </c>
      <c r="H615" s="5" t="s">
        <v>43</v>
      </c>
    </row>
    <row r="616" spans="1:8" ht="15.75" customHeight="1" x14ac:dyDescent="0.35">
      <c r="A616" s="4">
        <v>25082</v>
      </c>
      <c r="B616" s="6">
        <v>5.7799999999999997E-2</v>
      </c>
      <c r="C616" s="5" t="s">
        <v>43</v>
      </c>
      <c r="D616" s="5" t="s">
        <v>43</v>
      </c>
      <c r="E616" s="5" t="s">
        <v>43</v>
      </c>
      <c r="F616" s="6">
        <v>-2.5000000000000001E-3</v>
      </c>
      <c r="G616" s="6">
        <v>5.2499999999999998E-2</v>
      </c>
      <c r="H616" s="5" t="s">
        <v>43</v>
      </c>
    </row>
    <row r="617" spans="1:8" ht="15.75" customHeight="1" x14ac:dyDescent="0.35">
      <c r="A617" s="4">
        <v>25051</v>
      </c>
      <c r="B617" s="6">
        <v>6.0299999999999999E-2</v>
      </c>
      <c r="C617" s="5" t="s">
        <v>43</v>
      </c>
      <c r="D617" s="5" t="s">
        <v>43</v>
      </c>
      <c r="E617" s="5" t="s">
        <v>43</v>
      </c>
      <c r="F617" s="6">
        <v>1E-4</v>
      </c>
      <c r="G617" s="6">
        <v>5.4800000000000001E-2</v>
      </c>
      <c r="H617" s="5" t="s">
        <v>43</v>
      </c>
    </row>
    <row r="618" spans="1:8" ht="15.75" customHeight="1" x14ac:dyDescent="0.35">
      <c r="A618" s="4">
        <v>25020</v>
      </c>
      <c r="B618" s="6">
        <v>6.0199999999999997E-2</v>
      </c>
      <c r="C618" s="5" t="s">
        <v>43</v>
      </c>
      <c r="D618" s="5" t="s">
        <v>43</v>
      </c>
      <c r="E618" s="5" t="s">
        <v>43</v>
      </c>
      <c r="F618" s="6">
        <v>-5.0000000000000001E-4</v>
      </c>
      <c r="G618" s="6">
        <v>5.5E-2</v>
      </c>
      <c r="H618" s="5" t="s">
        <v>43</v>
      </c>
    </row>
    <row r="619" spans="1:8" ht="15.75" customHeight="1" x14ac:dyDescent="0.35">
      <c r="A619" s="4">
        <v>24990</v>
      </c>
      <c r="B619" s="6">
        <v>6.0699999999999997E-2</v>
      </c>
      <c r="C619" s="5" t="s">
        <v>43</v>
      </c>
      <c r="D619" s="5" t="s">
        <v>43</v>
      </c>
      <c r="E619" s="5" t="s">
        <v>43</v>
      </c>
      <c r="F619" s="6">
        <v>-4.0000000000000002E-4</v>
      </c>
      <c r="G619" s="6">
        <v>5.5E-2</v>
      </c>
      <c r="H619" s="5" t="s">
        <v>43</v>
      </c>
    </row>
    <row r="620" spans="1:8" ht="15.75" customHeight="1" x14ac:dyDescent="0.35">
      <c r="A620" s="4">
        <v>24959</v>
      </c>
      <c r="B620" s="6">
        <v>6.1100000000000002E-2</v>
      </c>
      <c r="C620" s="5" t="s">
        <v>43</v>
      </c>
      <c r="D620" s="5" t="s">
        <v>43</v>
      </c>
      <c r="E620" s="5" t="s">
        <v>43</v>
      </c>
      <c r="F620" s="6">
        <v>3.5000000000000001E-3</v>
      </c>
      <c r="G620" s="6">
        <v>5.5E-2</v>
      </c>
      <c r="H620" s="5" t="s">
        <v>43</v>
      </c>
    </row>
    <row r="621" spans="1:8" ht="15.75" customHeight="1" x14ac:dyDescent="0.35">
      <c r="A621" s="4">
        <v>24929</v>
      </c>
      <c r="B621" s="6">
        <v>5.7599999999999998E-2</v>
      </c>
      <c r="C621" s="5" t="s">
        <v>43</v>
      </c>
      <c r="D621" s="5" t="s">
        <v>43</v>
      </c>
      <c r="E621" s="5" t="s">
        <v>43</v>
      </c>
      <c r="F621" s="6">
        <v>7.1000000000000004E-3</v>
      </c>
      <c r="G621" s="6">
        <v>5.1999999999999998E-2</v>
      </c>
      <c r="H621" s="5" t="s">
        <v>43</v>
      </c>
    </row>
    <row r="622" spans="1:8" ht="15.75" customHeight="1" x14ac:dyDescent="0.35">
      <c r="A622" s="4">
        <v>24898</v>
      </c>
      <c r="B622" s="6">
        <v>5.0500000000000003E-2</v>
      </c>
      <c r="C622" s="5" t="s">
        <v>43</v>
      </c>
      <c r="D622" s="5" t="s">
        <v>43</v>
      </c>
      <c r="E622" s="5" t="s">
        <v>43</v>
      </c>
      <c r="F622" s="6">
        <v>3.3999999999999998E-3</v>
      </c>
      <c r="G622" s="6">
        <v>4.6600000000000003E-2</v>
      </c>
      <c r="H622" s="5" t="s">
        <v>43</v>
      </c>
    </row>
    <row r="623" spans="1:8" ht="15.75" customHeight="1" x14ac:dyDescent="0.35">
      <c r="A623" s="4">
        <v>24869</v>
      </c>
      <c r="B623" s="6">
        <v>4.7100000000000003E-2</v>
      </c>
      <c r="C623" s="5" t="s">
        <v>43</v>
      </c>
      <c r="D623" s="5" t="s">
        <v>43</v>
      </c>
      <c r="E623" s="5" t="s">
        <v>43</v>
      </c>
      <c r="F623" s="6">
        <v>1.1000000000000001E-3</v>
      </c>
      <c r="G623" s="6">
        <v>4.4999999999999998E-2</v>
      </c>
      <c r="H623" s="5" t="s">
        <v>43</v>
      </c>
    </row>
    <row r="624" spans="1:8" ht="15.75" customHeight="1" x14ac:dyDescent="0.35">
      <c r="A624" s="4">
        <v>24838</v>
      </c>
      <c r="B624" s="6">
        <v>4.5999999999999999E-2</v>
      </c>
      <c r="C624" s="5" t="s">
        <v>43</v>
      </c>
      <c r="D624" s="5" t="s">
        <v>43</v>
      </c>
      <c r="E624" s="5" t="s">
        <v>43</v>
      </c>
      <c r="F624" s="6">
        <v>8.9999999999999998E-4</v>
      </c>
      <c r="G624" s="6">
        <v>4.4999999999999998E-2</v>
      </c>
      <c r="H624" s="5" t="s">
        <v>43</v>
      </c>
    </row>
    <row r="625" spans="1:8" ht="15.75" customHeight="1" x14ac:dyDescent="0.35">
      <c r="A625" s="4">
        <v>24807</v>
      </c>
      <c r="B625" s="6">
        <v>4.5100000000000001E-2</v>
      </c>
      <c r="C625" s="5" t="s">
        <v>43</v>
      </c>
      <c r="D625" s="5" t="s">
        <v>43</v>
      </c>
      <c r="E625" s="5" t="s">
        <v>43</v>
      </c>
      <c r="F625" s="6">
        <v>3.8E-3</v>
      </c>
      <c r="G625" s="6">
        <v>4.4999999999999998E-2</v>
      </c>
      <c r="H625" s="5" t="s">
        <v>43</v>
      </c>
    </row>
    <row r="626" spans="1:8" ht="15.75" customHeight="1" x14ac:dyDescent="0.35">
      <c r="A626" s="4">
        <v>24777</v>
      </c>
      <c r="B626" s="6">
        <v>4.1300000000000003E-2</v>
      </c>
      <c r="C626" s="5" t="s">
        <v>43</v>
      </c>
      <c r="D626" s="5" t="s">
        <v>43</v>
      </c>
      <c r="E626" s="5" t="s">
        <v>43</v>
      </c>
      <c r="F626" s="6">
        <v>2.5000000000000001E-3</v>
      </c>
      <c r="G626" s="6">
        <v>4.1799999999999997E-2</v>
      </c>
      <c r="H626" s="5" t="s">
        <v>43</v>
      </c>
    </row>
    <row r="627" spans="1:8" ht="15.75" customHeight="1" x14ac:dyDescent="0.35">
      <c r="A627" s="4">
        <v>24746</v>
      </c>
      <c r="B627" s="6">
        <v>3.8800000000000001E-2</v>
      </c>
      <c r="C627" s="5" t="s">
        <v>43</v>
      </c>
      <c r="D627" s="5" t="s">
        <v>43</v>
      </c>
      <c r="E627" s="5" t="s">
        <v>43</v>
      </c>
      <c r="F627" s="6">
        <v>-1.1000000000000001E-3</v>
      </c>
      <c r="G627" s="6">
        <v>0.04</v>
      </c>
      <c r="H627" s="5" t="s">
        <v>43</v>
      </c>
    </row>
    <row r="628" spans="1:8" ht="15.75" customHeight="1" x14ac:dyDescent="0.35">
      <c r="A628" s="4">
        <v>24716</v>
      </c>
      <c r="B628" s="6">
        <v>3.9899999999999998E-2</v>
      </c>
      <c r="C628" s="5" t="s">
        <v>43</v>
      </c>
      <c r="D628" s="5" t="s">
        <v>43</v>
      </c>
      <c r="E628" s="5" t="s">
        <v>43</v>
      </c>
      <c r="F628" s="6">
        <v>8.9999999999999998E-4</v>
      </c>
      <c r="G628" s="6">
        <v>0.04</v>
      </c>
      <c r="H628" s="5" t="s">
        <v>43</v>
      </c>
    </row>
    <row r="629" spans="1:8" ht="15.75" customHeight="1" x14ac:dyDescent="0.35">
      <c r="A629" s="4">
        <v>24685</v>
      </c>
      <c r="B629" s="6">
        <v>3.9E-2</v>
      </c>
      <c r="C629" s="5" t="s">
        <v>43</v>
      </c>
      <c r="D629" s="5" t="s">
        <v>43</v>
      </c>
      <c r="E629" s="5" t="s">
        <v>43</v>
      </c>
      <c r="F629" s="6">
        <v>1.1000000000000001E-3</v>
      </c>
      <c r="G629" s="6">
        <v>0.04</v>
      </c>
      <c r="H629" s="5" t="s">
        <v>43</v>
      </c>
    </row>
    <row r="630" spans="1:8" ht="15.75" customHeight="1" x14ac:dyDescent="0.35">
      <c r="A630" s="4">
        <v>24654</v>
      </c>
      <c r="B630" s="6">
        <v>3.7900000000000003E-2</v>
      </c>
      <c r="C630" s="5" t="s">
        <v>43</v>
      </c>
      <c r="D630" s="5" t="s">
        <v>43</v>
      </c>
      <c r="E630" s="5" t="s">
        <v>43</v>
      </c>
      <c r="F630" s="6">
        <v>-1.9E-3</v>
      </c>
      <c r="G630" s="6">
        <v>0.04</v>
      </c>
      <c r="H630" s="5" t="s">
        <v>43</v>
      </c>
    </row>
    <row r="631" spans="1:8" ht="15.75" customHeight="1" x14ac:dyDescent="0.35">
      <c r="A631" s="4">
        <v>24624</v>
      </c>
      <c r="B631" s="6">
        <v>3.9800000000000002E-2</v>
      </c>
      <c r="C631" s="5" t="s">
        <v>43</v>
      </c>
      <c r="D631" s="5" t="s">
        <v>43</v>
      </c>
      <c r="E631" s="5" t="s">
        <v>43</v>
      </c>
      <c r="F631" s="6">
        <v>4.0000000000000002E-4</v>
      </c>
      <c r="G631" s="6">
        <v>0.04</v>
      </c>
      <c r="H631" s="5" t="s">
        <v>43</v>
      </c>
    </row>
    <row r="632" spans="1:8" ht="15.75" customHeight="1" x14ac:dyDescent="0.35">
      <c r="A632" s="4">
        <v>24593</v>
      </c>
      <c r="B632" s="6">
        <v>3.9399999999999998E-2</v>
      </c>
      <c r="C632" s="5" t="s">
        <v>43</v>
      </c>
      <c r="D632" s="5" t="s">
        <v>43</v>
      </c>
      <c r="E632" s="5" t="s">
        <v>43</v>
      </c>
      <c r="F632" s="6">
        <v>-1.1000000000000001E-3</v>
      </c>
      <c r="G632" s="6">
        <v>0.04</v>
      </c>
      <c r="H632" s="5" t="s">
        <v>43</v>
      </c>
    </row>
    <row r="633" spans="1:8" ht="15.75" customHeight="1" x14ac:dyDescent="0.35">
      <c r="A633" s="4">
        <v>24563</v>
      </c>
      <c r="B633" s="6">
        <v>4.0500000000000001E-2</v>
      </c>
      <c r="C633" s="5" t="s">
        <v>43</v>
      </c>
      <c r="D633" s="5" t="s">
        <v>43</v>
      </c>
      <c r="E633" s="5" t="s">
        <v>43</v>
      </c>
      <c r="F633" s="6">
        <v>-4.7999999999999996E-3</v>
      </c>
      <c r="G633" s="6">
        <v>4.1000000000000002E-2</v>
      </c>
      <c r="H633" s="5" t="s">
        <v>43</v>
      </c>
    </row>
    <row r="634" spans="1:8" ht="15.75" customHeight="1" x14ac:dyDescent="0.35">
      <c r="A634" s="4">
        <v>24532</v>
      </c>
      <c r="B634" s="6">
        <v>4.53E-2</v>
      </c>
      <c r="C634" s="5" t="s">
        <v>43</v>
      </c>
      <c r="D634" s="5" t="s">
        <v>43</v>
      </c>
      <c r="E634" s="5" t="s">
        <v>43</v>
      </c>
      <c r="F634" s="6">
        <v>-4.7000000000000002E-3</v>
      </c>
      <c r="G634" s="6">
        <v>4.4999999999999998E-2</v>
      </c>
      <c r="H634" s="5" t="s">
        <v>43</v>
      </c>
    </row>
    <row r="635" spans="1:8" ht="15.75" customHeight="1" x14ac:dyDescent="0.35">
      <c r="A635" s="4">
        <v>24504</v>
      </c>
      <c r="B635" s="6">
        <v>0.05</v>
      </c>
      <c r="C635" s="5" t="s">
        <v>43</v>
      </c>
      <c r="D635" s="5" t="s">
        <v>43</v>
      </c>
      <c r="E635" s="5" t="s">
        <v>43</v>
      </c>
      <c r="F635" s="6">
        <v>5.9999999999999995E-4</v>
      </c>
      <c r="G635" s="6">
        <v>4.4999999999999998E-2</v>
      </c>
      <c r="H635" s="5" t="s">
        <v>43</v>
      </c>
    </row>
    <row r="636" spans="1:8" ht="15.75" customHeight="1" x14ac:dyDescent="0.35">
      <c r="A636" s="4">
        <v>24473</v>
      </c>
      <c r="B636" s="6">
        <v>4.9399999999999999E-2</v>
      </c>
      <c r="C636" s="5" t="s">
        <v>43</v>
      </c>
      <c r="D636" s="5" t="s">
        <v>43</v>
      </c>
      <c r="E636" s="5" t="s">
        <v>43</v>
      </c>
      <c r="F636" s="6">
        <v>-4.5999999999999999E-3</v>
      </c>
      <c r="G636" s="6">
        <v>4.4999999999999998E-2</v>
      </c>
      <c r="H636" s="5" t="s">
        <v>43</v>
      </c>
    </row>
    <row r="637" spans="1:8" ht="15.75" customHeight="1" x14ac:dyDescent="0.35">
      <c r="A637" s="4">
        <v>24442</v>
      </c>
      <c r="B637" s="6">
        <v>5.3999999999999999E-2</v>
      </c>
      <c r="C637" s="5" t="s">
        <v>43</v>
      </c>
      <c r="D637" s="5" t="s">
        <v>43</v>
      </c>
      <c r="E637" s="5" t="s">
        <v>43</v>
      </c>
      <c r="F637" s="6">
        <v>-3.5999999999999999E-3</v>
      </c>
      <c r="G637" s="6">
        <v>4.4999999999999998E-2</v>
      </c>
      <c r="H637" s="5" t="s">
        <v>43</v>
      </c>
    </row>
    <row r="638" spans="1:8" ht="15.75" customHeight="1" x14ac:dyDescent="0.35">
      <c r="A638" s="4">
        <v>24412</v>
      </c>
      <c r="B638" s="6">
        <v>5.7599999999999998E-2</v>
      </c>
      <c r="C638" s="5" t="s">
        <v>43</v>
      </c>
      <c r="D638" s="5" t="s">
        <v>43</v>
      </c>
      <c r="E638" s="5" t="s">
        <v>43</v>
      </c>
      <c r="F638" s="6">
        <v>2.3E-3</v>
      </c>
      <c r="G638" s="6">
        <v>4.4999999999999998E-2</v>
      </c>
      <c r="H638" s="5" t="s">
        <v>43</v>
      </c>
    </row>
    <row r="639" spans="1:8" ht="15.75" customHeight="1" x14ac:dyDescent="0.35">
      <c r="A639" s="4">
        <v>24381</v>
      </c>
      <c r="B639" s="6">
        <v>5.5300000000000002E-2</v>
      </c>
      <c r="C639" s="5" t="s">
        <v>43</v>
      </c>
      <c r="D639" s="5" t="s">
        <v>43</v>
      </c>
      <c r="E639" s="5" t="s">
        <v>43</v>
      </c>
      <c r="F639" s="6">
        <v>1.2999999999999999E-3</v>
      </c>
      <c r="G639" s="6">
        <v>4.4999999999999998E-2</v>
      </c>
      <c r="H639" s="5" t="s">
        <v>43</v>
      </c>
    </row>
    <row r="640" spans="1:8" ht="15.75" customHeight="1" x14ac:dyDescent="0.35">
      <c r="A640" s="4">
        <v>24351</v>
      </c>
      <c r="B640" s="6">
        <v>5.3999999999999999E-2</v>
      </c>
      <c r="C640" s="5" t="s">
        <v>43</v>
      </c>
      <c r="D640" s="5" t="s">
        <v>43</v>
      </c>
      <c r="E640" s="5" t="s">
        <v>43</v>
      </c>
      <c r="F640" s="6">
        <v>-1.2999999999999999E-3</v>
      </c>
      <c r="G640" s="6">
        <v>4.4999999999999998E-2</v>
      </c>
      <c r="H640" s="5" t="s">
        <v>43</v>
      </c>
    </row>
    <row r="641" spans="1:8" ht="15.75" customHeight="1" x14ac:dyDescent="0.35">
      <c r="A641" s="4">
        <v>24320</v>
      </c>
      <c r="B641" s="6">
        <v>5.5300000000000002E-2</v>
      </c>
      <c r="C641" s="5" t="s">
        <v>43</v>
      </c>
      <c r="D641" s="5" t="s">
        <v>43</v>
      </c>
      <c r="E641" s="5" t="s">
        <v>43</v>
      </c>
      <c r="F641" s="6">
        <v>2.3E-3</v>
      </c>
      <c r="G641" s="6">
        <v>4.4999999999999998E-2</v>
      </c>
      <c r="H641" s="5" t="s">
        <v>43</v>
      </c>
    </row>
    <row r="642" spans="1:8" ht="15.75" customHeight="1" x14ac:dyDescent="0.35">
      <c r="A642" s="4">
        <v>24289</v>
      </c>
      <c r="B642" s="6">
        <v>5.2999999999999999E-2</v>
      </c>
      <c r="C642" s="5" t="s">
        <v>43</v>
      </c>
      <c r="D642" s="5" t="s">
        <v>43</v>
      </c>
      <c r="E642" s="5" t="s">
        <v>43</v>
      </c>
      <c r="F642" s="6">
        <v>1.2999999999999999E-3</v>
      </c>
      <c r="G642" s="6">
        <v>4.4999999999999998E-2</v>
      </c>
      <c r="H642" s="5" t="s">
        <v>43</v>
      </c>
    </row>
    <row r="643" spans="1:8" ht="15.75" customHeight="1" x14ac:dyDescent="0.35">
      <c r="A643" s="4">
        <v>24259</v>
      </c>
      <c r="B643" s="6">
        <v>5.1700000000000003E-2</v>
      </c>
      <c r="C643" s="5" t="s">
        <v>43</v>
      </c>
      <c r="D643" s="5" t="s">
        <v>43</v>
      </c>
      <c r="E643" s="5" t="s">
        <v>43</v>
      </c>
      <c r="F643" s="6">
        <v>2.7000000000000001E-3</v>
      </c>
      <c r="G643" s="6">
        <v>4.4999999999999998E-2</v>
      </c>
      <c r="H643" s="5" t="s">
        <v>43</v>
      </c>
    </row>
    <row r="644" spans="1:8" ht="15.75" customHeight="1" x14ac:dyDescent="0.35">
      <c r="A644" s="4">
        <v>24228</v>
      </c>
      <c r="B644" s="6">
        <v>4.9000000000000002E-2</v>
      </c>
      <c r="C644" s="5" t="s">
        <v>43</v>
      </c>
      <c r="D644" s="5" t="s">
        <v>43</v>
      </c>
      <c r="E644" s="5" t="s">
        <v>43</v>
      </c>
      <c r="F644" s="6">
        <v>2.3E-3</v>
      </c>
      <c r="G644" s="6">
        <v>4.4999999999999998E-2</v>
      </c>
      <c r="H644" s="5" t="s">
        <v>43</v>
      </c>
    </row>
    <row r="645" spans="1:8" ht="15.75" customHeight="1" x14ac:dyDescent="0.35">
      <c r="A645" s="4">
        <v>24198</v>
      </c>
      <c r="B645" s="6">
        <v>4.6699999999999998E-2</v>
      </c>
      <c r="C645" s="5" t="s">
        <v>43</v>
      </c>
      <c r="D645" s="5" t="s">
        <v>43</v>
      </c>
      <c r="E645" s="5" t="s">
        <v>43</v>
      </c>
      <c r="F645" s="6">
        <v>2.0000000000000001E-4</v>
      </c>
      <c r="G645" s="6">
        <v>4.4999999999999998E-2</v>
      </c>
      <c r="H645" s="5" t="s">
        <v>43</v>
      </c>
    </row>
    <row r="646" spans="1:8" ht="15.75" customHeight="1" x14ac:dyDescent="0.35">
      <c r="A646" s="4">
        <v>24167</v>
      </c>
      <c r="B646" s="6">
        <v>4.65E-2</v>
      </c>
      <c r="C646" s="5" t="s">
        <v>43</v>
      </c>
      <c r="D646" s="5" t="s">
        <v>43</v>
      </c>
      <c r="E646" s="5" t="s">
        <v>43</v>
      </c>
      <c r="F646" s="6">
        <v>5.0000000000000001E-4</v>
      </c>
      <c r="G646" s="6">
        <v>4.4999999999999998E-2</v>
      </c>
      <c r="H646" s="5" t="s">
        <v>43</v>
      </c>
    </row>
    <row r="647" spans="1:8" ht="15.75" customHeight="1" x14ac:dyDescent="0.35">
      <c r="A647" s="4">
        <v>24139</v>
      </c>
      <c r="B647" s="6">
        <v>4.5999999999999999E-2</v>
      </c>
      <c r="C647" s="5" t="s">
        <v>43</v>
      </c>
      <c r="D647" s="5" t="s">
        <v>43</v>
      </c>
      <c r="E647" s="5" t="s">
        <v>43</v>
      </c>
      <c r="F647" s="6">
        <v>1.8E-3</v>
      </c>
      <c r="G647" s="6">
        <v>4.4999999999999998E-2</v>
      </c>
      <c r="H647" s="5" t="s">
        <v>43</v>
      </c>
    </row>
    <row r="648" spans="1:8" ht="15.75" customHeight="1" x14ac:dyDescent="0.35">
      <c r="A648" s="4">
        <v>24108</v>
      </c>
      <c r="B648" s="6">
        <v>4.4200000000000003E-2</v>
      </c>
      <c r="C648" s="5" t="s">
        <v>43</v>
      </c>
      <c r="D648" s="5" t="s">
        <v>43</v>
      </c>
      <c r="E648" s="5" t="s">
        <v>43</v>
      </c>
      <c r="F648" s="6">
        <v>1E-3</v>
      </c>
      <c r="G648" s="6">
        <v>4.4999999999999998E-2</v>
      </c>
      <c r="H648" s="5" t="s">
        <v>43</v>
      </c>
    </row>
    <row r="649" spans="1:8" ht="15.75" customHeight="1" x14ac:dyDescent="0.35">
      <c r="A649" s="4">
        <v>24077</v>
      </c>
      <c r="B649" s="6">
        <v>4.3200000000000002E-2</v>
      </c>
      <c r="C649" s="5" t="s">
        <v>43</v>
      </c>
      <c r="D649" s="5" t="s">
        <v>43</v>
      </c>
      <c r="E649" s="5" t="s">
        <v>43</v>
      </c>
      <c r="F649" s="6">
        <v>2.2000000000000001E-3</v>
      </c>
      <c r="G649" s="6">
        <v>4.4200000000000003E-2</v>
      </c>
      <c r="H649" s="5" t="s">
        <v>43</v>
      </c>
    </row>
    <row r="650" spans="1:8" ht="15.75" customHeight="1" x14ac:dyDescent="0.35">
      <c r="A650" s="4">
        <v>24047</v>
      </c>
      <c r="B650" s="6">
        <v>4.1000000000000002E-2</v>
      </c>
      <c r="C650" s="5" t="s">
        <v>43</v>
      </c>
      <c r="D650" s="5" t="s">
        <v>43</v>
      </c>
      <c r="E650" s="5" t="s">
        <v>43</v>
      </c>
      <c r="F650" s="6">
        <v>2.0000000000000001E-4</v>
      </c>
      <c r="G650" s="6">
        <v>0.04</v>
      </c>
      <c r="H650" s="5" t="s">
        <v>43</v>
      </c>
    </row>
    <row r="651" spans="1:8" ht="15.75" customHeight="1" x14ac:dyDescent="0.35">
      <c r="A651" s="4">
        <v>24016</v>
      </c>
      <c r="B651" s="6">
        <v>4.0800000000000003E-2</v>
      </c>
      <c r="C651" s="5" t="s">
        <v>43</v>
      </c>
      <c r="D651" s="5" t="s">
        <v>43</v>
      </c>
      <c r="E651" s="5" t="s">
        <v>43</v>
      </c>
      <c r="F651" s="6">
        <v>6.9999999999999999E-4</v>
      </c>
      <c r="G651" s="6">
        <v>0.04</v>
      </c>
      <c r="H651" s="5" t="s">
        <v>43</v>
      </c>
    </row>
    <row r="652" spans="1:8" ht="15.75" customHeight="1" x14ac:dyDescent="0.35">
      <c r="A652" s="4">
        <v>23986</v>
      </c>
      <c r="B652" s="6">
        <v>4.0099999999999997E-2</v>
      </c>
      <c r="C652" s="5" t="s">
        <v>43</v>
      </c>
      <c r="D652" s="5" t="s">
        <v>43</v>
      </c>
      <c r="E652" s="5" t="s">
        <v>43</v>
      </c>
      <c r="F652" s="6">
        <v>-1.1000000000000001E-3</v>
      </c>
      <c r="G652" s="6">
        <v>0.04</v>
      </c>
      <c r="H652" s="5" t="s">
        <v>43</v>
      </c>
    </row>
    <row r="653" spans="1:8" ht="15.75" customHeight="1" x14ac:dyDescent="0.35">
      <c r="A653" s="4">
        <v>23955</v>
      </c>
      <c r="B653" s="6">
        <v>4.1200000000000001E-2</v>
      </c>
      <c r="C653" s="5" t="s">
        <v>43</v>
      </c>
      <c r="D653" s="5" t="s">
        <v>43</v>
      </c>
      <c r="E653" s="5" t="s">
        <v>43</v>
      </c>
      <c r="F653" s="6">
        <v>2.9999999999999997E-4</v>
      </c>
      <c r="G653" s="6">
        <v>0.04</v>
      </c>
      <c r="H653" s="5" t="s">
        <v>43</v>
      </c>
    </row>
    <row r="654" spans="1:8" ht="15.75" customHeight="1" x14ac:dyDescent="0.35">
      <c r="A654" s="4">
        <v>23924</v>
      </c>
      <c r="B654" s="6">
        <v>4.0899999999999999E-2</v>
      </c>
      <c r="C654" s="5" t="s">
        <v>43</v>
      </c>
      <c r="D654" s="5" t="s">
        <v>43</v>
      </c>
      <c r="E654" s="5" t="s">
        <v>43</v>
      </c>
      <c r="F654" s="6">
        <v>5.0000000000000001E-4</v>
      </c>
      <c r="G654" s="6">
        <v>0.04</v>
      </c>
      <c r="H654" s="5" t="s">
        <v>43</v>
      </c>
    </row>
    <row r="655" spans="1:8" ht="15.75" customHeight="1" x14ac:dyDescent="0.35">
      <c r="A655" s="4">
        <v>23894</v>
      </c>
      <c r="B655" s="6">
        <v>4.0399999999999998E-2</v>
      </c>
      <c r="C655" s="5" t="s">
        <v>43</v>
      </c>
      <c r="D655" s="5" t="s">
        <v>43</v>
      </c>
      <c r="E655" s="5" t="s">
        <v>43</v>
      </c>
      <c r="F655" s="6">
        <v>-5.9999999999999995E-4</v>
      </c>
      <c r="G655" s="6">
        <v>0.04</v>
      </c>
      <c r="H655" s="5" t="s">
        <v>43</v>
      </c>
    </row>
    <row r="656" spans="1:8" ht="15.75" customHeight="1" x14ac:dyDescent="0.35">
      <c r="A656" s="4">
        <v>23863</v>
      </c>
      <c r="B656" s="6">
        <v>4.1000000000000002E-2</v>
      </c>
      <c r="C656" s="5" t="s">
        <v>43</v>
      </c>
      <c r="D656" s="5" t="s">
        <v>43</v>
      </c>
      <c r="E656" s="5" t="s">
        <v>43</v>
      </c>
      <c r="F656" s="6">
        <v>1E-4</v>
      </c>
      <c r="G656" s="6">
        <v>0.04</v>
      </c>
      <c r="H656" s="5" t="s">
        <v>43</v>
      </c>
    </row>
    <row r="657" spans="1:8" ht="15.75" customHeight="1" x14ac:dyDescent="0.35">
      <c r="A657" s="4">
        <v>23833</v>
      </c>
      <c r="B657" s="6">
        <v>4.0899999999999999E-2</v>
      </c>
      <c r="C657" s="5" t="s">
        <v>43</v>
      </c>
      <c r="D657" s="5" t="s">
        <v>43</v>
      </c>
      <c r="E657" s="5" t="s">
        <v>43</v>
      </c>
      <c r="F657" s="6">
        <v>5.0000000000000001E-4</v>
      </c>
      <c r="G657" s="6">
        <v>0.04</v>
      </c>
      <c r="H657" s="5" t="s">
        <v>43</v>
      </c>
    </row>
    <row r="658" spans="1:8" ht="15.75" customHeight="1" x14ac:dyDescent="0.35">
      <c r="A658" s="4">
        <v>23802</v>
      </c>
      <c r="B658" s="6">
        <v>4.0399999999999998E-2</v>
      </c>
      <c r="C658" s="5" t="s">
        <v>43</v>
      </c>
      <c r="D658" s="5" t="s">
        <v>43</v>
      </c>
      <c r="E658" s="5" t="s">
        <v>43</v>
      </c>
      <c r="F658" s="6">
        <v>5.9999999999999995E-4</v>
      </c>
      <c r="G658" s="6">
        <v>0.04</v>
      </c>
      <c r="H658" s="5" t="s">
        <v>43</v>
      </c>
    </row>
    <row r="659" spans="1:8" ht="15.75" customHeight="1" x14ac:dyDescent="0.35">
      <c r="A659" s="4">
        <v>23774</v>
      </c>
      <c r="B659" s="6">
        <v>3.9800000000000002E-2</v>
      </c>
      <c r="C659" s="5" t="s">
        <v>43</v>
      </c>
      <c r="D659" s="5" t="s">
        <v>43</v>
      </c>
      <c r="E659" s="5" t="s">
        <v>43</v>
      </c>
      <c r="F659" s="6">
        <v>8.0000000000000004E-4</v>
      </c>
      <c r="G659" s="6">
        <v>0.04</v>
      </c>
      <c r="H659" s="5" t="s">
        <v>43</v>
      </c>
    </row>
    <row r="660" spans="1:8" ht="15.75" customHeight="1" x14ac:dyDescent="0.35">
      <c r="A660" s="4">
        <v>23743</v>
      </c>
      <c r="B660" s="6">
        <v>3.9E-2</v>
      </c>
      <c r="C660" s="5" t="s">
        <v>43</v>
      </c>
      <c r="D660" s="5" t="s">
        <v>43</v>
      </c>
      <c r="E660" s="5" t="s">
        <v>43</v>
      </c>
      <c r="F660" s="6">
        <v>5.0000000000000001E-4</v>
      </c>
      <c r="G660" s="6">
        <v>0.04</v>
      </c>
      <c r="H660" s="5" t="s">
        <v>43</v>
      </c>
    </row>
    <row r="661" spans="1:8" ht="15.75" customHeight="1" x14ac:dyDescent="0.35">
      <c r="A661" s="4">
        <v>23712</v>
      </c>
      <c r="B661" s="6">
        <v>3.85E-2</v>
      </c>
      <c r="C661" s="5" t="s">
        <v>43</v>
      </c>
      <c r="D661" s="5" t="s">
        <v>43</v>
      </c>
      <c r="E661" s="5" t="s">
        <v>43</v>
      </c>
      <c r="F661" s="6">
        <v>3.3E-3</v>
      </c>
      <c r="G661" s="6">
        <v>0.04</v>
      </c>
      <c r="H661" s="5" t="s">
        <v>43</v>
      </c>
    </row>
    <row r="662" spans="1:8" ht="15.75" customHeight="1" x14ac:dyDescent="0.35">
      <c r="A662" s="4">
        <v>23682</v>
      </c>
      <c r="B662" s="6">
        <v>3.5200000000000002E-2</v>
      </c>
      <c r="C662" s="5" t="s">
        <v>43</v>
      </c>
      <c r="D662" s="5" t="s">
        <v>43</v>
      </c>
      <c r="E662" s="5" t="s">
        <v>43</v>
      </c>
      <c r="F662" s="6">
        <v>1.6000000000000001E-3</v>
      </c>
      <c r="G662" s="6">
        <v>3.6200000000000003E-2</v>
      </c>
      <c r="H662" s="5" t="s">
        <v>43</v>
      </c>
    </row>
    <row r="663" spans="1:8" ht="15.75" customHeight="1" x14ac:dyDescent="0.35">
      <c r="A663" s="4">
        <v>23651</v>
      </c>
      <c r="B663" s="6">
        <v>3.3599999999999998E-2</v>
      </c>
      <c r="C663" s="5" t="s">
        <v>43</v>
      </c>
      <c r="D663" s="5" t="s">
        <v>43</v>
      </c>
      <c r="E663" s="5" t="s">
        <v>43</v>
      </c>
      <c r="F663" s="6">
        <v>-8.9999999999999998E-4</v>
      </c>
      <c r="G663" s="6">
        <v>3.5000000000000003E-2</v>
      </c>
      <c r="H663" s="5" t="s">
        <v>43</v>
      </c>
    </row>
    <row r="664" spans="1:8" ht="15.75" customHeight="1" x14ac:dyDescent="0.35">
      <c r="A664" s="4">
        <v>23621</v>
      </c>
      <c r="B664" s="6">
        <v>3.4500000000000003E-2</v>
      </c>
      <c r="C664" s="5" t="s">
        <v>43</v>
      </c>
      <c r="D664" s="5" t="s">
        <v>43</v>
      </c>
      <c r="E664" s="5" t="s">
        <v>43</v>
      </c>
      <c r="F664" s="6">
        <v>-5.0000000000000001E-4</v>
      </c>
      <c r="G664" s="6">
        <v>3.5000000000000003E-2</v>
      </c>
      <c r="H664" s="5" t="s">
        <v>43</v>
      </c>
    </row>
    <row r="665" spans="1:8" ht="15.75" customHeight="1" x14ac:dyDescent="0.35">
      <c r="A665" s="4">
        <v>23590</v>
      </c>
      <c r="B665" s="6">
        <v>3.5000000000000003E-2</v>
      </c>
      <c r="C665" s="5" t="s">
        <v>43</v>
      </c>
      <c r="D665" s="5" t="s">
        <v>43</v>
      </c>
      <c r="E665" s="5" t="s">
        <v>43</v>
      </c>
      <c r="F665" s="6">
        <v>8.0000000000000004E-4</v>
      </c>
      <c r="G665" s="6">
        <v>3.5000000000000003E-2</v>
      </c>
      <c r="H665" s="5" t="s">
        <v>43</v>
      </c>
    </row>
    <row r="666" spans="1:8" ht="15.75" customHeight="1" x14ac:dyDescent="0.35">
      <c r="A666" s="4">
        <v>23559</v>
      </c>
      <c r="B666" s="6">
        <v>3.4200000000000001E-2</v>
      </c>
      <c r="C666" s="5" t="s">
        <v>43</v>
      </c>
      <c r="D666" s="5" t="s">
        <v>43</v>
      </c>
      <c r="E666" s="5" t="s">
        <v>43</v>
      </c>
      <c r="F666" s="6">
        <v>-8.0000000000000004E-4</v>
      </c>
      <c r="G666" s="6">
        <v>3.5000000000000003E-2</v>
      </c>
      <c r="H666" s="5" t="s">
        <v>43</v>
      </c>
    </row>
    <row r="667" spans="1:8" ht="15.75" customHeight="1" x14ac:dyDescent="0.35">
      <c r="A667" s="4">
        <v>23529</v>
      </c>
      <c r="B667" s="6">
        <v>3.5000000000000003E-2</v>
      </c>
      <c r="C667" s="5" t="s">
        <v>43</v>
      </c>
      <c r="D667" s="5" t="s">
        <v>43</v>
      </c>
      <c r="E667" s="5" t="s">
        <v>43</v>
      </c>
      <c r="F667" s="6">
        <v>0</v>
      </c>
      <c r="G667" s="6">
        <v>3.5000000000000003E-2</v>
      </c>
      <c r="H667" s="5" t="s">
        <v>43</v>
      </c>
    </row>
    <row r="668" spans="1:8" ht="15.75" customHeight="1" x14ac:dyDescent="0.35">
      <c r="A668" s="4">
        <v>23498</v>
      </c>
      <c r="B668" s="6">
        <v>3.5000000000000003E-2</v>
      </c>
      <c r="C668" s="5" t="s">
        <v>43</v>
      </c>
      <c r="D668" s="5" t="s">
        <v>43</v>
      </c>
      <c r="E668" s="5" t="s">
        <v>43</v>
      </c>
      <c r="F668" s="6">
        <v>2.9999999999999997E-4</v>
      </c>
      <c r="G668" s="6">
        <v>3.5000000000000003E-2</v>
      </c>
      <c r="H668" s="5" t="s">
        <v>43</v>
      </c>
    </row>
    <row r="669" spans="1:8" ht="15.75" customHeight="1" x14ac:dyDescent="0.35">
      <c r="A669" s="4">
        <v>23468</v>
      </c>
      <c r="B669" s="6">
        <v>3.4700000000000002E-2</v>
      </c>
      <c r="C669" s="5" t="s">
        <v>43</v>
      </c>
      <c r="D669" s="5" t="s">
        <v>43</v>
      </c>
      <c r="E669" s="5" t="s">
        <v>43</v>
      </c>
      <c r="F669" s="6">
        <v>4.0000000000000002E-4</v>
      </c>
      <c r="G669" s="6">
        <v>3.5000000000000003E-2</v>
      </c>
      <c r="H669" s="5" t="s">
        <v>43</v>
      </c>
    </row>
    <row r="670" spans="1:8" ht="15.75" customHeight="1" x14ac:dyDescent="0.35">
      <c r="A670" s="4">
        <v>23437</v>
      </c>
      <c r="B670" s="6">
        <v>3.4299999999999997E-2</v>
      </c>
      <c r="C670" s="5" t="s">
        <v>43</v>
      </c>
      <c r="D670" s="5" t="s">
        <v>43</v>
      </c>
      <c r="E670" s="5" t="s">
        <v>43</v>
      </c>
      <c r="F670" s="6">
        <v>-5.0000000000000001E-4</v>
      </c>
      <c r="G670" s="6">
        <v>3.5000000000000003E-2</v>
      </c>
      <c r="H670" s="5" t="s">
        <v>43</v>
      </c>
    </row>
    <row r="671" spans="1:8" ht="15.75" customHeight="1" x14ac:dyDescent="0.35">
      <c r="A671" s="4">
        <v>23408</v>
      </c>
      <c r="B671" s="6">
        <v>3.4799999999999998E-2</v>
      </c>
      <c r="C671" s="5" t="s">
        <v>43</v>
      </c>
      <c r="D671" s="5" t="s">
        <v>43</v>
      </c>
      <c r="E671" s="5" t="s">
        <v>43</v>
      </c>
      <c r="F671" s="6">
        <v>0</v>
      </c>
      <c r="G671" s="6">
        <v>3.5000000000000003E-2</v>
      </c>
      <c r="H671" s="5" t="s">
        <v>43</v>
      </c>
    </row>
    <row r="672" spans="1:8" ht="15.75" customHeight="1" x14ac:dyDescent="0.35">
      <c r="A672" s="4">
        <v>23377</v>
      </c>
      <c r="B672" s="6">
        <v>3.4799999999999998E-2</v>
      </c>
      <c r="C672" s="5" t="s">
        <v>43</v>
      </c>
      <c r="D672" s="5" t="s">
        <v>43</v>
      </c>
      <c r="E672" s="5" t="s">
        <v>43</v>
      </c>
      <c r="F672" s="6">
        <v>1E-3</v>
      </c>
      <c r="G672" s="6">
        <v>3.5000000000000003E-2</v>
      </c>
      <c r="H672" s="5" t="s">
        <v>43</v>
      </c>
    </row>
    <row r="673" spans="1:8" ht="15.75" customHeight="1" x14ac:dyDescent="0.35">
      <c r="A673" s="4">
        <v>23346</v>
      </c>
      <c r="B673" s="6">
        <v>3.3799999999999997E-2</v>
      </c>
      <c r="C673" s="5" t="s">
        <v>43</v>
      </c>
      <c r="D673" s="5" t="s">
        <v>43</v>
      </c>
      <c r="E673" s="5" t="s">
        <v>43</v>
      </c>
      <c r="F673" s="6">
        <v>-1E-3</v>
      </c>
      <c r="G673" s="6">
        <v>3.5000000000000003E-2</v>
      </c>
      <c r="H673" s="5" t="s">
        <v>43</v>
      </c>
    </row>
    <row r="674" spans="1:8" ht="15.75" customHeight="1" x14ac:dyDescent="0.35">
      <c r="A674" s="4">
        <v>23316</v>
      </c>
      <c r="B674" s="6">
        <v>3.4799999999999998E-2</v>
      </c>
      <c r="C674" s="5" t="s">
        <v>43</v>
      </c>
      <c r="D674" s="5" t="s">
        <v>43</v>
      </c>
      <c r="E674" s="5" t="s">
        <v>43</v>
      </c>
      <c r="F674" s="6">
        <v>-2.0000000000000001E-4</v>
      </c>
      <c r="G674" s="6">
        <v>3.5000000000000003E-2</v>
      </c>
      <c r="H674" s="5" t="s">
        <v>43</v>
      </c>
    </row>
    <row r="675" spans="1:8" ht="15.75" customHeight="1" x14ac:dyDescent="0.35">
      <c r="A675" s="4">
        <v>23285</v>
      </c>
      <c r="B675" s="6">
        <v>3.5000000000000003E-2</v>
      </c>
      <c r="C675" s="5" t="s">
        <v>43</v>
      </c>
      <c r="D675" s="5" t="s">
        <v>43</v>
      </c>
      <c r="E675" s="5" t="s">
        <v>43</v>
      </c>
      <c r="F675" s="6">
        <v>2.0000000000000001E-4</v>
      </c>
      <c r="G675" s="6">
        <v>3.5000000000000003E-2</v>
      </c>
      <c r="H675" s="5" t="s">
        <v>43</v>
      </c>
    </row>
    <row r="676" spans="1:8" ht="15.75" customHeight="1" x14ac:dyDescent="0.35">
      <c r="A676" s="4">
        <v>23255</v>
      </c>
      <c r="B676" s="6">
        <v>3.4799999999999998E-2</v>
      </c>
      <c r="C676" s="5" t="s">
        <v>43</v>
      </c>
      <c r="D676" s="5" t="s">
        <v>43</v>
      </c>
      <c r="E676" s="5" t="s">
        <v>43</v>
      </c>
      <c r="F676" s="6">
        <v>-1E-4</v>
      </c>
      <c r="G676" s="6">
        <v>3.5000000000000003E-2</v>
      </c>
      <c r="H676" s="5" t="s">
        <v>43</v>
      </c>
    </row>
    <row r="677" spans="1:8" ht="15.75" customHeight="1" x14ac:dyDescent="0.35">
      <c r="A677" s="4">
        <v>23224</v>
      </c>
      <c r="B677" s="6">
        <v>3.49E-2</v>
      </c>
      <c r="C677" s="5" t="s">
        <v>43</v>
      </c>
      <c r="D677" s="5" t="s">
        <v>43</v>
      </c>
      <c r="E677" s="5" t="s">
        <v>43</v>
      </c>
      <c r="F677" s="6">
        <v>4.7000000000000002E-3</v>
      </c>
      <c r="G677" s="6">
        <v>3.5000000000000003E-2</v>
      </c>
      <c r="H677" s="5" t="s">
        <v>43</v>
      </c>
    </row>
    <row r="678" spans="1:8" ht="15.75" customHeight="1" x14ac:dyDescent="0.35">
      <c r="A678" s="4">
        <v>23193</v>
      </c>
      <c r="B678" s="6">
        <v>3.0200000000000001E-2</v>
      </c>
      <c r="C678" s="5" t="s">
        <v>43</v>
      </c>
      <c r="D678" s="5" t="s">
        <v>43</v>
      </c>
      <c r="E678" s="5" t="s">
        <v>43</v>
      </c>
      <c r="F678" s="6">
        <v>2.9999999999999997E-4</v>
      </c>
      <c r="G678" s="6">
        <v>3.2399999999999998E-2</v>
      </c>
      <c r="H678" s="5" t="s">
        <v>43</v>
      </c>
    </row>
    <row r="679" spans="1:8" ht="15.75" customHeight="1" x14ac:dyDescent="0.35">
      <c r="A679" s="4">
        <v>23163</v>
      </c>
      <c r="B679" s="6">
        <v>2.9899999999999999E-2</v>
      </c>
      <c r="C679" s="5" t="s">
        <v>43</v>
      </c>
      <c r="D679" s="5" t="s">
        <v>43</v>
      </c>
      <c r="E679" s="5" t="s">
        <v>43</v>
      </c>
      <c r="F679" s="6">
        <v>-1E-4</v>
      </c>
      <c r="G679" s="6">
        <v>0.03</v>
      </c>
      <c r="H679" s="5" t="s">
        <v>43</v>
      </c>
    </row>
    <row r="680" spans="1:8" ht="15.75" customHeight="1" x14ac:dyDescent="0.35">
      <c r="A680" s="4">
        <v>23132</v>
      </c>
      <c r="B680" s="6">
        <v>0.03</v>
      </c>
      <c r="C680" s="5" t="s">
        <v>43</v>
      </c>
      <c r="D680" s="5" t="s">
        <v>43</v>
      </c>
      <c r="E680" s="5" t="s">
        <v>43</v>
      </c>
      <c r="F680" s="6">
        <v>1E-3</v>
      </c>
      <c r="G680" s="6">
        <v>0.03</v>
      </c>
      <c r="H680" s="5" t="s">
        <v>43</v>
      </c>
    </row>
    <row r="681" spans="1:8" ht="15.75" customHeight="1" x14ac:dyDescent="0.35">
      <c r="A681" s="4">
        <v>23102</v>
      </c>
      <c r="B681" s="6">
        <v>2.9000000000000001E-2</v>
      </c>
      <c r="C681" s="5" t="s">
        <v>43</v>
      </c>
      <c r="D681" s="5" t="s">
        <v>43</v>
      </c>
      <c r="E681" s="5" t="s">
        <v>43</v>
      </c>
      <c r="F681" s="6">
        <v>-8.0000000000000004E-4</v>
      </c>
      <c r="G681" s="6">
        <v>0.03</v>
      </c>
      <c r="H681" s="5" t="s">
        <v>43</v>
      </c>
    </row>
    <row r="682" spans="1:8" ht="15.75" customHeight="1" x14ac:dyDescent="0.35">
      <c r="A682" s="4">
        <v>23071</v>
      </c>
      <c r="B682" s="6">
        <v>2.98E-2</v>
      </c>
      <c r="C682" s="5" t="s">
        <v>43</v>
      </c>
      <c r="D682" s="5" t="s">
        <v>43</v>
      </c>
      <c r="E682" s="5" t="s">
        <v>43</v>
      </c>
      <c r="F682" s="6">
        <v>-2.0000000000000001E-4</v>
      </c>
      <c r="G682" s="6">
        <v>0.03</v>
      </c>
      <c r="H682" s="5" t="s">
        <v>43</v>
      </c>
    </row>
    <row r="683" spans="1:8" ht="15.75" customHeight="1" x14ac:dyDescent="0.35">
      <c r="A683" s="4">
        <v>23043</v>
      </c>
      <c r="B683" s="6">
        <v>0.03</v>
      </c>
      <c r="C683" s="5" t="s">
        <v>43</v>
      </c>
      <c r="D683" s="5" t="s">
        <v>43</v>
      </c>
      <c r="E683" s="5" t="s">
        <v>43</v>
      </c>
      <c r="F683" s="6">
        <v>8.0000000000000004E-4</v>
      </c>
      <c r="G683" s="6">
        <v>0.03</v>
      </c>
      <c r="H683" s="5" t="s">
        <v>43</v>
      </c>
    </row>
    <row r="684" spans="1:8" ht="15.75" customHeight="1" x14ac:dyDescent="0.35">
      <c r="A684" s="4">
        <v>23012</v>
      </c>
      <c r="B684" s="6">
        <v>2.92E-2</v>
      </c>
      <c r="C684" s="5" t="s">
        <v>43</v>
      </c>
      <c r="D684" s="5" t="s">
        <v>43</v>
      </c>
      <c r="E684" s="5" t="s">
        <v>43</v>
      </c>
      <c r="F684" s="6">
        <v>-1E-4</v>
      </c>
      <c r="G684" s="6">
        <v>0.03</v>
      </c>
      <c r="H684" s="5" t="s">
        <v>43</v>
      </c>
    </row>
    <row r="685" spans="1:8" ht="15.75" customHeight="1" x14ac:dyDescent="0.35">
      <c r="A685" s="4">
        <v>22981</v>
      </c>
      <c r="B685" s="6">
        <v>2.93E-2</v>
      </c>
      <c r="C685" s="5" t="s">
        <v>43</v>
      </c>
      <c r="D685" s="5" t="s">
        <v>43</v>
      </c>
      <c r="E685" s="5" t="s">
        <v>43</v>
      </c>
      <c r="F685" s="6">
        <v>-1E-4</v>
      </c>
      <c r="G685" s="6">
        <v>0.03</v>
      </c>
      <c r="H685" s="5" t="s">
        <v>43</v>
      </c>
    </row>
    <row r="686" spans="1:8" ht="15.75" customHeight="1" x14ac:dyDescent="0.35">
      <c r="A686" s="4">
        <v>22951</v>
      </c>
      <c r="B686" s="6">
        <v>2.9399999999999999E-2</v>
      </c>
      <c r="C686" s="5" t="s">
        <v>43</v>
      </c>
      <c r="D686" s="5" t="s">
        <v>43</v>
      </c>
      <c r="E686" s="5" t="s">
        <v>43</v>
      </c>
      <c r="F686" s="6">
        <v>4.0000000000000002E-4</v>
      </c>
      <c r="G686" s="6">
        <v>0.03</v>
      </c>
      <c r="H686" s="5" t="s">
        <v>43</v>
      </c>
    </row>
    <row r="687" spans="1:8" ht="15.75" customHeight="1" x14ac:dyDescent="0.35">
      <c r="A687" s="4">
        <v>22920</v>
      </c>
      <c r="B687" s="6">
        <v>2.9000000000000001E-2</v>
      </c>
      <c r="C687" s="5" t="s">
        <v>43</v>
      </c>
      <c r="D687" s="5" t="s">
        <v>43</v>
      </c>
      <c r="E687" s="5" t="s">
        <v>43</v>
      </c>
      <c r="F687" s="6">
        <v>0</v>
      </c>
      <c r="G687" s="6">
        <v>0.03</v>
      </c>
      <c r="H687" s="5" t="s">
        <v>43</v>
      </c>
    </row>
    <row r="688" spans="1:8" ht="15.75" customHeight="1" x14ac:dyDescent="0.35">
      <c r="A688" s="4">
        <v>22890</v>
      </c>
      <c r="B688" s="6">
        <v>2.9000000000000001E-2</v>
      </c>
      <c r="C688" s="5" t="s">
        <v>43</v>
      </c>
      <c r="D688" s="5" t="s">
        <v>43</v>
      </c>
      <c r="E688" s="5" t="s">
        <v>43</v>
      </c>
      <c r="F688" s="6">
        <v>-2.9999999999999997E-4</v>
      </c>
      <c r="G688" s="6">
        <v>0.03</v>
      </c>
      <c r="H688" s="5" t="s">
        <v>43</v>
      </c>
    </row>
    <row r="689" spans="1:8" ht="15.75" customHeight="1" x14ac:dyDescent="0.35">
      <c r="A689" s="4">
        <v>22859</v>
      </c>
      <c r="B689" s="6">
        <v>2.93E-2</v>
      </c>
      <c r="C689" s="5" t="s">
        <v>43</v>
      </c>
      <c r="D689" s="5" t="s">
        <v>43</v>
      </c>
      <c r="E689" s="5" t="s">
        <v>43</v>
      </c>
      <c r="F689" s="6">
        <v>2.2000000000000001E-3</v>
      </c>
      <c r="G689" s="6">
        <v>0.03</v>
      </c>
      <c r="H689" s="5" t="s">
        <v>43</v>
      </c>
    </row>
    <row r="690" spans="1:8" ht="15.75" customHeight="1" x14ac:dyDescent="0.35">
      <c r="A690" s="4">
        <v>22828</v>
      </c>
      <c r="B690" s="6">
        <v>2.7099999999999999E-2</v>
      </c>
      <c r="C690" s="5" t="s">
        <v>43</v>
      </c>
      <c r="D690" s="5" t="s">
        <v>43</v>
      </c>
      <c r="E690" s="5" t="s">
        <v>43</v>
      </c>
      <c r="F690" s="6">
        <v>2.9999999999999997E-4</v>
      </c>
      <c r="G690" s="6">
        <v>0.03</v>
      </c>
      <c r="H690" s="5" t="s">
        <v>43</v>
      </c>
    </row>
    <row r="691" spans="1:8" ht="15.75" customHeight="1" x14ac:dyDescent="0.35">
      <c r="A691" s="4">
        <v>22798</v>
      </c>
      <c r="B691" s="6">
        <v>2.6800000000000001E-2</v>
      </c>
      <c r="C691" s="5" t="s">
        <v>43</v>
      </c>
      <c r="D691" s="5" t="s">
        <v>43</v>
      </c>
      <c r="E691" s="5" t="s">
        <v>43</v>
      </c>
      <c r="F691" s="6">
        <v>3.2000000000000002E-3</v>
      </c>
      <c r="G691" s="6">
        <v>0.03</v>
      </c>
      <c r="H691" s="5" t="s">
        <v>43</v>
      </c>
    </row>
    <row r="692" spans="1:8" ht="15.75" customHeight="1" x14ac:dyDescent="0.35">
      <c r="A692" s="4">
        <v>22767</v>
      </c>
      <c r="B692" s="6">
        <v>2.3599999999999999E-2</v>
      </c>
      <c r="C692" s="5" t="s">
        <v>43</v>
      </c>
      <c r="D692" s="5" t="s">
        <v>43</v>
      </c>
      <c r="E692" s="5" t="s">
        <v>43</v>
      </c>
      <c r="F692" s="6">
        <v>-4.1999999999999997E-3</v>
      </c>
      <c r="G692" s="6">
        <v>0.03</v>
      </c>
      <c r="H692" s="5" t="s">
        <v>43</v>
      </c>
    </row>
    <row r="693" spans="1:8" ht="15.75" customHeight="1" x14ac:dyDescent="0.35">
      <c r="A693" s="4">
        <v>22737</v>
      </c>
      <c r="B693" s="6">
        <v>2.7799999999999998E-2</v>
      </c>
      <c r="C693" s="5" t="s">
        <v>43</v>
      </c>
      <c r="D693" s="5" t="s">
        <v>43</v>
      </c>
      <c r="E693" s="5" t="s">
        <v>43</v>
      </c>
      <c r="F693" s="6">
        <v>-6.9999999999999999E-4</v>
      </c>
      <c r="G693" s="6">
        <v>0.03</v>
      </c>
      <c r="H693" s="5" t="s">
        <v>43</v>
      </c>
    </row>
    <row r="694" spans="1:8" ht="15.75" customHeight="1" x14ac:dyDescent="0.35">
      <c r="A694" s="4">
        <v>22706</v>
      </c>
      <c r="B694" s="6">
        <v>2.8500000000000001E-2</v>
      </c>
      <c r="C694" s="5" t="s">
        <v>43</v>
      </c>
      <c r="D694" s="5" t="s">
        <v>43</v>
      </c>
      <c r="E694" s="5" t="s">
        <v>43</v>
      </c>
      <c r="F694" s="6">
        <v>4.7999999999999996E-3</v>
      </c>
      <c r="G694" s="6">
        <v>0.03</v>
      </c>
      <c r="H694" s="5" t="s">
        <v>43</v>
      </c>
    </row>
    <row r="695" spans="1:8" ht="15.75" customHeight="1" x14ac:dyDescent="0.35">
      <c r="A695" s="4">
        <v>22678</v>
      </c>
      <c r="B695" s="6">
        <v>2.3699999999999999E-2</v>
      </c>
      <c r="C695" s="5" t="s">
        <v>43</v>
      </c>
      <c r="D695" s="5" t="s">
        <v>43</v>
      </c>
      <c r="E695" s="5" t="s">
        <v>43</v>
      </c>
      <c r="F695" s="6">
        <v>2.2000000000000001E-3</v>
      </c>
      <c r="G695" s="6">
        <v>0.03</v>
      </c>
      <c r="H695" s="5" t="s">
        <v>43</v>
      </c>
    </row>
    <row r="696" spans="1:8" ht="15.75" customHeight="1" x14ac:dyDescent="0.35">
      <c r="A696" s="4">
        <v>22647</v>
      </c>
      <c r="B696" s="6">
        <v>2.1499999999999998E-2</v>
      </c>
      <c r="C696" s="5" t="s">
        <v>43</v>
      </c>
      <c r="D696" s="5" t="s">
        <v>43</v>
      </c>
      <c r="E696" s="5" t="s">
        <v>43</v>
      </c>
      <c r="F696" s="6">
        <v>-1.8E-3</v>
      </c>
      <c r="G696" s="6">
        <v>0.03</v>
      </c>
      <c r="H696" s="5" t="s">
        <v>43</v>
      </c>
    </row>
    <row r="697" spans="1:8" ht="15.75" customHeight="1" x14ac:dyDescent="0.35">
      <c r="A697" s="4">
        <v>22616</v>
      </c>
      <c r="B697" s="6">
        <v>2.3300000000000001E-2</v>
      </c>
      <c r="C697" s="5" t="s">
        <v>43</v>
      </c>
      <c r="D697" s="5" t="s">
        <v>43</v>
      </c>
      <c r="E697" s="5" t="s">
        <v>43</v>
      </c>
      <c r="F697" s="6">
        <v>-2.8E-3</v>
      </c>
      <c r="G697" s="6">
        <v>0.03</v>
      </c>
      <c r="H697" s="5" t="s">
        <v>43</v>
      </c>
    </row>
    <row r="698" spans="1:8" ht="15.75" customHeight="1" x14ac:dyDescent="0.35">
      <c r="A698" s="4">
        <v>22586</v>
      </c>
      <c r="B698" s="6">
        <v>2.6100000000000002E-2</v>
      </c>
      <c r="C698" s="5" t="s">
        <v>43</v>
      </c>
      <c r="D698" s="5" t="s">
        <v>43</v>
      </c>
      <c r="E698" s="5" t="s">
        <v>43</v>
      </c>
      <c r="F698" s="6">
        <v>3.5000000000000001E-3</v>
      </c>
      <c r="G698" s="6">
        <v>0.03</v>
      </c>
      <c r="H698" s="5" t="s">
        <v>43</v>
      </c>
    </row>
    <row r="699" spans="1:8" ht="15.75" customHeight="1" x14ac:dyDescent="0.35">
      <c r="A699" s="4">
        <v>22555</v>
      </c>
      <c r="B699" s="6">
        <v>2.2599999999999999E-2</v>
      </c>
      <c r="C699" s="5" t="s">
        <v>43</v>
      </c>
      <c r="D699" s="5" t="s">
        <v>43</v>
      </c>
      <c r="E699" s="5" t="s">
        <v>43</v>
      </c>
      <c r="F699" s="6">
        <v>3.8E-3</v>
      </c>
      <c r="G699" s="6">
        <v>0.03</v>
      </c>
      <c r="H699" s="5" t="s">
        <v>43</v>
      </c>
    </row>
    <row r="700" spans="1:8" ht="15.75" customHeight="1" x14ac:dyDescent="0.35">
      <c r="A700" s="4">
        <v>22525</v>
      </c>
      <c r="B700" s="6">
        <v>1.8800000000000001E-2</v>
      </c>
      <c r="C700" s="5" t="s">
        <v>43</v>
      </c>
      <c r="D700" s="5" t="s">
        <v>43</v>
      </c>
      <c r="E700" s="5" t="s">
        <v>43</v>
      </c>
      <c r="F700" s="6">
        <v>-1.1999999999999999E-3</v>
      </c>
      <c r="G700" s="6">
        <v>0.03</v>
      </c>
      <c r="H700" s="5" t="s">
        <v>43</v>
      </c>
    </row>
    <row r="701" spans="1:8" ht="15.75" customHeight="1" x14ac:dyDescent="0.35">
      <c r="A701" s="4">
        <v>22494</v>
      </c>
      <c r="B701" s="6">
        <v>0.02</v>
      </c>
      <c r="C701" s="5" t="s">
        <v>43</v>
      </c>
      <c r="D701" s="5" t="s">
        <v>43</v>
      </c>
      <c r="E701" s="5" t="s">
        <v>43</v>
      </c>
      <c r="F701" s="6">
        <v>8.3000000000000001E-3</v>
      </c>
      <c r="G701" s="6">
        <v>0.03</v>
      </c>
      <c r="H701" s="5" t="s">
        <v>43</v>
      </c>
    </row>
    <row r="702" spans="1:8" ht="15.75" customHeight="1" x14ac:dyDescent="0.35">
      <c r="A702" s="4">
        <v>22463</v>
      </c>
      <c r="B702" s="6">
        <v>1.17E-2</v>
      </c>
      <c r="C702" s="5" t="s">
        <v>43</v>
      </c>
      <c r="D702" s="5" t="s">
        <v>43</v>
      </c>
      <c r="E702" s="5" t="s">
        <v>43</v>
      </c>
      <c r="F702" s="6">
        <v>-5.5999999999999999E-3</v>
      </c>
      <c r="G702" s="6">
        <v>0.03</v>
      </c>
      <c r="H702" s="5" t="s">
        <v>43</v>
      </c>
    </row>
    <row r="703" spans="1:8" ht="15.75" customHeight="1" x14ac:dyDescent="0.35">
      <c r="A703" s="4">
        <v>22433</v>
      </c>
      <c r="B703" s="6">
        <v>1.7299999999999999E-2</v>
      </c>
      <c r="C703" s="5" t="s">
        <v>43</v>
      </c>
      <c r="D703" s="5" t="s">
        <v>43</v>
      </c>
      <c r="E703" s="5" t="s">
        <v>43</v>
      </c>
      <c r="F703" s="6">
        <v>-2.5000000000000001E-3</v>
      </c>
      <c r="G703" s="6">
        <v>0.03</v>
      </c>
      <c r="H703" s="5" t="s">
        <v>43</v>
      </c>
    </row>
    <row r="704" spans="1:8" ht="15.75" customHeight="1" x14ac:dyDescent="0.35">
      <c r="A704" s="4">
        <v>22402</v>
      </c>
      <c r="B704" s="6">
        <v>1.9800000000000002E-2</v>
      </c>
      <c r="C704" s="5" t="s">
        <v>43</v>
      </c>
      <c r="D704" s="5" t="s">
        <v>43</v>
      </c>
      <c r="E704" s="5" t="s">
        <v>43</v>
      </c>
      <c r="F704" s="6">
        <v>4.8999999999999998E-3</v>
      </c>
      <c r="G704" s="6">
        <v>0.03</v>
      </c>
      <c r="H704" s="5" t="s">
        <v>43</v>
      </c>
    </row>
    <row r="705" spans="1:8" ht="15.75" customHeight="1" x14ac:dyDescent="0.35">
      <c r="A705" s="4">
        <v>22372</v>
      </c>
      <c r="B705" s="6">
        <v>1.49E-2</v>
      </c>
      <c r="C705" s="5" t="s">
        <v>43</v>
      </c>
      <c r="D705" s="5" t="s">
        <v>43</v>
      </c>
      <c r="E705" s="5" t="s">
        <v>43</v>
      </c>
      <c r="F705" s="6">
        <v>-5.3E-3</v>
      </c>
      <c r="G705" s="6">
        <v>0.03</v>
      </c>
      <c r="H705" s="5" t="s">
        <v>43</v>
      </c>
    </row>
    <row r="706" spans="1:8" ht="15.75" customHeight="1" x14ac:dyDescent="0.35">
      <c r="A706" s="4">
        <v>22341</v>
      </c>
      <c r="B706" s="6">
        <v>2.0199999999999999E-2</v>
      </c>
      <c r="C706" s="5" t="s">
        <v>43</v>
      </c>
      <c r="D706" s="5" t="s">
        <v>43</v>
      </c>
      <c r="E706" s="5" t="s">
        <v>43</v>
      </c>
      <c r="F706" s="6">
        <v>-5.1999999999999998E-3</v>
      </c>
      <c r="G706" s="6">
        <v>0.03</v>
      </c>
      <c r="H706" s="5" t="s">
        <v>43</v>
      </c>
    </row>
    <row r="707" spans="1:8" ht="15.75" customHeight="1" x14ac:dyDescent="0.35">
      <c r="A707" s="4">
        <v>22313</v>
      </c>
      <c r="B707" s="6">
        <v>2.5399999999999999E-2</v>
      </c>
      <c r="C707" s="5" t="s">
        <v>43</v>
      </c>
      <c r="D707" s="5" t="s">
        <v>43</v>
      </c>
      <c r="E707" s="5" t="s">
        <v>43</v>
      </c>
      <c r="F707" s="6">
        <v>0.01</v>
      </c>
      <c r="G707" s="6">
        <v>0.03</v>
      </c>
      <c r="H707" s="5" t="s">
        <v>43</v>
      </c>
    </row>
    <row r="708" spans="1:8" ht="15.75" customHeight="1" x14ac:dyDescent="0.35">
      <c r="A708" s="4">
        <v>22282</v>
      </c>
      <c r="B708" s="6">
        <v>1.54E-2</v>
      </c>
      <c r="C708" s="5" t="s">
        <v>43</v>
      </c>
      <c r="D708" s="5" t="s">
        <v>43</v>
      </c>
      <c r="E708" s="5" t="s">
        <v>43</v>
      </c>
      <c r="F708" s="6">
        <v>-4.4000000000000003E-3</v>
      </c>
      <c r="G708" s="6">
        <v>0.03</v>
      </c>
      <c r="H708" s="5" t="s">
        <v>43</v>
      </c>
    </row>
    <row r="709" spans="1:8" ht="15.75" customHeight="1" x14ac:dyDescent="0.35">
      <c r="A709" s="4">
        <v>22251</v>
      </c>
      <c r="B709" s="6">
        <v>1.9800000000000002E-2</v>
      </c>
      <c r="C709" s="5" t="s">
        <v>43</v>
      </c>
      <c r="D709" s="5" t="s">
        <v>43</v>
      </c>
      <c r="E709" s="5" t="s">
        <v>43</v>
      </c>
      <c r="F709" s="6">
        <v>-4.5999999999999999E-3</v>
      </c>
      <c r="G709" s="6">
        <v>0.03</v>
      </c>
      <c r="H709" s="5" t="s">
        <v>43</v>
      </c>
    </row>
    <row r="710" spans="1:8" ht="15.75" customHeight="1" x14ac:dyDescent="0.35">
      <c r="A710" s="4">
        <v>22221</v>
      </c>
      <c r="B710" s="6">
        <v>2.4400000000000002E-2</v>
      </c>
      <c r="C710" s="5" t="s">
        <v>43</v>
      </c>
      <c r="D710" s="5" t="s">
        <v>43</v>
      </c>
      <c r="E710" s="5" t="s">
        <v>43</v>
      </c>
      <c r="F710" s="6">
        <v>-2.9999999999999997E-4</v>
      </c>
      <c r="G710" s="6">
        <v>0.03</v>
      </c>
      <c r="H710" s="5" t="s">
        <v>43</v>
      </c>
    </row>
    <row r="711" spans="1:8" ht="15.75" customHeight="1" x14ac:dyDescent="0.35">
      <c r="A711" s="4">
        <v>22190</v>
      </c>
      <c r="B711" s="6">
        <v>2.47E-2</v>
      </c>
      <c r="C711" s="5" t="s">
        <v>43</v>
      </c>
      <c r="D711" s="5" t="s">
        <v>43</v>
      </c>
      <c r="E711" s="5" t="s">
        <v>43</v>
      </c>
      <c r="F711" s="6">
        <v>-1.2999999999999999E-3</v>
      </c>
      <c r="G711" s="6">
        <v>0.03</v>
      </c>
      <c r="H711" s="5" t="s">
        <v>43</v>
      </c>
    </row>
    <row r="712" spans="1:8" ht="15.75" customHeight="1" x14ac:dyDescent="0.35">
      <c r="A712" s="4">
        <v>22160</v>
      </c>
      <c r="B712" s="6">
        <v>2.5999999999999999E-2</v>
      </c>
      <c r="C712" s="5" t="s">
        <v>43</v>
      </c>
      <c r="D712" s="5" t="s">
        <v>43</v>
      </c>
      <c r="E712" s="5" t="s">
        <v>43</v>
      </c>
      <c r="F712" s="6">
        <v>-3.8E-3</v>
      </c>
      <c r="G712" s="6">
        <v>0.03</v>
      </c>
      <c r="H712" s="5" t="s">
        <v>43</v>
      </c>
    </row>
    <row r="713" spans="1:8" ht="15.75" customHeight="1" x14ac:dyDescent="0.35">
      <c r="A713" s="4">
        <v>22129</v>
      </c>
      <c r="B713" s="6">
        <v>2.98E-2</v>
      </c>
      <c r="C713" s="5" t="s">
        <v>43</v>
      </c>
      <c r="D713" s="5" t="s">
        <v>43</v>
      </c>
      <c r="E713" s="5" t="s">
        <v>43</v>
      </c>
      <c r="F713" s="6">
        <v>-2.5000000000000001E-3</v>
      </c>
      <c r="G713" s="6">
        <v>3.1800000000000002E-2</v>
      </c>
      <c r="H713" s="5" t="s">
        <v>43</v>
      </c>
    </row>
    <row r="714" spans="1:8" ht="15.75" customHeight="1" x14ac:dyDescent="0.35">
      <c r="A714" s="4">
        <v>22098</v>
      </c>
      <c r="B714" s="6">
        <v>3.2300000000000002E-2</v>
      </c>
      <c r="C714" s="5" t="s">
        <v>43</v>
      </c>
      <c r="D714" s="5" t="s">
        <v>43</v>
      </c>
      <c r="E714" s="5" t="s">
        <v>43</v>
      </c>
      <c r="F714" s="6">
        <v>-8.9999999999999998E-4</v>
      </c>
      <c r="G714" s="6">
        <v>3.5000000000000003E-2</v>
      </c>
      <c r="H714" s="5" t="s">
        <v>43</v>
      </c>
    </row>
    <row r="715" spans="1:8" ht="15.75" customHeight="1" x14ac:dyDescent="0.35">
      <c r="A715" s="4">
        <v>22068</v>
      </c>
      <c r="B715" s="6">
        <v>3.32E-2</v>
      </c>
      <c r="C715" s="5" t="s">
        <v>43</v>
      </c>
      <c r="D715" s="5" t="s">
        <v>43</v>
      </c>
      <c r="E715" s="5" t="s">
        <v>43</v>
      </c>
      <c r="F715" s="6">
        <v>-5.3E-3</v>
      </c>
      <c r="G715" s="6">
        <v>3.6499999999999998E-2</v>
      </c>
      <c r="H715" s="5" t="s">
        <v>43</v>
      </c>
    </row>
    <row r="716" spans="1:8" ht="15.75" customHeight="1" x14ac:dyDescent="0.35">
      <c r="A716" s="4">
        <v>22037</v>
      </c>
      <c r="B716" s="6">
        <v>3.85E-2</v>
      </c>
      <c r="C716" s="5" t="s">
        <v>43</v>
      </c>
      <c r="D716" s="5" t="s">
        <v>43</v>
      </c>
      <c r="E716" s="5" t="s">
        <v>43</v>
      </c>
      <c r="F716" s="6">
        <v>-6.9999999999999999E-4</v>
      </c>
      <c r="G716" s="6">
        <v>0.04</v>
      </c>
      <c r="H716" s="5" t="s">
        <v>43</v>
      </c>
    </row>
    <row r="717" spans="1:8" ht="15.75" customHeight="1" x14ac:dyDescent="0.35">
      <c r="A717" s="4">
        <v>22007</v>
      </c>
      <c r="B717" s="6">
        <v>3.9199999999999999E-2</v>
      </c>
      <c r="C717" s="5" t="s">
        <v>43</v>
      </c>
      <c r="D717" s="5" t="s">
        <v>43</v>
      </c>
      <c r="E717" s="5" t="s">
        <v>43</v>
      </c>
      <c r="F717" s="6">
        <v>8.0000000000000004E-4</v>
      </c>
      <c r="G717" s="6">
        <v>0.04</v>
      </c>
      <c r="H717" s="5" t="s">
        <v>43</v>
      </c>
    </row>
    <row r="718" spans="1:8" ht="15.75" customHeight="1" x14ac:dyDescent="0.35">
      <c r="A718" s="4">
        <v>21976</v>
      </c>
      <c r="B718" s="6">
        <v>3.8399999999999997E-2</v>
      </c>
      <c r="C718" s="5" t="s">
        <v>43</v>
      </c>
      <c r="D718" s="5" t="s">
        <v>43</v>
      </c>
      <c r="E718" s="5" t="s">
        <v>43</v>
      </c>
      <c r="F718" s="6">
        <v>-1.2999999999999999E-3</v>
      </c>
      <c r="G718" s="6">
        <v>0.04</v>
      </c>
      <c r="H718" s="5" t="s">
        <v>43</v>
      </c>
    </row>
    <row r="719" spans="1:8" ht="15.75" customHeight="1" x14ac:dyDescent="0.35">
      <c r="A719" s="4">
        <v>21947</v>
      </c>
      <c r="B719" s="6">
        <v>3.9699999999999999E-2</v>
      </c>
      <c r="C719" s="5" t="s">
        <v>43</v>
      </c>
      <c r="D719" s="5" t="s">
        <v>43</v>
      </c>
      <c r="E719" s="5" t="s">
        <v>43</v>
      </c>
      <c r="F719" s="6">
        <v>-2.0000000000000001E-4</v>
      </c>
      <c r="G719" s="6">
        <v>0.04</v>
      </c>
      <c r="H719" s="5" t="s">
        <v>43</v>
      </c>
    </row>
    <row r="720" spans="1:8" ht="15.75" customHeight="1" x14ac:dyDescent="0.35">
      <c r="A720" s="4">
        <v>21916</v>
      </c>
      <c r="B720" s="6">
        <v>3.9899999999999998E-2</v>
      </c>
      <c r="C720" s="5" t="s">
        <v>43</v>
      </c>
      <c r="D720" s="5" t="s">
        <v>43</v>
      </c>
      <c r="E720" s="5" t="s">
        <v>43</v>
      </c>
      <c r="F720" s="6">
        <v>0</v>
      </c>
      <c r="G720" s="6">
        <v>0.04</v>
      </c>
      <c r="H720" s="5" t="s">
        <v>43</v>
      </c>
    </row>
    <row r="721" spans="1:8" ht="15.75" customHeight="1" x14ac:dyDescent="0.35">
      <c r="A721" s="4">
        <v>21885</v>
      </c>
      <c r="B721" s="6">
        <v>3.9899999999999998E-2</v>
      </c>
      <c r="C721" s="5" t="s">
        <v>43</v>
      </c>
      <c r="D721" s="5" t="s">
        <v>43</v>
      </c>
      <c r="E721" s="5" t="s">
        <v>43</v>
      </c>
      <c r="F721" s="6">
        <v>-1E-4</v>
      </c>
      <c r="G721" s="6">
        <v>0.04</v>
      </c>
      <c r="H721" s="5" t="s">
        <v>43</v>
      </c>
    </row>
    <row r="722" spans="1:8" ht="15.75" customHeight="1" x14ac:dyDescent="0.35">
      <c r="A722" s="4">
        <v>21855</v>
      </c>
      <c r="B722" s="6">
        <v>0.04</v>
      </c>
      <c r="C722" s="5" t="s">
        <v>43</v>
      </c>
      <c r="D722" s="5" t="s">
        <v>43</v>
      </c>
      <c r="E722" s="5" t="s">
        <v>43</v>
      </c>
      <c r="F722" s="6">
        <v>2.0000000000000001E-4</v>
      </c>
      <c r="G722" s="6">
        <v>0.04</v>
      </c>
      <c r="H722" s="5" t="s">
        <v>43</v>
      </c>
    </row>
    <row r="723" spans="1:8" ht="15.75" customHeight="1" x14ac:dyDescent="0.35">
      <c r="A723" s="4">
        <v>21824</v>
      </c>
      <c r="B723" s="6">
        <v>3.9800000000000002E-2</v>
      </c>
      <c r="C723" s="5" t="s">
        <v>43</v>
      </c>
      <c r="D723" s="5" t="s">
        <v>43</v>
      </c>
      <c r="E723" s="5" t="s">
        <v>43</v>
      </c>
      <c r="F723" s="6">
        <v>2.2000000000000001E-3</v>
      </c>
      <c r="G723" s="6">
        <v>0.04</v>
      </c>
      <c r="H723" s="5" t="s">
        <v>43</v>
      </c>
    </row>
    <row r="724" spans="1:8" ht="15.75" customHeight="1" x14ac:dyDescent="0.35">
      <c r="A724" s="4">
        <v>21794</v>
      </c>
      <c r="B724" s="6">
        <v>3.7600000000000001E-2</v>
      </c>
      <c r="C724" s="5" t="s">
        <v>43</v>
      </c>
      <c r="D724" s="5" t="s">
        <v>43</v>
      </c>
      <c r="E724" s="5" t="s">
        <v>43</v>
      </c>
      <c r="F724" s="6">
        <v>2.5999999999999999E-3</v>
      </c>
      <c r="G724" s="6">
        <v>3.8300000000000001E-2</v>
      </c>
      <c r="H724" s="5" t="s">
        <v>43</v>
      </c>
    </row>
    <row r="725" spans="1:8" ht="15.75" customHeight="1" x14ac:dyDescent="0.35">
      <c r="A725" s="4">
        <v>21763</v>
      </c>
      <c r="B725" s="6">
        <v>3.5000000000000003E-2</v>
      </c>
      <c r="C725" s="5" t="s">
        <v>43</v>
      </c>
      <c r="D725" s="5" t="s">
        <v>43</v>
      </c>
      <c r="E725" s="5" t="s">
        <v>43</v>
      </c>
      <c r="F725" s="6">
        <v>2.9999999999999997E-4</v>
      </c>
      <c r="G725" s="6">
        <v>3.5000000000000003E-2</v>
      </c>
      <c r="H725" s="5" t="s">
        <v>43</v>
      </c>
    </row>
    <row r="726" spans="1:8" ht="15.75" customHeight="1" x14ac:dyDescent="0.35">
      <c r="A726" s="4">
        <v>21732</v>
      </c>
      <c r="B726" s="6">
        <v>3.4700000000000002E-2</v>
      </c>
      <c r="C726" s="5" t="s">
        <v>43</v>
      </c>
      <c r="D726" s="5" t="s">
        <v>43</v>
      </c>
      <c r="E726" s="5" t="s">
        <v>43</v>
      </c>
      <c r="F726" s="6">
        <v>8.0000000000000004E-4</v>
      </c>
      <c r="G726" s="6">
        <v>3.5000000000000003E-2</v>
      </c>
      <c r="H726" s="5" t="s">
        <v>43</v>
      </c>
    </row>
    <row r="727" spans="1:8" ht="15.75" customHeight="1" x14ac:dyDescent="0.35">
      <c r="A727" s="4">
        <v>21702</v>
      </c>
      <c r="B727" s="6">
        <v>3.39E-2</v>
      </c>
      <c r="C727" s="5" t="s">
        <v>43</v>
      </c>
      <c r="D727" s="5" t="s">
        <v>43</v>
      </c>
      <c r="E727" s="5" t="s">
        <v>43</v>
      </c>
      <c r="F727" s="6">
        <v>4.8999999999999998E-3</v>
      </c>
      <c r="G727" s="6">
        <v>3.5000000000000003E-2</v>
      </c>
      <c r="H727" s="5" t="s">
        <v>43</v>
      </c>
    </row>
    <row r="728" spans="1:8" ht="15.75" customHeight="1" x14ac:dyDescent="0.35">
      <c r="A728" s="4">
        <v>21671</v>
      </c>
      <c r="B728" s="6">
        <v>2.9000000000000001E-2</v>
      </c>
      <c r="C728" s="5" t="s">
        <v>43</v>
      </c>
      <c r="D728" s="5" t="s">
        <v>43</v>
      </c>
      <c r="E728" s="5" t="s">
        <v>43</v>
      </c>
      <c r="F728" s="6">
        <v>-5.9999999999999995E-4</v>
      </c>
      <c r="G728" s="6">
        <v>3.0499999999999999E-2</v>
      </c>
      <c r="H728" s="5" t="s">
        <v>43</v>
      </c>
    </row>
    <row r="729" spans="1:8" ht="15.75" customHeight="1" x14ac:dyDescent="0.35">
      <c r="A729" s="4">
        <v>21641</v>
      </c>
      <c r="B729" s="6">
        <v>2.9600000000000001E-2</v>
      </c>
      <c r="C729" s="5" t="s">
        <v>43</v>
      </c>
      <c r="D729" s="5" t="s">
        <v>43</v>
      </c>
      <c r="E729" s="5" t="s">
        <v>43</v>
      </c>
      <c r="F729" s="6">
        <v>1.6000000000000001E-3</v>
      </c>
      <c r="G729" s="6">
        <v>0.03</v>
      </c>
      <c r="H729" s="5" t="s">
        <v>43</v>
      </c>
    </row>
    <row r="730" spans="1:8" ht="15.75" customHeight="1" x14ac:dyDescent="0.35">
      <c r="A730" s="4">
        <v>21610</v>
      </c>
      <c r="B730" s="6">
        <v>2.8000000000000001E-2</v>
      </c>
      <c r="C730" s="5" t="s">
        <v>43</v>
      </c>
      <c r="D730" s="5" t="s">
        <v>43</v>
      </c>
      <c r="E730" s="5" t="s">
        <v>43</v>
      </c>
      <c r="F730" s="6">
        <v>3.7000000000000002E-3</v>
      </c>
      <c r="G730" s="6">
        <v>2.92E-2</v>
      </c>
      <c r="H730" s="5" t="s">
        <v>43</v>
      </c>
    </row>
    <row r="731" spans="1:8" ht="15.75" customHeight="1" x14ac:dyDescent="0.35">
      <c r="A731" s="4">
        <v>21582</v>
      </c>
      <c r="B731" s="6">
        <v>2.4299999999999999E-2</v>
      </c>
      <c r="C731" s="5" t="s">
        <v>43</v>
      </c>
      <c r="D731" s="5" t="s">
        <v>43</v>
      </c>
      <c r="E731" s="5" t="s">
        <v>43</v>
      </c>
      <c r="F731" s="6">
        <v>-5.0000000000000001E-4</v>
      </c>
      <c r="G731" s="6">
        <v>2.5000000000000001E-2</v>
      </c>
      <c r="H731" s="5" t="s">
        <v>43</v>
      </c>
    </row>
    <row r="732" spans="1:8" ht="15.75" customHeight="1" x14ac:dyDescent="0.35">
      <c r="A732" s="4">
        <v>21551</v>
      </c>
      <c r="B732" s="6">
        <v>2.4799999999999999E-2</v>
      </c>
      <c r="C732" s="5" t="s">
        <v>43</v>
      </c>
      <c r="D732" s="5" t="s">
        <v>43</v>
      </c>
      <c r="E732" s="5" t="s">
        <v>43</v>
      </c>
      <c r="F732" s="6">
        <v>5.9999999999999995E-4</v>
      </c>
      <c r="G732" s="6">
        <v>2.5000000000000001E-2</v>
      </c>
      <c r="H732" s="5" t="s">
        <v>43</v>
      </c>
    </row>
    <row r="733" spans="1:8" ht="15.75" customHeight="1" x14ac:dyDescent="0.35">
      <c r="A733" s="4">
        <v>21520</v>
      </c>
      <c r="B733" s="6">
        <v>2.4199999999999999E-2</v>
      </c>
      <c r="C733" s="5" t="s">
        <v>43</v>
      </c>
      <c r="D733" s="5" t="s">
        <v>43</v>
      </c>
      <c r="E733" s="5" t="s">
        <v>43</v>
      </c>
      <c r="F733" s="6">
        <v>1.5E-3</v>
      </c>
      <c r="G733" s="6">
        <v>2.5000000000000001E-2</v>
      </c>
      <c r="H733" s="5" t="s">
        <v>43</v>
      </c>
    </row>
    <row r="734" spans="1:8" ht="15.75" customHeight="1" x14ac:dyDescent="0.35">
      <c r="A734" s="4">
        <v>21490</v>
      </c>
      <c r="B734" s="6">
        <v>2.2700000000000001E-2</v>
      </c>
      <c r="C734" s="5" t="s">
        <v>43</v>
      </c>
      <c r="D734" s="5" t="s">
        <v>43</v>
      </c>
      <c r="E734" s="5" t="s">
        <v>43</v>
      </c>
      <c r="F734" s="6">
        <v>4.7000000000000002E-3</v>
      </c>
      <c r="G734" s="6">
        <v>2.4E-2</v>
      </c>
      <c r="H734" s="5" t="s">
        <v>43</v>
      </c>
    </row>
    <row r="735" spans="1:8" ht="15.75" customHeight="1" x14ac:dyDescent="0.35">
      <c r="A735" s="4">
        <v>21459</v>
      </c>
      <c r="B735" s="6">
        <v>1.7999999999999999E-2</v>
      </c>
      <c r="C735" s="5" t="s">
        <v>43</v>
      </c>
      <c r="D735" s="5" t="s">
        <v>43</v>
      </c>
      <c r="E735" s="5" t="s">
        <v>43</v>
      </c>
      <c r="F735" s="6">
        <v>4.0000000000000002E-4</v>
      </c>
      <c r="G735" s="6">
        <v>0.02</v>
      </c>
      <c r="H735" s="5" t="s">
        <v>43</v>
      </c>
    </row>
    <row r="736" spans="1:8" ht="15.75" customHeight="1" x14ac:dyDescent="0.35">
      <c r="A736" s="4">
        <v>21429</v>
      </c>
      <c r="B736" s="6">
        <v>1.7600000000000001E-2</v>
      </c>
      <c r="C736" s="5" t="s">
        <v>43</v>
      </c>
      <c r="D736" s="5" t="s">
        <v>43</v>
      </c>
      <c r="E736" s="5" t="s">
        <v>43</v>
      </c>
      <c r="F736" s="6">
        <v>2.3E-3</v>
      </c>
      <c r="G736" s="6">
        <v>1.9099999999999999E-2</v>
      </c>
      <c r="H736" s="5" t="s">
        <v>43</v>
      </c>
    </row>
    <row r="737" spans="1:8" ht="15.75" customHeight="1" x14ac:dyDescent="0.35">
      <c r="A737" s="4">
        <v>21398</v>
      </c>
      <c r="B737" s="6">
        <v>1.5299999999999999E-2</v>
      </c>
      <c r="C737" s="5" t="s">
        <v>43</v>
      </c>
      <c r="D737" s="5" t="s">
        <v>43</v>
      </c>
      <c r="E737" s="5" t="s">
        <v>43</v>
      </c>
      <c r="F737" s="6">
        <v>8.5000000000000006E-3</v>
      </c>
      <c r="G737" s="6">
        <v>1.7500000000000002E-2</v>
      </c>
      <c r="H737" s="5" t="s">
        <v>43</v>
      </c>
    </row>
    <row r="738" spans="1:8" ht="15.75" customHeight="1" x14ac:dyDescent="0.35">
      <c r="A738" s="4">
        <v>21367</v>
      </c>
      <c r="B738" s="6">
        <v>6.7999999999999996E-3</v>
      </c>
      <c r="C738" s="5" t="s">
        <v>43</v>
      </c>
      <c r="D738" s="5" t="s">
        <v>43</v>
      </c>
      <c r="E738" s="5" t="s">
        <v>43</v>
      </c>
      <c r="F738" s="6">
        <v>-2.5000000000000001E-3</v>
      </c>
      <c r="G738" s="6">
        <v>1.7500000000000002E-2</v>
      </c>
      <c r="H738" s="5" t="s">
        <v>43</v>
      </c>
    </row>
    <row r="739" spans="1:8" ht="15.75" customHeight="1" x14ac:dyDescent="0.35">
      <c r="A739" s="4">
        <v>21337</v>
      </c>
      <c r="B739" s="6">
        <v>9.2999999999999992E-3</v>
      </c>
      <c r="C739" s="5" t="s">
        <v>43</v>
      </c>
      <c r="D739" s="5" t="s">
        <v>43</v>
      </c>
      <c r="E739" s="5" t="s">
        <v>43</v>
      </c>
      <c r="F739" s="6">
        <v>3.0000000000000001E-3</v>
      </c>
      <c r="G739" s="6">
        <v>1.7500000000000002E-2</v>
      </c>
      <c r="H739" s="5" t="s">
        <v>43</v>
      </c>
    </row>
    <row r="740" spans="1:8" ht="15.75" customHeight="1" x14ac:dyDescent="0.35">
      <c r="A740" s="4">
        <v>21306</v>
      </c>
      <c r="B740" s="6">
        <v>6.3E-3</v>
      </c>
      <c r="C740" s="5" t="s">
        <v>43</v>
      </c>
      <c r="D740" s="5" t="s">
        <v>43</v>
      </c>
      <c r="E740" s="5" t="s">
        <v>43</v>
      </c>
      <c r="F740" s="6">
        <v>-6.3E-3</v>
      </c>
      <c r="G740" s="6">
        <v>1.7500000000000002E-2</v>
      </c>
      <c r="H740" s="5" t="s">
        <v>43</v>
      </c>
    </row>
    <row r="741" spans="1:8" ht="15.75" customHeight="1" x14ac:dyDescent="0.35">
      <c r="A741" s="4">
        <v>21276</v>
      </c>
      <c r="B741" s="6">
        <v>1.26E-2</v>
      </c>
      <c r="C741" s="5" t="s">
        <v>43</v>
      </c>
      <c r="D741" s="5" t="s">
        <v>43</v>
      </c>
      <c r="E741" s="5" t="s">
        <v>43</v>
      </c>
      <c r="F741" s="6">
        <v>5.9999999999999995E-4</v>
      </c>
      <c r="G741" s="6">
        <v>2.0299999999999999E-2</v>
      </c>
      <c r="H741" s="5" t="s">
        <v>43</v>
      </c>
    </row>
    <row r="742" spans="1:8" ht="15.75" customHeight="1" x14ac:dyDescent="0.35">
      <c r="A742" s="4">
        <v>21245</v>
      </c>
      <c r="B742" s="6">
        <v>1.2E-2</v>
      </c>
      <c r="C742" s="5" t="s">
        <v>43</v>
      </c>
      <c r="D742" s="5" t="s">
        <v>43</v>
      </c>
      <c r="E742" s="5" t="s">
        <v>43</v>
      </c>
      <c r="F742" s="6">
        <v>-4.7000000000000002E-3</v>
      </c>
      <c r="G742" s="6">
        <v>2.35E-2</v>
      </c>
      <c r="H742" s="5" t="s">
        <v>43</v>
      </c>
    </row>
    <row r="743" spans="1:8" ht="15.75" customHeight="1" x14ac:dyDescent="0.35">
      <c r="A743" s="4">
        <v>21217</v>
      </c>
      <c r="B743" s="6">
        <v>1.67E-2</v>
      </c>
      <c r="C743" s="5" t="s">
        <v>43</v>
      </c>
      <c r="D743" s="5" t="s">
        <v>43</v>
      </c>
      <c r="E743" s="5" t="s">
        <v>43</v>
      </c>
      <c r="F743" s="6">
        <v>-1.0500000000000001E-2</v>
      </c>
      <c r="G743" s="6">
        <v>2.75E-2</v>
      </c>
      <c r="H743" s="5" t="s">
        <v>43</v>
      </c>
    </row>
    <row r="744" spans="1:8" ht="15.75" customHeight="1" x14ac:dyDescent="0.35">
      <c r="A744" s="4">
        <v>21186</v>
      </c>
      <c r="B744" s="6">
        <v>2.7199999999999998E-2</v>
      </c>
      <c r="C744" s="5" t="s">
        <v>43</v>
      </c>
      <c r="D744" s="5" t="s">
        <v>43</v>
      </c>
      <c r="E744" s="5" t="s">
        <v>43</v>
      </c>
      <c r="F744" s="6">
        <v>-2.5999999999999999E-3</v>
      </c>
      <c r="G744" s="6">
        <v>2.9399999999999999E-2</v>
      </c>
      <c r="H744" s="5" t="s">
        <v>43</v>
      </c>
    </row>
    <row r="745" spans="1:8" ht="15.75" customHeight="1" x14ac:dyDescent="0.35">
      <c r="A745" s="4">
        <v>21155</v>
      </c>
      <c r="B745" s="6">
        <v>2.98E-2</v>
      </c>
      <c r="C745" s="5" t="s">
        <v>43</v>
      </c>
      <c r="D745" s="5" t="s">
        <v>43</v>
      </c>
      <c r="E745" s="5" t="s">
        <v>43</v>
      </c>
      <c r="F745" s="6">
        <v>-3.0000000000000001E-3</v>
      </c>
      <c r="G745" s="6">
        <v>0.03</v>
      </c>
      <c r="H745" s="5" t="s">
        <v>43</v>
      </c>
    </row>
    <row r="746" spans="1:8" ht="15.75" customHeight="1" x14ac:dyDescent="0.35">
      <c r="A746" s="4">
        <v>21125</v>
      </c>
      <c r="B746" s="6">
        <v>3.2800000000000003E-2</v>
      </c>
      <c r="C746" s="5" t="s">
        <v>43</v>
      </c>
      <c r="D746" s="5" t="s">
        <v>43</v>
      </c>
      <c r="E746" s="5" t="s">
        <v>43</v>
      </c>
      <c r="F746" s="6">
        <v>-2.2000000000000001E-3</v>
      </c>
      <c r="G746" s="6">
        <v>3.2300000000000002E-2</v>
      </c>
      <c r="H746" s="5" t="s">
        <v>43</v>
      </c>
    </row>
    <row r="747" spans="1:8" ht="15.75" customHeight="1" x14ac:dyDescent="0.35">
      <c r="A747" s="4">
        <v>21094</v>
      </c>
      <c r="B747" s="6">
        <v>3.5000000000000003E-2</v>
      </c>
      <c r="C747" s="5" t="s">
        <v>43</v>
      </c>
      <c r="D747" s="5" t="s">
        <v>43</v>
      </c>
      <c r="E747" s="5" t="s">
        <v>43</v>
      </c>
      <c r="F747" s="6">
        <v>2.9999999999999997E-4</v>
      </c>
      <c r="G747" s="6">
        <v>3.5000000000000003E-2</v>
      </c>
      <c r="H747" s="5" t="s">
        <v>43</v>
      </c>
    </row>
    <row r="748" spans="1:8" ht="15.75" customHeight="1" x14ac:dyDescent="0.35">
      <c r="A748" s="4">
        <v>21064</v>
      </c>
      <c r="B748" s="6">
        <v>3.4700000000000002E-2</v>
      </c>
      <c r="C748" s="5" t="s">
        <v>43</v>
      </c>
      <c r="D748" s="5" t="s">
        <v>43</v>
      </c>
      <c r="E748" s="5" t="s">
        <v>43</v>
      </c>
      <c r="F748" s="6">
        <v>2.3E-3</v>
      </c>
      <c r="G748" s="6">
        <v>3.5000000000000003E-2</v>
      </c>
      <c r="H748" s="5" t="s">
        <v>43</v>
      </c>
    </row>
    <row r="749" spans="1:8" ht="15.75" customHeight="1" x14ac:dyDescent="0.35">
      <c r="A749" s="4">
        <v>21033</v>
      </c>
      <c r="B749" s="6">
        <v>3.2399999999999998E-2</v>
      </c>
      <c r="C749" s="5" t="s">
        <v>43</v>
      </c>
      <c r="D749" s="5" t="s">
        <v>43</v>
      </c>
      <c r="E749" s="5" t="s">
        <v>43</v>
      </c>
      <c r="F749" s="6">
        <v>2.5000000000000001E-3</v>
      </c>
      <c r="G749" s="6">
        <v>3.15E-2</v>
      </c>
      <c r="H749" s="5" t="s">
        <v>43</v>
      </c>
    </row>
    <row r="750" spans="1:8" ht="15.75" customHeight="1" x14ac:dyDescent="0.35">
      <c r="A750" s="4">
        <v>21002</v>
      </c>
      <c r="B750" s="6">
        <v>2.9899999999999999E-2</v>
      </c>
      <c r="C750" s="5" t="s">
        <v>43</v>
      </c>
      <c r="D750" s="5" t="s">
        <v>43</v>
      </c>
      <c r="E750" s="5" t="s">
        <v>43</v>
      </c>
      <c r="F750" s="6">
        <v>-1E-4</v>
      </c>
      <c r="G750" s="6">
        <v>0.03</v>
      </c>
      <c r="H750" s="5" t="s">
        <v>43</v>
      </c>
    </row>
    <row r="751" spans="1:8" ht="15.75" customHeight="1" x14ac:dyDescent="0.35">
      <c r="A751" s="4">
        <v>20972</v>
      </c>
      <c r="B751" s="6">
        <v>0.03</v>
      </c>
      <c r="C751" s="5" t="s">
        <v>43</v>
      </c>
      <c r="D751" s="5" t="s">
        <v>43</v>
      </c>
      <c r="E751" s="5" t="s">
        <v>43</v>
      </c>
      <c r="F751" s="6">
        <v>0</v>
      </c>
      <c r="G751" s="6">
        <v>0.03</v>
      </c>
      <c r="H751" s="5" t="s">
        <v>43</v>
      </c>
    </row>
    <row r="752" spans="1:8" ht="15.75" customHeight="1" x14ac:dyDescent="0.35">
      <c r="A752" s="4">
        <v>20941</v>
      </c>
      <c r="B752" s="6">
        <v>0.03</v>
      </c>
      <c r="C752" s="5" t="s">
        <v>43</v>
      </c>
      <c r="D752" s="5" t="s">
        <v>43</v>
      </c>
      <c r="E752" s="5" t="s">
        <v>43</v>
      </c>
      <c r="F752" s="6">
        <v>0</v>
      </c>
      <c r="G752" s="6">
        <v>0.03</v>
      </c>
      <c r="H752" s="5" t="s">
        <v>43</v>
      </c>
    </row>
    <row r="753" spans="1:8" ht="15.75" customHeight="1" x14ac:dyDescent="0.35">
      <c r="A753" s="4">
        <v>20911</v>
      </c>
      <c r="B753" s="6">
        <v>0.03</v>
      </c>
      <c r="C753" s="5" t="s">
        <v>43</v>
      </c>
      <c r="D753" s="5" t="s">
        <v>43</v>
      </c>
      <c r="E753" s="5" t="s">
        <v>43</v>
      </c>
      <c r="F753" s="6">
        <v>4.0000000000000002E-4</v>
      </c>
      <c r="G753" s="6">
        <v>0.03</v>
      </c>
      <c r="H753" s="5" t="s">
        <v>43</v>
      </c>
    </row>
    <row r="754" spans="1:8" ht="15.75" customHeight="1" x14ac:dyDescent="0.35">
      <c r="A754" s="4">
        <v>20880</v>
      </c>
      <c r="B754" s="6">
        <v>2.9600000000000001E-2</v>
      </c>
      <c r="C754" s="5" t="s">
        <v>43</v>
      </c>
      <c r="D754" s="5" t="s">
        <v>43</v>
      </c>
      <c r="E754" s="5" t="s">
        <v>43</v>
      </c>
      <c r="F754" s="6">
        <v>-4.0000000000000002E-4</v>
      </c>
      <c r="G754" s="6">
        <v>0.03</v>
      </c>
      <c r="H754" s="5" t="s">
        <v>43</v>
      </c>
    </row>
    <row r="755" spans="1:8" ht="15.75" customHeight="1" x14ac:dyDescent="0.35">
      <c r="A755" s="4">
        <v>20852</v>
      </c>
      <c r="B755" s="6">
        <v>0.03</v>
      </c>
      <c r="C755" s="5" t="s">
        <v>43</v>
      </c>
      <c r="D755" s="5" t="s">
        <v>43</v>
      </c>
      <c r="E755" s="5" t="s">
        <v>43</v>
      </c>
      <c r="F755" s="6">
        <v>1.6000000000000001E-3</v>
      </c>
      <c r="G755" s="6">
        <v>0.03</v>
      </c>
      <c r="H755" s="5" t="s">
        <v>43</v>
      </c>
    </row>
    <row r="756" spans="1:8" ht="15.75" customHeight="1" x14ac:dyDescent="0.35">
      <c r="A756" s="4">
        <v>20821</v>
      </c>
      <c r="B756" s="6">
        <v>2.8400000000000002E-2</v>
      </c>
      <c r="C756" s="5" t="s">
        <v>43</v>
      </c>
      <c r="D756" s="5" t="s">
        <v>43</v>
      </c>
      <c r="E756" s="5" t="s">
        <v>43</v>
      </c>
      <c r="F756" s="6">
        <v>-1E-3</v>
      </c>
      <c r="G756" s="6">
        <v>0.03</v>
      </c>
      <c r="H756" s="5" t="s">
        <v>43</v>
      </c>
    </row>
    <row r="757" spans="1:8" ht="15.75" customHeight="1" x14ac:dyDescent="0.35">
      <c r="A757" s="4">
        <v>20790</v>
      </c>
      <c r="B757" s="6">
        <v>2.9399999999999999E-2</v>
      </c>
      <c r="C757" s="5" t="s">
        <v>43</v>
      </c>
      <c r="D757" s="5" t="s">
        <v>43</v>
      </c>
      <c r="E757" s="5" t="s">
        <v>43</v>
      </c>
      <c r="F757" s="6">
        <v>5.9999999999999995E-4</v>
      </c>
      <c r="G757" s="6">
        <v>0.03</v>
      </c>
      <c r="H757" s="5" t="s">
        <v>43</v>
      </c>
    </row>
    <row r="758" spans="1:8" ht="15.75" customHeight="1" x14ac:dyDescent="0.35">
      <c r="A758" s="4">
        <v>20760</v>
      </c>
      <c r="B758" s="6">
        <v>2.8799999999999999E-2</v>
      </c>
      <c r="C758" s="5" t="s">
        <v>43</v>
      </c>
      <c r="D758" s="5" t="s">
        <v>43</v>
      </c>
      <c r="E758" s="5" t="s">
        <v>43</v>
      </c>
      <c r="F758" s="6">
        <v>-8.0000000000000004E-4</v>
      </c>
      <c r="G758" s="6">
        <v>0.03</v>
      </c>
      <c r="H758" s="5" t="s">
        <v>43</v>
      </c>
    </row>
    <row r="759" spans="1:8" ht="15.75" customHeight="1" x14ac:dyDescent="0.35">
      <c r="A759" s="4">
        <v>20729</v>
      </c>
      <c r="B759" s="6">
        <v>2.9600000000000001E-2</v>
      </c>
      <c r="C759" s="5" t="s">
        <v>43</v>
      </c>
      <c r="D759" s="5" t="s">
        <v>43</v>
      </c>
      <c r="E759" s="5" t="s">
        <v>43</v>
      </c>
      <c r="F759" s="6">
        <v>1E-4</v>
      </c>
      <c r="G759" s="6">
        <v>0.03</v>
      </c>
      <c r="H759" s="5" t="s">
        <v>43</v>
      </c>
    </row>
    <row r="760" spans="1:8" ht="15.75" customHeight="1" x14ac:dyDescent="0.35">
      <c r="A760" s="4">
        <v>20699</v>
      </c>
      <c r="B760" s="6">
        <v>2.9499999999999998E-2</v>
      </c>
      <c r="C760" s="5" t="s">
        <v>43</v>
      </c>
      <c r="D760" s="5" t="s">
        <v>43</v>
      </c>
      <c r="E760" s="5" t="s">
        <v>43</v>
      </c>
      <c r="F760" s="6">
        <v>2.2000000000000001E-3</v>
      </c>
      <c r="G760" s="6">
        <v>0.03</v>
      </c>
      <c r="H760" s="5" t="s">
        <v>43</v>
      </c>
    </row>
    <row r="761" spans="1:8" ht="15.75" customHeight="1" x14ac:dyDescent="0.35">
      <c r="A761" s="4">
        <v>20668</v>
      </c>
      <c r="B761" s="6">
        <v>2.7300000000000001E-2</v>
      </c>
      <c r="C761" s="5" t="s">
        <v>43</v>
      </c>
      <c r="D761" s="5" t="s">
        <v>43</v>
      </c>
      <c r="E761" s="5" t="s">
        <v>43</v>
      </c>
      <c r="F761" s="6">
        <v>-2.0000000000000001E-4</v>
      </c>
      <c r="G761" s="6">
        <v>2.81E-2</v>
      </c>
      <c r="H761" s="5" t="s">
        <v>43</v>
      </c>
    </row>
    <row r="762" spans="1:8" ht="15.75" customHeight="1" x14ac:dyDescent="0.35">
      <c r="A762" s="4">
        <v>20637</v>
      </c>
      <c r="B762" s="6">
        <v>2.75E-2</v>
      </c>
      <c r="C762" s="5" t="s">
        <v>43</v>
      </c>
      <c r="D762" s="5" t="s">
        <v>43</v>
      </c>
      <c r="E762" s="5" t="s">
        <v>43</v>
      </c>
      <c r="F762" s="6">
        <v>4.0000000000000002E-4</v>
      </c>
      <c r="G762" s="6">
        <v>2.75E-2</v>
      </c>
      <c r="H762" s="5" t="s">
        <v>43</v>
      </c>
    </row>
    <row r="763" spans="1:8" ht="15.75" customHeight="1" x14ac:dyDescent="0.35">
      <c r="A763" s="4">
        <v>20607</v>
      </c>
      <c r="B763" s="6">
        <v>2.7099999999999999E-2</v>
      </c>
      <c r="C763" s="5" t="s">
        <v>43</v>
      </c>
      <c r="D763" s="5" t="s">
        <v>43</v>
      </c>
      <c r="E763" s="5" t="s">
        <v>43</v>
      </c>
      <c r="F763" s="6">
        <v>-4.0000000000000002E-4</v>
      </c>
      <c r="G763" s="6">
        <v>2.75E-2</v>
      </c>
      <c r="H763" s="5" t="s">
        <v>43</v>
      </c>
    </row>
    <row r="764" spans="1:8" ht="15.75" customHeight="1" x14ac:dyDescent="0.35">
      <c r="A764" s="4">
        <v>20576</v>
      </c>
      <c r="B764" s="6">
        <v>2.75E-2</v>
      </c>
      <c r="C764" s="5" t="s">
        <v>43</v>
      </c>
      <c r="D764" s="5" t="s">
        <v>43</v>
      </c>
      <c r="E764" s="5" t="s">
        <v>43</v>
      </c>
      <c r="F764" s="6">
        <v>1.2999999999999999E-3</v>
      </c>
      <c r="G764" s="6">
        <v>2.75E-2</v>
      </c>
      <c r="H764" s="5" t="s">
        <v>43</v>
      </c>
    </row>
    <row r="765" spans="1:8" ht="15.75" customHeight="1" x14ac:dyDescent="0.35">
      <c r="A765" s="4">
        <v>20546</v>
      </c>
      <c r="B765" s="6">
        <v>2.6200000000000001E-2</v>
      </c>
      <c r="C765" s="5" t="s">
        <v>43</v>
      </c>
      <c r="D765" s="5" t="s">
        <v>43</v>
      </c>
      <c r="E765" s="5" t="s">
        <v>43</v>
      </c>
      <c r="F765" s="6">
        <v>1.1999999999999999E-3</v>
      </c>
      <c r="G765" s="6">
        <v>2.6499999999999999E-2</v>
      </c>
      <c r="H765" s="5" t="s">
        <v>43</v>
      </c>
    </row>
    <row r="766" spans="1:8" ht="15.75" customHeight="1" x14ac:dyDescent="0.35">
      <c r="A766" s="4">
        <v>20515</v>
      </c>
      <c r="B766" s="6">
        <v>2.5000000000000001E-2</v>
      </c>
      <c r="C766" s="5" t="s">
        <v>43</v>
      </c>
      <c r="D766" s="5" t="s">
        <v>43</v>
      </c>
      <c r="E766" s="5" t="s">
        <v>43</v>
      </c>
      <c r="F766" s="6">
        <v>0</v>
      </c>
      <c r="G766" s="6">
        <v>2.5000000000000001E-2</v>
      </c>
      <c r="H766" s="5" t="s">
        <v>43</v>
      </c>
    </row>
    <row r="767" spans="1:8" ht="15.75" customHeight="1" x14ac:dyDescent="0.35">
      <c r="A767" s="4">
        <v>20486</v>
      </c>
      <c r="B767" s="6">
        <v>2.5000000000000001E-2</v>
      </c>
      <c r="C767" s="5" t="s">
        <v>43</v>
      </c>
      <c r="D767" s="5" t="s">
        <v>43</v>
      </c>
      <c r="E767" s="5" t="s">
        <v>43</v>
      </c>
      <c r="F767" s="6">
        <v>5.0000000000000001E-4</v>
      </c>
      <c r="G767" s="6">
        <v>2.5000000000000001E-2</v>
      </c>
      <c r="H767" s="5" t="s">
        <v>43</v>
      </c>
    </row>
    <row r="768" spans="1:8" ht="15.75" customHeight="1" x14ac:dyDescent="0.35">
      <c r="A768" s="4">
        <v>20455</v>
      </c>
      <c r="B768" s="6">
        <v>2.4500000000000001E-2</v>
      </c>
      <c r="C768" s="5" t="s">
        <v>43</v>
      </c>
      <c r="D768" s="5" t="s">
        <v>43</v>
      </c>
      <c r="E768" s="5" t="s">
        <v>43</v>
      </c>
      <c r="F768" s="6">
        <v>-2.9999999999999997E-4</v>
      </c>
      <c r="G768" s="6">
        <v>2.5000000000000001E-2</v>
      </c>
      <c r="H768" s="5" t="s">
        <v>43</v>
      </c>
    </row>
    <row r="769" spans="1:8" ht="15.75" customHeight="1" x14ac:dyDescent="0.35">
      <c r="A769" s="4">
        <v>20424</v>
      </c>
      <c r="B769" s="6">
        <v>2.4799999999999999E-2</v>
      </c>
      <c r="C769" s="5" t="s">
        <v>43</v>
      </c>
      <c r="D769" s="5" t="s">
        <v>43</v>
      </c>
      <c r="E769" s="5" t="s">
        <v>43</v>
      </c>
      <c r="F769" s="6">
        <v>1.2999999999999999E-3</v>
      </c>
      <c r="G769" s="6">
        <v>2.5000000000000001E-2</v>
      </c>
      <c r="H769" s="5" t="s">
        <v>43</v>
      </c>
    </row>
    <row r="770" spans="1:8" ht="15.75" customHeight="1" x14ac:dyDescent="0.35">
      <c r="A770" s="4">
        <v>20394</v>
      </c>
      <c r="B770" s="6">
        <v>2.35E-2</v>
      </c>
      <c r="C770" s="5" t="s">
        <v>43</v>
      </c>
      <c r="D770" s="5" t="s">
        <v>43</v>
      </c>
      <c r="E770" s="5" t="s">
        <v>43</v>
      </c>
      <c r="F770" s="6">
        <v>1.1000000000000001E-3</v>
      </c>
      <c r="G770" s="6">
        <v>2.3599999999999999E-2</v>
      </c>
      <c r="H770" s="5" t="s">
        <v>43</v>
      </c>
    </row>
    <row r="771" spans="1:8" ht="15.75" customHeight="1" x14ac:dyDescent="0.35">
      <c r="A771" s="4">
        <v>20363</v>
      </c>
      <c r="B771" s="6">
        <v>2.24E-2</v>
      </c>
      <c r="C771" s="5" t="s">
        <v>43</v>
      </c>
      <c r="D771" s="5" t="s">
        <v>43</v>
      </c>
      <c r="E771" s="5" t="s">
        <v>43</v>
      </c>
      <c r="F771" s="6">
        <v>5.9999999999999995E-4</v>
      </c>
      <c r="G771" s="6">
        <v>2.2499999999999999E-2</v>
      </c>
      <c r="H771" s="5" t="s">
        <v>43</v>
      </c>
    </row>
    <row r="772" spans="1:8" ht="15.75" customHeight="1" x14ac:dyDescent="0.35">
      <c r="A772" s="4">
        <v>20333</v>
      </c>
      <c r="B772" s="6">
        <v>2.18E-2</v>
      </c>
      <c r="C772" s="5" t="s">
        <v>43</v>
      </c>
      <c r="D772" s="5" t="s">
        <v>43</v>
      </c>
      <c r="E772" s="5" t="s">
        <v>43</v>
      </c>
      <c r="F772" s="6">
        <v>2.2000000000000001E-3</v>
      </c>
      <c r="G772" s="6">
        <v>2.18E-2</v>
      </c>
      <c r="H772" s="5" t="s">
        <v>43</v>
      </c>
    </row>
    <row r="773" spans="1:8" ht="15.75" customHeight="1" x14ac:dyDescent="0.35">
      <c r="A773" s="4">
        <v>20302</v>
      </c>
      <c r="B773" s="6">
        <v>1.9599999999999999E-2</v>
      </c>
      <c r="C773" s="5" t="s">
        <v>43</v>
      </c>
      <c r="D773" s="5" t="s">
        <v>43</v>
      </c>
      <c r="E773" s="5" t="s">
        <v>43</v>
      </c>
      <c r="F773" s="6">
        <v>2.8E-3</v>
      </c>
      <c r="G773" s="6">
        <v>1.9699999999999999E-2</v>
      </c>
      <c r="H773" s="5" t="s">
        <v>43</v>
      </c>
    </row>
    <row r="774" spans="1:8" ht="15.75" customHeight="1" x14ac:dyDescent="0.35">
      <c r="A774" s="4">
        <v>20271</v>
      </c>
      <c r="B774" s="6">
        <v>1.6799999999999999E-2</v>
      </c>
      <c r="C774" s="5" t="s">
        <v>43</v>
      </c>
      <c r="D774" s="5" t="s">
        <v>43</v>
      </c>
      <c r="E774" s="5" t="s">
        <v>43</v>
      </c>
      <c r="F774" s="6">
        <v>4.0000000000000002E-4</v>
      </c>
      <c r="G774" s="6">
        <v>1.7500000000000002E-2</v>
      </c>
      <c r="H774" s="5" t="s">
        <v>43</v>
      </c>
    </row>
    <row r="775" spans="1:8" ht="15.75" customHeight="1" x14ac:dyDescent="0.35">
      <c r="A775" s="4">
        <v>20241</v>
      </c>
      <c r="B775" s="6">
        <v>1.6400000000000001E-2</v>
      </c>
      <c r="C775" s="5" t="s">
        <v>43</v>
      </c>
      <c r="D775" s="5" t="s">
        <v>43</v>
      </c>
      <c r="E775" s="5" t="s">
        <v>43</v>
      </c>
      <c r="F775" s="6">
        <v>2.0999999999999999E-3</v>
      </c>
      <c r="G775" s="6">
        <v>1.7500000000000002E-2</v>
      </c>
      <c r="H775" s="5" t="s">
        <v>43</v>
      </c>
    </row>
    <row r="776" spans="1:8" ht="15.75" customHeight="1" x14ac:dyDescent="0.35">
      <c r="A776" s="4">
        <v>20210</v>
      </c>
      <c r="B776" s="6">
        <v>1.43E-2</v>
      </c>
      <c r="C776" s="5" t="s">
        <v>43</v>
      </c>
      <c r="D776" s="5" t="s">
        <v>43</v>
      </c>
      <c r="E776" s="5" t="s">
        <v>43</v>
      </c>
      <c r="F776" s="6">
        <v>0</v>
      </c>
      <c r="G776" s="6">
        <v>1.7500000000000002E-2</v>
      </c>
      <c r="H776" s="5" t="s">
        <v>43</v>
      </c>
    </row>
    <row r="777" spans="1:8" ht="15.75" customHeight="1" x14ac:dyDescent="0.35">
      <c r="A777" s="4">
        <v>20180</v>
      </c>
      <c r="B777" s="6">
        <v>1.43E-2</v>
      </c>
      <c r="C777" s="5" t="s">
        <v>43</v>
      </c>
      <c r="D777" s="5" t="s">
        <v>43</v>
      </c>
      <c r="E777" s="5" t="s">
        <v>43</v>
      </c>
      <c r="F777" s="6">
        <v>8.0000000000000004E-4</v>
      </c>
      <c r="G777" s="6">
        <v>1.6299999999999999E-2</v>
      </c>
      <c r="H777" s="5" t="s">
        <v>43</v>
      </c>
    </row>
    <row r="778" spans="1:8" ht="15.75" customHeight="1" x14ac:dyDescent="0.35">
      <c r="A778" s="4">
        <v>20149</v>
      </c>
      <c r="B778" s="6">
        <v>1.35E-2</v>
      </c>
      <c r="C778" s="5" t="s">
        <v>43</v>
      </c>
      <c r="D778" s="5" t="s">
        <v>43</v>
      </c>
      <c r="E778" s="5" t="s">
        <v>43</v>
      </c>
      <c r="F778" s="6">
        <v>5.9999999999999995E-4</v>
      </c>
      <c r="G778" s="6">
        <v>1.4999999999999999E-2</v>
      </c>
      <c r="H778" s="5" t="s">
        <v>43</v>
      </c>
    </row>
    <row r="779" spans="1:8" ht="15.75" customHeight="1" x14ac:dyDescent="0.35">
      <c r="A779" s="4">
        <v>20121</v>
      </c>
      <c r="B779" s="6">
        <v>1.29E-2</v>
      </c>
      <c r="C779" s="5" t="s">
        <v>43</v>
      </c>
      <c r="D779" s="5" t="s">
        <v>43</v>
      </c>
      <c r="E779" s="5" t="s">
        <v>43</v>
      </c>
      <c r="F779" s="6">
        <v>-1E-3</v>
      </c>
      <c r="G779" s="6">
        <v>1.4999999999999999E-2</v>
      </c>
      <c r="H779" s="5" t="s">
        <v>43</v>
      </c>
    </row>
    <row r="780" spans="1:8" ht="15.75" customHeight="1" x14ac:dyDescent="0.35">
      <c r="A780" s="4">
        <v>20090</v>
      </c>
      <c r="B780" s="6">
        <v>1.3899999999999999E-2</v>
      </c>
      <c r="C780" s="5" t="s">
        <v>43</v>
      </c>
      <c r="D780" s="5" t="s">
        <v>43</v>
      </c>
      <c r="E780" s="5" t="s">
        <v>43</v>
      </c>
      <c r="F780" s="6">
        <v>1.1000000000000001E-3</v>
      </c>
      <c r="G780" s="6">
        <v>1.4999999999999999E-2</v>
      </c>
      <c r="H780" s="5" t="s">
        <v>43</v>
      </c>
    </row>
    <row r="781" spans="1:8" ht="15.75" customHeight="1" x14ac:dyDescent="0.35">
      <c r="A781" s="4">
        <v>20059</v>
      </c>
      <c r="B781" s="6">
        <v>1.2800000000000001E-2</v>
      </c>
      <c r="C781" s="5" t="s">
        <v>43</v>
      </c>
      <c r="D781" s="5" t="s">
        <v>43</v>
      </c>
      <c r="E781" s="5" t="s">
        <v>43</v>
      </c>
      <c r="F781" s="6">
        <v>4.4999999999999997E-3</v>
      </c>
      <c r="G781" s="6">
        <v>1.4999999999999999E-2</v>
      </c>
      <c r="H781" s="5" t="s">
        <v>43</v>
      </c>
    </row>
    <row r="782" spans="1:8" ht="15.75" customHeight="1" x14ac:dyDescent="0.35">
      <c r="A782" s="4">
        <v>20029</v>
      </c>
      <c r="B782" s="6">
        <v>8.3000000000000001E-3</v>
      </c>
      <c r="C782" s="5" t="s">
        <v>43</v>
      </c>
      <c r="D782" s="5" t="s">
        <v>43</v>
      </c>
      <c r="E782" s="5" t="s">
        <v>43</v>
      </c>
      <c r="F782" s="6">
        <v>-2.0000000000000001E-4</v>
      </c>
      <c r="G782" s="6">
        <v>1.4999999999999999E-2</v>
      </c>
      <c r="H782" s="5" t="s">
        <v>43</v>
      </c>
    </row>
    <row r="783" spans="1:8" ht="15.75" customHeight="1" x14ac:dyDescent="0.35">
      <c r="A783" s="4">
        <v>19998</v>
      </c>
      <c r="B783" s="6">
        <v>8.5000000000000006E-3</v>
      </c>
      <c r="C783" s="5" t="s">
        <v>43</v>
      </c>
      <c r="D783" s="5" t="s">
        <v>43</v>
      </c>
      <c r="E783" s="5" t="s">
        <v>43</v>
      </c>
      <c r="F783" s="6">
        <v>-2.0999999999999999E-3</v>
      </c>
      <c r="G783" s="6">
        <v>1.4999999999999999E-2</v>
      </c>
      <c r="H783" s="5" t="s">
        <v>43</v>
      </c>
    </row>
    <row r="784" spans="1:8" ht="15.75" customHeight="1" x14ac:dyDescent="0.35">
      <c r="A784" s="4">
        <v>19968</v>
      </c>
      <c r="B784" s="6">
        <v>1.06E-2</v>
      </c>
      <c r="C784" s="5" t="s">
        <v>43</v>
      </c>
      <c r="D784" s="5" t="s">
        <v>43</v>
      </c>
      <c r="E784" s="5" t="s">
        <v>43</v>
      </c>
      <c r="F784" s="6">
        <v>-1.6000000000000001E-3</v>
      </c>
      <c r="G784" s="6">
        <v>1.4999999999999999E-2</v>
      </c>
      <c r="H784" s="5" t="s">
        <v>43</v>
      </c>
    </row>
    <row r="785" spans="1:8" ht="15.75" customHeight="1" x14ac:dyDescent="0.35">
      <c r="A785" s="4">
        <v>19937</v>
      </c>
      <c r="B785" s="6">
        <v>1.2200000000000001E-2</v>
      </c>
      <c r="C785" s="5" t="s">
        <v>43</v>
      </c>
      <c r="D785" s="5" t="s">
        <v>43</v>
      </c>
      <c r="E785" s="5" t="s">
        <v>43</v>
      </c>
      <c r="F785" s="6">
        <v>4.1999999999999997E-3</v>
      </c>
      <c r="G785" s="6">
        <v>1.4999999999999999E-2</v>
      </c>
      <c r="H785" s="5" t="s">
        <v>43</v>
      </c>
    </row>
    <row r="786" spans="1:8" ht="15.75" customHeight="1" x14ac:dyDescent="0.35">
      <c r="A786" s="3" t="s">
        <v>160</v>
      </c>
    </row>
    <row r="787" spans="1:8" ht="15.75" customHeight="1" x14ac:dyDescent="0.35">
      <c r="A787" s="4">
        <v>19906</v>
      </c>
      <c r="B787" s="6">
        <v>8.0000000000000002E-3</v>
      </c>
      <c r="C787" s="5" t="s">
        <v>43</v>
      </c>
      <c r="D787" s="5" t="s">
        <v>43</v>
      </c>
      <c r="E787" s="5" t="s">
        <v>43</v>
      </c>
      <c r="F787" s="5" t="s">
        <v>43</v>
      </c>
      <c r="G787" s="6">
        <v>1.4999999999999999E-2</v>
      </c>
      <c r="H787" s="5" t="s">
        <v>43</v>
      </c>
    </row>
    <row r="788" spans="1:8" ht="15.75" customHeight="1" x14ac:dyDescent="0.35">
      <c r="A788" s="4">
        <v>19830</v>
      </c>
      <c r="B788" s="5" t="s">
        <v>43</v>
      </c>
      <c r="C788" s="5" t="s">
        <v>43</v>
      </c>
      <c r="D788" s="5" t="s">
        <v>43</v>
      </c>
      <c r="E788" s="5" t="s">
        <v>43</v>
      </c>
      <c r="F788" s="5" t="s">
        <v>43</v>
      </c>
      <c r="G788" s="6">
        <v>1.4999999999999999E-2</v>
      </c>
      <c r="H788" s="5" t="s">
        <v>43</v>
      </c>
    </row>
    <row r="789" spans="1:8" ht="15.75" customHeight="1" x14ac:dyDescent="0.35">
      <c r="A789" s="4">
        <v>19760</v>
      </c>
      <c r="B789" s="5" t="s">
        <v>43</v>
      </c>
      <c r="C789" s="5" t="s">
        <v>43</v>
      </c>
      <c r="D789" s="5" t="s">
        <v>43</v>
      </c>
      <c r="E789" s="5" t="s">
        <v>43</v>
      </c>
      <c r="F789" s="5" t="s">
        <v>43</v>
      </c>
      <c r="G789" s="6">
        <v>1.7500000000000002E-2</v>
      </c>
      <c r="H789" s="5" t="s">
        <v>43</v>
      </c>
    </row>
    <row r="790" spans="1:8" ht="15.75" customHeight="1" x14ac:dyDescent="0.35">
      <c r="A790" s="5"/>
    </row>
    <row r="791" spans="1:8" ht="15.75" customHeight="1" x14ac:dyDescent="0.35">
      <c r="A791" s="4">
        <v>19375</v>
      </c>
      <c r="B791" s="5" t="s">
        <v>43</v>
      </c>
      <c r="C791" s="5" t="s">
        <v>43</v>
      </c>
      <c r="D791" s="5" t="s">
        <v>43</v>
      </c>
      <c r="E791" s="5" t="s">
        <v>43</v>
      </c>
      <c r="F791" s="5" t="s">
        <v>43</v>
      </c>
      <c r="G791" s="6">
        <v>0.02</v>
      </c>
      <c r="H791" s="5" t="s">
        <v>43</v>
      </c>
    </row>
    <row r="792" spans="1:8" ht="15.75" customHeight="1" x14ac:dyDescent="0.35">
      <c r="A792" s="3" t="s">
        <v>161</v>
      </c>
    </row>
    <row r="793" spans="1:8" ht="15.75" customHeight="1" x14ac:dyDescent="0.35">
      <c r="A793" s="4">
        <v>18496</v>
      </c>
      <c r="B793" s="5" t="s">
        <v>43</v>
      </c>
      <c r="C793" s="5" t="s">
        <v>43</v>
      </c>
      <c r="D793" s="5" t="s">
        <v>43</v>
      </c>
      <c r="E793" s="5" t="s">
        <v>43</v>
      </c>
      <c r="F793" s="5" t="s">
        <v>43</v>
      </c>
      <c r="G793" s="6">
        <v>1.7500000000000002E-2</v>
      </c>
      <c r="H793" s="5" t="s">
        <v>43</v>
      </c>
    </row>
    <row r="794" spans="1:8" ht="15.75" customHeight="1" x14ac:dyDescent="0.35">
      <c r="A794" s="5"/>
    </row>
    <row r="795" spans="1:8" ht="15.75" customHeight="1" x14ac:dyDescent="0.35">
      <c r="A795" s="4">
        <v>17758</v>
      </c>
      <c r="B795" s="5" t="s">
        <v>43</v>
      </c>
      <c r="C795" s="5" t="s">
        <v>43</v>
      </c>
      <c r="D795" s="5" t="s">
        <v>43</v>
      </c>
      <c r="E795" s="5" t="s">
        <v>43</v>
      </c>
      <c r="F795" s="5" t="s">
        <v>43</v>
      </c>
      <c r="G795" s="6">
        <v>1.4999999999999999E-2</v>
      </c>
      <c r="H795" s="5" t="s">
        <v>43</v>
      </c>
    </row>
    <row r="796" spans="1:8" ht="15.75" customHeight="1" x14ac:dyDescent="0.35">
      <c r="A796" s="3" t="s">
        <v>162</v>
      </c>
    </row>
    <row r="797" spans="1:8" ht="15.75" customHeight="1" x14ac:dyDescent="0.35">
      <c r="A797" s="4">
        <v>17544</v>
      </c>
      <c r="B797" s="5" t="s">
        <v>43</v>
      </c>
      <c r="C797" s="5" t="s">
        <v>43</v>
      </c>
      <c r="D797" s="5" t="s">
        <v>43</v>
      </c>
      <c r="E797" s="5" t="s">
        <v>43</v>
      </c>
      <c r="F797" s="5" t="s">
        <v>43</v>
      </c>
      <c r="G797" s="6">
        <v>1.2500000000000001E-2</v>
      </c>
      <c r="H797" s="5" t="s">
        <v>43</v>
      </c>
    </row>
    <row r="798" spans="1:8" ht="15.75" customHeight="1" x14ac:dyDescent="0.35">
      <c r="A798" s="5"/>
    </row>
    <row r="799" spans="1:8" ht="15.75" customHeight="1" x14ac:dyDescent="0.35">
      <c r="A799" s="4">
        <v>16917</v>
      </c>
      <c r="B799" s="5" t="s">
        <v>43</v>
      </c>
      <c r="C799" s="5" t="s">
        <v>43</v>
      </c>
      <c r="D799" s="5" t="s">
        <v>43</v>
      </c>
      <c r="E799" s="5" t="s">
        <v>43</v>
      </c>
      <c r="F799" s="5" t="s">
        <v>43</v>
      </c>
      <c r="G799" s="6">
        <v>0.01</v>
      </c>
      <c r="H799" s="5" t="s">
        <v>43</v>
      </c>
    </row>
    <row r="800" spans="1:8" ht="15.75" customHeight="1" x14ac:dyDescent="0.35">
      <c r="A800" s="5"/>
    </row>
    <row r="801" spans="1:8" ht="15.75" customHeight="1" x14ac:dyDescent="0.35">
      <c r="A801" s="4">
        <v>15644</v>
      </c>
      <c r="B801" s="5" t="s">
        <v>43</v>
      </c>
      <c r="C801" s="5" t="s">
        <v>43</v>
      </c>
      <c r="D801" s="5" t="s">
        <v>43</v>
      </c>
      <c r="E801" s="5" t="s">
        <v>43</v>
      </c>
      <c r="F801" s="5" t="s">
        <v>43</v>
      </c>
      <c r="G801" s="6">
        <v>5.0000000000000001E-3</v>
      </c>
      <c r="H801" s="5" t="s">
        <v>43</v>
      </c>
    </row>
    <row r="802" spans="1:8" ht="15.75" customHeight="1" x14ac:dyDescent="0.35">
      <c r="A802" s="5"/>
    </row>
    <row r="803" spans="1:8" ht="15.75" customHeight="1" x14ac:dyDescent="0.35">
      <c r="A803" s="4">
        <v>13754</v>
      </c>
      <c r="B803" s="5" t="s">
        <v>43</v>
      </c>
      <c r="C803" s="5" t="s">
        <v>43</v>
      </c>
      <c r="D803" s="5" t="s">
        <v>43</v>
      </c>
      <c r="E803" s="5" t="s">
        <v>43</v>
      </c>
      <c r="F803" s="5" t="s">
        <v>43</v>
      </c>
      <c r="G803" s="6">
        <v>0.01</v>
      </c>
      <c r="H803" s="5" t="s">
        <v>43</v>
      </c>
    </row>
    <row r="804" spans="1:8" ht="15.75" customHeight="1" x14ac:dyDescent="0.35">
      <c r="A804" s="3" t="s">
        <v>163</v>
      </c>
    </row>
    <row r="805" spans="1:8" ht="15.75" customHeight="1" x14ac:dyDescent="0.35">
      <c r="A805" s="4">
        <v>12452</v>
      </c>
      <c r="B805" s="5" t="s">
        <v>43</v>
      </c>
      <c r="C805" s="5" t="s">
        <v>43</v>
      </c>
      <c r="D805" s="5" t="s">
        <v>43</v>
      </c>
      <c r="E805" s="5" t="s">
        <v>43</v>
      </c>
      <c r="F805" s="5" t="s">
        <v>43</v>
      </c>
      <c r="G805" s="6">
        <v>1.4999999999999999E-2</v>
      </c>
      <c r="H805" s="5" t="s">
        <v>43</v>
      </c>
    </row>
    <row r="806" spans="1:8" ht="15.75" customHeight="1" x14ac:dyDescent="0.35">
      <c r="A806" s="5"/>
    </row>
    <row r="807" spans="1:8" ht="15.75" customHeight="1" x14ac:dyDescent="0.35">
      <c r="A807" s="4">
        <v>12347</v>
      </c>
      <c r="B807" s="5" t="s">
        <v>43</v>
      </c>
      <c r="C807" s="5" t="s">
        <v>43</v>
      </c>
      <c r="D807" s="5" t="s">
        <v>43</v>
      </c>
      <c r="E807" s="5" t="s">
        <v>43</v>
      </c>
      <c r="F807" s="5" t="s">
        <v>43</v>
      </c>
      <c r="G807" s="6">
        <v>0.02</v>
      </c>
      <c r="H807" s="5" t="s">
        <v>43</v>
      </c>
    </row>
    <row r="808" spans="1:8" ht="15.75" customHeight="1" x14ac:dyDescent="0.35">
      <c r="A808" s="4">
        <v>12200</v>
      </c>
      <c r="B808" s="5" t="s">
        <v>43</v>
      </c>
      <c r="C808" s="5" t="s">
        <v>43</v>
      </c>
      <c r="D808" s="5" t="s">
        <v>43</v>
      </c>
      <c r="E808" s="5" t="s">
        <v>43</v>
      </c>
      <c r="F808" s="5" t="s">
        <v>43</v>
      </c>
      <c r="G808" s="6">
        <v>2.5000000000000001E-2</v>
      </c>
      <c r="H808" s="5" t="s">
        <v>43</v>
      </c>
    </row>
    <row r="809" spans="1:8" ht="15.75" customHeight="1" x14ac:dyDescent="0.35">
      <c r="A809" s="3" t="s">
        <v>164</v>
      </c>
    </row>
    <row r="810" spans="1:8" ht="15.75" customHeight="1" x14ac:dyDescent="0.35">
      <c r="A810" s="4">
        <v>12151</v>
      </c>
      <c r="B810" s="5" t="s">
        <v>43</v>
      </c>
      <c r="C810" s="5" t="s">
        <v>43</v>
      </c>
      <c r="D810" s="5" t="s">
        <v>43</v>
      </c>
      <c r="E810" s="5" t="s">
        <v>43</v>
      </c>
      <c r="F810" s="5" t="s">
        <v>43</v>
      </c>
      <c r="G810" s="6">
        <v>0.03</v>
      </c>
      <c r="H810" s="5" t="s">
        <v>43</v>
      </c>
    </row>
    <row r="811" spans="1:8" ht="15.75" customHeight="1" x14ac:dyDescent="0.35">
      <c r="A811" s="4">
        <v>12116</v>
      </c>
      <c r="B811" s="5" t="s">
        <v>43</v>
      </c>
      <c r="C811" s="5" t="s">
        <v>43</v>
      </c>
      <c r="D811" s="5" t="s">
        <v>43</v>
      </c>
      <c r="E811" s="5" t="s">
        <v>43</v>
      </c>
      <c r="F811" s="5" t="s">
        <v>43</v>
      </c>
      <c r="G811" s="6">
        <v>3.5000000000000003E-2</v>
      </c>
      <c r="H811" s="5" t="s">
        <v>43</v>
      </c>
    </row>
    <row r="812" spans="1:8" ht="15.75" customHeight="1" x14ac:dyDescent="0.35">
      <c r="A812" s="5"/>
    </row>
    <row r="813" spans="1:8" ht="15.75" customHeight="1" x14ac:dyDescent="0.35">
      <c r="A813" s="4">
        <v>11864</v>
      </c>
      <c r="B813" s="5" t="s">
        <v>43</v>
      </c>
      <c r="C813" s="5" t="s">
        <v>43</v>
      </c>
      <c r="D813" s="5" t="s">
        <v>43</v>
      </c>
      <c r="E813" s="5" t="s">
        <v>43</v>
      </c>
      <c r="F813" s="5" t="s">
        <v>43</v>
      </c>
      <c r="G813" s="6">
        <v>2.5000000000000001E-2</v>
      </c>
      <c r="H813" s="5" t="s">
        <v>43</v>
      </c>
    </row>
    <row r="814" spans="1:8" ht="15.75" customHeight="1" x14ac:dyDescent="0.35">
      <c r="A814" s="4">
        <v>11745</v>
      </c>
      <c r="B814" s="5" t="s">
        <v>43</v>
      </c>
      <c r="C814" s="5" t="s">
        <v>43</v>
      </c>
      <c r="D814" s="5" t="s">
        <v>43</v>
      </c>
      <c r="E814" s="5" t="s">
        <v>43</v>
      </c>
      <c r="F814" s="5" t="s">
        <v>43</v>
      </c>
      <c r="G814" s="6">
        <v>0.03</v>
      </c>
      <c r="H814" s="5" t="s">
        <v>43</v>
      </c>
    </row>
    <row r="815" spans="1:8" ht="15.75" customHeight="1" x14ac:dyDescent="0.35">
      <c r="A815" s="5"/>
    </row>
    <row r="816" spans="1:8" ht="15.75" customHeight="1" x14ac:dyDescent="0.35">
      <c r="A816" s="4">
        <v>11612</v>
      </c>
      <c r="B816" s="5" t="s">
        <v>43</v>
      </c>
      <c r="C816" s="5" t="s">
        <v>43</v>
      </c>
      <c r="D816" s="5" t="s">
        <v>43</v>
      </c>
      <c r="E816" s="5" t="s">
        <v>43</v>
      </c>
      <c r="F816" s="5" t="s">
        <v>43</v>
      </c>
      <c r="G816" s="6">
        <v>3.5000000000000003E-2</v>
      </c>
      <c r="H816" s="5" t="s">
        <v>43</v>
      </c>
    </row>
    <row r="817" spans="1:8" ht="15.75" customHeight="1" x14ac:dyDescent="0.35">
      <c r="A817" s="4">
        <v>11605</v>
      </c>
      <c r="B817" s="5" t="s">
        <v>43</v>
      </c>
      <c r="C817" s="5" t="s">
        <v>43</v>
      </c>
      <c r="D817" s="5" t="s">
        <v>43</v>
      </c>
      <c r="E817" s="5" t="s">
        <v>43</v>
      </c>
      <c r="F817" s="5" t="s">
        <v>43</v>
      </c>
      <c r="G817" s="6">
        <v>2.5000000000000001E-2</v>
      </c>
      <c r="H817" s="5" t="s">
        <v>43</v>
      </c>
    </row>
    <row r="818" spans="1:8" ht="15.75" customHeight="1" x14ac:dyDescent="0.35">
      <c r="A818" s="4">
        <v>11451</v>
      </c>
      <c r="B818" s="5" t="s">
        <v>43</v>
      </c>
      <c r="C818" s="5" t="s">
        <v>43</v>
      </c>
      <c r="D818" s="5" t="s">
        <v>43</v>
      </c>
      <c r="E818" s="5" t="s">
        <v>43</v>
      </c>
      <c r="F818" s="5" t="s">
        <v>43</v>
      </c>
      <c r="G818" s="6">
        <v>1.4999999999999999E-2</v>
      </c>
      <c r="H818" s="5" t="s">
        <v>43</v>
      </c>
    </row>
    <row r="819" spans="1:8" ht="15.75" customHeight="1" x14ac:dyDescent="0.35">
      <c r="A819" s="5"/>
    </row>
    <row r="820" spans="1:8" ht="15.75" customHeight="1" x14ac:dyDescent="0.35">
      <c r="A820" s="4">
        <v>11316</v>
      </c>
      <c r="B820" s="5" t="s">
        <v>43</v>
      </c>
      <c r="C820" s="5" t="s">
        <v>43</v>
      </c>
      <c r="D820" s="5" t="s">
        <v>43</v>
      </c>
      <c r="E820" s="5" t="s">
        <v>43</v>
      </c>
      <c r="F820" s="5" t="s">
        <v>43</v>
      </c>
      <c r="G820" s="6">
        <v>0.02</v>
      </c>
      <c r="H820" s="5" t="s">
        <v>43</v>
      </c>
    </row>
    <row r="821" spans="1:8" ht="15.75" customHeight="1" x14ac:dyDescent="0.35">
      <c r="A821" s="3" t="s">
        <v>165</v>
      </c>
    </row>
    <row r="822" spans="1:8" ht="15.75" customHeight="1" x14ac:dyDescent="0.35">
      <c r="A822" s="4">
        <v>11129</v>
      </c>
      <c r="B822" s="5" t="s">
        <v>43</v>
      </c>
      <c r="C822" s="5" t="s">
        <v>43</v>
      </c>
      <c r="D822" s="5" t="s">
        <v>43</v>
      </c>
      <c r="E822" s="5" t="s">
        <v>43</v>
      </c>
      <c r="F822" s="5" t="s">
        <v>43</v>
      </c>
      <c r="G822" s="6">
        <v>2.5000000000000001E-2</v>
      </c>
      <c r="H822" s="5" t="s">
        <v>43</v>
      </c>
    </row>
    <row r="823" spans="1:8" ht="15.75" customHeight="1" x14ac:dyDescent="0.35">
      <c r="A823" s="4">
        <v>11080</v>
      </c>
      <c r="B823" s="5" t="s">
        <v>43</v>
      </c>
      <c r="C823" s="5" t="s">
        <v>43</v>
      </c>
      <c r="D823" s="5" t="s">
        <v>43</v>
      </c>
      <c r="E823" s="5" t="s">
        <v>43</v>
      </c>
      <c r="F823" s="5" t="s">
        <v>43</v>
      </c>
      <c r="G823" s="6">
        <v>0.03</v>
      </c>
      <c r="H823" s="5" t="s">
        <v>43</v>
      </c>
    </row>
    <row r="824" spans="1:8" ht="15.75" customHeight="1" x14ac:dyDescent="0.35">
      <c r="A824" s="4">
        <v>11031</v>
      </c>
      <c r="B824" s="5" t="s">
        <v>43</v>
      </c>
      <c r="C824" s="5" t="s">
        <v>43</v>
      </c>
      <c r="D824" s="5" t="s">
        <v>43</v>
      </c>
      <c r="E824" s="5" t="s">
        <v>43</v>
      </c>
      <c r="F824" s="5" t="s">
        <v>43</v>
      </c>
      <c r="G824" s="6">
        <v>3.5000000000000003E-2</v>
      </c>
      <c r="H824" s="5" t="s">
        <v>43</v>
      </c>
    </row>
    <row r="825" spans="1:8" ht="15.75" customHeight="1" x14ac:dyDescent="0.35">
      <c r="A825" s="4">
        <v>10996</v>
      </c>
      <c r="B825" s="5" t="s">
        <v>43</v>
      </c>
      <c r="C825" s="5" t="s">
        <v>43</v>
      </c>
      <c r="D825" s="5" t="s">
        <v>43</v>
      </c>
      <c r="E825" s="5" t="s">
        <v>43</v>
      </c>
      <c r="F825" s="5" t="s">
        <v>43</v>
      </c>
      <c r="G825" s="6">
        <v>0.04</v>
      </c>
      <c r="H825" s="5" t="s">
        <v>43</v>
      </c>
    </row>
    <row r="826" spans="1:8" ht="15.75" customHeight="1" x14ac:dyDescent="0.35">
      <c r="A826" s="5"/>
    </row>
    <row r="827" spans="1:8" ht="15.75" customHeight="1" x14ac:dyDescent="0.35">
      <c r="A827" s="4">
        <v>47437</v>
      </c>
      <c r="B827" s="5" t="s">
        <v>43</v>
      </c>
      <c r="C827" s="5" t="s">
        <v>43</v>
      </c>
      <c r="D827" s="5" t="s">
        <v>43</v>
      </c>
      <c r="E827" s="5" t="s">
        <v>43</v>
      </c>
      <c r="F827" s="5" t="s">
        <v>43</v>
      </c>
      <c r="G827" s="6">
        <v>4.4999999999999998E-2</v>
      </c>
      <c r="H827" s="5" t="s">
        <v>43</v>
      </c>
    </row>
    <row r="828" spans="1:8" ht="15.75" customHeight="1" x14ac:dyDescent="0.35">
      <c r="A828" s="4">
        <v>47423</v>
      </c>
      <c r="B828" s="5" t="s">
        <v>43</v>
      </c>
      <c r="C828" s="5" t="s">
        <v>43</v>
      </c>
      <c r="D828" s="5" t="s">
        <v>43</v>
      </c>
      <c r="E828" s="5" t="s">
        <v>43</v>
      </c>
      <c r="F828" s="5" t="s">
        <v>43</v>
      </c>
      <c r="G828" s="6">
        <v>0.05</v>
      </c>
      <c r="H828" s="5" t="s">
        <v>43</v>
      </c>
    </row>
    <row r="829" spans="1:8" ht="15.75" customHeight="1" x14ac:dyDescent="0.35">
      <c r="A829" s="4">
        <v>47339</v>
      </c>
      <c r="B829" s="5" t="s">
        <v>43</v>
      </c>
      <c r="C829" s="5" t="s">
        <v>43</v>
      </c>
      <c r="D829" s="5" t="s">
        <v>43</v>
      </c>
      <c r="E829" s="5" t="s">
        <v>43</v>
      </c>
      <c r="F829" s="5" t="s">
        <v>43</v>
      </c>
      <c r="G829" s="6">
        <v>0.06</v>
      </c>
      <c r="H829" s="5" t="s">
        <v>43</v>
      </c>
    </row>
    <row r="830" spans="1:8" ht="15.75" customHeight="1" x14ac:dyDescent="0.35">
      <c r="A830" s="5"/>
    </row>
    <row r="831" spans="1:8" ht="15.75" customHeight="1" x14ac:dyDescent="0.35">
      <c r="A831" s="4">
        <v>46947</v>
      </c>
      <c r="B831" s="5" t="s">
        <v>43</v>
      </c>
      <c r="C831" s="5" t="s">
        <v>43</v>
      </c>
      <c r="D831" s="5" t="s">
        <v>43</v>
      </c>
      <c r="E831" s="5" t="s">
        <v>43</v>
      </c>
      <c r="F831" s="5" t="s">
        <v>43</v>
      </c>
      <c r="G831" s="6">
        <v>0.05</v>
      </c>
      <c r="H831" s="5" t="s">
        <v>43</v>
      </c>
    </row>
    <row r="832" spans="1:8" ht="15.75" customHeight="1" x14ac:dyDescent="0.35">
      <c r="A832" s="4">
        <v>46891</v>
      </c>
      <c r="B832" s="5" t="s">
        <v>43</v>
      </c>
      <c r="C832" s="5" t="s">
        <v>43</v>
      </c>
      <c r="D832" s="5" t="s">
        <v>43</v>
      </c>
      <c r="E832" s="5" t="s">
        <v>43</v>
      </c>
      <c r="F832" s="5" t="s">
        <v>43</v>
      </c>
      <c r="G832" s="6">
        <v>4.4999999999999998E-2</v>
      </c>
      <c r="H832" s="5" t="s">
        <v>43</v>
      </c>
    </row>
    <row r="833" spans="1:8" ht="15.75" customHeight="1" x14ac:dyDescent="0.35">
      <c r="A833" s="4">
        <v>46786</v>
      </c>
      <c r="B833" s="5" t="s">
        <v>43</v>
      </c>
      <c r="C833" s="5" t="s">
        <v>43</v>
      </c>
      <c r="D833" s="5" t="s">
        <v>43</v>
      </c>
      <c r="E833" s="5" t="s">
        <v>43</v>
      </c>
      <c r="F833" s="5" t="s">
        <v>43</v>
      </c>
      <c r="G833" s="6">
        <v>0.04</v>
      </c>
      <c r="H833" s="5" t="s">
        <v>43</v>
      </c>
    </row>
    <row r="834" spans="1:8" ht="15.75" customHeight="1" x14ac:dyDescent="0.35">
      <c r="A834" s="3" t="s">
        <v>166</v>
      </c>
    </row>
    <row r="835" spans="1:8" ht="15.75" customHeight="1" x14ac:dyDescent="0.35">
      <c r="A835" s="4">
        <v>46604</v>
      </c>
      <c r="B835" s="5" t="s">
        <v>43</v>
      </c>
      <c r="C835" s="5" t="s">
        <v>43</v>
      </c>
      <c r="D835" s="5" t="s">
        <v>43</v>
      </c>
      <c r="E835" s="5" t="s">
        <v>43</v>
      </c>
      <c r="F835" s="5" t="s">
        <v>43</v>
      </c>
      <c r="G835" s="6">
        <v>3.5000000000000003E-2</v>
      </c>
      <c r="H835" s="5" t="s">
        <v>43</v>
      </c>
    </row>
    <row r="836" spans="1:8" ht="15.75" customHeight="1" x14ac:dyDescent="0.35">
      <c r="A836" s="5"/>
    </row>
    <row r="837" spans="1:8" ht="15.75" customHeight="1" x14ac:dyDescent="0.35">
      <c r="A837" s="4">
        <v>46247</v>
      </c>
      <c r="B837" s="5" t="s">
        <v>43</v>
      </c>
      <c r="C837" s="5" t="s">
        <v>43</v>
      </c>
      <c r="D837" s="5" t="s">
        <v>43</v>
      </c>
      <c r="E837" s="5" t="s">
        <v>43</v>
      </c>
      <c r="F837" s="5" t="s">
        <v>43</v>
      </c>
      <c r="G837" s="6">
        <v>0.04</v>
      </c>
      <c r="H837" s="5" t="s">
        <v>43</v>
      </c>
    </row>
    <row r="838" spans="1:8" ht="15.75" customHeight="1" x14ac:dyDescent="0.35">
      <c r="A838" s="4">
        <v>46135</v>
      </c>
      <c r="B838" s="5" t="s">
        <v>43</v>
      </c>
      <c r="C838" s="5" t="s">
        <v>43</v>
      </c>
      <c r="D838" s="5" t="s">
        <v>43</v>
      </c>
      <c r="E838" s="5" t="s">
        <v>43</v>
      </c>
      <c r="F838" s="5" t="s">
        <v>43</v>
      </c>
      <c r="G838" s="6">
        <v>3.5000000000000003E-2</v>
      </c>
      <c r="H838" s="5" t="s">
        <v>43</v>
      </c>
    </row>
    <row r="839" spans="1:8" ht="15.75" customHeight="1" x14ac:dyDescent="0.35">
      <c r="A839" s="4">
        <v>46030</v>
      </c>
      <c r="B839" s="5" t="s">
        <v>43</v>
      </c>
      <c r="C839" s="5" t="s">
        <v>43</v>
      </c>
      <c r="D839" s="5" t="s">
        <v>43</v>
      </c>
      <c r="E839" s="5" t="s">
        <v>43</v>
      </c>
      <c r="F839" s="5" t="s">
        <v>43</v>
      </c>
      <c r="G839" s="6">
        <v>0.04</v>
      </c>
      <c r="H839" s="5" t="s">
        <v>43</v>
      </c>
    </row>
    <row r="840" spans="1:8" ht="15.75" customHeight="1" x14ac:dyDescent="0.35">
      <c r="A840" s="5"/>
    </row>
    <row r="841" spans="1:8" ht="15.75" customHeight="1" x14ac:dyDescent="0.35">
      <c r="A841" s="4">
        <v>45715</v>
      </c>
      <c r="B841" s="5" t="s">
        <v>43</v>
      </c>
      <c r="C841" s="5" t="s">
        <v>43</v>
      </c>
      <c r="D841" s="5" t="s">
        <v>43</v>
      </c>
      <c r="E841" s="5" t="s">
        <v>43</v>
      </c>
      <c r="F841" s="5" t="s">
        <v>43</v>
      </c>
      <c r="G841" s="6">
        <v>3.5000000000000003E-2</v>
      </c>
      <c r="H841" s="5" t="s">
        <v>43</v>
      </c>
    </row>
    <row r="842" spans="1:8" ht="15.75" customHeight="1" x14ac:dyDescent="0.35">
      <c r="A842" s="5"/>
    </row>
    <row r="843" spans="1:8" ht="15.75" customHeight="1" x14ac:dyDescent="0.35">
      <c r="A843" s="4">
        <v>45512</v>
      </c>
      <c r="B843" s="5" t="s">
        <v>43</v>
      </c>
      <c r="C843" s="5" t="s">
        <v>43</v>
      </c>
      <c r="D843" s="5" t="s">
        <v>43</v>
      </c>
      <c r="E843" s="5" t="s">
        <v>43</v>
      </c>
      <c r="F843" s="5" t="s">
        <v>43</v>
      </c>
      <c r="G843" s="6">
        <v>0.03</v>
      </c>
      <c r="H843" s="5" t="s">
        <v>43</v>
      </c>
    </row>
    <row r="844" spans="1:8" ht="15.75" customHeight="1" x14ac:dyDescent="0.35">
      <c r="A844" s="4">
        <v>45455</v>
      </c>
      <c r="B844" s="5" t="s">
        <v>43</v>
      </c>
      <c r="C844" s="5" t="s">
        <v>43</v>
      </c>
      <c r="D844" s="5" t="s">
        <v>43</v>
      </c>
      <c r="E844" s="5" t="s">
        <v>43</v>
      </c>
      <c r="F844" s="5" t="s">
        <v>43</v>
      </c>
      <c r="G844" s="6">
        <v>3.5000000000000003E-2</v>
      </c>
      <c r="H844" s="5" t="s">
        <v>43</v>
      </c>
    </row>
    <row r="845" spans="1:8" ht="15.75" customHeight="1" x14ac:dyDescent="0.35">
      <c r="A845" s="4">
        <v>45413</v>
      </c>
      <c r="B845" s="5" t="s">
        <v>43</v>
      </c>
      <c r="C845" s="5" t="s">
        <v>43</v>
      </c>
      <c r="D845" s="5" t="s">
        <v>43</v>
      </c>
      <c r="E845" s="5" t="s">
        <v>43</v>
      </c>
      <c r="F845" s="5" t="s">
        <v>43</v>
      </c>
      <c r="G845" s="6">
        <v>0.04</v>
      </c>
      <c r="H845" s="5" t="s">
        <v>43</v>
      </c>
    </row>
    <row r="846" spans="1:8" ht="15.75" customHeight="1" x14ac:dyDescent="0.35">
      <c r="A846" s="3" t="s">
        <v>167</v>
      </c>
    </row>
    <row r="847" spans="1:8" ht="15.75" customHeight="1" x14ac:dyDescent="0.35">
      <c r="A847" s="4">
        <v>44980</v>
      </c>
      <c r="B847" s="5" t="s">
        <v>43</v>
      </c>
      <c r="C847" s="5" t="s">
        <v>43</v>
      </c>
      <c r="D847" s="5" t="s">
        <v>43</v>
      </c>
      <c r="E847" s="5" t="s">
        <v>43</v>
      </c>
      <c r="F847" s="5" t="s">
        <v>43</v>
      </c>
      <c r="G847" s="6">
        <v>4.4999999999999998E-2</v>
      </c>
      <c r="H847" s="5" t="s">
        <v>43</v>
      </c>
    </row>
    <row r="848" spans="1:8" ht="15.75" customHeight="1" x14ac:dyDescent="0.35">
      <c r="A848" s="5"/>
    </row>
    <row r="849" spans="1:8" ht="15.75" customHeight="1" x14ac:dyDescent="0.35">
      <c r="A849" s="4">
        <v>44734</v>
      </c>
      <c r="B849" s="5" t="s">
        <v>43</v>
      </c>
      <c r="C849" s="5" t="s">
        <v>43</v>
      </c>
      <c r="D849" s="5" t="s">
        <v>43</v>
      </c>
      <c r="E849" s="5" t="s">
        <v>43</v>
      </c>
      <c r="F849" s="5" t="s">
        <v>43</v>
      </c>
      <c r="G849" s="6">
        <v>0.04</v>
      </c>
      <c r="H849" s="5" t="s">
        <v>43</v>
      </c>
    </row>
    <row r="850" spans="1:8" ht="15.75" customHeight="1" x14ac:dyDescent="0.35">
      <c r="A850" s="5"/>
    </row>
    <row r="851" spans="1:8" ht="15.75" customHeight="1" x14ac:dyDescent="0.35">
      <c r="A851" s="4">
        <v>44503</v>
      </c>
      <c r="B851" s="5" t="s">
        <v>43</v>
      </c>
      <c r="C851" s="5" t="s">
        <v>43</v>
      </c>
      <c r="D851" s="5" t="s">
        <v>43</v>
      </c>
      <c r="E851" s="5" t="s">
        <v>43</v>
      </c>
      <c r="F851" s="5" t="s">
        <v>43</v>
      </c>
      <c r="G851" s="6">
        <v>4.4999999999999998E-2</v>
      </c>
      <c r="H851" s="5" t="s">
        <v>43</v>
      </c>
    </row>
    <row r="852" spans="1:8" ht="15.75" customHeight="1" x14ac:dyDescent="0.35">
      <c r="A852" s="4">
        <v>44461</v>
      </c>
      <c r="B852" s="5" t="s">
        <v>43</v>
      </c>
      <c r="C852" s="5" t="s">
        <v>43</v>
      </c>
      <c r="D852" s="5" t="s">
        <v>43</v>
      </c>
      <c r="E852" s="5" t="s">
        <v>43</v>
      </c>
      <c r="F852" s="5" t="s">
        <v>43</v>
      </c>
      <c r="G852" s="6">
        <v>0.05</v>
      </c>
      <c r="H852" s="5" t="s">
        <v>43</v>
      </c>
    </row>
    <row r="853" spans="1:8" ht="15.75" customHeight="1" x14ac:dyDescent="0.35">
      <c r="A853" s="4">
        <v>44398</v>
      </c>
      <c r="B853" s="5" t="s">
        <v>43</v>
      </c>
      <c r="C853" s="5" t="s">
        <v>43</v>
      </c>
      <c r="D853" s="5" t="s">
        <v>43</v>
      </c>
      <c r="E853" s="5" t="s">
        <v>43</v>
      </c>
      <c r="F853" s="5" t="s">
        <v>43</v>
      </c>
      <c r="G853" s="6">
        <v>5.5E-2</v>
      </c>
      <c r="H853" s="5" t="s">
        <v>43</v>
      </c>
    </row>
    <row r="854" spans="1:8" ht="15.75" customHeight="1" x14ac:dyDescent="0.35">
      <c r="A854" s="4">
        <v>44363</v>
      </c>
      <c r="B854" s="5" t="s">
        <v>43</v>
      </c>
      <c r="C854" s="5" t="s">
        <v>43</v>
      </c>
      <c r="D854" s="5" t="s">
        <v>43</v>
      </c>
      <c r="E854" s="5" t="s">
        <v>43</v>
      </c>
      <c r="F854" s="5" t="s">
        <v>43</v>
      </c>
      <c r="G854" s="6">
        <v>0.06</v>
      </c>
      <c r="H854" s="5" t="s">
        <v>43</v>
      </c>
    </row>
    <row r="855" spans="1:8" ht="15.75" customHeight="1" x14ac:dyDescent="0.35">
      <c r="A855" s="4">
        <v>44321</v>
      </c>
      <c r="B855" s="5" t="s">
        <v>43</v>
      </c>
      <c r="C855" s="5" t="s">
        <v>43</v>
      </c>
      <c r="D855" s="5" t="s">
        <v>43</v>
      </c>
      <c r="E855" s="5" t="s">
        <v>43</v>
      </c>
      <c r="F855" s="5" t="s">
        <v>43</v>
      </c>
      <c r="G855" s="6">
        <v>6.5000000000000002E-2</v>
      </c>
      <c r="H855" s="5" t="s">
        <v>43</v>
      </c>
    </row>
    <row r="856" spans="1:8" ht="15.75" customHeight="1" x14ac:dyDescent="0.35">
      <c r="A856" s="5"/>
    </row>
    <row r="857" spans="1:8" ht="15.75" customHeight="1" x14ac:dyDescent="0.35">
      <c r="A857" s="4">
        <v>43983</v>
      </c>
      <c r="B857" s="5" t="s">
        <v>43</v>
      </c>
      <c r="C857" s="5" t="s">
        <v>43</v>
      </c>
      <c r="D857" s="5" t="s">
        <v>43</v>
      </c>
      <c r="E857" s="5" t="s">
        <v>43</v>
      </c>
      <c r="F857" s="5" t="s">
        <v>43</v>
      </c>
      <c r="G857" s="6">
        <v>7.0000000000000007E-2</v>
      </c>
      <c r="H857" s="5" t="s">
        <v>43</v>
      </c>
    </row>
    <row r="858" spans="1:8" ht="15.75" customHeight="1" x14ac:dyDescent="0.35">
      <c r="A858" s="4">
        <v>43853</v>
      </c>
      <c r="B858" s="5" t="s">
        <v>43</v>
      </c>
      <c r="C858" s="5" t="s">
        <v>43</v>
      </c>
      <c r="D858" s="5" t="s">
        <v>43</v>
      </c>
      <c r="E858" s="5" t="s">
        <v>43</v>
      </c>
      <c r="F858" s="5" t="s">
        <v>43</v>
      </c>
      <c r="G858" s="6">
        <v>0.06</v>
      </c>
      <c r="H858" s="5" t="s">
        <v>43</v>
      </c>
    </row>
    <row r="859" spans="1:8" ht="15.75" customHeight="1" x14ac:dyDescent="0.35">
      <c r="A859" s="5"/>
    </row>
    <row r="860" spans="1:8" ht="15.75" customHeight="1" x14ac:dyDescent="0.35">
      <c r="A860" s="4">
        <v>43772</v>
      </c>
      <c r="B860" s="5" t="s">
        <v>43</v>
      </c>
      <c r="C860" s="5" t="s">
        <v>43</v>
      </c>
      <c r="D860" s="5" t="s">
        <v>43</v>
      </c>
      <c r="E860" s="5" t="s">
        <v>43</v>
      </c>
      <c r="F860" s="5" t="s">
        <v>43</v>
      </c>
      <c r="G860" s="6">
        <v>4.7500000000000001E-2</v>
      </c>
      <c r="H860" s="5" t="s">
        <v>43</v>
      </c>
    </row>
    <row r="861" spans="1:8" ht="15.75" customHeight="1" x14ac:dyDescent="0.35">
      <c r="A861" s="5"/>
    </row>
    <row r="862" spans="1:8" ht="15.75" customHeight="1" x14ac:dyDescent="0.35">
      <c r="A862" s="4">
        <v>43196</v>
      </c>
      <c r="B862" s="5" t="s">
        <v>43</v>
      </c>
      <c r="C862" s="5" t="s">
        <v>43</v>
      </c>
      <c r="D862" s="5" t="s">
        <v>43</v>
      </c>
      <c r="E862" s="5" t="s">
        <v>43</v>
      </c>
      <c r="F862" s="5" t="s">
        <v>43</v>
      </c>
      <c r="G862" s="6">
        <v>0.04</v>
      </c>
      <c r="H862" s="5" t="s">
        <v>43</v>
      </c>
    </row>
    <row r="863" spans="1:8" ht="15.75" customHeight="1" x14ac:dyDescent="0.35">
      <c r="A863" s="5"/>
    </row>
    <row r="864" spans="1:8" ht="15.75" customHeight="1" x14ac:dyDescent="0.35">
      <c r="A864" s="4">
        <v>43090</v>
      </c>
      <c r="B864" s="5" t="s">
        <v>43</v>
      </c>
      <c r="C864" s="5" t="s">
        <v>43</v>
      </c>
      <c r="D864" s="5" t="s">
        <v>43</v>
      </c>
      <c r="E864" s="5" t="s">
        <v>43</v>
      </c>
      <c r="F864" s="5" t="s">
        <v>43</v>
      </c>
      <c r="G864" s="6">
        <v>3.5000000000000003E-2</v>
      </c>
      <c r="H864" s="5" t="s">
        <v>43</v>
      </c>
    </row>
    <row r="865" spans="1:8" ht="15.75" customHeight="1" x14ac:dyDescent="0.35">
      <c r="A865" s="5"/>
    </row>
    <row r="866" spans="1:8" ht="15.75" customHeight="1" x14ac:dyDescent="0.35">
      <c r="A866" s="4">
        <v>42639</v>
      </c>
      <c r="B866" s="5" t="s">
        <v>43</v>
      </c>
      <c r="C866" s="5" t="s">
        <v>43</v>
      </c>
      <c r="D866" s="5" t="s">
        <v>43</v>
      </c>
      <c r="E866" s="5" t="s">
        <v>43</v>
      </c>
      <c r="F866" s="5" t="s">
        <v>43</v>
      </c>
      <c r="G866" s="6">
        <v>0.03</v>
      </c>
      <c r="H866" s="5" t="s">
        <v>43</v>
      </c>
    </row>
    <row r="867" spans="1:8" ht="15.75" customHeight="1" x14ac:dyDescent="0.35">
      <c r="A867" s="3" t="s">
        <v>168</v>
      </c>
    </row>
    <row r="868" spans="1:8" ht="15.75" customHeight="1" x14ac:dyDescent="0.35">
      <c r="A868" s="4">
        <v>42053</v>
      </c>
      <c r="B868" s="5" t="s">
        <v>43</v>
      </c>
      <c r="C868" s="5" t="s">
        <v>43</v>
      </c>
      <c r="D868" s="5" t="s">
        <v>43</v>
      </c>
      <c r="E868" s="5" t="s">
        <v>43</v>
      </c>
      <c r="F868" s="5" t="s">
        <v>43</v>
      </c>
      <c r="G868" s="6">
        <v>0.04</v>
      </c>
      <c r="H868" s="5" t="s">
        <v>43</v>
      </c>
    </row>
    <row r="869" spans="1:8" ht="15.75" customHeight="1" x14ac:dyDescent="0.35">
      <c r="A869" s="4">
        <v>42038</v>
      </c>
      <c r="B869" s="5" t="s">
        <v>43</v>
      </c>
      <c r="C869" s="5" t="s">
        <v>43</v>
      </c>
      <c r="D869" s="5" t="s">
        <v>43</v>
      </c>
      <c r="E869" s="5" t="s">
        <v>43</v>
      </c>
      <c r="F869" s="5" t="s">
        <v>43</v>
      </c>
      <c r="G869" s="6">
        <v>4.4999999999999998E-2</v>
      </c>
      <c r="H869" s="5" t="s">
        <v>43</v>
      </c>
    </row>
    <row r="870" spans="1:8" ht="15.75" customHeight="1" x14ac:dyDescent="0.35">
      <c r="A870" s="5"/>
    </row>
    <row r="871" spans="1:8" ht="15.75" customHeight="1" x14ac:dyDescent="0.35">
      <c r="A871" s="4">
        <v>41996</v>
      </c>
      <c r="B871" s="5" t="s">
        <v>43</v>
      </c>
      <c r="C871" s="5" t="s">
        <v>43</v>
      </c>
      <c r="D871" s="5" t="s">
        <v>43</v>
      </c>
      <c r="E871" s="5" t="s">
        <v>43</v>
      </c>
      <c r="F871" s="5" t="s">
        <v>43</v>
      </c>
      <c r="G871" s="6">
        <v>0.05</v>
      </c>
      <c r="H871" s="5" t="s">
        <v>43</v>
      </c>
    </row>
    <row r="872" spans="1:8" ht="15.75" customHeight="1" x14ac:dyDescent="0.35">
      <c r="A872" s="4">
        <v>41991</v>
      </c>
      <c r="B872" s="5" t="s">
        <v>43</v>
      </c>
      <c r="C872" s="5" t="s">
        <v>43</v>
      </c>
      <c r="D872" s="5" t="s">
        <v>43</v>
      </c>
      <c r="E872" s="5" t="s">
        <v>43</v>
      </c>
      <c r="F872" s="5" t="s">
        <v>43</v>
      </c>
      <c r="G872" s="6">
        <v>5.5E-2</v>
      </c>
      <c r="H872" s="5" t="s">
        <v>43</v>
      </c>
    </row>
    <row r="873" spans="1:8" ht="15.75" customHeight="1" x14ac:dyDescent="0.35">
      <c r="A873" s="4">
        <v>41959</v>
      </c>
      <c r="B873" s="5" t="s">
        <v>43</v>
      </c>
      <c r="C873" s="5" t="s">
        <v>43</v>
      </c>
      <c r="D873" s="5" t="s">
        <v>43</v>
      </c>
      <c r="E873" s="5" t="s">
        <v>43</v>
      </c>
      <c r="F873" s="5" t="s">
        <v>43</v>
      </c>
      <c r="G873" s="6">
        <v>0.06</v>
      </c>
      <c r="H873" s="5" t="s">
        <v>43</v>
      </c>
    </row>
    <row r="874" spans="1:8" ht="15.75" customHeight="1" x14ac:dyDescent="0.35">
      <c r="A874" s="3" t="s">
        <v>169</v>
      </c>
    </row>
    <row r="875" spans="1:8" ht="15.75" customHeight="1" x14ac:dyDescent="0.35"/>
    <row r="876" spans="1:8" ht="15.75" customHeight="1" x14ac:dyDescent="0.35">
      <c r="A876" s="1" t="s">
        <v>170</v>
      </c>
    </row>
    <row r="877" spans="1:8" ht="15.75" customHeight="1" x14ac:dyDescent="0.35"/>
    <row r="878" spans="1:8" ht="15.75" customHeight="1" x14ac:dyDescent="0.35">
      <c r="A878" s="1" t="s">
        <v>171</v>
      </c>
    </row>
    <row r="879" spans="1:8" ht="15.75" customHeight="1" x14ac:dyDescent="0.35"/>
    <row r="880" spans="1:8" ht="15.75" customHeight="1" x14ac:dyDescent="0.35">
      <c r="A880" s="1" t="s">
        <v>172</v>
      </c>
    </row>
    <row r="881" spans="1:1" ht="15.75" customHeight="1" x14ac:dyDescent="0.35"/>
    <row r="882" spans="1:1" ht="15.75" customHeight="1" x14ac:dyDescent="0.35">
      <c r="A882" s="1" t="s">
        <v>173</v>
      </c>
    </row>
    <row r="883" spans="1:1" ht="15.75" customHeight="1" x14ac:dyDescent="0.35"/>
    <row r="884" spans="1:1" ht="15.75" customHeight="1" x14ac:dyDescent="0.35">
      <c r="A884" s="1" t="s">
        <v>174</v>
      </c>
    </row>
    <row r="885" spans="1:1" ht="15.75" customHeight="1" x14ac:dyDescent="0.35"/>
    <row r="886" spans="1:1" ht="15.75" customHeight="1" x14ac:dyDescent="0.35">
      <c r="A886" s="1" t="s">
        <v>175</v>
      </c>
    </row>
    <row r="887" spans="1:1" ht="15.75" customHeight="1" x14ac:dyDescent="0.35"/>
    <row r="888" spans="1:1" ht="15.75" customHeight="1" x14ac:dyDescent="0.35">
      <c r="A888" s="1" t="s">
        <v>176</v>
      </c>
    </row>
    <row r="889" spans="1:1" ht="15.75" customHeight="1" x14ac:dyDescent="0.35"/>
    <row r="890" spans="1:1" ht="15.75" customHeight="1" x14ac:dyDescent="0.35">
      <c r="A890" s="1" t="s">
        <v>177</v>
      </c>
    </row>
    <row r="891" spans="1:1" ht="15.75" customHeight="1" x14ac:dyDescent="0.35"/>
    <row r="892" spans="1:1" ht="15.75" customHeight="1" x14ac:dyDescent="0.35">
      <c r="A892" s="1" t="s">
        <v>178</v>
      </c>
    </row>
    <row r="893" spans="1:1" ht="15.75" customHeight="1" x14ac:dyDescent="0.35"/>
    <row r="894" spans="1:1" ht="15.75" customHeight="1" x14ac:dyDescent="0.35">
      <c r="A894" s="1" t="s">
        <v>179</v>
      </c>
    </row>
    <row r="895" spans="1:1" ht="15.75" customHeight="1" x14ac:dyDescent="0.35"/>
    <row r="896" spans="1:1" ht="15.75" customHeight="1" x14ac:dyDescent="0.35">
      <c r="A896" s="1" t="s">
        <v>180</v>
      </c>
    </row>
    <row r="897" spans="1:1" ht="15.75" customHeight="1" x14ac:dyDescent="0.35"/>
    <row r="898" spans="1:1" ht="15.75" customHeight="1" x14ac:dyDescent="0.35">
      <c r="A898" s="1" t="s">
        <v>181</v>
      </c>
    </row>
    <row r="899" spans="1:1" ht="15.75" customHeight="1" x14ac:dyDescent="0.35"/>
    <row r="900" spans="1:1" ht="15.75" customHeight="1" x14ac:dyDescent="0.35">
      <c r="A900" s="1" t="s">
        <v>182</v>
      </c>
    </row>
    <row r="901" spans="1:1" ht="15.75" customHeight="1" x14ac:dyDescent="0.35"/>
    <row r="902" spans="1:1" ht="15.75" customHeight="1" x14ac:dyDescent="0.35">
      <c r="A902" s="1" t="s">
        <v>183</v>
      </c>
    </row>
    <row r="903" spans="1:1" ht="15.75" customHeight="1" x14ac:dyDescent="0.35"/>
    <row r="904" spans="1:1" ht="15.75" customHeight="1" x14ac:dyDescent="0.35">
      <c r="A904" s="1" t="s">
        <v>184</v>
      </c>
    </row>
    <row r="905" spans="1:1" ht="15.75" customHeight="1" x14ac:dyDescent="0.35"/>
    <row r="906" spans="1:1" ht="15.75" customHeight="1" x14ac:dyDescent="0.35">
      <c r="A906" s="1" t="s">
        <v>185</v>
      </c>
    </row>
    <row r="907" spans="1:1" ht="15.75" customHeight="1" x14ac:dyDescent="0.35"/>
    <row r="908" spans="1:1" ht="15.75" customHeight="1" x14ac:dyDescent="0.35">
      <c r="A908" s="1" t="s">
        <v>186</v>
      </c>
    </row>
    <row r="909" spans="1:1" ht="15.75" customHeight="1" x14ac:dyDescent="0.35"/>
    <row r="910" spans="1:1" ht="15.75" customHeight="1" x14ac:dyDescent="0.35">
      <c r="A910" s="1" t="s">
        <v>187</v>
      </c>
    </row>
    <row r="911" spans="1:1" ht="15.75" customHeight="1" x14ac:dyDescent="0.35"/>
    <row r="912" spans="1:1" ht="15.75" customHeight="1" x14ac:dyDescent="0.35">
      <c r="A912" s="1" t="s">
        <v>188</v>
      </c>
    </row>
    <row r="913" spans="1:1" ht="15.75" customHeight="1" x14ac:dyDescent="0.35"/>
    <row r="914" spans="1:1" ht="15.75" customHeight="1" x14ac:dyDescent="0.35">
      <c r="A914" s="1" t="s">
        <v>189</v>
      </c>
    </row>
    <row r="915" spans="1:1" ht="15.75" customHeight="1" x14ac:dyDescent="0.35"/>
    <row r="916" spans="1:1" ht="15.75" customHeight="1" x14ac:dyDescent="0.35">
      <c r="A916" s="1" t="s">
        <v>190</v>
      </c>
    </row>
    <row r="917" spans="1:1" ht="15.75" customHeight="1" x14ac:dyDescent="0.35"/>
    <row r="918" spans="1:1" ht="15.75" customHeight="1" x14ac:dyDescent="0.35">
      <c r="A918" s="1" t="s">
        <v>191</v>
      </c>
    </row>
    <row r="919" spans="1:1" ht="15.75" customHeight="1" x14ac:dyDescent="0.35"/>
    <row r="920" spans="1:1" ht="15.75" customHeight="1" x14ac:dyDescent="0.35">
      <c r="A920" s="1" t="s">
        <v>192</v>
      </c>
    </row>
    <row r="921" spans="1:1" ht="15.75" customHeight="1" x14ac:dyDescent="0.35"/>
    <row r="922" spans="1:1" ht="15.75" customHeight="1" x14ac:dyDescent="0.35">
      <c r="A922" s="1" t="s">
        <v>193</v>
      </c>
    </row>
    <row r="923" spans="1:1" ht="15.75" customHeight="1" x14ac:dyDescent="0.35"/>
    <row r="924" spans="1:1" ht="15.75" customHeight="1" x14ac:dyDescent="0.35">
      <c r="A924" s="1" t="s">
        <v>194</v>
      </c>
    </row>
    <row r="925" spans="1:1" ht="15.75" customHeight="1" x14ac:dyDescent="0.35"/>
    <row r="926" spans="1:1" ht="15.75" customHeight="1" x14ac:dyDescent="0.35">
      <c r="A926" s="1" t="s">
        <v>195</v>
      </c>
    </row>
    <row r="927" spans="1:1" ht="15.75" customHeight="1" x14ac:dyDescent="0.35"/>
    <row r="928" spans="1:1" ht="15.75" customHeight="1" x14ac:dyDescent="0.35">
      <c r="A928" s="1" t="s">
        <v>196</v>
      </c>
    </row>
    <row r="929" spans="1:1" ht="15.75" customHeight="1" x14ac:dyDescent="0.35"/>
    <row r="930" spans="1:1" ht="15.75" customHeight="1" x14ac:dyDescent="0.35">
      <c r="A930" s="1" t="s">
        <v>197</v>
      </c>
    </row>
    <row r="931" spans="1:1" ht="15.75" customHeight="1" x14ac:dyDescent="0.35"/>
    <row r="932" spans="1:1" ht="15.75" customHeight="1" x14ac:dyDescent="0.35">
      <c r="A932" s="1" t="s">
        <v>198</v>
      </c>
    </row>
    <row r="933" spans="1:1" ht="15.75" customHeight="1" x14ac:dyDescent="0.35"/>
    <row r="934" spans="1:1" ht="15.75" customHeight="1" x14ac:dyDescent="0.35">
      <c r="A934" s="1" t="s">
        <v>199</v>
      </c>
    </row>
    <row r="935" spans="1:1" ht="15.75" customHeight="1" x14ac:dyDescent="0.35"/>
    <row r="936" spans="1:1" ht="15.75" customHeight="1" x14ac:dyDescent="0.35">
      <c r="A936" s="1" t="s">
        <v>200</v>
      </c>
    </row>
    <row r="937" spans="1:1" ht="15.75" customHeight="1" x14ac:dyDescent="0.35"/>
    <row r="938" spans="1:1" ht="15.75" customHeight="1" x14ac:dyDescent="0.35">
      <c r="A938" s="1" t="s">
        <v>201</v>
      </c>
    </row>
    <row r="939" spans="1:1" ht="15.75" customHeight="1" x14ac:dyDescent="0.35"/>
    <row r="940" spans="1:1" ht="15.75" customHeight="1" x14ac:dyDescent="0.35">
      <c r="A940" s="1" t="s">
        <v>202</v>
      </c>
    </row>
    <row r="941" spans="1:1" ht="15.75" customHeight="1" x14ac:dyDescent="0.35"/>
    <row r="942" spans="1:1" ht="15.75" customHeight="1" x14ac:dyDescent="0.35">
      <c r="A942" s="1" t="s">
        <v>203</v>
      </c>
    </row>
    <row r="943" spans="1:1" ht="15.75" customHeight="1" x14ac:dyDescent="0.35"/>
    <row r="944" spans="1:1" ht="15.75" customHeight="1" x14ac:dyDescent="0.35">
      <c r="A944" s="1" t="s">
        <v>204</v>
      </c>
    </row>
    <row r="945" spans="1:1" ht="15.75" customHeight="1" x14ac:dyDescent="0.35"/>
    <row r="946" spans="1:1" ht="15.75" customHeight="1" x14ac:dyDescent="0.35">
      <c r="A946" s="1" t="s">
        <v>205</v>
      </c>
    </row>
    <row r="947" spans="1:1" ht="15.75" customHeight="1" x14ac:dyDescent="0.35"/>
    <row r="948" spans="1:1" ht="15.75" customHeight="1" x14ac:dyDescent="0.35">
      <c r="A948" s="1" t="s">
        <v>206</v>
      </c>
    </row>
    <row r="949" spans="1:1" ht="15.75" customHeight="1" x14ac:dyDescent="0.35"/>
    <row r="950" spans="1:1" ht="15.75" customHeight="1" x14ac:dyDescent="0.35">
      <c r="A950" s="1" t="s">
        <v>207</v>
      </c>
    </row>
    <row r="951" spans="1:1" ht="15.75" customHeight="1" x14ac:dyDescent="0.35"/>
    <row r="952" spans="1:1" ht="15.75" customHeight="1" x14ac:dyDescent="0.35">
      <c r="A952" s="1" t="s">
        <v>208</v>
      </c>
    </row>
    <row r="953" spans="1:1" ht="15.75" customHeight="1" x14ac:dyDescent="0.35"/>
    <row r="954" spans="1:1" ht="15.75" customHeight="1" x14ac:dyDescent="0.35">
      <c r="A954" s="1" t="s">
        <v>209</v>
      </c>
    </row>
    <row r="955" spans="1:1" ht="15.75" customHeight="1" x14ac:dyDescent="0.35"/>
    <row r="956" spans="1:1" ht="15.75" customHeight="1" x14ac:dyDescent="0.35">
      <c r="A956" s="1" t="s">
        <v>210</v>
      </c>
    </row>
    <row r="957" spans="1:1" ht="15.75" customHeight="1" x14ac:dyDescent="0.35"/>
    <row r="958" spans="1:1" ht="15.75" customHeight="1" x14ac:dyDescent="0.35">
      <c r="A958" s="1" t="s">
        <v>211</v>
      </c>
    </row>
    <row r="959" spans="1:1" ht="15.75" customHeight="1" x14ac:dyDescent="0.35"/>
    <row r="960" spans="1:1" ht="15.75" customHeight="1" x14ac:dyDescent="0.35">
      <c r="A960" s="1" t="s">
        <v>212</v>
      </c>
    </row>
    <row r="961" spans="1:1" ht="15.75" customHeight="1" x14ac:dyDescent="0.35"/>
    <row r="962" spans="1:1" ht="15.75" customHeight="1" x14ac:dyDescent="0.35">
      <c r="A962" s="1" t="s">
        <v>213</v>
      </c>
    </row>
    <row r="963" spans="1:1" ht="15.75" customHeight="1" x14ac:dyDescent="0.35"/>
    <row r="964" spans="1:1" ht="15.75" customHeight="1" x14ac:dyDescent="0.35">
      <c r="A964" s="1" t="s">
        <v>214</v>
      </c>
    </row>
    <row r="965" spans="1:1" ht="15.75" customHeight="1" x14ac:dyDescent="0.35"/>
    <row r="966" spans="1:1" ht="15.75" customHeight="1" x14ac:dyDescent="0.35">
      <c r="A966" s="1" t="s">
        <v>215</v>
      </c>
    </row>
    <row r="967" spans="1:1" ht="15.75" customHeight="1" x14ac:dyDescent="0.35"/>
    <row r="968" spans="1:1" ht="15.75" customHeight="1" x14ac:dyDescent="0.35">
      <c r="A968" s="1" t="s">
        <v>216</v>
      </c>
    </row>
    <row r="969" spans="1:1" ht="15.75" customHeight="1" x14ac:dyDescent="0.35"/>
    <row r="970" spans="1:1" ht="15.75" customHeight="1" x14ac:dyDescent="0.35">
      <c r="A970" s="1" t="s">
        <v>217</v>
      </c>
    </row>
    <row r="971" spans="1:1" ht="15.75" customHeight="1" x14ac:dyDescent="0.35"/>
    <row r="972" spans="1:1" ht="15.75" customHeight="1" x14ac:dyDescent="0.35">
      <c r="A972" s="1" t="s">
        <v>218</v>
      </c>
    </row>
    <row r="973" spans="1:1" ht="15.75" customHeight="1" x14ac:dyDescent="0.35"/>
    <row r="974" spans="1:1" ht="15.75" customHeight="1" x14ac:dyDescent="0.35">
      <c r="A974" s="1" t="s">
        <v>219</v>
      </c>
    </row>
    <row r="975" spans="1:1" ht="15.75" customHeight="1" x14ac:dyDescent="0.35"/>
    <row r="976" spans="1:1" ht="15.75" customHeight="1" x14ac:dyDescent="0.35">
      <c r="A976" s="1" t="s">
        <v>220</v>
      </c>
    </row>
    <row r="977" spans="1:1" ht="15.75" customHeight="1" x14ac:dyDescent="0.35"/>
    <row r="978" spans="1:1" ht="15.75" customHeight="1" x14ac:dyDescent="0.35">
      <c r="A978" s="1" t="s">
        <v>221</v>
      </c>
    </row>
    <row r="979" spans="1:1" ht="15.75" customHeight="1" x14ac:dyDescent="0.35"/>
    <row r="980" spans="1:1" ht="15.75" customHeight="1" x14ac:dyDescent="0.35">
      <c r="A980" s="1" t="s">
        <v>222</v>
      </c>
    </row>
    <row r="981" spans="1:1" ht="15.75" customHeight="1" x14ac:dyDescent="0.35"/>
    <row r="982" spans="1:1" ht="15.75" customHeight="1" x14ac:dyDescent="0.35">
      <c r="A982" s="1" t="s">
        <v>223</v>
      </c>
    </row>
    <row r="983" spans="1:1" ht="15.75" customHeight="1" x14ac:dyDescent="0.35"/>
    <row r="984" spans="1:1" ht="15.75" customHeight="1" x14ac:dyDescent="0.35">
      <c r="A984" s="1" t="s">
        <v>224</v>
      </c>
    </row>
    <row r="985" spans="1:1" ht="15.75" customHeight="1" x14ac:dyDescent="0.35"/>
    <row r="986" spans="1:1" ht="15.75" customHeight="1" x14ac:dyDescent="0.35">
      <c r="A986" s="1" t="s">
        <v>225</v>
      </c>
    </row>
    <row r="987" spans="1:1" ht="15.75" customHeight="1" x14ac:dyDescent="0.35"/>
    <row r="988" spans="1:1" ht="15.75" customHeight="1" x14ac:dyDescent="0.35">
      <c r="A988" s="1" t="s">
        <v>226</v>
      </c>
    </row>
    <row r="989" spans="1:1" ht="15.75" customHeight="1" x14ac:dyDescent="0.35"/>
    <row r="990" spans="1:1" ht="15.75" customHeight="1" x14ac:dyDescent="0.35">
      <c r="A990" s="1" t="s">
        <v>227</v>
      </c>
    </row>
    <row r="991" spans="1:1" ht="15.75" customHeight="1" x14ac:dyDescent="0.35"/>
    <row r="992" spans="1:1" ht="15.75" customHeight="1" x14ac:dyDescent="0.35">
      <c r="A992" s="1" t="s">
        <v>228</v>
      </c>
    </row>
    <row r="993" spans="1:1" ht="15.75" customHeight="1" x14ac:dyDescent="0.35"/>
    <row r="994" spans="1:1" ht="15.75" customHeight="1" x14ac:dyDescent="0.35">
      <c r="A994" s="1" t="s">
        <v>229</v>
      </c>
    </row>
    <row r="995" spans="1:1" ht="15.75" customHeight="1" x14ac:dyDescent="0.35"/>
    <row r="996" spans="1:1" ht="15.75" customHeight="1" x14ac:dyDescent="0.35">
      <c r="A996" s="1" t="s">
        <v>230</v>
      </c>
    </row>
    <row r="997" spans="1:1" ht="15.75" customHeight="1" x14ac:dyDescent="0.35"/>
    <row r="998" spans="1:1" ht="15.75" customHeight="1" x14ac:dyDescent="0.35">
      <c r="A998" s="1" t="s">
        <v>231</v>
      </c>
    </row>
    <row r="999" spans="1:1" ht="15.75" customHeight="1" x14ac:dyDescent="0.35"/>
    <row r="1000" spans="1:1" ht="15.75" customHeight="1" x14ac:dyDescent="0.35">
      <c r="A1000" s="1" t="s">
        <v>232</v>
      </c>
    </row>
    <row r="1001" spans="1:1" ht="15.75" customHeight="1" x14ac:dyDescent="0.35"/>
    <row r="1002" spans="1:1" ht="15.75" customHeight="1" x14ac:dyDescent="0.35">
      <c r="A1002" s="1" t="s">
        <v>233</v>
      </c>
    </row>
    <row r="1003" spans="1:1" ht="15.75" customHeight="1" x14ac:dyDescent="0.35"/>
    <row r="1004" spans="1:1" ht="15.75" customHeight="1" x14ac:dyDescent="0.35">
      <c r="A1004" s="1" t="s">
        <v>234</v>
      </c>
    </row>
    <row r="1005" spans="1:1" ht="15.75" customHeight="1" x14ac:dyDescent="0.35"/>
    <row r="1006" spans="1:1" ht="15.75" customHeight="1" x14ac:dyDescent="0.35">
      <c r="A1006" s="1" t="s">
        <v>235</v>
      </c>
    </row>
    <row r="1007" spans="1:1" ht="15.75" customHeight="1" x14ac:dyDescent="0.35"/>
    <row r="1008" spans="1:1" ht="15.75" customHeight="1" x14ac:dyDescent="0.35">
      <c r="A1008" s="1" t="s">
        <v>236</v>
      </c>
    </row>
    <row r="1009" spans="1:1" ht="15.75" customHeight="1" x14ac:dyDescent="0.35"/>
    <row r="1010" spans="1:1" ht="15.75" customHeight="1" x14ac:dyDescent="0.35">
      <c r="A1010" s="1" t="s">
        <v>237</v>
      </c>
    </row>
    <row r="1011" spans="1:1" ht="15.75" customHeight="1" x14ac:dyDescent="0.35"/>
    <row r="1012" spans="1:1" ht="15.75" customHeight="1" x14ac:dyDescent="0.35">
      <c r="A1012" s="1" t="s">
        <v>238</v>
      </c>
    </row>
    <row r="1013" spans="1:1" ht="15.75" customHeight="1" x14ac:dyDescent="0.35"/>
    <row r="1014" spans="1:1" ht="15.75" customHeight="1" x14ac:dyDescent="0.35">
      <c r="A1014" s="1" t="s">
        <v>239</v>
      </c>
    </row>
    <row r="1015" spans="1:1" ht="15.75" customHeight="1" x14ac:dyDescent="0.35"/>
    <row r="1016" spans="1:1" ht="15.75" customHeight="1" x14ac:dyDescent="0.35">
      <c r="A1016" s="1" t="s">
        <v>240</v>
      </c>
    </row>
    <row r="1017" spans="1:1" ht="15.75" customHeight="1" x14ac:dyDescent="0.35"/>
    <row r="1018" spans="1:1" ht="15.75" customHeight="1" x14ac:dyDescent="0.35">
      <c r="A1018" s="1" t="s">
        <v>241</v>
      </c>
    </row>
    <row r="1019" spans="1:1" ht="15.75" customHeight="1" x14ac:dyDescent="0.35"/>
    <row r="1020" spans="1:1" ht="15.75" customHeight="1" x14ac:dyDescent="0.35">
      <c r="A1020" s="1" t="s">
        <v>242</v>
      </c>
    </row>
    <row r="1021" spans="1:1" ht="15.75" customHeight="1" x14ac:dyDescent="0.35"/>
    <row r="1022" spans="1:1" ht="15.75" customHeight="1" x14ac:dyDescent="0.35">
      <c r="A1022" s="1" t="s">
        <v>243</v>
      </c>
    </row>
    <row r="1023" spans="1:1" ht="15.75" customHeight="1" x14ac:dyDescent="0.35"/>
    <row r="1024" spans="1:1" ht="15.75" customHeight="1" x14ac:dyDescent="0.35">
      <c r="A1024" s="1" t="s">
        <v>244</v>
      </c>
    </row>
    <row r="1025" spans="1:1" ht="15.75" customHeight="1" x14ac:dyDescent="0.35"/>
    <row r="1026" spans="1:1" ht="15.75" customHeight="1" x14ac:dyDescent="0.35">
      <c r="A1026" s="1" t="s">
        <v>245</v>
      </c>
    </row>
    <row r="1027" spans="1:1" ht="15.75" customHeight="1" x14ac:dyDescent="0.35"/>
    <row r="1028" spans="1:1" ht="15.75" customHeight="1" x14ac:dyDescent="0.35">
      <c r="A1028" s="1" t="s">
        <v>246</v>
      </c>
    </row>
    <row r="1029" spans="1:1" ht="15.75" customHeight="1" x14ac:dyDescent="0.35"/>
    <row r="1030" spans="1:1" ht="15.75" customHeight="1" x14ac:dyDescent="0.35">
      <c r="A1030" s="1" t="s">
        <v>247</v>
      </c>
    </row>
    <row r="1031" spans="1:1" ht="15.75" customHeight="1" x14ac:dyDescent="0.35"/>
    <row r="1032" spans="1:1" ht="15.75" customHeight="1" x14ac:dyDescent="0.35">
      <c r="A1032" s="1" t="s">
        <v>248</v>
      </c>
    </row>
    <row r="1033" spans="1:1" ht="15.75" customHeight="1" x14ac:dyDescent="0.35"/>
    <row r="1034" spans="1:1" ht="15.75" customHeight="1" x14ac:dyDescent="0.35">
      <c r="A1034" s="1" t="s">
        <v>249</v>
      </c>
    </row>
    <row r="1035" spans="1:1" ht="15.75" customHeight="1" x14ac:dyDescent="0.35"/>
    <row r="1036" spans="1:1" ht="15.75" customHeight="1" x14ac:dyDescent="0.35">
      <c r="A1036" s="1" t="s">
        <v>250</v>
      </c>
    </row>
    <row r="1037" spans="1:1" ht="15.75" customHeight="1" x14ac:dyDescent="0.35"/>
    <row r="1038" spans="1:1" ht="15.75" customHeight="1" x14ac:dyDescent="0.35">
      <c r="A1038" s="1" t="s">
        <v>251</v>
      </c>
    </row>
    <row r="1039" spans="1:1" ht="15.75" customHeight="1" x14ac:dyDescent="0.35"/>
    <row r="1040" spans="1:1" ht="15.75" customHeight="1" x14ac:dyDescent="0.35">
      <c r="A1040" s="1" t="s">
        <v>252</v>
      </c>
    </row>
    <row r="1041" spans="1:1" ht="15.75" customHeight="1" x14ac:dyDescent="0.35"/>
    <row r="1042" spans="1:1" ht="15.75" customHeight="1" x14ac:dyDescent="0.35">
      <c r="A1042" s="1" t="s">
        <v>253</v>
      </c>
    </row>
    <row r="1043" spans="1:1" ht="15.75" customHeight="1" x14ac:dyDescent="0.35"/>
    <row r="1044" spans="1:1" ht="15.75" customHeight="1" x14ac:dyDescent="0.35">
      <c r="A1044" s="1" t="s">
        <v>254</v>
      </c>
    </row>
    <row r="1045" spans="1:1" ht="15.75" customHeight="1" x14ac:dyDescent="0.35"/>
    <row r="1046" spans="1:1" ht="15.75" customHeight="1" x14ac:dyDescent="0.35">
      <c r="A1046" s="1" t="s">
        <v>255</v>
      </c>
    </row>
    <row r="1047" spans="1:1" ht="15.75" customHeight="1" x14ac:dyDescent="0.35"/>
    <row r="1048" spans="1:1" ht="15.75" customHeight="1" x14ac:dyDescent="0.35">
      <c r="A1048" s="1" t="s">
        <v>256</v>
      </c>
    </row>
    <row r="1049" spans="1:1" ht="15.75" customHeight="1" x14ac:dyDescent="0.35"/>
    <row r="1050" spans="1:1" ht="15.75" customHeight="1" x14ac:dyDescent="0.35">
      <c r="A1050" s="1" t="s">
        <v>257</v>
      </c>
    </row>
    <row r="1051" spans="1:1" ht="15.75" customHeight="1" x14ac:dyDescent="0.35"/>
    <row r="1052" spans="1:1" ht="15.75" customHeight="1" x14ac:dyDescent="0.35">
      <c r="A1052" s="1" t="s">
        <v>258</v>
      </c>
    </row>
    <row r="1053" spans="1:1" ht="15.75" customHeight="1" x14ac:dyDescent="0.35"/>
    <row r="1054" spans="1:1" ht="15.75" customHeight="1" x14ac:dyDescent="0.35">
      <c r="A1054" s="1" t="s">
        <v>259</v>
      </c>
    </row>
    <row r="1055" spans="1:1" ht="15.75" customHeight="1" x14ac:dyDescent="0.35"/>
    <row r="1056" spans="1:1" ht="15.75" customHeight="1" x14ac:dyDescent="0.35">
      <c r="A1056" s="1" t="s">
        <v>260</v>
      </c>
    </row>
    <row r="1057" spans="1:1" ht="15.75" customHeight="1" x14ac:dyDescent="0.35"/>
    <row r="1058" spans="1:1" ht="15.75" customHeight="1" x14ac:dyDescent="0.35">
      <c r="A1058" s="1" t="s">
        <v>261</v>
      </c>
    </row>
    <row r="1059" spans="1:1" ht="15.75" customHeight="1" x14ac:dyDescent="0.35"/>
    <row r="1060" spans="1:1" ht="15.75" customHeight="1" x14ac:dyDescent="0.35">
      <c r="A1060" s="1" t="s">
        <v>262</v>
      </c>
    </row>
    <row r="1061" spans="1:1" ht="15.75" customHeight="1" x14ac:dyDescent="0.35"/>
    <row r="1062" spans="1:1" ht="15.75" customHeight="1" x14ac:dyDescent="0.35">
      <c r="A1062" s="1" t="s">
        <v>263</v>
      </c>
    </row>
    <row r="1063" spans="1:1" ht="15.75" customHeight="1" x14ac:dyDescent="0.35"/>
    <row r="1064" spans="1:1" ht="15.75" customHeight="1" x14ac:dyDescent="0.35">
      <c r="A1064" s="1" t="s">
        <v>264</v>
      </c>
    </row>
    <row r="1065" spans="1:1" ht="15.75" customHeight="1" x14ac:dyDescent="0.35"/>
    <row r="1066" spans="1:1" ht="15.75" customHeight="1" x14ac:dyDescent="0.35">
      <c r="A1066" s="1" t="s">
        <v>265</v>
      </c>
    </row>
    <row r="1067" spans="1:1" ht="15.75" customHeight="1" x14ac:dyDescent="0.35"/>
    <row r="1068" spans="1:1" ht="15.75" customHeight="1" x14ac:dyDescent="0.35">
      <c r="A1068" s="1" t="s">
        <v>266</v>
      </c>
    </row>
    <row r="1069" spans="1:1" ht="15.75" customHeight="1" x14ac:dyDescent="0.35"/>
    <row r="1070" spans="1:1" ht="15.75" customHeight="1" x14ac:dyDescent="0.35">
      <c r="A1070" s="1" t="s">
        <v>267</v>
      </c>
    </row>
    <row r="1071" spans="1:1" ht="15.75" customHeight="1" x14ac:dyDescent="0.35"/>
    <row r="1072" spans="1:1" ht="15.75" customHeight="1" x14ac:dyDescent="0.35">
      <c r="A1072" s="1" t="s">
        <v>268</v>
      </c>
    </row>
    <row r="1073" spans="1:1" ht="15.75" customHeight="1" x14ac:dyDescent="0.35">
      <c r="A1073" s="1" t="s">
        <v>269</v>
      </c>
    </row>
    <row r="1074" spans="1:1" ht="15.75" customHeight="1" x14ac:dyDescent="0.35"/>
    <row r="1075" spans="1:1" ht="15.75" customHeight="1" x14ac:dyDescent="0.35">
      <c r="A1075" s="1" t="s">
        <v>270</v>
      </c>
    </row>
    <row r="1076" spans="1:1" ht="15.75" customHeight="1" x14ac:dyDescent="0.35">
      <c r="A1076" s="1" t="s">
        <v>271</v>
      </c>
    </row>
    <row r="1077" spans="1:1" ht="15.75" customHeight="1" x14ac:dyDescent="0.35">
      <c r="A1077" s="1" t="s">
        <v>272</v>
      </c>
    </row>
    <row r="1078" spans="1:1" ht="15.75" customHeight="1" x14ac:dyDescent="0.35"/>
    <row r="1079" spans="1:1" ht="15.75" customHeight="1" x14ac:dyDescent="0.35">
      <c r="A1079" s="1" t="s">
        <v>273</v>
      </c>
    </row>
    <row r="1080" spans="1:1" ht="15.75" customHeight="1" x14ac:dyDescent="0.35"/>
    <row r="1081" spans="1:1" ht="15.75" customHeight="1" x14ac:dyDescent="0.35">
      <c r="A1081" s="1" t="s">
        <v>274</v>
      </c>
    </row>
    <row r="1082" spans="1:1" ht="15.75" customHeight="1" x14ac:dyDescent="0.35"/>
    <row r="1083" spans="1:1" ht="15.75" customHeight="1" x14ac:dyDescent="0.35">
      <c r="A1083" s="10">
        <v>44984</v>
      </c>
    </row>
    <row r="1084" spans="1:1" ht="15.75" customHeight="1" x14ac:dyDescent="0.35"/>
    <row r="1085" spans="1:1" ht="15.75" customHeight="1" x14ac:dyDescent="0.35">
      <c r="A1085" s="1" t="s">
        <v>275</v>
      </c>
    </row>
    <row r="1086" spans="1:1" ht="15.75" customHeight="1" x14ac:dyDescent="0.35"/>
    <row r="1087" spans="1:1" ht="15.75" customHeight="1" x14ac:dyDescent="0.35">
      <c r="A1087" s="1" t="s">
        <v>274</v>
      </c>
    </row>
    <row r="1088" spans="1:1" ht="15.75" customHeight="1" x14ac:dyDescent="0.35"/>
    <row r="1089" spans="1:1" ht="15.75" customHeight="1" x14ac:dyDescent="0.35">
      <c r="A1089" s="10">
        <v>44984</v>
      </c>
    </row>
    <row r="1090" spans="1:1" ht="15.75" customHeight="1" x14ac:dyDescent="0.35"/>
    <row r="1091" spans="1:1" ht="15.75" customHeight="1" x14ac:dyDescent="0.35">
      <c r="A1091" s="1" t="s">
        <v>276</v>
      </c>
    </row>
    <row r="1092" spans="1:1" ht="15.75" customHeight="1" x14ac:dyDescent="0.35"/>
    <row r="1093" spans="1:1" ht="15.75" customHeight="1" x14ac:dyDescent="0.35">
      <c r="A1093" s="1" t="s">
        <v>274</v>
      </c>
    </row>
    <row r="1094" spans="1:1" ht="15.75" customHeight="1" x14ac:dyDescent="0.35"/>
    <row r="1095" spans="1:1" ht="15.75" customHeight="1" x14ac:dyDescent="0.35">
      <c r="A1095" s="10">
        <v>44984</v>
      </c>
    </row>
    <row r="1096" spans="1:1" ht="15.75" customHeight="1" x14ac:dyDescent="0.35"/>
    <row r="1097" spans="1:1" ht="15.75" customHeight="1" x14ac:dyDescent="0.35">
      <c r="A1097" s="1" t="s">
        <v>277</v>
      </c>
    </row>
    <row r="1098" spans="1:1" ht="15.75" customHeight="1" x14ac:dyDescent="0.35"/>
    <row r="1099" spans="1:1" ht="15.75" customHeight="1" x14ac:dyDescent="0.35">
      <c r="A1099" s="1" t="s">
        <v>274</v>
      </c>
    </row>
    <row r="1100" spans="1:1" ht="15.75" customHeight="1" x14ac:dyDescent="0.35"/>
    <row r="1101" spans="1:1" ht="15.75" customHeight="1" x14ac:dyDescent="0.35">
      <c r="A1101" s="10">
        <v>44984</v>
      </c>
    </row>
    <row r="1102" spans="1:1" ht="15.75" customHeight="1" x14ac:dyDescent="0.35"/>
    <row r="1103" spans="1:1" ht="15.75" customHeight="1" x14ac:dyDescent="0.35">
      <c r="A1103" s="1" t="s">
        <v>278</v>
      </c>
    </row>
    <row r="1104" spans="1:1" ht="15.75" customHeight="1" x14ac:dyDescent="0.35"/>
    <row r="1105" spans="1:1" ht="15.75" customHeight="1" x14ac:dyDescent="0.35">
      <c r="A1105" s="1" t="s">
        <v>274</v>
      </c>
    </row>
    <row r="1106" spans="1:1" ht="15.75" customHeight="1" x14ac:dyDescent="0.35"/>
    <row r="1107" spans="1:1" ht="15.75" customHeight="1" x14ac:dyDescent="0.35">
      <c r="A1107" s="10">
        <v>44984</v>
      </c>
    </row>
    <row r="1108" spans="1:1" ht="15.75" customHeight="1" x14ac:dyDescent="0.35"/>
    <row r="1109" spans="1:1" ht="15.75" customHeight="1" x14ac:dyDescent="0.35">
      <c r="A1109" s="1" t="s">
        <v>279</v>
      </c>
    </row>
    <row r="1110" spans="1:1" ht="15.75" customHeight="1" x14ac:dyDescent="0.35"/>
    <row r="1111" spans="1:1" ht="15.75" customHeight="1" x14ac:dyDescent="0.35">
      <c r="A1111" s="1" t="s">
        <v>274</v>
      </c>
    </row>
    <row r="1112" spans="1:1" ht="15.75" customHeight="1" x14ac:dyDescent="0.35"/>
    <row r="1113" spans="1:1" ht="15.75" customHeight="1" x14ac:dyDescent="0.35">
      <c r="A1113" s="11">
        <v>3.888888888888889E-2</v>
      </c>
    </row>
    <row r="1114" spans="1:1" ht="15.75" customHeight="1" x14ac:dyDescent="0.35"/>
    <row r="1115" spans="1:1" ht="15.75" customHeight="1" x14ac:dyDescent="0.35">
      <c r="A1115" s="1" t="s">
        <v>280</v>
      </c>
    </row>
    <row r="1116" spans="1:1" ht="15.75" customHeight="1" x14ac:dyDescent="0.35"/>
    <row r="1117" spans="1:1" ht="15.75" customHeight="1" x14ac:dyDescent="0.35">
      <c r="A1117" s="1" t="s">
        <v>281</v>
      </c>
    </row>
    <row r="1118" spans="1:1" ht="15.75" customHeight="1" x14ac:dyDescent="0.35"/>
    <row r="1119" spans="1:1" ht="15.75" customHeight="1" x14ac:dyDescent="0.35">
      <c r="A1119" s="1" t="s">
        <v>282</v>
      </c>
    </row>
    <row r="1120" spans="1:1" ht="15.75" customHeight="1" x14ac:dyDescent="0.35"/>
    <row r="1121" spans="1:1" ht="15.75" customHeight="1" x14ac:dyDescent="0.35">
      <c r="A1121" s="1" t="s">
        <v>283</v>
      </c>
    </row>
    <row r="1122" spans="1:1" ht="15.75" customHeight="1" x14ac:dyDescent="0.35"/>
    <row r="1123" spans="1:1" ht="15.75" customHeight="1" x14ac:dyDescent="0.35">
      <c r="A1123" s="1" t="s">
        <v>284</v>
      </c>
    </row>
    <row r="1124" spans="1:1" ht="15.75" customHeight="1" x14ac:dyDescent="0.35"/>
    <row r="1125" spans="1:1" ht="15.75" customHeight="1" x14ac:dyDescent="0.35">
      <c r="A1125" s="1" t="s">
        <v>285</v>
      </c>
    </row>
    <row r="1126" spans="1:1" ht="15.75" customHeight="1" x14ac:dyDescent="0.35"/>
    <row r="1127" spans="1:1" ht="15.75" customHeight="1" x14ac:dyDescent="0.35">
      <c r="A1127" s="1" t="s">
        <v>286</v>
      </c>
    </row>
    <row r="1128" spans="1:1" ht="15.75" customHeight="1" x14ac:dyDescent="0.35"/>
    <row r="1129" spans="1:1" ht="15.75" customHeight="1" x14ac:dyDescent="0.35">
      <c r="A1129" s="1" t="s">
        <v>287</v>
      </c>
    </row>
    <row r="1130" spans="1:1" ht="15.75" customHeight="1" x14ac:dyDescent="0.35"/>
    <row r="1131" spans="1:1" ht="15.75" customHeight="1" x14ac:dyDescent="0.35">
      <c r="A1131" s="1" t="s">
        <v>288</v>
      </c>
    </row>
    <row r="1132" spans="1:1" ht="15.75" customHeight="1" x14ac:dyDescent="0.35"/>
    <row r="1133" spans="1:1" ht="15.75" customHeight="1" x14ac:dyDescent="0.35">
      <c r="A1133" s="1" t="s">
        <v>289</v>
      </c>
    </row>
    <row r="1134" spans="1:1" ht="15.75" customHeight="1" x14ac:dyDescent="0.35"/>
    <row r="1135" spans="1:1" ht="15.75" customHeight="1" x14ac:dyDescent="0.35">
      <c r="A1135" s="1" t="s">
        <v>290</v>
      </c>
    </row>
    <row r="1136" spans="1:1" ht="15.75" customHeight="1" x14ac:dyDescent="0.35"/>
    <row r="1137" spans="1:1" ht="15.75" customHeight="1" x14ac:dyDescent="0.35">
      <c r="A1137" s="1" t="s">
        <v>291</v>
      </c>
    </row>
    <row r="1138" spans="1:1" ht="15.75" customHeight="1" x14ac:dyDescent="0.35"/>
    <row r="1139" spans="1:1" ht="15.75" customHeight="1" x14ac:dyDescent="0.35">
      <c r="A1139" s="1" t="s">
        <v>292</v>
      </c>
    </row>
    <row r="1140" spans="1:1" ht="15.75" customHeight="1" x14ac:dyDescent="0.35"/>
    <row r="1141" spans="1:1" ht="15.75" customHeight="1" x14ac:dyDescent="0.35">
      <c r="A1141" s="1" t="s">
        <v>293</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4.453125" defaultRowHeight="15" customHeight="1" x14ac:dyDescent="0.35"/>
  <cols>
    <col min="1" max="26" width="8.7265625" customWidth="1"/>
  </cols>
  <sheetData>
    <row r="1" spans="1:2" ht="14.5" x14ac:dyDescent="0.35">
      <c r="A1" s="1">
        <v>1</v>
      </c>
      <c r="B1" s="1" t="s">
        <v>294</v>
      </c>
    </row>
    <row r="2" spans="1:2" ht="14.5" x14ac:dyDescent="0.35">
      <c r="A2" s="1">
        <v>2</v>
      </c>
      <c r="B2" s="1" t="s">
        <v>295</v>
      </c>
    </row>
    <row r="3" spans="1:2" ht="14.5" x14ac:dyDescent="0.35">
      <c r="A3" s="1">
        <v>3</v>
      </c>
      <c r="B3" s="1" t="s">
        <v>296</v>
      </c>
    </row>
    <row r="4" spans="1:2" ht="14.5" x14ac:dyDescent="0.35">
      <c r="A4" s="1">
        <v>4</v>
      </c>
      <c r="B4" s="1" t="s">
        <v>297</v>
      </c>
    </row>
    <row r="5" spans="1:2" ht="14.5" x14ac:dyDescent="0.35">
      <c r="A5" s="1">
        <v>5</v>
      </c>
      <c r="B5" s="1" t="s">
        <v>298</v>
      </c>
    </row>
    <row r="6" spans="1:2" ht="14.5" x14ac:dyDescent="0.35">
      <c r="A6" s="1">
        <v>6</v>
      </c>
      <c r="B6" s="1" t="s">
        <v>299</v>
      </c>
    </row>
    <row r="7" spans="1:2" ht="14.5" x14ac:dyDescent="0.35">
      <c r="A7" s="1">
        <v>7</v>
      </c>
      <c r="B7" s="1" t="s">
        <v>300</v>
      </c>
    </row>
    <row r="8" spans="1:2" ht="14.5" x14ac:dyDescent="0.35">
      <c r="A8" s="1">
        <v>8</v>
      </c>
      <c r="B8" s="1" t="s">
        <v>301</v>
      </c>
    </row>
    <row r="9" spans="1:2" ht="14.5" x14ac:dyDescent="0.35">
      <c r="A9" s="1">
        <v>9</v>
      </c>
      <c r="B9" s="1" t="s">
        <v>302</v>
      </c>
    </row>
    <row r="10" spans="1:2" ht="14.5" x14ac:dyDescent="0.35">
      <c r="A10" s="1">
        <v>10</v>
      </c>
      <c r="B10" s="1" t="s">
        <v>303</v>
      </c>
    </row>
    <row r="11" spans="1:2" ht="14.5" x14ac:dyDescent="0.35">
      <c r="A11" s="1">
        <v>11</v>
      </c>
      <c r="B11" s="1" t="s">
        <v>304</v>
      </c>
    </row>
    <row r="12" spans="1:2" ht="14.5" x14ac:dyDescent="0.35">
      <c r="A12" s="1">
        <v>12</v>
      </c>
      <c r="B12" s="1" t="s">
        <v>305</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tabSelected="1" workbookViewId="0">
      <selection activeCell="J2" sqref="J2"/>
    </sheetView>
  </sheetViews>
  <sheetFormatPr defaultColWidth="14.453125" defaultRowHeight="15" customHeight="1" x14ac:dyDescent="0.35"/>
  <cols>
    <col min="1" max="8" width="8.7265625" customWidth="1"/>
    <col min="9" max="10" width="19.81640625" customWidth="1"/>
    <col min="11" max="26" width="8.7265625" customWidth="1"/>
  </cols>
  <sheetData>
    <row r="1" spans="1:14" ht="14.5" x14ac:dyDescent="0.35">
      <c r="A1" s="1" t="s">
        <v>6</v>
      </c>
      <c r="B1" s="1" t="s">
        <v>7</v>
      </c>
      <c r="C1" s="1" t="s">
        <v>8</v>
      </c>
      <c r="D1" s="1" t="s">
        <v>9</v>
      </c>
      <c r="E1" s="1" t="s">
        <v>10</v>
      </c>
      <c r="F1" s="1" t="s">
        <v>11</v>
      </c>
      <c r="G1" s="1" t="s">
        <v>12</v>
      </c>
      <c r="H1" s="1" t="s">
        <v>13</v>
      </c>
      <c r="I1" s="12" t="s">
        <v>355</v>
      </c>
      <c r="J1" s="12" t="s">
        <v>356</v>
      </c>
      <c r="K1" s="1" t="s">
        <v>15</v>
      </c>
      <c r="L1" s="1" t="s">
        <v>16</v>
      </c>
      <c r="M1" s="1" t="s">
        <v>17</v>
      </c>
    </row>
    <row r="2" spans="1:14" ht="14.5" x14ac:dyDescent="0.35">
      <c r="A2" s="1">
        <v>44958</v>
      </c>
      <c r="B2" s="1" t="s">
        <v>18</v>
      </c>
      <c r="C2" s="1" t="s">
        <v>18</v>
      </c>
      <c r="D2" s="1" t="s">
        <v>19</v>
      </c>
      <c r="E2" s="1" t="s">
        <v>20</v>
      </c>
      <c r="F2" s="1">
        <v>2.5000000000000001E-3</v>
      </c>
      <c r="G2" s="1">
        <v>4.7500000000000001E-2</v>
      </c>
      <c r="H2" s="1">
        <v>36861</v>
      </c>
      <c r="I2" s="1">
        <v>95.422499999999999</v>
      </c>
      <c r="J2" s="1">
        <v>95.427499999999995</v>
      </c>
      <c r="K2" s="1">
        <v>2</v>
      </c>
      <c r="L2" s="1" t="s">
        <v>306</v>
      </c>
      <c r="M2" s="1">
        <v>44958</v>
      </c>
      <c r="N2" s="1">
        <v>44958</v>
      </c>
    </row>
    <row r="3" spans="1:14" ht="14.5" x14ac:dyDescent="0.35">
      <c r="A3" s="1" t="s">
        <v>21</v>
      </c>
      <c r="B3" s="1" t="s">
        <v>22</v>
      </c>
      <c r="C3" s="1" t="s">
        <v>22</v>
      </c>
      <c r="D3" s="1" t="s">
        <v>19</v>
      </c>
      <c r="E3" s="1" t="s">
        <v>20</v>
      </c>
      <c r="F3" s="1">
        <v>5.0000000000000001E-3</v>
      </c>
      <c r="G3" s="1">
        <v>4.4999999999999998E-2</v>
      </c>
      <c r="H3" s="1">
        <v>36861</v>
      </c>
      <c r="I3" s="1">
        <v>95.892499999999998</v>
      </c>
      <c r="J3" s="1">
        <v>95.892499999999998</v>
      </c>
      <c r="K3" s="1">
        <v>12</v>
      </c>
      <c r="L3" s="1" t="s">
        <v>307</v>
      </c>
      <c r="M3" s="1">
        <v>44909</v>
      </c>
    </row>
    <row r="4" spans="1:14" ht="14.5" x14ac:dyDescent="0.35">
      <c r="A4" s="1">
        <v>44867</v>
      </c>
      <c r="B4" s="1" t="s">
        <v>23</v>
      </c>
      <c r="C4" s="1" t="s">
        <v>23</v>
      </c>
      <c r="D4" s="1" t="s">
        <v>19</v>
      </c>
      <c r="E4" s="1" t="s">
        <v>20</v>
      </c>
      <c r="F4" s="1">
        <v>7.4999999999999997E-3</v>
      </c>
      <c r="G4" s="1">
        <v>0.04</v>
      </c>
      <c r="H4" s="1">
        <v>36861</v>
      </c>
      <c r="I4" s="1">
        <v>96.217500000000001</v>
      </c>
      <c r="J4" s="1">
        <v>96.217500000000001</v>
      </c>
      <c r="K4" s="1">
        <v>11</v>
      </c>
      <c r="L4" s="1" t="s">
        <v>307</v>
      </c>
      <c r="M4" s="1">
        <v>44867</v>
      </c>
    </row>
    <row r="5" spans="1:14" ht="14.5" x14ac:dyDescent="0.35">
      <c r="A5" s="1" t="s">
        <v>24</v>
      </c>
      <c r="B5" s="1" t="s">
        <v>25</v>
      </c>
      <c r="C5" s="1" t="s">
        <v>25</v>
      </c>
      <c r="D5" s="1" t="s">
        <v>19</v>
      </c>
      <c r="E5" s="1" t="s">
        <v>20</v>
      </c>
      <c r="F5" s="1">
        <v>7.4999999999999997E-3</v>
      </c>
      <c r="G5" s="1">
        <v>3.2500000000000001E-2</v>
      </c>
      <c r="H5" s="1">
        <v>36861</v>
      </c>
      <c r="I5" s="1">
        <v>97.432500000000005</v>
      </c>
      <c r="J5" s="1">
        <v>97.444999999999993</v>
      </c>
      <c r="K5" s="1">
        <v>9</v>
      </c>
      <c r="L5" s="1" t="s">
        <v>307</v>
      </c>
      <c r="M5" s="1">
        <v>44825</v>
      </c>
    </row>
    <row r="6" spans="1:14" ht="14.5" x14ac:dyDescent="0.35">
      <c r="A6" s="1">
        <v>44769</v>
      </c>
      <c r="B6" s="1" t="s">
        <v>26</v>
      </c>
      <c r="C6" s="1" t="s">
        <v>26</v>
      </c>
      <c r="D6" s="1" t="s">
        <v>19</v>
      </c>
      <c r="E6" s="1" t="s">
        <v>20</v>
      </c>
      <c r="F6" s="1">
        <v>7.4999999999999997E-3</v>
      </c>
      <c r="G6" s="1">
        <v>2.5000000000000001E-2</v>
      </c>
      <c r="H6" s="1">
        <v>36861</v>
      </c>
      <c r="I6" s="1">
        <v>98.317499999999995</v>
      </c>
      <c r="J6" s="1">
        <v>98.322500000000005</v>
      </c>
      <c r="K6" s="1">
        <v>7</v>
      </c>
      <c r="L6" s="1" t="s">
        <v>307</v>
      </c>
      <c r="M6" s="1">
        <v>44769</v>
      </c>
    </row>
    <row r="7" spans="1:14" ht="14.5" x14ac:dyDescent="0.35">
      <c r="A7" s="1" t="s">
        <v>27</v>
      </c>
      <c r="B7" s="1" t="s">
        <v>28</v>
      </c>
      <c r="C7" s="1" t="s">
        <v>29</v>
      </c>
      <c r="D7" s="1" t="s">
        <v>30</v>
      </c>
      <c r="E7" s="1" t="s">
        <v>20</v>
      </c>
      <c r="F7" s="1">
        <v>7.4999999999999997E-3</v>
      </c>
      <c r="G7" s="1">
        <v>1.7500000000000002E-2</v>
      </c>
      <c r="H7" s="1">
        <v>45200</v>
      </c>
      <c r="I7" s="1">
        <v>98.81</v>
      </c>
      <c r="J7" s="1">
        <v>98.792500000000004</v>
      </c>
      <c r="K7" s="1">
        <v>6</v>
      </c>
      <c r="L7" s="1" t="s">
        <v>307</v>
      </c>
      <c r="M7" s="1">
        <v>44727</v>
      </c>
    </row>
    <row r="8" spans="1:14" ht="14.5" x14ac:dyDescent="0.35">
      <c r="A8" s="1">
        <v>44685</v>
      </c>
      <c r="B8" s="1" t="s">
        <v>31</v>
      </c>
      <c r="C8" s="1" t="s">
        <v>31</v>
      </c>
      <c r="D8" s="1" t="s">
        <v>19</v>
      </c>
      <c r="E8" s="1" t="s">
        <v>20</v>
      </c>
      <c r="F8" s="1">
        <v>5.0000000000000001E-3</v>
      </c>
      <c r="G8" s="1">
        <v>0.01</v>
      </c>
      <c r="H8" s="1">
        <v>36770</v>
      </c>
      <c r="I8" s="1">
        <v>99.217500000000001</v>
      </c>
      <c r="J8" s="1">
        <v>99.23</v>
      </c>
      <c r="K8" s="1">
        <v>5</v>
      </c>
      <c r="L8" s="1" t="s">
        <v>307</v>
      </c>
      <c r="M8" s="1">
        <v>44685</v>
      </c>
    </row>
    <row r="9" spans="1:14" ht="14.5" x14ac:dyDescent="0.35">
      <c r="A9" s="1" t="s">
        <v>32</v>
      </c>
      <c r="B9" s="1" t="s">
        <v>33</v>
      </c>
      <c r="C9" s="1" t="s">
        <v>33</v>
      </c>
      <c r="D9" s="1" t="s">
        <v>19</v>
      </c>
      <c r="E9" s="1" t="s">
        <v>20</v>
      </c>
      <c r="F9" s="1">
        <v>2.5000000000000001E-3</v>
      </c>
      <c r="G9" s="1">
        <v>5.0000000000000001E-3</v>
      </c>
      <c r="H9" s="1">
        <v>45139</v>
      </c>
      <c r="I9" s="1">
        <v>99.787499999999994</v>
      </c>
      <c r="J9" s="1">
        <v>99.797499999999999</v>
      </c>
      <c r="K9" s="1">
        <v>3</v>
      </c>
      <c r="L9" s="1" t="s">
        <v>307</v>
      </c>
      <c r="M9" s="1">
        <v>44636</v>
      </c>
    </row>
    <row r="10" spans="1:14" ht="14.5" x14ac:dyDescent="0.35">
      <c r="A10" s="1">
        <v>44587</v>
      </c>
      <c r="B10" s="1" t="s">
        <v>34</v>
      </c>
      <c r="C10" s="1" t="s">
        <v>34</v>
      </c>
      <c r="D10" s="1" t="s">
        <v>19</v>
      </c>
      <c r="E10" s="1" t="s">
        <v>35</v>
      </c>
      <c r="F10" s="1" t="s">
        <v>35</v>
      </c>
      <c r="G10" s="1">
        <v>2.5000000000000001E-3</v>
      </c>
      <c r="H10" s="1">
        <v>36770</v>
      </c>
      <c r="I10" s="1">
        <v>99.92</v>
      </c>
      <c r="J10" s="1">
        <v>99.92</v>
      </c>
      <c r="K10" s="1">
        <v>1</v>
      </c>
      <c r="L10" s="1" t="s">
        <v>307</v>
      </c>
      <c r="M10" s="1">
        <v>44587</v>
      </c>
    </row>
    <row r="11" spans="1:14" ht="14.5" x14ac:dyDescent="0.35">
      <c r="A11" s="1" t="s">
        <v>36</v>
      </c>
      <c r="B11" s="1" t="s">
        <v>34</v>
      </c>
      <c r="C11" s="1" t="s">
        <v>34</v>
      </c>
      <c r="D11" s="1" t="s">
        <v>19</v>
      </c>
      <c r="E11" s="1" t="s">
        <v>35</v>
      </c>
      <c r="F11" s="1" t="s">
        <v>35</v>
      </c>
      <c r="G11" s="1">
        <v>2.5000000000000001E-3</v>
      </c>
      <c r="H11" s="1">
        <v>36831</v>
      </c>
      <c r="I11" s="1">
        <v>99.917500000000004</v>
      </c>
      <c r="J11" s="1">
        <v>99.917500000000004</v>
      </c>
      <c r="K11" s="1">
        <v>12</v>
      </c>
      <c r="L11" s="1" t="s">
        <v>308</v>
      </c>
      <c r="M11" s="1">
        <v>44545</v>
      </c>
    </row>
    <row r="12" spans="1:14" ht="14.5" x14ac:dyDescent="0.35">
      <c r="A12" s="1">
        <v>44503</v>
      </c>
      <c r="B12" s="1" t="s">
        <v>34</v>
      </c>
      <c r="C12" s="1" t="s">
        <v>34</v>
      </c>
      <c r="D12" s="1" t="s">
        <v>19</v>
      </c>
      <c r="E12" s="1" t="s">
        <v>35</v>
      </c>
      <c r="F12" s="1" t="s">
        <v>35</v>
      </c>
      <c r="G12" s="1">
        <v>2.5000000000000001E-3</v>
      </c>
      <c r="H12" s="1">
        <v>36831</v>
      </c>
      <c r="I12" s="1">
        <v>99.924999999999997</v>
      </c>
      <c r="J12" s="1">
        <v>99.92</v>
      </c>
      <c r="K12" s="1">
        <v>11</v>
      </c>
      <c r="L12" s="1" t="s">
        <v>308</v>
      </c>
      <c r="M12" s="1">
        <v>44503</v>
      </c>
    </row>
    <row r="13" spans="1:14" ht="14.5" x14ac:dyDescent="0.35">
      <c r="A13" s="1" t="s">
        <v>37</v>
      </c>
      <c r="B13" s="1" t="s">
        <v>34</v>
      </c>
      <c r="C13" s="1" t="s">
        <v>34</v>
      </c>
      <c r="D13" s="1" t="s">
        <v>19</v>
      </c>
      <c r="E13" s="1" t="s">
        <v>35</v>
      </c>
      <c r="F13" s="1" t="s">
        <v>35</v>
      </c>
      <c r="G13" s="1">
        <v>2.5000000000000001E-3</v>
      </c>
      <c r="H13" s="1">
        <v>36831</v>
      </c>
      <c r="I13" s="1">
        <v>99.922499999999999</v>
      </c>
      <c r="J13" s="1">
        <v>99.92</v>
      </c>
      <c r="K13" s="1">
        <v>9</v>
      </c>
      <c r="L13" s="1" t="s">
        <v>308</v>
      </c>
      <c r="M13" s="1">
        <v>44461</v>
      </c>
    </row>
    <row r="14" spans="1:14" ht="14.5" x14ac:dyDescent="0.35">
      <c r="A14" s="1">
        <v>44405</v>
      </c>
      <c r="B14" s="1" t="s">
        <v>34</v>
      </c>
      <c r="C14" s="1" t="s">
        <v>34</v>
      </c>
      <c r="D14" s="1" t="s">
        <v>19</v>
      </c>
      <c r="E14" s="1" t="s">
        <v>35</v>
      </c>
      <c r="F14" s="1" t="s">
        <v>35</v>
      </c>
      <c r="G14" s="1">
        <v>2.5000000000000001E-3</v>
      </c>
      <c r="H14" s="1">
        <v>36831</v>
      </c>
      <c r="I14" s="1">
        <v>99.902500000000003</v>
      </c>
      <c r="J14" s="1">
        <v>99.9</v>
      </c>
      <c r="K14" s="1">
        <v>7</v>
      </c>
      <c r="L14" s="1" t="s">
        <v>308</v>
      </c>
      <c r="M14" s="1">
        <v>44405</v>
      </c>
    </row>
    <row r="15" spans="1:14" ht="14.5" x14ac:dyDescent="0.35">
      <c r="A15" s="1" t="s">
        <v>38</v>
      </c>
      <c r="B15" s="1" t="s">
        <v>34</v>
      </c>
      <c r="C15" s="1" t="s">
        <v>34</v>
      </c>
      <c r="D15" s="1" t="s">
        <v>19</v>
      </c>
      <c r="E15" s="1" t="s">
        <v>35</v>
      </c>
      <c r="F15" s="1" t="s">
        <v>35</v>
      </c>
      <c r="G15" s="1">
        <v>2.5000000000000001E-3</v>
      </c>
      <c r="H15" s="1">
        <v>36831</v>
      </c>
      <c r="I15" s="1">
        <v>99.93</v>
      </c>
      <c r="J15" s="1">
        <v>99.917500000000004</v>
      </c>
      <c r="K15" s="1">
        <v>6</v>
      </c>
      <c r="L15" s="1" t="s">
        <v>308</v>
      </c>
      <c r="M15" s="1">
        <v>44363</v>
      </c>
    </row>
    <row r="16" spans="1:14" ht="14.5" x14ac:dyDescent="0.35">
      <c r="A16" s="1">
        <v>44314</v>
      </c>
      <c r="B16" s="1" t="s">
        <v>34</v>
      </c>
      <c r="C16" s="1" t="s">
        <v>34</v>
      </c>
      <c r="D16" s="1" t="s">
        <v>19</v>
      </c>
      <c r="E16" s="1" t="s">
        <v>35</v>
      </c>
      <c r="F16" s="1" t="s">
        <v>35</v>
      </c>
      <c r="G16" s="1">
        <v>2.5000000000000001E-3</v>
      </c>
      <c r="H16" s="1">
        <v>36831</v>
      </c>
      <c r="I16" s="1">
        <v>99.927499999999995</v>
      </c>
      <c r="J16" s="1">
        <v>99.93</v>
      </c>
      <c r="K16" s="1">
        <v>4</v>
      </c>
      <c r="L16" s="1" t="s">
        <v>308</v>
      </c>
      <c r="M16" s="1">
        <v>44314</v>
      </c>
    </row>
    <row r="17" spans="1:13" ht="14.5" x14ac:dyDescent="0.35">
      <c r="A17" s="1" t="s">
        <v>39</v>
      </c>
      <c r="B17" s="1" t="s">
        <v>34</v>
      </c>
      <c r="C17" s="1" t="s">
        <v>34</v>
      </c>
      <c r="D17" s="1" t="s">
        <v>19</v>
      </c>
      <c r="E17" s="1" t="s">
        <v>35</v>
      </c>
      <c r="F17" s="1" t="s">
        <v>35</v>
      </c>
      <c r="G17" s="1">
        <v>2.5000000000000001E-3</v>
      </c>
      <c r="H17" s="1">
        <v>36831</v>
      </c>
      <c r="I17" s="1">
        <v>99.93</v>
      </c>
      <c r="J17" s="1">
        <v>99.93</v>
      </c>
      <c r="K17" s="1">
        <v>3</v>
      </c>
      <c r="L17" s="1" t="s">
        <v>308</v>
      </c>
      <c r="M17" s="1">
        <v>44272</v>
      </c>
    </row>
    <row r="18" spans="1:13" ht="14.5" x14ac:dyDescent="0.35">
      <c r="A18" s="1">
        <v>44223</v>
      </c>
      <c r="B18" s="1" t="s">
        <v>34</v>
      </c>
      <c r="C18" s="1" t="s">
        <v>34</v>
      </c>
      <c r="D18" s="1" t="s">
        <v>19</v>
      </c>
      <c r="E18" s="1" t="s">
        <v>35</v>
      </c>
      <c r="F18" s="1" t="s">
        <v>35</v>
      </c>
      <c r="G18" s="1">
        <v>2.5000000000000001E-3</v>
      </c>
      <c r="H18" s="1">
        <v>36831</v>
      </c>
      <c r="I18" s="1">
        <v>99.915000000000006</v>
      </c>
      <c r="J18" s="1">
        <v>99.912499999999994</v>
      </c>
      <c r="K18" s="1">
        <v>1</v>
      </c>
      <c r="L18" s="1" t="s">
        <v>308</v>
      </c>
      <c r="M18" s="1">
        <v>44223</v>
      </c>
    </row>
    <row r="19" spans="1:13" ht="14.5" x14ac:dyDescent="0.35">
      <c r="A19" s="1" t="s">
        <v>40</v>
      </c>
      <c r="B19" s="1" t="s">
        <v>34</v>
      </c>
      <c r="C19" s="1" t="s">
        <v>34</v>
      </c>
      <c r="D19" s="1" t="s">
        <v>19</v>
      </c>
      <c r="E19" s="1" t="s">
        <v>35</v>
      </c>
      <c r="F19" s="1" t="s">
        <v>35</v>
      </c>
      <c r="G19" s="1">
        <v>2.5000000000000001E-3</v>
      </c>
      <c r="H19" s="1">
        <v>36800</v>
      </c>
      <c r="I19" s="1">
        <v>99.912499999999994</v>
      </c>
      <c r="J19" s="1">
        <v>99.912499999999994</v>
      </c>
      <c r="K19" s="1">
        <v>12</v>
      </c>
      <c r="L19" s="1" t="s">
        <v>309</v>
      </c>
      <c r="M19" s="1">
        <v>44181</v>
      </c>
    </row>
    <row r="20" spans="1:13" ht="14.5" x14ac:dyDescent="0.35">
      <c r="A20" s="1">
        <v>44140</v>
      </c>
      <c r="B20" s="1" t="s">
        <v>34</v>
      </c>
      <c r="C20" s="1" t="s">
        <v>34</v>
      </c>
      <c r="D20" s="1" t="s">
        <v>19</v>
      </c>
      <c r="E20" s="1" t="s">
        <v>35</v>
      </c>
      <c r="F20" s="1" t="s">
        <v>35</v>
      </c>
      <c r="G20" s="1">
        <v>2.5000000000000001E-3</v>
      </c>
      <c r="H20" s="1">
        <v>36800</v>
      </c>
      <c r="I20" s="1">
        <v>99.915000000000006</v>
      </c>
      <c r="J20" s="1">
        <v>99.91</v>
      </c>
      <c r="K20" s="1">
        <v>11</v>
      </c>
      <c r="L20" s="1" t="s">
        <v>309</v>
      </c>
      <c r="M20" s="1">
        <v>44140</v>
      </c>
    </row>
    <row r="21" spans="1:13" ht="15.75" customHeight="1" x14ac:dyDescent="0.35">
      <c r="A21" s="1" t="s">
        <v>41</v>
      </c>
      <c r="B21" s="1" t="s">
        <v>34</v>
      </c>
      <c r="C21" s="1" t="s">
        <v>34</v>
      </c>
      <c r="D21" s="1" t="s">
        <v>19</v>
      </c>
      <c r="E21" s="1" t="s">
        <v>35</v>
      </c>
      <c r="F21" s="1" t="s">
        <v>35</v>
      </c>
      <c r="G21" s="1">
        <v>2.5000000000000001E-3</v>
      </c>
      <c r="H21" s="1">
        <v>45140</v>
      </c>
      <c r="I21" s="1">
        <v>99.91</v>
      </c>
      <c r="J21" s="1">
        <v>99.907499999999999</v>
      </c>
      <c r="K21" s="1">
        <v>9</v>
      </c>
      <c r="L21" s="1" t="s">
        <v>309</v>
      </c>
      <c r="M21" s="1">
        <v>44090</v>
      </c>
    </row>
    <row r="22" spans="1:13" ht="15.75" customHeight="1" x14ac:dyDescent="0.35">
      <c r="A22" s="1">
        <v>44041</v>
      </c>
      <c r="B22" s="1" t="s">
        <v>34</v>
      </c>
      <c r="C22" s="1" t="s">
        <v>34</v>
      </c>
      <c r="D22" s="1" t="s">
        <v>19</v>
      </c>
      <c r="E22" s="1" t="s">
        <v>35</v>
      </c>
      <c r="F22" s="1" t="s">
        <v>35</v>
      </c>
      <c r="G22" s="1">
        <v>2.5000000000000001E-3</v>
      </c>
      <c r="H22" s="1">
        <v>36800</v>
      </c>
      <c r="I22" s="1">
        <v>99.91</v>
      </c>
      <c r="J22" s="1">
        <v>99.907499999999999</v>
      </c>
      <c r="K22" s="1">
        <v>7</v>
      </c>
      <c r="L22" s="1" t="s">
        <v>309</v>
      </c>
      <c r="M22" s="1">
        <v>44041</v>
      </c>
    </row>
    <row r="23" spans="1:13" ht="15.75" customHeight="1" x14ac:dyDescent="0.35">
      <c r="A23" s="1" t="s">
        <v>42</v>
      </c>
      <c r="B23" s="1" t="s">
        <v>34</v>
      </c>
      <c r="C23" s="1" t="s">
        <v>34</v>
      </c>
      <c r="D23" s="1" t="s">
        <v>19</v>
      </c>
      <c r="E23" s="1" t="s">
        <v>35</v>
      </c>
      <c r="F23" s="1" t="s">
        <v>35</v>
      </c>
      <c r="G23" s="1">
        <v>2.5000000000000001E-3</v>
      </c>
      <c r="H23" s="1">
        <v>36800</v>
      </c>
      <c r="I23" s="1">
        <v>99.922499999999999</v>
      </c>
      <c r="J23" s="1">
        <v>99.924999999999997</v>
      </c>
      <c r="K23" s="1">
        <v>6</v>
      </c>
      <c r="L23" s="1" t="s">
        <v>309</v>
      </c>
      <c r="M23" s="1">
        <v>43992</v>
      </c>
    </row>
    <row r="24" spans="1:13" ht="15.75" customHeight="1" x14ac:dyDescent="0.35">
      <c r="A24" s="1">
        <v>43950</v>
      </c>
      <c r="B24" s="1" t="s">
        <v>34</v>
      </c>
      <c r="C24" s="1" t="s">
        <v>34</v>
      </c>
      <c r="D24" s="1" t="s">
        <v>19</v>
      </c>
      <c r="E24" s="1" t="s">
        <v>35</v>
      </c>
      <c r="F24" s="1" t="s">
        <v>35</v>
      </c>
      <c r="G24" s="1">
        <v>2.5000000000000001E-3</v>
      </c>
      <c r="H24" s="1">
        <v>36800</v>
      </c>
      <c r="I24" s="1">
        <v>99.95</v>
      </c>
      <c r="J24" s="1">
        <v>99.952500000000001</v>
      </c>
      <c r="K24" s="1">
        <v>4</v>
      </c>
      <c r="L24" s="1" t="s">
        <v>309</v>
      </c>
      <c r="M24" s="1">
        <v>43950</v>
      </c>
    </row>
    <row r="25" spans="1:13" ht="15.75" customHeight="1" x14ac:dyDescent="0.35">
      <c r="A25" s="1">
        <v>43905</v>
      </c>
      <c r="B25" s="1" t="s">
        <v>34</v>
      </c>
      <c r="C25" s="1" t="s">
        <v>43</v>
      </c>
      <c r="D25" s="1" t="s">
        <v>44</v>
      </c>
      <c r="E25" s="1" t="s">
        <v>45</v>
      </c>
      <c r="F25" s="1">
        <v>-0.01</v>
      </c>
      <c r="G25" s="1">
        <v>2.5000000000000001E-3</v>
      </c>
      <c r="H25" s="1">
        <v>45170</v>
      </c>
      <c r="I25" s="1" t="s">
        <v>310</v>
      </c>
      <c r="J25" s="1" t="s">
        <v>310</v>
      </c>
      <c r="K25" s="1">
        <v>3</v>
      </c>
      <c r="L25" s="1" t="s">
        <v>309</v>
      </c>
      <c r="M25" s="1">
        <v>43905</v>
      </c>
    </row>
    <row r="26" spans="1:13" ht="15.75" customHeight="1" x14ac:dyDescent="0.35">
      <c r="A26" s="1">
        <v>43893</v>
      </c>
      <c r="B26" s="1" t="s">
        <v>46</v>
      </c>
      <c r="C26" s="1" t="s">
        <v>43</v>
      </c>
      <c r="D26" s="1" t="s">
        <v>44</v>
      </c>
      <c r="E26" s="1" t="s">
        <v>45</v>
      </c>
      <c r="F26" s="1">
        <v>-5.0000000000000001E-3</v>
      </c>
      <c r="G26" s="1">
        <v>1.7500000000000002E-2</v>
      </c>
      <c r="H26" s="1">
        <v>36800</v>
      </c>
      <c r="I26" s="1">
        <v>98.704999999999998</v>
      </c>
      <c r="J26" s="1">
        <v>98.984999999999999</v>
      </c>
      <c r="K26" s="1">
        <v>3</v>
      </c>
      <c r="L26" s="1" t="s">
        <v>309</v>
      </c>
      <c r="M26" s="1">
        <v>43893</v>
      </c>
    </row>
    <row r="27" spans="1:13" ht="15.75" customHeight="1" x14ac:dyDescent="0.35">
      <c r="A27" s="1" t="s">
        <v>47</v>
      </c>
      <c r="I27" s="1">
        <v>98.704999999999998</v>
      </c>
      <c r="J27" s="1">
        <v>98.984999999999999</v>
      </c>
      <c r="K27" s="1">
        <v>3</v>
      </c>
      <c r="L27" s="1" t="s">
        <v>309</v>
      </c>
      <c r="M27" s="1">
        <v>43893</v>
      </c>
    </row>
    <row r="28" spans="1:13" ht="15.75" customHeight="1" x14ac:dyDescent="0.35">
      <c r="A28" s="1">
        <v>43859</v>
      </c>
      <c r="B28" s="1" t="s">
        <v>48</v>
      </c>
      <c r="C28" s="1" t="s">
        <v>48</v>
      </c>
      <c r="D28" s="1" t="s">
        <v>19</v>
      </c>
      <c r="E28" s="1" t="s">
        <v>35</v>
      </c>
      <c r="F28" s="1" t="s">
        <v>35</v>
      </c>
      <c r="G28" s="1">
        <v>2.2499999999999999E-2</v>
      </c>
      <c r="H28" s="1">
        <v>36800</v>
      </c>
      <c r="I28" s="1">
        <v>98.45</v>
      </c>
      <c r="J28" s="1">
        <v>98.447500000000005</v>
      </c>
      <c r="K28" s="1">
        <v>1</v>
      </c>
      <c r="L28" s="1" t="s">
        <v>309</v>
      </c>
      <c r="M28" s="1">
        <v>43859</v>
      </c>
    </row>
    <row r="29" spans="1:13" ht="15.75" customHeight="1" x14ac:dyDescent="0.35">
      <c r="I29" s="1" t="s">
        <v>310</v>
      </c>
      <c r="J29" s="1" t="s">
        <v>310</v>
      </c>
      <c r="K29" s="1">
        <v>1</v>
      </c>
      <c r="L29" s="1" t="s">
        <v>311</v>
      </c>
      <c r="M29" s="1">
        <v>0</v>
      </c>
    </row>
    <row r="30" spans="1:13" ht="15.75" customHeight="1" x14ac:dyDescent="0.35">
      <c r="A30" s="1" t="s">
        <v>49</v>
      </c>
      <c r="B30" s="1" t="s">
        <v>48</v>
      </c>
      <c r="C30" s="1" t="s">
        <v>48</v>
      </c>
      <c r="D30" s="1" t="s">
        <v>19</v>
      </c>
      <c r="E30" s="1" t="s">
        <v>35</v>
      </c>
      <c r="F30" s="1" t="s">
        <v>35</v>
      </c>
      <c r="G30" s="1">
        <v>2.2499999999999999E-2</v>
      </c>
      <c r="H30" s="1">
        <v>36800</v>
      </c>
      <c r="I30" s="1">
        <v>98.442499999999995</v>
      </c>
      <c r="J30" s="1">
        <v>98.44</v>
      </c>
      <c r="K30" s="1">
        <v>12</v>
      </c>
      <c r="L30" s="1" t="s">
        <v>312</v>
      </c>
      <c r="M30" s="1">
        <v>43810</v>
      </c>
    </row>
    <row r="31" spans="1:13" ht="15.75" customHeight="1" x14ac:dyDescent="0.35">
      <c r="A31" s="1">
        <v>43768</v>
      </c>
      <c r="B31" s="1" t="s">
        <v>48</v>
      </c>
      <c r="C31" s="1" t="s">
        <v>48</v>
      </c>
      <c r="D31" s="1" t="s">
        <v>19</v>
      </c>
      <c r="E31" s="1" t="s">
        <v>45</v>
      </c>
      <c r="F31" s="1">
        <v>-2.5000000000000001E-3</v>
      </c>
      <c r="G31" s="1">
        <v>2.2499999999999999E-2</v>
      </c>
      <c r="H31" s="1">
        <v>45140</v>
      </c>
      <c r="I31" s="1">
        <v>98.167500000000004</v>
      </c>
      <c r="J31" s="1">
        <v>98.17</v>
      </c>
      <c r="K31" s="1">
        <v>10</v>
      </c>
      <c r="L31" s="1" t="s">
        <v>312</v>
      </c>
      <c r="M31" s="1">
        <v>43768</v>
      </c>
    </row>
    <row r="32" spans="1:13" ht="15.75" customHeight="1" x14ac:dyDescent="0.35">
      <c r="A32" s="1" t="s">
        <v>50</v>
      </c>
      <c r="B32" s="1" t="s">
        <v>51</v>
      </c>
      <c r="C32" s="1" t="s">
        <v>51</v>
      </c>
      <c r="D32" s="1" t="s">
        <v>19</v>
      </c>
      <c r="E32" s="1" t="s">
        <v>45</v>
      </c>
      <c r="F32" s="1">
        <v>-2.5000000000000001E-3</v>
      </c>
      <c r="G32" s="1">
        <v>2.5000000000000001E-2</v>
      </c>
      <c r="H32" s="1">
        <v>45110</v>
      </c>
      <c r="I32" s="1">
        <v>97.93</v>
      </c>
      <c r="J32" s="1">
        <v>97.9375</v>
      </c>
      <c r="K32" s="1">
        <v>9</v>
      </c>
      <c r="L32" s="1" t="s">
        <v>312</v>
      </c>
      <c r="M32" s="1">
        <v>43726</v>
      </c>
    </row>
    <row r="33" spans="1:13" ht="15.75" customHeight="1" x14ac:dyDescent="0.35">
      <c r="A33" s="1">
        <v>43677</v>
      </c>
      <c r="B33" s="1" t="s">
        <v>52</v>
      </c>
      <c r="C33" s="1" t="s">
        <v>52</v>
      </c>
      <c r="D33" s="1" t="s">
        <v>19</v>
      </c>
      <c r="E33" s="1" t="s">
        <v>45</v>
      </c>
      <c r="F33" s="1">
        <v>-2.5000000000000001E-3</v>
      </c>
      <c r="G33" s="1">
        <v>2.75E-2</v>
      </c>
      <c r="H33" s="1">
        <v>45140</v>
      </c>
      <c r="I33" s="1">
        <v>97.597499999999997</v>
      </c>
      <c r="J33" s="1">
        <v>97.594999999999999</v>
      </c>
      <c r="K33" s="1">
        <v>7</v>
      </c>
      <c r="L33" s="1" t="s">
        <v>312</v>
      </c>
      <c r="M33" s="1">
        <v>43677</v>
      </c>
    </row>
    <row r="34" spans="1:13" ht="15.75" customHeight="1" x14ac:dyDescent="0.35">
      <c r="A34" s="1" t="s">
        <v>53</v>
      </c>
      <c r="B34" s="1" t="s">
        <v>54</v>
      </c>
      <c r="C34" s="1" t="s">
        <v>54</v>
      </c>
      <c r="D34" s="1" t="s">
        <v>19</v>
      </c>
      <c r="E34" s="1" t="s">
        <v>35</v>
      </c>
      <c r="F34" s="1" t="s">
        <v>35</v>
      </c>
      <c r="G34" s="1">
        <v>0.03</v>
      </c>
      <c r="H34" s="1">
        <v>45170</v>
      </c>
      <c r="I34" s="1">
        <v>97.644999999999996</v>
      </c>
      <c r="J34" s="1">
        <v>97.627499999999998</v>
      </c>
      <c r="K34" s="1">
        <v>6</v>
      </c>
      <c r="L34" s="1" t="s">
        <v>312</v>
      </c>
      <c r="M34" s="1">
        <v>43635</v>
      </c>
    </row>
    <row r="35" spans="1:13" ht="15.75" customHeight="1" x14ac:dyDescent="0.35">
      <c r="A35" s="1">
        <v>43586</v>
      </c>
      <c r="B35" s="1" t="s">
        <v>54</v>
      </c>
      <c r="C35" s="1" t="s">
        <v>54</v>
      </c>
      <c r="D35" s="1" t="s">
        <v>19</v>
      </c>
      <c r="E35" s="1" t="s">
        <v>35</v>
      </c>
      <c r="F35" s="1" t="s">
        <v>35</v>
      </c>
      <c r="G35" s="1">
        <v>0.03</v>
      </c>
      <c r="H35" s="1">
        <v>36800</v>
      </c>
      <c r="I35" s="1">
        <v>97.582499999999996</v>
      </c>
      <c r="J35" s="1">
        <v>97.602500000000006</v>
      </c>
      <c r="K35" s="1">
        <v>5</v>
      </c>
      <c r="L35" s="1" t="s">
        <v>312</v>
      </c>
      <c r="M35" s="1">
        <v>43586</v>
      </c>
    </row>
    <row r="36" spans="1:13" ht="15.75" customHeight="1" x14ac:dyDescent="0.35">
      <c r="A36" s="1" t="s">
        <v>55</v>
      </c>
      <c r="B36" s="1" t="s">
        <v>54</v>
      </c>
      <c r="C36" s="1" t="s">
        <v>54</v>
      </c>
      <c r="D36" s="1" t="s">
        <v>19</v>
      </c>
      <c r="E36" s="1" t="s">
        <v>35</v>
      </c>
      <c r="F36" s="1" t="s">
        <v>35</v>
      </c>
      <c r="G36" s="1">
        <v>0.03</v>
      </c>
      <c r="H36" s="1">
        <v>36800</v>
      </c>
      <c r="I36" s="1">
        <v>97.6</v>
      </c>
      <c r="J36" s="1">
        <v>97.594999999999999</v>
      </c>
      <c r="K36" s="1">
        <v>3</v>
      </c>
      <c r="L36" s="1" t="s">
        <v>312</v>
      </c>
      <c r="M36" s="1">
        <v>43544</v>
      </c>
    </row>
    <row r="37" spans="1:13" ht="15.75" customHeight="1" x14ac:dyDescent="0.35">
      <c r="A37" s="1">
        <v>43495</v>
      </c>
      <c r="B37" s="1" t="s">
        <v>54</v>
      </c>
      <c r="C37" s="1" t="s">
        <v>54</v>
      </c>
      <c r="D37" s="1" t="s">
        <v>19</v>
      </c>
      <c r="E37" s="1" t="s">
        <v>35</v>
      </c>
      <c r="F37" s="1" t="s">
        <v>35</v>
      </c>
      <c r="G37" s="1">
        <v>0.03</v>
      </c>
      <c r="H37" s="1">
        <v>36800</v>
      </c>
      <c r="I37" s="1">
        <v>97.597499999999997</v>
      </c>
      <c r="J37" s="1">
        <v>97.597499999999997</v>
      </c>
      <c r="K37" s="1">
        <v>1</v>
      </c>
      <c r="L37" s="1" t="s">
        <v>312</v>
      </c>
      <c r="M37" s="1">
        <v>43495</v>
      </c>
    </row>
    <row r="38" spans="1:13" ht="15.75" customHeight="1" x14ac:dyDescent="0.35">
      <c r="I38" s="1" t="s">
        <v>310</v>
      </c>
      <c r="J38" s="1" t="s">
        <v>310</v>
      </c>
      <c r="K38" s="1">
        <v>1</v>
      </c>
      <c r="L38" s="1" t="s">
        <v>311</v>
      </c>
      <c r="M38" s="1">
        <v>0</v>
      </c>
    </row>
    <row r="39" spans="1:13" ht="15.75" customHeight="1" x14ac:dyDescent="0.35">
      <c r="A39" s="1" t="s">
        <v>56</v>
      </c>
      <c r="B39" s="1" t="s">
        <v>54</v>
      </c>
      <c r="C39" s="1" t="s">
        <v>54</v>
      </c>
      <c r="D39" s="1" t="s">
        <v>19</v>
      </c>
      <c r="E39" s="1" t="s">
        <v>20</v>
      </c>
      <c r="F39" s="1">
        <v>2.5000000000000001E-3</v>
      </c>
      <c r="G39" s="1">
        <v>0.03</v>
      </c>
      <c r="H39" s="1">
        <v>36800</v>
      </c>
      <c r="I39" s="1">
        <v>97.734999999999999</v>
      </c>
      <c r="J39" s="1">
        <v>97.722499999999997</v>
      </c>
      <c r="K39" s="1">
        <v>12</v>
      </c>
      <c r="L39" s="1" t="s">
        <v>313</v>
      </c>
      <c r="M39" s="1">
        <v>43453</v>
      </c>
    </row>
    <row r="40" spans="1:13" ht="15.75" customHeight="1" x14ac:dyDescent="0.35">
      <c r="A40" s="1">
        <v>43412</v>
      </c>
      <c r="B40" s="1" t="s">
        <v>52</v>
      </c>
      <c r="C40" s="1" t="s">
        <v>52</v>
      </c>
      <c r="D40" s="1" t="s">
        <v>19</v>
      </c>
      <c r="E40" s="1" t="s">
        <v>35</v>
      </c>
      <c r="F40" s="1" t="s">
        <v>35</v>
      </c>
      <c r="G40" s="1">
        <v>2.75E-2</v>
      </c>
      <c r="H40" s="1">
        <v>36770</v>
      </c>
      <c r="I40" s="1">
        <v>97.8</v>
      </c>
      <c r="J40" s="1">
        <v>97.795000000000002</v>
      </c>
      <c r="K40" s="1">
        <v>11</v>
      </c>
      <c r="L40" s="1" t="s">
        <v>313</v>
      </c>
      <c r="M40" s="1">
        <v>43412</v>
      </c>
    </row>
    <row r="41" spans="1:13" ht="15.75" customHeight="1" x14ac:dyDescent="0.35">
      <c r="A41" s="1" t="s">
        <v>57</v>
      </c>
      <c r="B41" s="1" t="s">
        <v>52</v>
      </c>
      <c r="C41" s="1" t="s">
        <v>52</v>
      </c>
      <c r="D41" s="1" t="s">
        <v>19</v>
      </c>
      <c r="E41" s="1" t="s">
        <v>20</v>
      </c>
      <c r="F41" s="1">
        <v>2.5000000000000001E-3</v>
      </c>
      <c r="G41" s="1">
        <v>2.75E-2</v>
      </c>
      <c r="H41" s="1">
        <v>36770</v>
      </c>
      <c r="I41" s="1">
        <v>98.045000000000002</v>
      </c>
      <c r="J41" s="1">
        <v>98.045000000000002</v>
      </c>
      <c r="K41" s="1">
        <v>9</v>
      </c>
      <c r="L41" s="1" t="s">
        <v>313</v>
      </c>
      <c r="M41" s="1">
        <v>43369</v>
      </c>
    </row>
    <row r="42" spans="1:13" ht="15.75" customHeight="1" x14ac:dyDescent="0.35">
      <c r="A42" s="1">
        <v>43313</v>
      </c>
      <c r="B42" s="1" t="s">
        <v>51</v>
      </c>
      <c r="C42" s="1" t="s">
        <v>51</v>
      </c>
      <c r="D42" s="1" t="s">
        <v>19</v>
      </c>
      <c r="E42" s="1" t="s">
        <v>35</v>
      </c>
      <c r="F42" s="1" t="s">
        <v>35</v>
      </c>
      <c r="G42" s="1">
        <v>2.5000000000000001E-2</v>
      </c>
      <c r="H42" s="1">
        <v>36739</v>
      </c>
      <c r="I42" s="1">
        <v>98.082499999999996</v>
      </c>
      <c r="J42" s="1">
        <v>98.082499999999996</v>
      </c>
      <c r="K42" s="1">
        <v>8</v>
      </c>
      <c r="L42" s="1" t="s">
        <v>313</v>
      </c>
      <c r="M42" s="1">
        <v>43313</v>
      </c>
    </row>
    <row r="43" spans="1:13" ht="15.75" customHeight="1" x14ac:dyDescent="0.35">
      <c r="A43" s="1" t="s">
        <v>58</v>
      </c>
      <c r="B43" s="1" t="s">
        <v>51</v>
      </c>
      <c r="C43" s="1" t="s">
        <v>51</v>
      </c>
      <c r="D43" s="1" t="s">
        <v>19</v>
      </c>
      <c r="E43" s="1" t="s">
        <v>20</v>
      </c>
      <c r="F43" s="1">
        <v>2.5000000000000001E-3</v>
      </c>
      <c r="G43" s="1">
        <v>2.5000000000000001E-2</v>
      </c>
      <c r="H43" s="1">
        <v>36739</v>
      </c>
      <c r="I43" s="1">
        <v>98.177499999999995</v>
      </c>
      <c r="J43" s="1">
        <v>98.18</v>
      </c>
      <c r="K43" s="1">
        <v>6</v>
      </c>
      <c r="L43" s="1" t="s">
        <v>313</v>
      </c>
      <c r="M43" s="1">
        <v>43264</v>
      </c>
    </row>
    <row r="44" spans="1:13" ht="15.75" customHeight="1" x14ac:dyDescent="0.35">
      <c r="A44" s="1">
        <v>43222</v>
      </c>
      <c r="B44" s="1" t="s">
        <v>48</v>
      </c>
      <c r="C44" s="1" t="s">
        <v>48</v>
      </c>
      <c r="D44" s="1" t="s">
        <v>19</v>
      </c>
      <c r="E44" s="1" t="s">
        <v>35</v>
      </c>
      <c r="F44" s="1" t="s">
        <v>35</v>
      </c>
      <c r="G44" s="1">
        <v>2.2499999999999999E-2</v>
      </c>
      <c r="H44" s="1">
        <v>36739</v>
      </c>
      <c r="I44" s="1">
        <v>98.295000000000002</v>
      </c>
      <c r="J44" s="1">
        <v>98.295000000000002</v>
      </c>
      <c r="K44" s="1">
        <v>5</v>
      </c>
      <c r="L44" s="1" t="s">
        <v>313</v>
      </c>
      <c r="M44" s="1">
        <v>43222</v>
      </c>
    </row>
    <row r="45" spans="1:13" ht="15.75" customHeight="1" x14ac:dyDescent="0.35">
      <c r="A45" s="1" t="s">
        <v>59</v>
      </c>
      <c r="B45" s="1" t="s">
        <v>48</v>
      </c>
      <c r="C45" s="1" t="s">
        <v>48</v>
      </c>
      <c r="D45" s="1" t="s">
        <v>19</v>
      </c>
      <c r="E45" s="1" t="s">
        <v>20</v>
      </c>
      <c r="F45" s="1">
        <v>2.5000000000000001E-3</v>
      </c>
      <c r="G45" s="1">
        <v>2.2499999999999999E-2</v>
      </c>
      <c r="H45" s="1">
        <v>36739</v>
      </c>
      <c r="I45" s="1">
        <v>98.5</v>
      </c>
      <c r="J45" s="1">
        <v>98.497500000000002</v>
      </c>
      <c r="K45" s="1">
        <v>3</v>
      </c>
      <c r="L45" s="1" t="s">
        <v>313</v>
      </c>
      <c r="M45" s="1">
        <v>43180</v>
      </c>
    </row>
    <row r="46" spans="1:13" ht="15.75" customHeight="1" x14ac:dyDescent="0.35">
      <c r="A46" s="1" t="s">
        <v>60</v>
      </c>
      <c r="I46" s="1" t="s">
        <v>314</v>
      </c>
      <c r="J46" s="1" t="s">
        <v>314</v>
      </c>
      <c r="K46" s="1" t="s">
        <v>314</v>
      </c>
      <c r="L46" s="1" t="s">
        <v>314</v>
      </c>
      <c r="M46" s="1" t="s">
        <v>314</v>
      </c>
    </row>
    <row r="47" spans="1:13" ht="15.75" customHeight="1" x14ac:dyDescent="0.35">
      <c r="A47" s="1">
        <v>43131</v>
      </c>
      <c r="B47" s="1" t="s">
        <v>61</v>
      </c>
      <c r="C47" s="1" t="s">
        <v>61</v>
      </c>
      <c r="D47" s="1" t="s">
        <v>19</v>
      </c>
      <c r="E47" s="1" t="s">
        <v>35</v>
      </c>
      <c r="F47" s="1" t="s">
        <v>35</v>
      </c>
      <c r="G47" s="1">
        <v>0.02</v>
      </c>
      <c r="H47" s="1">
        <v>36770</v>
      </c>
      <c r="I47" s="1">
        <v>98.584999999999994</v>
      </c>
      <c r="J47" s="1">
        <v>98.587500000000006</v>
      </c>
      <c r="K47" s="1">
        <v>1</v>
      </c>
      <c r="L47" s="1" t="s">
        <v>313</v>
      </c>
      <c r="M47" s="1">
        <v>43131</v>
      </c>
    </row>
    <row r="48" spans="1:13" ht="15.75" customHeight="1" x14ac:dyDescent="0.35">
      <c r="I48" s="1" t="s">
        <v>310</v>
      </c>
      <c r="J48" s="1" t="s">
        <v>310</v>
      </c>
      <c r="K48" s="1">
        <v>1</v>
      </c>
      <c r="L48" s="1" t="s">
        <v>311</v>
      </c>
      <c r="M48" s="1">
        <v>0</v>
      </c>
    </row>
    <row r="49" spans="1:13" ht="15.75" customHeight="1" x14ac:dyDescent="0.35">
      <c r="A49" s="1" t="s">
        <v>62</v>
      </c>
      <c r="B49" s="1" t="s">
        <v>61</v>
      </c>
      <c r="C49" s="1" t="s">
        <v>61</v>
      </c>
      <c r="D49" s="1" t="s">
        <v>19</v>
      </c>
      <c r="E49" s="1" t="s">
        <v>20</v>
      </c>
      <c r="F49" s="1">
        <v>2.5000000000000001E-3</v>
      </c>
      <c r="G49" s="1">
        <v>0.02</v>
      </c>
      <c r="H49" s="1">
        <v>45109</v>
      </c>
      <c r="I49" s="1">
        <v>98.707499999999996</v>
      </c>
      <c r="J49" s="1">
        <v>98.704999999999998</v>
      </c>
      <c r="K49" s="1">
        <v>12</v>
      </c>
      <c r="L49" s="1" t="s">
        <v>315</v>
      </c>
      <c r="M49" s="1">
        <v>43082</v>
      </c>
    </row>
    <row r="50" spans="1:13" ht="15.75" customHeight="1" x14ac:dyDescent="0.35">
      <c r="A50" s="1">
        <v>43040</v>
      </c>
      <c r="B50" s="1" t="s">
        <v>63</v>
      </c>
      <c r="C50" s="1" t="s">
        <v>63</v>
      </c>
      <c r="D50" s="1" t="s">
        <v>19</v>
      </c>
      <c r="E50" s="1" t="s">
        <v>35</v>
      </c>
      <c r="F50" s="1" t="s">
        <v>35</v>
      </c>
      <c r="G50" s="1">
        <v>1.7500000000000002E-2</v>
      </c>
      <c r="H50" s="1">
        <v>36770</v>
      </c>
      <c r="I50" s="1">
        <v>98.842500000000001</v>
      </c>
      <c r="J50" s="1">
        <v>98.842500000000001</v>
      </c>
      <c r="K50" s="1">
        <v>11</v>
      </c>
      <c r="L50" s="1" t="s">
        <v>315</v>
      </c>
      <c r="M50" s="1">
        <v>43040</v>
      </c>
    </row>
    <row r="51" spans="1:13" ht="15.75" customHeight="1" x14ac:dyDescent="0.35">
      <c r="A51" s="1" t="s">
        <v>64</v>
      </c>
      <c r="B51" s="1" t="s">
        <v>63</v>
      </c>
      <c r="C51" s="1" t="s">
        <v>63</v>
      </c>
      <c r="D51" s="1" t="s">
        <v>19</v>
      </c>
      <c r="E51" s="1" t="s">
        <v>35</v>
      </c>
      <c r="F51" s="1" t="s">
        <v>35</v>
      </c>
      <c r="G51" s="1">
        <v>1.7500000000000002E-2</v>
      </c>
      <c r="H51" s="1">
        <v>36770</v>
      </c>
      <c r="I51" s="1">
        <v>98.844999999999999</v>
      </c>
      <c r="J51" s="1">
        <v>98.844999999999999</v>
      </c>
      <c r="K51" s="1">
        <v>9</v>
      </c>
      <c r="L51" s="1" t="s">
        <v>315</v>
      </c>
      <c r="M51" s="1">
        <v>42998</v>
      </c>
    </row>
    <row r="52" spans="1:13" ht="15.75" customHeight="1" x14ac:dyDescent="0.35">
      <c r="A52" s="1">
        <v>42942</v>
      </c>
      <c r="B52" s="1" t="s">
        <v>63</v>
      </c>
      <c r="C52" s="1" t="s">
        <v>63</v>
      </c>
      <c r="D52" s="1" t="s">
        <v>19</v>
      </c>
      <c r="E52" s="1" t="s">
        <v>35</v>
      </c>
      <c r="F52" s="1" t="s">
        <v>35</v>
      </c>
      <c r="G52" s="1">
        <v>1.7500000000000002E-2</v>
      </c>
      <c r="H52" s="1">
        <v>36770</v>
      </c>
      <c r="I52" s="1">
        <v>98.85</v>
      </c>
      <c r="J52" s="1">
        <v>98.85</v>
      </c>
      <c r="K52" s="1">
        <v>7</v>
      </c>
      <c r="L52" s="1" t="s">
        <v>315</v>
      </c>
      <c r="M52" s="1">
        <v>42942</v>
      </c>
    </row>
    <row r="53" spans="1:13" ht="15.75" customHeight="1" x14ac:dyDescent="0.35">
      <c r="A53" s="1" t="s">
        <v>65</v>
      </c>
      <c r="B53" s="1" t="s">
        <v>63</v>
      </c>
      <c r="C53" s="1" t="s">
        <v>63</v>
      </c>
      <c r="D53" s="1" t="s">
        <v>19</v>
      </c>
      <c r="E53" s="1" t="s">
        <v>20</v>
      </c>
      <c r="F53" s="1">
        <v>2.5000000000000001E-3</v>
      </c>
      <c r="G53" s="1">
        <v>1.7500000000000002E-2</v>
      </c>
      <c r="H53" s="1">
        <v>45139</v>
      </c>
      <c r="I53" s="1">
        <v>98.967500000000001</v>
      </c>
      <c r="J53" s="1">
        <v>98.962500000000006</v>
      </c>
      <c r="K53" s="1">
        <v>6</v>
      </c>
      <c r="L53" s="1" t="s">
        <v>315</v>
      </c>
      <c r="M53" s="1">
        <v>42900</v>
      </c>
    </row>
    <row r="54" spans="1:13" ht="15.75" customHeight="1" x14ac:dyDescent="0.35">
      <c r="A54" s="1">
        <v>42858</v>
      </c>
      <c r="B54" s="1" t="s">
        <v>66</v>
      </c>
      <c r="C54" s="1" t="s">
        <v>66</v>
      </c>
      <c r="D54" s="1" t="s">
        <v>19</v>
      </c>
      <c r="E54" s="1" t="s">
        <v>35</v>
      </c>
      <c r="F54" s="1" t="s">
        <v>35</v>
      </c>
      <c r="G54" s="1">
        <v>1.4999999999999999E-2</v>
      </c>
      <c r="H54" s="1">
        <v>36770</v>
      </c>
      <c r="I54" s="1">
        <v>99.092500000000001</v>
      </c>
      <c r="J54" s="1">
        <v>99.094999999999999</v>
      </c>
      <c r="K54" s="1">
        <v>5</v>
      </c>
      <c r="L54" s="1" t="s">
        <v>315</v>
      </c>
      <c r="M54" s="1">
        <v>42858</v>
      </c>
    </row>
    <row r="55" spans="1:13" ht="15.75" customHeight="1" x14ac:dyDescent="0.35">
      <c r="A55" s="1" t="s">
        <v>67</v>
      </c>
      <c r="B55" s="1" t="s">
        <v>66</v>
      </c>
      <c r="C55" s="1" t="s">
        <v>66</v>
      </c>
      <c r="D55" s="1" t="s">
        <v>19</v>
      </c>
      <c r="E55" s="1" t="s">
        <v>20</v>
      </c>
      <c r="F55" s="1">
        <v>2.5000000000000001E-3</v>
      </c>
      <c r="G55" s="1">
        <v>1.4999999999999999E-2</v>
      </c>
      <c r="H55" s="1">
        <v>45170</v>
      </c>
      <c r="I55" s="1">
        <v>99.217500000000001</v>
      </c>
      <c r="J55" s="1">
        <v>99.215000000000003</v>
      </c>
      <c r="K55" s="1">
        <v>3</v>
      </c>
      <c r="L55" s="1" t="s">
        <v>315</v>
      </c>
      <c r="M55" s="1">
        <v>42809</v>
      </c>
    </row>
    <row r="56" spans="1:13" ht="15.75" customHeight="1" x14ac:dyDescent="0.35">
      <c r="A56" s="1">
        <v>42767</v>
      </c>
      <c r="B56" s="1" t="s">
        <v>68</v>
      </c>
      <c r="C56" s="1" t="s">
        <v>68</v>
      </c>
      <c r="D56" s="1" t="s">
        <v>19</v>
      </c>
      <c r="E56" s="1" t="s">
        <v>35</v>
      </c>
      <c r="F56" s="1" t="s">
        <v>35</v>
      </c>
      <c r="G56" s="1">
        <v>1.2500000000000001E-2</v>
      </c>
      <c r="H56" s="1">
        <v>36800</v>
      </c>
      <c r="I56" s="1">
        <v>99.34</v>
      </c>
      <c r="J56" s="1">
        <v>99.342500000000001</v>
      </c>
      <c r="K56" s="1">
        <v>2</v>
      </c>
      <c r="L56" s="1" t="s">
        <v>315</v>
      </c>
      <c r="M56" s="1">
        <v>42767</v>
      </c>
    </row>
    <row r="57" spans="1:13" ht="15.75" customHeight="1" x14ac:dyDescent="0.35">
      <c r="I57" s="1" t="s">
        <v>310</v>
      </c>
      <c r="J57" s="1" t="s">
        <v>310</v>
      </c>
      <c r="K57" s="1">
        <v>1</v>
      </c>
      <c r="L57" s="1" t="s">
        <v>311</v>
      </c>
      <c r="M57" s="1">
        <v>0</v>
      </c>
    </row>
    <row r="58" spans="1:13" ht="15.75" customHeight="1" x14ac:dyDescent="0.35">
      <c r="A58" s="1" t="s">
        <v>69</v>
      </c>
      <c r="B58" s="1" t="s">
        <v>68</v>
      </c>
      <c r="C58" s="1" t="s">
        <v>68</v>
      </c>
      <c r="D58" s="1" t="s">
        <v>19</v>
      </c>
      <c r="E58" s="1" t="s">
        <v>20</v>
      </c>
      <c r="F58" s="1">
        <v>2.5000000000000001E-3</v>
      </c>
      <c r="G58" s="1">
        <v>1.2500000000000001E-2</v>
      </c>
      <c r="H58" s="1">
        <v>36800</v>
      </c>
      <c r="I58" s="1">
        <v>99.465000000000003</v>
      </c>
      <c r="J58" s="1">
        <v>99.465000000000003</v>
      </c>
      <c r="K58" s="1">
        <v>12</v>
      </c>
      <c r="L58" s="1" t="s">
        <v>316</v>
      </c>
      <c r="M58" s="1">
        <v>42718</v>
      </c>
    </row>
    <row r="59" spans="1:13" ht="15.75" customHeight="1" x14ac:dyDescent="0.35">
      <c r="A59" s="1">
        <v>42676</v>
      </c>
      <c r="B59" s="1" t="s">
        <v>70</v>
      </c>
      <c r="C59" s="1" t="s">
        <v>70</v>
      </c>
      <c r="D59" s="1" t="s">
        <v>19</v>
      </c>
      <c r="E59" s="1" t="s">
        <v>35</v>
      </c>
      <c r="F59" s="1" t="s">
        <v>35</v>
      </c>
      <c r="G59" s="1">
        <v>0.01</v>
      </c>
      <c r="H59" s="1">
        <v>45140</v>
      </c>
      <c r="I59" s="1">
        <v>99.59</v>
      </c>
      <c r="J59" s="1">
        <v>99.592500000000001</v>
      </c>
      <c r="K59" s="1">
        <v>11</v>
      </c>
      <c r="L59" s="1" t="s">
        <v>316</v>
      </c>
      <c r="M59" s="1">
        <v>42676</v>
      </c>
    </row>
    <row r="60" spans="1:13" ht="15.75" customHeight="1" x14ac:dyDescent="0.35">
      <c r="A60" s="1" t="s">
        <v>71</v>
      </c>
      <c r="B60" s="1" t="s">
        <v>70</v>
      </c>
      <c r="C60" s="1" t="s">
        <v>70</v>
      </c>
      <c r="D60" s="1" t="s">
        <v>19</v>
      </c>
      <c r="E60" s="1" t="s">
        <v>35</v>
      </c>
      <c r="F60" s="1" t="s">
        <v>35</v>
      </c>
      <c r="G60" s="1">
        <v>0.01</v>
      </c>
      <c r="H60" s="1">
        <v>45110</v>
      </c>
      <c r="I60" s="1">
        <v>99.59</v>
      </c>
      <c r="J60" s="1">
        <v>99.602500000000006</v>
      </c>
      <c r="K60" s="1">
        <v>9</v>
      </c>
      <c r="L60" s="1" t="s">
        <v>316</v>
      </c>
      <c r="M60" s="1">
        <v>42634</v>
      </c>
    </row>
    <row r="61" spans="1:13" ht="15.75" customHeight="1" x14ac:dyDescent="0.35">
      <c r="A61" s="1">
        <v>42578</v>
      </c>
      <c r="B61" s="1" t="s">
        <v>70</v>
      </c>
      <c r="C61" s="1" t="s">
        <v>70</v>
      </c>
      <c r="D61" s="1" t="s">
        <v>19</v>
      </c>
      <c r="E61" s="1" t="s">
        <v>35</v>
      </c>
      <c r="F61" s="1" t="s">
        <v>35</v>
      </c>
      <c r="G61" s="1">
        <v>0.01</v>
      </c>
      <c r="H61" s="1">
        <v>45170</v>
      </c>
      <c r="I61" s="1">
        <v>99.605000000000004</v>
      </c>
      <c r="J61" s="1">
        <v>99.605000000000004</v>
      </c>
      <c r="K61" s="1">
        <v>7</v>
      </c>
      <c r="L61" s="1" t="s">
        <v>316</v>
      </c>
      <c r="M61" s="1">
        <v>42578</v>
      </c>
    </row>
    <row r="62" spans="1:13" ht="15.75" customHeight="1" x14ac:dyDescent="0.35">
      <c r="A62" s="1" t="s">
        <v>72</v>
      </c>
      <c r="B62" s="1" t="s">
        <v>70</v>
      </c>
      <c r="C62" s="1" t="s">
        <v>70</v>
      </c>
      <c r="D62" s="1" t="s">
        <v>19</v>
      </c>
      <c r="E62" s="1" t="s">
        <v>35</v>
      </c>
      <c r="F62" s="1" t="s">
        <v>35</v>
      </c>
      <c r="G62" s="1">
        <v>0.01</v>
      </c>
      <c r="H62" s="1">
        <v>36800</v>
      </c>
      <c r="I62" s="1">
        <v>99.632499999999993</v>
      </c>
      <c r="J62" s="1">
        <v>99.632499999999993</v>
      </c>
      <c r="K62" s="1">
        <v>6</v>
      </c>
      <c r="L62" s="1" t="s">
        <v>316</v>
      </c>
      <c r="M62" s="1">
        <v>42536</v>
      </c>
    </row>
    <row r="63" spans="1:13" ht="15.75" customHeight="1" x14ac:dyDescent="0.35">
      <c r="A63" s="1">
        <v>42487</v>
      </c>
      <c r="B63" s="1" t="s">
        <v>70</v>
      </c>
      <c r="C63" s="1" t="s">
        <v>70</v>
      </c>
      <c r="D63" s="1" t="s">
        <v>19</v>
      </c>
      <c r="E63" s="1" t="s">
        <v>35</v>
      </c>
      <c r="F63" s="1" t="s">
        <v>35</v>
      </c>
      <c r="G63" s="1">
        <v>0.01</v>
      </c>
      <c r="H63" s="1">
        <v>45170</v>
      </c>
      <c r="I63" s="1">
        <v>99.635000000000005</v>
      </c>
      <c r="J63" s="1">
        <v>99.637500000000003</v>
      </c>
      <c r="K63" s="1">
        <v>4</v>
      </c>
      <c r="L63" s="1" t="s">
        <v>316</v>
      </c>
      <c r="M63" s="1">
        <v>42487</v>
      </c>
    </row>
    <row r="64" spans="1:13" ht="15.75" customHeight="1" x14ac:dyDescent="0.35">
      <c r="A64" s="1" t="s">
        <v>73</v>
      </c>
      <c r="B64" s="1" t="s">
        <v>70</v>
      </c>
      <c r="C64" s="1" t="s">
        <v>70</v>
      </c>
      <c r="D64" s="1" t="s">
        <v>19</v>
      </c>
      <c r="E64" s="1" t="s">
        <v>35</v>
      </c>
      <c r="F64" s="1" t="s">
        <v>35</v>
      </c>
      <c r="G64" s="1">
        <v>0.01</v>
      </c>
      <c r="H64" s="1">
        <v>45170</v>
      </c>
      <c r="I64" s="1">
        <v>99.632499999999993</v>
      </c>
      <c r="J64" s="1">
        <v>99.637500000000003</v>
      </c>
      <c r="K64" s="1">
        <v>3</v>
      </c>
      <c r="L64" s="1" t="s">
        <v>316</v>
      </c>
      <c r="M64" s="1">
        <v>42445</v>
      </c>
    </row>
    <row r="65" spans="1:13" ht="15.75" customHeight="1" x14ac:dyDescent="0.35">
      <c r="A65" s="1">
        <v>42396</v>
      </c>
      <c r="B65" s="1" t="s">
        <v>70</v>
      </c>
      <c r="C65" s="1" t="s">
        <v>70</v>
      </c>
      <c r="D65" s="1" t="s">
        <v>19</v>
      </c>
      <c r="E65" s="1" t="s">
        <v>35</v>
      </c>
      <c r="F65" s="1" t="s">
        <v>35</v>
      </c>
      <c r="G65" s="1">
        <v>0.01</v>
      </c>
      <c r="H65" s="1">
        <v>36800</v>
      </c>
      <c r="I65" s="1">
        <v>99.66</v>
      </c>
      <c r="J65" s="1">
        <v>99.66</v>
      </c>
      <c r="K65" s="1">
        <v>1</v>
      </c>
      <c r="L65" s="1" t="s">
        <v>316</v>
      </c>
      <c r="M65" s="1">
        <v>42396</v>
      </c>
    </row>
    <row r="66" spans="1:13" ht="15.75" customHeight="1" x14ac:dyDescent="0.35">
      <c r="I66" s="1" t="s">
        <v>310</v>
      </c>
      <c r="J66" s="1" t="s">
        <v>310</v>
      </c>
      <c r="K66" s="1">
        <v>1</v>
      </c>
      <c r="L66" s="1" t="s">
        <v>311</v>
      </c>
      <c r="M66" s="1">
        <v>0</v>
      </c>
    </row>
    <row r="67" spans="1:13" ht="15.75" customHeight="1" x14ac:dyDescent="0.35">
      <c r="A67" s="1" t="s">
        <v>74</v>
      </c>
      <c r="B67" s="1" t="s">
        <v>70</v>
      </c>
      <c r="C67" s="1" t="s">
        <v>70</v>
      </c>
      <c r="D67" s="1" t="s">
        <v>19</v>
      </c>
      <c r="E67" s="1" t="s">
        <v>20</v>
      </c>
      <c r="F67" s="1">
        <v>2.5000000000000001E-3</v>
      </c>
      <c r="G67" s="1">
        <v>0.01</v>
      </c>
      <c r="H67" s="1">
        <v>36800</v>
      </c>
      <c r="I67" s="1">
        <v>99.777500000000003</v>
      </c>
      <c r="J67" s="1">
        <v>99.767499999999998</v>
      </c>
      <c r="K67" s="1">
        <v>12</v>
      </c>
      <c r="L67" s="1" t="s">
        <v>317</v>
      </c>
      <c r="M67" s="1">
        <v>42354</v>
      </c>
    </row>
    <row r="68" spans="1:13" ht="15.75" customHeight="1" x14ac:dyDescent="0.35">
      <c r="A68" s="1">
        <v>42305</v>
      </c>
      <c r="B68" s="1" t="s">
        <v>75</v>
      </c>
      <c r="C68" s="1" t="s">
        <v>75</v>
      </c>
      <c r="D68" s="1" t="s">
        <v>19</v>
      </c>
      <c r="E68" s="1" t="s">
        <v>35</v>
      </c>
      <c r="F68" s="1" t="s">
        <v>35</v>
      </c>
      <c r="G68" s="1">
        <v>7.4999999999999997E-3</v>
      </c>
      <c r="H68" s="1">
        <v>45170</v>
      </c>
      <c r="I68" s="1">
        <v>99.875</v>
      </c>
      <c r="J68" s="1">
        <v>99.875</v>
      </c>
      <c r="K68" s="1">
        <v>10</v>
      </c>
      <c r="L68" s="1" t="s">
        <v>317</v>
      </c>
      <c r="M68" s="1">
        <v>42305</v>
      </c>
    </row>
    <row r="69" spans="1:13" ht="15.75" customHeight="1" x14ac:dyDescent="0.35">
      <c r="A69" s="1" t="s">
        <v>76</v>
      </c>
      <c r="B69" s="1" t="s">
        <v>75</v>
      </c>
      <c r="C69" s="1" t="s">
        <v>75</v>
      </c>
      <c r="D69" s="1" t="s">
        <v>19</v>
      </c>
      <c r="E69" s="1" t="s">
        <v>35</v>
      </c>
      <c r="F69" s="1" t="s">
        <v>35</v>
      </c>
      <c r="G69" s="1">
        <v>7.4999999999999997E-3</v>
      </c>
      <c r="H69" s="1">
        <v>45170</v>
      </c>
      <c r="I69" s="1">
        <v>99.837500000000006</v>
      </c>
      <c r="J69" s="1">
        <v>99.86</v>
      </c>
      <c r="K69" s="1">
        <v>9</v>
      </c>
      <c r="L69" s="1" t="s">
        <v>317</v>
      </c>
      <c r="M69" s="1">
        <v>42264</v>
      </c>
    </row>
    <row r="70" spans="1:13" ht="15.75" customHeight="1" x14ac:dyDescent="0.35">
      <c r="A70" s="1">
        <v>42214</v>
      </c>
      <c r="B70" s="1" t="s">
        <v>75</v>
      </c>
      <c r="C70" s="1" t="s">
        <v>75</v>
      </c>
      <c r="D70" s="1" t="s">
        <v>19</v>
      </c>
      <c r="E70" s="1" t="s">
        <v>35</v>
      </c>
      <c r="F70" s="1" t="s">
        <v>35</v>
      </c>
      <c r="G70" s="1">
        <v>7.4999999999999997E-3</v>
      </c>
      <c r="H70" s="1">
        <v>36800</v>
      </c>
      <c r="I70" s="1">
        <v>99.87</v>
      </c>
      <c r="J70" s="1">
        <v>99.87</v>
      </c>
      <c r="K70" s="1">
        <v>7</v>
      </c>
      <c r="L70" s="1" t="s">
        <v>317</v>
      </c>
      <c r="M70" s="1">
        <v>42214</v>
      </c>
    </row>
    <row r="71" spans="1:13" ht="15.75" customHeight="1" x14ac:dyDescent="0.35">
      <c r="A71" s="1" t="s">
        <v>77</v>
      </c>
      <c r="B71" s="1" t="s">
        <v>75</v>
      </c>
      <c r="C71" s="1" t="s">
        <v>75</v>
      </c>
      <c r="D71" s="1" t="s">
        <v>19</v>
      </c>
      <c r="E71" s="1" t="s">
        <v>35</v>
      </c>
      <c r="F71" s="1" t="s">
        <v>35</v>
      </c>
      <c r="G71" s="1">
        <v>7.4999999999999997E-3</v>
      </c>
      <c r="H71" s="1">
        <v>36800</v>
      </c>
      <c r="I71" s="1">
        <v>99.867500000000007</v>
      </c>
      <c r="J71" s="1">
        <v>99.87</v>
      </c>
      <c r="K71" s="1">
        <v>6</v>
      </c>
      <c r="L71" s="1" t="s">
        <v>317</v>
      </c>
      <c r="M71" s="1">
        <v>42172</v>
      </c>
    </row>
    <row r="72" spans="1:13" ht="15.75" customHeight="1" x14ac:dyDescent="0.35">
      <c r="A72" s="1">
        <v>42123</v>
      </c>
      <c r="B72" s="1" t="s">
        <v>75</v>
      </c>
      <c r="C72" s="1" t="s">
        <v>75</v>
      </c>
      <c r="D72" s="1" t="s">
        <v>19</v>
      </c>
      <c r="E72" s="1" t="s">
        <v>35</v>
      </c>
      <c r="F72" s="1" t="s">
        <v>35</v>
      </c>
      <c r="G72" s="1">
        <v>7.4999999999999997E-3</v>
      </c>
      <c r="H72" s="1">
        <v>36800</v>
      </c>
      <c r="I72" s="1">
        <v>99.875</v>
      </c>
      <c r="J72" s="1">
        <v>99.877499999999998</v>
      </c>
      <c r="K72" s="1">
        <v>4</v>
      </c>
      <c r="L72" s="1" t="s">
        <v>317</v>
      </c>
      <c r="M72" s="1">
        <v>42123</v>
      </c>
    </row>
    <row r="73" spans="1:13" ht="15.75" customHeight="1" x14ac:dyDescent="0.35">
      <c r="A73" s="1" t="s">
        <v>78</v>
      </c>
      <c r="B73" s="1" t="s">
        <v>75</v>
      </c>
      <c r="C73" s="1" t="s">
        <v>75</v>
      </c>
      <c r="D73" s="1" t="s">
        <v>19</v>
      </c>
      <c r="E73" s="1" t="s">
        <v>35</v>
      </c>
      <c r="F73" s="1" t="s">
        <v>35</v>
      </c>
      <c r="G73" s="1">
        <v>7.4999999999999997E-3</v>
      </c>
      <c r="H73" s="1">
        <v>36800</v>
      </c>
      <c r="I73" s="1">
        <v>99.882499999999993</v>
      </c>
      <c r="J73" s="1">
        <v>99.882499999999993</v>
      </c>
      <c r="K73" s="1">
        <v>3</v>
      </c>
      <c r="L73" s="1" t="s">
        <v>317</v>
      </c>
      <c r="M73" s="1">
        <v>42081</v>
      </c>
    </row>
    <row r="74" spans="1:13" ht="15.75" customHeight="1" x14ac:dyDescent="0.35">
      <c r="A74" s="1">
        <v>42032</v>
      </c>
      <c r="B74" s="1" t="s">
        <v>75</v>
      </c>
      <c r="C74" s="1" t="s">
        <v>75</v>
      </c>
      <c r="D74" s="1" t="s">
        <v>19</v>
      </c>
      <c r="E74" s="1" t="s">
        <v>35</v>
      </c>
      <c r="F74" s="1" t="s">
        <v>35</v>
      </c>
      <c r="G74" s="1">
        <v>7.4999999999999997E-3</v>
      </c>
      <c r="H74" s="1">
        <v>36800</v>
      </c>
      <c r="I74" s="1">
        <v>99.88</v>
      </c>
      <c r="J74" s="1">
        <v>99.88</v>
      </c>
      <c r="K74" s="1">
        <v>1</v>
      </c>
      <c r="L74" s="1" t="s">
        <v>317</v>
      </c>
      <c r="M74" s="1">
        <v>42032</v>
      </c>
    </row>
    <row r="75" spans="1:13" ht="15.75" customHeight="1" x14ac:dyDescent="0.35">
      <c r="I75" s="1" t="s">
        <v>310</v>
      </c>
      <c r="J75" s="1" t="s">
        <v>310</v>
      </c>
      <c r="K75" s="1">
        <v>1</v>
      </c>
      <c r="L75" s="1" t="s">
        <v>311</v>
      </c>
      <c r="M75" s="1">
        <v>0</v>
      </c>
    </row>
    <row r="76" spans="1:13" ht="15.75" customHeight="1" x14ac:dyDescent="0.35">
      <c r="A76" s="1" t="s">
        <v>79</v>
      </c>
      <c r="B76" s="1" t="s">
        <v>75</v>
      </c>
      <c r="C76" s="1" t="s">
        <v>75</v>
      </c>
      <c r="D76" s="1" t="s">
        <v>19</v>
      </c>
      <c r="E76" s="1" t="s">
        <v>35</v>
      </c>
      <c r="F76" s="1" t="s">
        <v>35</v>
      </c>
      <c r="G76" s="1">
        <v>7.4999999999999997E-3</v>
      </c>
      <c r="H76" s="1">
        <v>45110</v>
      </c>
      <c r="I76" s="1">
        <v>99.885000000000005</v>
      </c>
      <c r="J76" s="1">
        <v>99.885000000000005</v>
      </c>
      <c r="K76" s="1">
        <v>12</v>
      </c>
      <c r="L76" s="1" t="s">
        <v>318</v>
      </c>
      <c r="M76" s="1">
        <v>41990</v>
      </c>
    </row>
    <row r="77" spans="1:13" ht="15.75" customHeight="1" x14ac:dyDescent="0.35">
      <c r="A77" s="1">
        <v>41941</v>
      </c>
      <c r="B77" s="1" t="s">
        <v>75</v>
      </c>
      <c r="C77" s="1" t="s">
        <v>75</v>
      </c>
      <c r="D77" s="1" t="s">
        <v>19</v>
      </c>
      <c r="E77" s="1" t="s">
        <v>35</v>
      </c>
      <c r="F77" s="1" t="s">
        <v>35</v>
      </c>
      <c r="G77" s="1">
        <v>7.4999999999999997E-3</v>
      </c>
      <c r="H77" s="1">
        <v>45170</v>
      </c>
      <c r="I77" s="1">
        <v>99.91</v>
      </c>
      <c r="J77" s="1">
        <v>99.912499999999994</v>
      </c>
      <c r="K77" s="1">
        <v>10</v>
      </c>
      <c r="L77" s="1" t="s">
        <v>318</v>
      </c>
      <c r="M77" s="1">
        <v>41941</v>
      </c>
    </row>
    <row r="78" spans="1:13" ht="15.75" customHeight="1" x14ac:dyDescent="0.35">
      <c r="A78" s="1" t="s">
        <v>80</v>
      </c>
      <c r="B78" s="1" t="s">
        <v>75</v>
      </c>
      <c r="C78" s="1" t="s">
        <v>75</v>
      </c>
      <c r="D78" s="1" t="s">
        <v>19</v>
      </c>
      <c r="E78" s="1" t="s">
        <v>35</v>
      </c>
      <c r="F78" s="1" t="s">
        <v>35</v>
      </c>
      <c r="G78" s="1">
        <v>7.4999999999999997E-3</v>
      </c>
      <c r="H78" s="1">
        <v>45140</v>
      </c>
      <c r="I78" s="1">
        <v>99.91</v>
      </c>
      <c r="J78" s="1">
        <v>99.91</v>
      </c>
      <c r="K78" s="1">
        <v>9</v>
      </c>
      <c r="L78" s="1" t="s">
        <v>318</v>
      </c>
      <c r="M78" s="1">
        <v>41899</v>
      </c>
    </row>
    <row r="79" spans="1:13" ht="15.75" customHeight="1" x14ac:dyDescent="0.35">
      <c r="A79" s="1">
        <v>41850</v>
      </c>
      <c r="B79" s="1" t="s">
        <v>75</v>
      </c>
      <c r="C79" s="1" t="s">
        <v>75</v>
      </c>
      <c r="D79" s="1" t="s">
        <v>19</v>
      </c>
      <c r="E79" s="1" t="s">
        <v>35</v>
      </c>
      <c r="F79" s="1" t="s">
        <v>35</v>
      </c>
      <c r="G79" s="1">
        <v>7.4999999999999997E-3</v>
      </c>
      <c r="H79" s="1">
        <v>45170</v>
      </c>
      <c r="I79" s="1">
        <v>99.907499999999999</v>
      </c>
      <c r="J79" s="1">
        <v>99.907499999999999</v>
      </c>
      <c r="K79" s="1">
        <v>7</v>
      </c>
      <c r="L79" s="1" t="s">
        <v>318</v>
      </c>
      <c r="M79" s="1">
        <v>41850</v>
      </c>
    </row>
    <row r="80" spans="1:13" ht="15.75" customHeight="1" x14ac:dyDescent="0.35">
      <c r="A80" s="1" t="s">
        <v>81</v>
      </c>
      <c r="B80" s="1" t="s">
        <v>75</v>
      </c>
      <c r="C80" s="1" t="s">
        <v>75</v>
      </c>
      <c r="D80" s="1" t="s">
        <v>19</v>
      </c>
      <c r="E80" s="1" t="s">
        <v>35</v>
      </c>
      <c r="F80" s="1" t="s">
        <v>35</v>
      </c>
      <c r="G80" s="1">
        <v>7.4999999999999997E-3</v>
      </c>
      <c r="H80" s="1">
        <v>36800</v>
      </c>
      <c r="I80" s="1">
        <v>99.905000000000001</v>
      </c>
      <c r="J80" s="1">
        <v>99.905000000000001</v>
      </c>
      <c r="K80" s="1">
        <v>6</v>
      </c>
      <c r="L80" s="1" t="s">
        <v>318</v>
      </c>
      <c r="M80" s="1">
        <v>41808</v>
      </c>
    </row>
    <row r="81" spans="1:13" ht="15.75" customHeight="1" x14ac:dyDescent="0.35">
      <c r="A81" s="1">
        <v>41759</v>
      </c>
      <c r="B81" s="1" t="s">
        <v>75</v>
      </c>
      <c r="C81" s="1" t="s">
        <v>75</v>
      </c>
      <c r="D81" s="1" t="s">
        <v>19</v>
      </c>
      <c r="E81" s="1" t="s">
        <v>35</v>
      </c>
      <c r="F81" s="1" t="s">
        <v>35</v>
      </c>
      <c r="G81" s="1">
        <v>7.4999999999999997E-3</v>
      </c>
      <c r="H81" s="1">
        <v>36770</v>
      </c>
      <c r="I81" s="1">
        <v>99.91</v>
      </c>
      <c r="J81" s="1">
        <v>99.912499999999994</v>
      </c>
      <c r="K81" s="1">
        <v>4</v>
      </c>
      <c r="L81" s="1" t="s">
        <v>318</v>
      </c>
      <c r="M81" s="1">
        <v>41759</v>
      </c>
    </row>
    <row r="82" spans="1:13" ht="15.75" customHeight="1" x14ac:dyDescent="0.35">
      <c r="A82" s="1" t="s">
        <v>82</v>
      </c>
      <c r="B82" s="1" t="s">
        <v>75</v>
      </c>
      <c r="C82" s="1" t="s">
        <v>75</v>
      </c>
      <c r="D82" s="1" t="s">
        <v>19</v>
      </c>
      <c r="E82" s="1" t="s">
        <v>35</v>
      </c>
      <c r="F82" s="1" t="s">
        <v>35</v>
      </c>
      <c r="G82" s="1">
        <v>7.4999999999999997E-3</v>
      </c>
      <c r="H82" s="1">
        <v>45139</v>
      </c>
      <c r="I82" s="1">
        <v>99.92</v>
      </c>
      <c r="J82" s="1">
        <v>99.922499999999999</v>
      </c>
      <c r="K82" s="1">
        <v>3</v>
      </c>
      <c r="L82" s="1" t="s">
        <v>318</v>
      </c>
      <c r="M82" s="1">
        <v>41717</v>
      </c>
    </row>
    <row r="83" spans="1:13" ht="15.75" customHeight="1" x14ac:dyDescent="0.35">
      <c r="A83" s="1" t="s">
        <v>83</v>
      </c>
      <c r="I83" s="1">
        <v>99.927499999999995</v>
      </c>
      <c r="J83" s="1">
        <v>99.924999999999997</v>
      </c>
      <c r="K83" s="1">
        <v>3</v>
      </c>
      <c r="L83" s="1" t="s">
        <v>318</v>
      </c>
      <c r="M83" s="1">
        <v>41702</v>
      </c>
    </row>
    <row r="84" spans="1:13" ht="15.75" customHeight="1" x14ac:dyDescent="0.35">
      <c r="A84" s="1" t="s">
        <v>84</v>
      </c>
      <c r="I84" s="1" t="s">
        <v>314</v>
      </c>
      <c r="J84" s="1" t="s">
        <v>314</v>
      </c>
      <c r="K84" s="1" t="s">
        <v>314</v>
      </c>
      <c r="L84" s="1" t="s">
        <v>314</v>
      </c>
      <c r="M84" s="1" t="s">
        <v>314</v>
      </c>
    </row>
    <row r="85" spans="1:13" ht="15.75" customHeight="1" x14ac:dyDescent="0.35">
      <c r="A85" s="1">
        <v>41668</v>
      </c>
      <c r="B85" s="1" t="s">
        <v>85</v>
      </c>
      <c r="C85" s="1" t="s">
        <v>85</v>
      </c>
      <c r="D85" s="1" t="s">
        <v>19</v>
      </c>
      <c r="E85" s="1" t="s">
        <v>35</v>
      </c>
      <c r="F85" s="1" t="s">
        <v>35</v>
      </c>
      <c r="G85" s="1">
        <v>7.4999999999999997E-3</v>
      </c>
      <c r="H85" s="1">
        <v>36800</v>
      </c>
      <c r="I85" s="1">
        <v>99.93</v>
      </c>
      <c r="J85" s="1">
        <v>99.927499999999995</v>
      </c>
      <c r="K85" s="1">
        <v>1</v>
      </c>
      <c r="L85" s="1" t="s">
        <v>318</v>
      </c>
      <c r="M85" s="1">
        <v>41668</v>
      </c>
    </row>
    <row r="86" spans="1:13" ht="15.75" customHeight="1" x14ac:dyDescent="0.35">
      <c r="I86" s="1" t="s">
        <v>310</v>
      </c>
      <c r="J86" s="1" t="s">
        <v>310</v>
      </c>
      <c r="K86" s="1">
        <v>1</v>
      </c>
      <c r="L86" s="1" t="s">
        <v>311</v>
      </c>
      <c r="M86" s="1">
        <v>0</v>
      </c>
    </row>
    <row r="87" spans="1:13" ht="15.75" customHeight="1" x14ac:dyDescent="0.35">
      <c r="A87" s="1" t="s">
        <v>86</v>
      </c>
      <c r="B87" s="1" t="s">
        <v>85</v>
      </c>
      <c r="C87" s="1" t="s">
        <v>85</v>
      </c>
      <c r="D87" s="1" t="s">
        <v>19</v>
      </c>
      <c r="E87" s="1" t="s">
        <v>35</v>
      </c>
      <c r="F87" s="1" t="s">
        <v>35</v>
      </c>
      <c r="G87" s="1">
        <v>7.4999999999999997E-3</v>
      </c>
      <c r="H87" s="1">
        <v>45170</v>
      </c>
      <c r="I87" s="1">
        <v>99.912499999999994</v>
      </c>
      <c r="J87" s="1">
        <v>99.912499999999994</v>
      </c>
      <c r="K87" s="1">
        <v>12</v>
      </c>
      <c r="L87" s="1" t="s">
        <v>319</v>
      </c>
      <c r="M87" s="1">
        <v>41626</v>
      </c>
    </row>
    <row r="88" spans="1:13" ht="15.75" customHeight="1" x14ac:dyDescent="0.35">
      <c r="A88" s="1">
        <v>41577</v>
      </c>
      <c r="B88" s="1" t="s">
        <v>85</v>
      </c>
      <c r="C88" s="1" t="s">
        <v>85</v>
      </c>
      <c r="D88" s="1" t="s">
        <v>19</v>
      </c>
      <c r="E88" s="1" t="s">
        <v>35</v>
      </c>
      <c r="F88" s="1" t="s">
        <v>35</v>
      </c>
      <c r="G88" s="1">
        <v>7.4999999999999997E-3</v>
      </c>
      <c r="H88" s="1">
        <v>45170</v>
      </c>
      <c r="I88" s="1">
        <v>99.912499999999994</v>
      </c>
      <c r="J88" s="1">
        <v>99.91</v>
      </c>
      <c r="K88" s="1">
        <v>10</v>
      </c>
      <c r="L88" s="1" t="s">
        <v>319</v>
      </c>
      <c r="M88" s="1">
        <v>41577</v>
      </c>
    </row>
    <row r="89" spans="1:13" ht="15.75" customHeight="1" x14ac:dyDescent="0.35">
      <c r="A89" s="1" t="s">
        <v>87</v>
      </c>
      <c r="I89" s="1">
        <v>99.9</v>
      </c>
      <c r="J89" s="1">
        <v>99.907499999999999</v>
      </c>
      <c r="K89" s="1">
        <v>10</v>
      </c>
      <c r="L89" s="1" t="s">
        <v>319</v>
      </c>
      <c r="M89" s="1">
        <v>41563</v>
      </c>
    </row>
    <row r="90" spans="1:13" ht="15.75" customHeight="1" x14ac:dyDescent="0.35">
      <c r="A90" s="1" t="s">
        <v>88</v>
      </c>
      <c r="B90" s="1" t="s">
        <v>85</v>
      </c>
      <c r="C90" s="1" t="s">
        <v>85</v>
      </c>
      <c r="D90" s="1" t="s">
        <v>19</v>
      </c>
      <c r="E90" s="1" t="s">
        <v>35</v>
      </c>
      <c r="F90" s="1" t="s">
        <v>35</v>
      </c>
      <c r="G90" s="1">
        <v>7.4999999999999997E-3</v>
      </c>
      <c r="H90" s="1">
        <v>45170</v>
      </c>
      <c r="I90" s="1">
        <v>99.917500000000004</v>
      </c>
      <c r="J90" s="1">
        <v>99.917500000000004</v>
      </c>
      <c r="K90" s="1">
        <v>9</v>
      </c>
      <c r="L90" s="1" t="s">
        <v>319</v>
      </c>
      <c r="M90" s="1">
        <v>41535</v>
      </c>
    </row>
    <row r="91" spans="1:13" ht="15.75" customHeight="1" x14ac:dyDescent="0.35">
      <c r="A91" s="1">
        <v>41486</v>
      </c>
      <c r="B91" s="1" t="s">
        <v>85</v>
      </c>
      <c r="C91" s="1" t="s">
        <v>85</v>
      </c>
      <c r="D91" s="1" t="s">
        <v>19</v>
      </c>
      <c r="E91" s="1" t="s">
        <v>35</v>
      </c>
      <c r="F91" s="1" t="s">
        <v>35</v>
      </c>
      <c r="G91" s="1">
        <v>7.4999999999999997E-3</v>
      </c>
      <c r="H91" s="1">
        <v>45231</v>
      </c>
      <c r="I91" s="1">
        <v>99.905000000000001</v>
      </c>
      <c r="J91" s="1">
        <v>99.905000000000001</v>
      </c>
      <c r="K91" s="1">
        <v>7</v>
      </c>
      <c r="L91" s="1" t="s">
        <v>319</v>
      </c>
      <c r="M91" s="1">
        <v>41486</v>
      </c>
    </row>
    <row r="92" spans="1:13" ht="15.75" customHeight="1" x14ac:dyDescent="0.35">
      <c r="A92" s="1" t="s">
        <v>89</v>
      </c>
      <c r="B92" s="1" t="s">
        <v>85</v>
      </c>
      <c r="C92" s="1" t="s">
        <v>85</v>
      </c>
      <c r="D92" s="1" t="s">
        <v>19</v>
      </c>
      <c r="E92" s="1" t="s">
        <v>35</v>
      </c>
      <c r="F92" s="1" t="s">
        <v>35</v>
      </c>
      <c r="G92" s="1">
        <v>7.4999999999999997E-3</v>
      </c>
      <c r="H92" s="1">
        <v>45201</v>
      </c>
      <c r="I92" s="1">
        <v>99.905000000000001</v>
      </c>
      <c r="J92" s="1">
        <v>99.902500000000003</v>
      </c>
      <c r="K92" s="1">
        <v>6</v>
      </c>
      <c r="L92" s="1" t="s">
        <v>319</v>
      </c>
      <c r="M92" s="1">
        <v>41444</v>
      </c>
    </row>
    <row r="93" spans="1:13" ht="15.75" customHeight="1" x14ac:dyDescent="0.35">
      <c r="A93" s="1">
        <v>41395</v>
      </c>
      <c r="B93" s="1" t="s">
        <v>85</v>
      </c>
      <c r="C93" s="1" t="s">
        <v>85</v>
      </c>
      <c r="D93" s="1" t="s">
        <v>19</v>
      </c>
      <c r="E93" s="1" t="s">
        <v>35</v>
      </c>
      <c r="F93" s="1" t="s">
        <v>35</v>
      </c>
      <c r="G93" s="1">
        <v>7.4999999999999997E-3</v>
      </c>
      <c r="H93" s="1">
        <v>45231</v>
      </c>
      <c r="I93" s="1">
        <v>99.88</v>
      </c>
      <c r="J93" s="1">
        <v>99.875</v>
      </c>
      <c r="K93" s="1">
        <v>5</v>
      </c>
      <c r="L93" s="1" t="s">
        <v>319</v>
      </c>
      <c r="M93" s="1">
        <v>41395</v>
      </c>
    </row>
    <row r="94" spans="1:13" ht="15.75" customHeight="1" x14ac:dyDescent="0.35">
      <c r="A94" s="1" t="s">
        <v>90</v>
      </c>
      <c r="B94" s="1" t="s">
        <v>85</v>
      </c>
      <c r="C94" s="1" t="s">
        <v>85</v>
      </c>
      <c r="D94" s="1" t="s">
        <v>19</v>
      </c>
      <c r="E94" s="1" t="s">
        <v>35</v>
      </c>
      <c r="F94" s="1" t="s">
        <v>35</v>
      </c>
      <c r="G94" s="1">
        <v>7.4999999999999997E-3</v>
      </c>
      <c r="H94" s="1">
        <v>45231</v>
      </c>
      <c r="I94" s="1">
        <v>99.85</v>
      </c>
      <c r="J94" s="1">
        <v>99.85</v>
      </c>
      <c r="K94" s="1">
        <v>3</v>
      </c>
      <c r="L94" s="1" t="s">
        <v>319</v>
      </c>
      <c r="M94" s="1">
        <v>41353</v>
      </c>
    </row>
    <row r="95" spans="1:13" ht="15.75" customHeight="1" x14ac:dyDescent="0.35">
      <c r="A95" s="1">
        <v>41304</v>
      </c>
      <c r="B95" s="1" t="s">
        <v>85</v>
      </c>
      <c r="C95" s="1" t="s">
        <v>85</v>
      </c>
      <c r="D95" s="1" t="s">
        <v>19</v>
      </c>
      <c r="E95" s="1" t="s">
        <v>35</v>
      </c>
      <c r="F95" s="1" t="s">
        <v>35</v>
      </c>
      <c r="G95" s="1">
        <v>7.4999999999999997E-3</v>
      </c>
      <c r="H95" s="1">
        <v>45231</v>
      </c>
      <c r="I95" s="1">
        <v>99.857500000000002</v>
      </c>
      <c r="J95" s="1">
        <v>99.855000000000004</v>
      </c>
      <c r="K95" s="1">
        <v>1</v>
      </c>
      <c r="L95" s="1" t="s">
        <v>319</v>
      </c>
      <c r="M95" s="1">
        <v>41304</v>
      </c>
    </row>
    <row r="96" spans="1:13" ht="15.75" customHeight="1" x14ac:dyDescent="0.35">
      <c r="I96" s="1" t="s">
        <v>310</v>
      </c>
      <c r="J96" s="1" t="s">
        <v>310</v>
      </c>
      <c r="K96" s="1">
        <v>1</v>
      </c>
      <c r="L96" s="1" t="s">
        <v>311</v>
      </c>
      <c r="M96" s="1">
        <v>0</v>
      </c>
    </row>
    <row r="97" spans="1:13" ht="15.75" customHeight="1" x14ac:dyDescent="0.35">
      <c r="A97" s="1" t="s">
        <v>91</v>
      </c>
      <c r="B97" s="1" t="s">
        <v>85</v>
      </c>
      <c r="C97" s="1" t="s">
        <v>85</v>
      </c>
      <c r="D97" s="1" t="s">
        <v>19</v>
      </c>
      <c r="E97" s="1" t="s">
        <v>35</v>
      </c>
      <c r="F97" s="1" t="s">
        <v>35</v>
      </c>
      <c r="G97" s="1">
        <v>7.4999999999999997E-3</v>
      </c>
      <c r="H97" s="1">
        <v>45231</v>
      </c>
      <c r="I97" s="1">
        <v>99.842500000000001</v>
      </c>
      <c r="J97" s="1">
        <v>99.842500000000001</v>
      </c>
      <c r="K97" s="1">
        <v>12</v>
      </c>
      <c r="L97" s="1" t="s">
        <v>320</v>
      </c>
      <c r="M97" s="1">
        <v>41255</v>
      </c>
    </row>
    <row r="98" spans="1:13" ht="15.75" customHeight="1" x14ac:dyDescent="0.35">
      <c r="A98" s="1">
        <v>41206</v>
      </c>
      <c r="B98" s="1" t="s">
        <v>85</v>
      </c>
      <c r="C98" s="1" t="s">
        <v>85</v>
      </c>
      <c r="D98" s="1" t="s">
        <v>19</v>
      </c>
      <c r="E98" s="1" t="s">
        <v>35</v>
      </c>
      <c r="F98" s="1" t="s">
        <v>35</v>
      </c>
      <c r="G98" s="1">
        <v>7.4999999999999997E-3</v>
      </c>
      <c r="H98" s="1">
        <v>45231</v>
      </c>
      <c r="I98" s="1">
        <v>99.847499999999997</v>
      </c>
      <c r="J98" s="1">
        <v>99.844999999999999</v>
      </c>
      <c r="K98" s="1">
        <v>10</v>
      </c>
      <c r="L98" s="1" t="s">
        <v>320</v>
      </c>
      <c r="M98" s="1">
        <v>41206</v>
      </c>
    </row>
    <row r="99" spans="1:13" ht="15.75" customHeight="1" x14ac:dyDescent="0.35">
      <c r="A99" s="1" t="s">
        <v>92</v>
      </c>
      <c r="B99" s="1" t="s">
        <v>85</v>
      </c>
      <c r="C99" s="1" t="s">
        <v>85</v>
      </c>
      <c r="D99" s="1" t="s">
        <v>19</v>
      </c>
      <c r="E99" s="1" t="s">
        <v>35</v>
      </c>
      <c r="F99" s="1" t="s">
        <v>35</v>
      </c>
      <c r="G99" s="1">
        <v>7.4999999999999997E-3</v>
      </c>
      <c r="H99" s="1">
        <v>45231</v>
      </c>
      <c r="I99" s="1">
        <v>99.864999999999995</v>
      </c>
      <c r="J99" s="1">
        <v>99.857500000000002</v>
      </c>
      <c r="K99" s="1">
        <v>9</v>
      </c>
      <c r="L99" s="1" t="s">
        <v>320</v>
      </c>
      <c r="M99" s="1">
        <v>41165</v>
      </c>
    </row>
    <row r="100" spans="1:13" ht="15.75" customHeight="1" x14ac:dyDescent="0.35">
      <c r="A100" s="1">
        <v>41122</v>
      </c>
      <c r="B100" s="1" t="s">
        <v>85</v>
      </c>
      <c r="C100" s="1" t="s">
        <v>85</v>
      </c>
      <c r="D100" s="1" t="s">
        <v>19</v>
      </c>
      <c r="E100" s="1" t="s">
        <v>35</v>
      </c>
      <c r="F100" s="1" t="s">
        <v>35</v>
      </c>
      <c r="G100" s="1">
        <v>7.4999999999999997E-3</v>
      </c>
      <c r="H100" s="1">
        <v>45231</v>
      </c>
      <c r="I100" s="1">
        <v>99.86</v>
      </c>
      <c r="J100" s="1">
        <v>99.855000000000004</v>
      </c>
      <c r="K100" s="1">
        <v>8</v>
      </c>
      <c r="L100" s="1" t="s">
        <v>320</v>
      </c>
      <c r="M100" s="1">
        <v>41122</v>
      </c>
    </row>
    <row r="101" spans="1:13" ht="15.75" customHeight="1" x14ac:dyDescent="0.35">
      <c r="A101" s="1" t="s">
        <v>93</v>
      </c>
      <c r="B101" s="1" t="s">
        <v>85</v>
      </c>
      <c r="C101" s="1" t="s">
        <v>85</v>
      </c>
      <c r="D101" s="1" t="s">
        <v>19</v>
      </c>
      <c r="E101" s="1" t="s">
        <v>35</v>
      </c>
      <c r="F101" s="1" t="s">
        <v>35</v>
      </c>
      <c r="G101" s="1">
        <v>7.4999999999999997E-3</v>
      </c>
      <c r="H101" s="1">
        <v>45231</v>
      </c>
      <c r="I101" s="1">
        <v>99.834999999999994</v>
      </c>
      <c r="J101" s="1">
        <v>99.834999999999994</v>
      </c>
      <c r="K101" s="1">
        <v>6</v>
      </c>
      <c r="L101" s="1" t="s">
        <v>320</v>
      </c>
      <c r="M101" s="1">
        <v>41080</v>
      </c>
    </row>
    <row r="102" spans="1:13" ht="15.75" customHeight="1" x14ac:dyDescent="0.35">
      <c r="A102" s="1" t="s">
        <v>94</v>
      </c>
      <c r="B102" s="1" t="s">
        <v>85</v>
      </c>
      <c r="C102" s="1" t="s">
        <v>85</v>
      </c>
      <c r="D102" s="1" t="s">
        <v>19</v>
      </c>
      <c r="E102" s="1" t="s">
        <v>35</v>
      </c>
      <c r="F102" s="1" t="s">
        <v>35</v>
      </c>
      <c r="G102" s="1">
        <v>7.4999999999999997E-3</v>
      </c>
      <c r="H102" s="1">
        <v>45170</v>
      </c>
      <c r="I102" s="1">
        <v>99.864999999999995</v>
      </c>
      <c r="J102" s="1">
        <v>99.862499999999997</v>
      </c>
      <c r="K102" s="1">
        <v>4</v>
      </c>
      <c r="L102" s="1" t="s">
        <v>320</v>
      </c>
      <c r="M102" s="1">
        <v>41024</v>
      </c>
    </row>
    <row r="103" spans="1:13" ht="15.75" customHeight="1" x14ac:dyDescent="0.35">
      <c r="A103" s="1">
        <v>40981</v>
      </c>
      <c r="B103" s="1" t="s">
        <v>85</v>
      </c>
      <c r="C103" s="1" t="s">
        <v>85</v>
      </c>
      <c r="D103" s="1" t="s">
        <v>19</v>
      </c>
      <c r="E103" s="1" t="s">
        <v>35</v>
      </c>
      <c r="F103" s="1" t="s">
        <v>35</v>
      </c>
      <c r="G103" s="1">
        <v>7.4999999999999997E-3</v>
      </c>
      <c r="H103" s="1">
        <v>45170</v>
      </c>
      <c r="I103" s="1">
        <v>99.88</v>
      </c>
      <c r="J103" s="1">
        <v>99.882499999999993</v>
      </c>
      <c r="K103" s="1">
        <v>3</v>
      </c>
      <c r="L103" s="1" t="s">
        <v>320</v>
      </c>
      <c r="M103" s="1">
        <v>40981</v>
      </c>
    </row>
    <row r="104" spans="1:13" ht="15.75" customHeight="1" x14ac:dyDescent="0.35">
      <c r="A104" s="1" t="s">
        <v>95</v>
      </c>
      <c r="B104" s="1" t="s">
        <v>85</v>
      </c>
      <c r="C104" s="1" t="s">
        <v>85</v>
      </c>
      <c r="D104" s="1" t="s">
        <v>19</v>
      </c>
      <c r="E104" s="1" t="s">
        <v>35</v>
      </c>
      <c r="F104" s="1" t="s">
        <v>35</v>
      </c>
      <c r="G104" s="1">
        <v>7.4999999999999997E-3</v>
      </c>
      <c r="H104" s="1">
        <v>45170</v>
      </c>
      <c r="I104" s="1">
        <v>99.915000000000006</v>
      </c>
      <c r="J104" s="1">
        <v>99.917500000000004</v>
      </c>
      <c r="K104" s="1">
        <v>1</v>
      </c>
      <c r="L104" s="1" t="s">
        <v>320</v>
      </c>
      <c r="M104" s="1">
        <v>40933</v>
      </c>
    </row>
    <row r="105" spans="1:13" ht="15.75" customHeight="1" x14ac:dyDescent="0.35">
      <c r="I105" s="1" t="s">
        <v>310</v>
      </c>
      <c r="J105" s="1" t="s">
        <v>310</v>
      </c>
      <c r="K105" s="1">
        <v>1</v>
      </c>
      <c r="L105" s="1" t="s">
        <v>311</v>
      </c>
      <c r="M105" s="1">
        <v>0</v>
      </c>
    </row>
    <row r="106" spans="1:13" ht="15.75" customHeight="1" x14ac:dyDescent="0.35">
      <c r="A106" s="1">
        <v>40890</v>
      </c>
      <c r="B106" s="1" t="s">
        <v>85</v>
      </c>
      <c r="C106" s="1" t="s">
        <v>85</v>
      </c>
      <c r="D106" s="1" t="s">
        <v>19</v>
      </c>
      <c r="E106" s="1" t="s">
        <v>35</v>
      </c>
      <c r="F106" s="1" t="s">
        <v>35</v>
      </c>
      <c r="G106" s="1">
        <v>7.4999999999999997E-3</v>
      </c>
      <c r="H106" s="1">
        <v>45170</v>
      </c>
      <c r="I106" s="1">
        <v>99.92</v>
      </c>
      <c r="J106" s="1">
        <v>99.922499999999999</v>
      </c>
      <c r="K106" s="1">
        <v>12</v>
      </c>
      <c r="L106" s="1" t="s">
        <v>321</v>
      </c>
      <c r="M106" s="1">
        <v>40890</v>
      </c>
    </row>
    <row r="107" spans="1:13" ht="15.75" customHeight="1" x14ac:dyDescent="0.35">
      <c r="A107" s="1" t="s">
        <v>96</v>
      </c>
      <c r="I107" s="1">
        <v>99.917500000000004</v>
      </c>
      <c r="J107" s="1">
        <v>99.917500000000004</v>
      </c>
      <c r="K107" s="1">
        <v>11</v>
      </c>
      <c r="L107" s="1" t="s">
        <v>321</v>
      </c>
      <c r="M107" s="1">
        <v>40875</v>
      </c>
    </row>
    <row r="108" spans="1:13" ht="15.75" customHeight="1" x14ac:dyDescent="0.35">
      <c r="A108" s="1" t="s">
        <v>97</v>
      </c>
      <c r="B108" s="1" t="s">
        <v>85</v>
      </c>
      <c r="C108" s="1" t="s">
        <v>85</v>
      </c>
      <c r="D108" s="1" t="s">
        <v>19</v>
      </c>
      <c r="E108" s="1" t="s">
        <v>35</v>
      </c>
      <c r="F108" s="1" t="s">
        <v>35</v>
      </c>
      <c r="G108" s="1">
        <v>7.4999999999999997E-3</v>
      </c>
      <c r="H108" s="1">
        <v>45170</v>
      </c>
      <c r="I108" s="1">
        <v>99.92</v>
      </c>
      <c r="J108" s="1">
        <v>99.92</v>
      </c>
      <c r="K108" s="1">
        <v>11</v>
      </c>
      <c r="L108" s="1" t="s">
        <v>321</v>
      </c>
      <c r="M108" s="1">
        <v>40849</v>
      </c>
    </row>
    <row r="109" spans="1:13" ht="15.75" customHeight="1" x14ac:dyDescent="0.35">
      <c r="A109" s="1">
        <v>40807</v>
      </c>
      <c r="B109" s="1" t="s">
        <v>85</v>
      </c>
      <c r="C109" s="1" t="s">
        <v>85</v>
      </c>
      <c r="D109" s="1" t="s">
        <v>19</v>
      </c>
      <c r="E109" s="1" t="s">
        <v>35</v>
      </c>
      <c r="F109" s="1" t="s">
        <v>35</v>
      </c>
      <c r="G109" s="1">
        <v>7.4999999999999997E-3</v>
      </c>
      <c r="H109" s="1">
        <v>45110</v>
      </c>
      <c r="I109" s="1">
        <v>99.917500000000004</v>
      </c>
      <c r="J109" s="1">
        <v>99.915000000000006</v>
      </c>
      <c r="K109" s="1">
        <v>9</v>
      </c>
      <c r="L109" s="1" t="s">
        <v>321</v>
      </c>
      <c r="M109" s="1">
        <v>40807</v>
      </c>
    </row>
    <row r="110" spans="1:13" ht="15.75" customHeight="1" x14ac:dyDescent="0.35">
      <c r="A110" s="1">
        <v>40764</v>
      </c>
      <c r="B110" s="1" t="s">
        <v>85</v>
      </c>
      <c r="C110" s="1" t="s">
        <v>85</v>
      </c>
      <c r="D110" s="1" t="s">
        <v>19</v>
      </c>
      <c r="E110" s="1" t="s">
        <v>35</v>
      </c>
      <c r="F110" s="1" t="s">
        <v>35</v>
      </c>
      <c r="G110" s="1">
        <v>7.4999999999999997E-3</v>
      </c>
      <c r="H110" s="1">
        <v>45110</v>
      </c>
      <c r="I110" s="1">
        <v>99.915000000000006</v>
      </c>
      <c r="J110" s="1">
        <v>99.912499999999994</v>
      </c>
      <c r="K110" s="1">
        <v>8</v>
      </c>
      <c r="L110" s="1" t="s">
        <v>321</v>
      </c>
      <c r="M110" s="1">
        <v>40764</v>
      </c>
    </row>
    <row r="111" spans="1:13" ht="15.75" customHeight="1" x14ac:dyDescent="0.35">
      <c r="A111" s="1" t="s">
        <v>98</v>
      </c>
      <c r="I111" s="1">
        <v>99.89</v>
      </c>
      <c r="J111" s="1">
        <v>99.88</v>
      </c>
      <c r="K111" s="1">
        <v>8</v>
      </c>
      <c r="L111" s="1" t="s">
        <v>321</v>
      </c>
      <c r="M111" s="1">
        <v>40756</v>
      </c>
    </row>
    <row r="112" spans="1:13" ht="15.75" customHeight="1" x14ac:dyDescent="0.35">
      <c r="A112" s="1" t="s">
        <v>99</v>
      </c>
      <c r="B112" s="1" t="s">
        <v>85</v>
      </c>
      <c r="C112" s="1" t="s">
        <v>85</v>
      </c>
      <c r="D112" s="1" t="s">
        <v>19</v>
      </c>
      <c r="E112" s="1" t="s">
        <v>35</v>
      </c>
      <c r="F112" s="1" t="s">
        <v>35</v>
      </c>
      <c r="G112" s="1">
        <v>7.4999999999999997E-3</v>
      </c>
      <c r="H112" s="1">
        <v>36800</v>
      </c>
      <c r="I112" s="1">
        <v>99.9</v>
      </c>
      <c r="J112" s="1">
        <v>99.902500000000003</v>
      </c>
      <c r="K112" s="1">
        <v>6</v>
      </c>
      <c r="L112" s="1" t="s">
        <v>321</v>
      </c>
      <c r="M112" s="1">
        <v>40716</v>
      </c>
    </row>
    <row r="113" spans="1:13" ht="15.75" customHeight="1" x14ac:dyDescent="0.35">
      <c r="A113" s="1" t="s">
        <v>100</v>
      </c>
      <c r="B113" s="1" t="s">
        <v>85</v>
      </c>
      <c r="C113" s="1" t="s">
        <v>85</v>
      </c>
      <c r="D113" s="1" t="s">
        <v>19</v>
      </c>
      <c r="E113" s="1" t="s">
        <v>35</v>
      </c>
      <c r="F113" s="1" t="s">
        <v>35</v>
      </c>
      <c r="G113" s="1">
        <v>7.4999999999999997E-3</v>
      </c>
      <c r="H113" s="1">
        <v>36800</v>
      </c>
      <c r="I113" s="1">
        <v>99.9</v>
      </c>
      <c r="J113" s="1">
        <v>99.9</v>
      </c>
      <c r="K113" s="1">
        <v>4</v>
      </c>
      <c r="L113" s="1" t="s">
        <v>321</v>
      </c>
      <c r="M113" s="1">
        <v>40660</v>
      </c>
    </row>
    <row r="114" spans="1:13" ht="15.75" customHeight="1" x14ac:dyDescent="0.35">
      <c r="A114" s="1">
        <v>40617</v>
      </c>
      <c r="B114" s="1" t="s">
        <v>85</v>
      </c>
      <c r="C114" s="1" t="s">
        <v>85</v>
      </c>
      <c r="D114" s="1" t="s">
        <v>19</v>
      </c>
      <c r="E114" s="1" t="s">
        <v>35</v>
      </c>
      <c r="F114" s="1" t="s">
        <v>35</v>
      </c>
      <c r="G114" s="1">
        <v>7.4999999999999997E-3</v>
      </c>
      <c r="H114" s="1">
        <v>36800</v>
      </c>
      <c r="I114" s="1">
        <v>99.857500000000002</v>
      </c>
      <c r="J114" s="1">
        <v>99.857500000000002</v>
      </c>
      <c r="K114" s="1">
        <v>3</v>
      </c>
      <c r="L114" s="1" t="s">
        <v>321</v>
      </c>
      <c r="M114" s="1">
        <v>40617</v>
      </c>
    </row>
    <row r="115" spans="1:13" ht="15.75" customHeight="1" x14ac:dyDescent="0.35">
      <c r="A115" s="1" t="s">
        <v>101</v>
      </c>
      <c r="B115" s="1" t="s">
        <v>85</v>
      </c>
      <c r="C115" s="1" t="s">
        <v>85</v>
      </c>
      <c r="D115" s="1" t="s">
        <v>19</v>
      </c>
      <c r="E115" s="1" t="s">
        <v>35</v>
      </c>
      <c r="F115" s="1" t="s">
        <v>35</v>
      </c>
      <c r="G115" s="1">
        <v>7.4999999999999997E-3</v>
      </c>
      <c r="H115" s="1">
        <v>36831</v>
      </c>
      <c r="I115" s="1">
        <v>99.83</v>
      </c>
      <c r="J115" s="1">
        <v>99.83</v>
      </c>
      <c r="K115" s="1">
        <v>1</v>
      </c>
      <c r="L115" s="1" t="s">
        <v>321</v>
      </c>
      <c r="M115" s="1">
        <v>40569</v>
      </c>
    </row>
    <row r="116" spans="1:13" ht="15.75" customHeight="1" x14ac:dyDescent="0.35">
      <c r="I116" s="1" t="s">
        <v>310</v>
      </c>
      <c r="J116" s="1" t="s">
        <v>310</v>
      </c>
      <c r="K116" s="1">
        <v>1</v>
      </c>
      <c r="L116" s="1" t="s">
        <v>311</v>
      </c>
      <c r="M116" s="1">
        <v>0</v>
      </c>
    </row>
    <row r="117" spans="1:13" ht="15.75" customHeight="1" x14ac:dyDescent="0.35">
      <c r="A117" s="1">
        <v>40526</v>
      </c>
      <c r="B117" s="1" t="s">
        <v>85</v>
      </c>
      <c r="C117" s="1" t="s">
        <v>85</v>
      </c>
      <c r="D117" s="1" t="s">
        <v>19</v>
      </c>
      <c r="E117" s="1" t="s">
        <v>35</v>
      </c>
      <c r="F117" s="1" t="s">
        <v>35</v>
      </c>
      <c r="G117" s="1">
        <v>7.4999999999999997E-3</v>
      </c>
      <c r="H117" s="1">
        <v>45200</v>
      </c>
      <c r="I117" s="1">
        <v>99.825000000000003</v>
      </c>
      <c r="J117" s="1">
        <v>99.825000000000003</v>
      </c>
      <c r="K117" s="1">
        <v>12</v>
      </c>
      <c r="L117" s="1" t="s">
        <v>322</v>
      </c>
      <c r="M117" s="1">
        <v>40526</v>
      </c>
    </row>
    <row r="118" spans="1:13" ht="15.75" customHeight="1" x14ac:dyDescent="0.35">
      <c r="A118" s="1" t="s">
        <v>102</v>
      </c>
      <c r="B118" s="1" t="s">
        <v>85</v>
      </c>
      <c r="C118" s="1" t="s">
        <v>85</v>
      </c>
      <c r="D118" s="1" t="s">
        <v>19</v>
      </c>
      <c r="E118" s="1" t="s">
        <v>35</v>
      </c>
      <c r="F118" s="1" t="s">
        <v>35</v>
      </c>
      <c r="G118" s="1">
        <v>7.4999999999999997E-3</v>
      </c>
      <c r="H118" s="1">
        <v>45200</v>
      </c>
      <c r="I118" s="1">
        <v>99.817499999999995</v>
      </c>
      <c r="J118" s="1">
        <v>99.8125</v>
      </c>
      <c r="K118" s="1">
        <v>11</v>
      </c>
      <c r="L118" s="1" t="s">
        <v>322</v>
      </c>
      <c r="M118" s="1">
        <v>40485</v>
      </c>
    </row>
    <row r="119" spans="1:13" ht="15.75" customHeight="1" x14ac:dyDescent="0.35">
      <c r="A119" s="1" t="s">
        <v>103</v>
      </c>
      <c r="I119" s="1">
        <v>99.807500000000005</v>
      </c>
      <c r="J119" s="1">
        <v>99.807500000000005</v>
      </c>
      <c r="K119" s="1">
        <v>10</v>
      </c>
      <c r="L119" s="1" t="s">
        <v>322</v>
      </c>
      <c r="M119" s="1">
        <v>40466</v>
      </c>
    </row>
    <row r="120" spans="1:13" ht="15.75" customHeight="1" x14ac:dyDescent="0.35">
      <c r="A120" s="1">
        <v>40442</v>
      </c>
      <c r="B120" s="1" t="s">
        <v>85</v>
      </c>
      <c r="C120" s="1" t="s">
        <v>85</v>
      </c>
      <c r="D120" s="1" t="s">
        <v>19</v>
      </c>
      <c r="E120" s="1" t="s">
        <v>35</v>
      </c>
      <c r="F120" s="1" t="s">
        <v>35</v>
      </c>
      <c r="G120" s="1">
        <v>7.4999999999999997E-3</v>
      </c>
      <c r="H120" s="1">
        <v>45139</v>
      </c>
      <c r="I120" s="1">
        <v>99.805000000000007</v>
      </c>
      <c r="J120" s="1">
        <v>99.807500000000005</v>
      </c>
      <c r="K120" s="1">
        <v>9</v>
      </c>
      <c r="L120" s="1" t="s">
        <v>322</v>
      </c>
      <c r="M120" s="1">
        <v>40442</v>
      </c>
    </row>
    <row r="121" spans="1:13" ht="15.75" customHeight="1" x14ac:dyDescent="0.35">
      <c r="A121" s="1">
        <v>40400</v>
      </c>
      <c r="B121" s="1" t="s">
        <v>85</v>
      </c>
      <c r="C121" s="1" t="s">
        <v>85</v>
      </c>
      <c r="D121" s="1" t="s">
        <v>19</v>
      </c>
      <c r="E121" s="1" t="s">
        <v>35</v>
      </c>
      <c r="F121" s="1" t="s">
        <v>35</v>
      </c>
      <c r="G121" s="1">
        <v>7.4999999999999997E-3</v>
      </c>
      <c r="H121" s="1">
        <v>45170</v>
      </c>
      <c r="I121" s="1">
        <v>99.822500000000005</v>
      </c>
      <c r="J121" s="1">
        <v>99.82</v>
      </c>
      <c r="K121" s="1">
        <v>8</v>
      </c>
      <c r="L121" s="1" t="s">
        <v>322</v>
      </c>
      <c r="M121" s="1">
        <v>40400</v>
      </c>
    </row>
    <row r="122" spans="1:13" ht="15.75" customHeight="1" x14ac:dyDescent="0.35">
      <c r="A122" s="1" t="s">
        <v>104</v>
      </c>
      <c r="B122" s="1" t="s">
        <v>85</v>
      </c>
      <c r="C122" s="1" t="s">
        <v>85</v>
      </c>
      <c r="D122" s="1" t="s">
        <v>19</v>
      </c>
      <c r="E122" s="1" t="s">
        <v>35</v>
      </c>
      <c r="F122" s="1" t="s">
        <v>35</v>
      </c>
      <c r="G122" s="1">
        <v>7.4999999999999997E-3</v>
      </c>
      <c r="H122" s="1">
        <v>45170</v>
      </c>
      <c r="I122" s="1">
        <v>99.814999999999998</v>
      </c>
      <c r="J122" s="1">
        <v>99.814999999999998</v>
      </c>
      <c r="K122" s="1">
        <v>6</v>
      </c>
      <c r="L122" s="1" t="s">
        <v>322</v>
      </c>
      <c r="M122" s="1">
        <v>40352</v>
      </c>
    </row>
    <row r="123" spans="1:13" ht="15.75" customHeight="1" x14ac:dyDescent="0.35">
      <c r="A123" s="1" t="s">
        <v>105</v>
      </c>
      <c r="I123" s="1" t="s">
        <v>310</v>
      </c>
      <c r="J123" s="1" t="s">
        <v>310</v>
      </c>
      <c r="K123" s="1">
        <v>5</v>
      </c>
      <c r="L123" s="1" t="s">
        <v>322</v>
      </c>
      <c r="M123" s="1">
        <v>40307</v>
      </c>
    </row>
    <row r="124" spans="1:13" ht="15.75" customHeight="1" x14ac:dyDescent="0.35">
      <c r="A124" s="1" t="s">
        <v>106</v>
      </c>
      <c r="B124" s="1" t="s">
        <v>85</v>
      </c>
      <c r="C124" s="1" t="s">
        <v>85</v>
      </c>
      <c r="D124" s="1" t="s">
        <v>19</v>
      </c>
      <c r="E124" s="1" t="s">
        <v>35</v>
      </c>
      <c r="F124" s="1" t="s">
        <v>35</v>
      </c>
      <c r="G124" s="1">
        <v>7.4999999999999997E-3</v>
      </c>
      <c r="H124" s="1">
        <v>45170</v>
      </c>
      <c r="I124" s="1">
        <v>99.8</v>
      </c>
      <c r="J124" s="1">
        <v>99.8</v>
      </c>
      <c r="K124" s="1">
        <v>4</v>
      </c>
      <c r="L124" s="1" t="s">
        <v>322</v>
      </c>
      <c r="M124" s="1">
        <v>40296</v>
      </c>
    </row>
    <row r="125" spans="1:13" ht="15.75" customHeight="1" x14ac:dyDescent="0.35">
      <c r="A125" s="1">
        <v>40253</v>
      </c>
      <c r="B125" s="1" t="s">
        <v>85</v>
      </c>
      <c r="C125" s="1" t="s">
        <v>85</v>
      </c>
      <c r="D125" s="1" t="s">
        <v>19</v>
      </c>
      <c r="E125" s="1" t="s">
        <v>35</v>
      </c>
      <c r="F125" s="1" t="s">
        <v>35</v>
      </c>
      <c r="G125" s="1">
        <v>7.4999999999999997E-3</v>
      </c>
      <c r="H125" s="1">
        <v>45170</v>
      </c>
      <c r="I125" s="1">
        <v>99.83</v>
      </c>
      <c r="J125" s="1">
        <v>99.827500000000001</v>
      </c>
      <c r="K125" s="1">
        <v>3</v>
      </c>
      <c r="L125" s="1" t="s">
        <v>322</v>
      </c>
      <c r="M125" s="1">
        <v>40253</v>
      </c>
    </row>
    <row r="126" spans="1:13" ht="15.75" customHeight="1" x14ac:dyDescent="0.35">
      <c r="A126" s="1">
        <v>40227</v>
      </c>
      <c r="B126" s="1" t="s">
        <v>85</v>
      </c>
      <c r="C126" s="1" t="s">
        <v>85</v>
      </c>
      <c r="D126" s="1" t="s">
        <v>44</v>
      </c>
      <c r="E126" s="1" t="s">
        <v>35</v>
      </c>
      <c r="F126" s="1" t="s">
        <v>35</v>
      </c>
      <c r="G126" s="1">
        <v>7.4999999999999997E-3</v>
      </c>
      <c r="H126" s="1">
        <v>36800</v>
      </c>
      <c r="I126" s="1">
        <v>99.872500000000002</v>
      </c>
      <c r="J126" s="1">
        <v>99.87</v>
      </c>
      <c r="K126" s="1">
        <v>2</v>
      </c>
      <c r="L126" s="1" t="s">
        <v>322</v>
      </c>
      <c r="M126" s="1">
        <v>40227</v>
      </c>
    </row>
    <row r="127" spans="1:13" ht="15.75" customHeight="1" x14ac:dyDescent="0.35">
      <c r="A127" s="1" t="s">
        <v>107</v>
      </c>
      <c r="B127" s="1" t="s">
        <v>85</v>
      </c>
      <c r="C127" s="1" t="s">
        <v>85</v>
      </c>
      <c r="D127" s="1" t="s">
        <v>19</v>
      </c>
      <c r="E127" s="1" t="s">
        <v>35</v>
      </c>
      <c r="F127" s="1" t="s">
        <v>35</v>
      </c>
      <c r="G127" s="1">
        <v>5.0000000000000001E-3</v>
      </c>
      <c r="H127" s="1">
        <v>45170</v>
      </c>
      <c r="I127" s="1">
        <v>99.887500000000003</v>
      </c>
      <c r="J127" s="1">
        <v>99.887500000000003</v>
      </c>
      <c r="K127" s="1">
        <v>1</v>
      </c>
      <c r="L127" s="1" t="s">
        <v>322</v>
      </c>
      <c r="M127" s="1">
        <v>40205</v>
      </c>
    </row>
    <row r="128" spans="1:13" ht="15.75" customHeight="1" x14ac:dyDescent="0.35">
      <c r="I128" s="1" t="s">
        <v>310</v>
      </c>
      <c r="J128" s="1" t="s">
        <v>310</v>
      </c>
      <c r="K128" s="1">
        <v>1</v>
      </c>
      <c r="L128" s="1" t="s">
        <v>311</v>
      </c>
      <c r="M128" s="1">
        <v>0</v>
      </c>
    </row>
    <row r="129" spans="1:13" ht="15.75" customHeight="1" x14ac:dyDescent="0.35">
      <c r="A129" s="1">
        <v>40163</v>
      </c>
      <c r="B129" s="1" t="s">
        <v>85</v>
      </c>
      <c r="C129" s="1" t="s">
        <v>85</v>
      </c>
      <c r="D129" s="1" t="s">
        <v>19</v>
      </c>
      <c r="E129" s="1" t="s">
        <v>35</v>
      </c>
      <c r="F129" s="1" t="s">
        <v>35</v>
      </c>
      <c r="G129" s="1">
        <v>5.0000000000000001E-3</v>
      </c>
      <c r="H129" s="1">
        <v>36800</v>
      </c>
      <c r="I129" s="1">
        <v>99.864999999999995</v>
      </c>
      <c r="J129" s="1">
        <v>99.87</v>
      </c>
      <c r="K129" s="1">
        <v>12</v>
      </c>
      <c r="L129" s="1" t="s">
        <v>323</v>
      </c>
      <c r="M129" s="1">
        <v>40163</v>
      </c>
    </row>
    <row r="130" spans="1:13" ht="15.75" customHeight="1" x14ac:dyDescent="0.35">
      <c r="A130" s="1" t="s">
        <v>108</v>
      </c>
      <c r="B130" s="1" t="s">
        <v>85</v>
      </c>
      <c r="C130" s="1" t="s">
        <v>85</v>
      </c>
      <c r="D130" s="1" t="s">
        <v>19</v>
      </c>
      <c r="E130" s="1" t="s">
        <v>35</v>
      </c>
      <c r="F130" s="1" t="s">
        <v>35</v>
      </c>
      <c r="G130" s="1">
        <v>5.0000000000000001E-3</v>
      </c>
      <c r="H130" s="1">
        <v>36800</v>
      </c>
      <c r="I130" s="1">
        <v>99.864999999999995</v>
      </c>
      <c r="J130" s="1">
        <v>99.864999999999995</v>
      </c>
      <c r="K130" s="1">
        <v>11</v>
      </c>
      <c r="L130" s="1" t="s">
        <v>323</v>
      </c>
      <c r="M130" s="1">
        <v>40121</v>
      </c>
    </row>
    <row r="131" spans="1:13" ht="15.75" customHeight="1" x14ac:dyDescent="0.35">
      <c r="A131" s="1">
        <v>40079</v>
      </c>
      <c r="B131" s="1" t="s">
        <v>85</v>
      </c>
      <c r="C131" s="1" t="s">
        <v>85</v>
      </c>
      <c r="D131" s="1" t="s">
        <v>19</v>
      </c>
      <c r="E131" s="1" t="s">
        <v>35</v>
      </c>
      <c r="F131" s="1" t="s">
        <v>35</v>
      </c>
      <c r="G131" s="1">
        <v>5.0000000000000001E-3</v>
      </c>
      <c r="H131" s="1">
        <v>36800</v>
      </c>
      <c r="I131" s="1">
        <v>99.844999999999999</v>
      </c>
      <c r="J131" s="1">
        <v>99.842500000000001</v>
      </c>
      <c r="K131" s="1">
        <v>9</v>
      </c>
      <c r="L131" s="1" t="s">
        <v>323</v>
      </c>
      <c r="M131" s="1">
        <v>40079</v>
      </c>
    </row>
    <row r="132" spans="1:13" ht="15.75" customHeight="1" x14ac:dyDescent="0.35">
      <c r="A132" s="1">
        <v>40037</v>
      </c>
      <c r="B132" s="1" t="s">
        <v>85</v>
      </c>
      <c r="C132" s="1" t="s">
        <v>85</v>
      </c>
      <c r="D132" s="1" t="s">
        <v>19</v>
      </c>
      <c r="E132" s="1" t="s">
        <v>35</v>
      </c>
      <c r="F132" s="1" t="s">
        <v>35</v>
      </c>
      <c r="G132" s="1">
        <v>5.0000000000000001E-3</v>
      </c>
      <c r="H132" s="1">
        <v>36800</v>
      </c>
      <c r="I132" s="1">
        <v>99.83</v>
      </c>
      <c r="J132" s="1">
        <v>99.832499999999996</v>
      </c>
      <c r="K132" s="1">
        <v>8</v>
      </c>
      <c r="L132" s="1" t="s">
        <v>323</v>
      </c>
      <c r="M132" s="1">
        <v>40037</v>
      </c>
    </row>
    <row r="133" spans="1:13" ht="15.75" customHeight="1" x14ac:dyDescent="0.35">
      <c r="A133" s="1" t="s">
        <v>109</v>
      </c>
      <c r="B133" s="1" t="s">
        <v>85</v>
      </c>
      <c r="C133" s="1" t="s">
        <v>85</v>
      </c>
      <c r="D133" s="1" t="s">
        <v>19</v>
      </c>
      <c r="E133" s="1" t="s">
        <v>35</v>
      </c>
      <c r="F133" s="1" t="s">
        <v>35</v>
      </c>
      <c r="G133" s="1">
        <v>5.0000000000000001E-3</v>
      </c>
      <c r="H133" s="1">
        <v>36800</v>
      </c>
      <c r="I133" s="1">
        <v>99.782499999999999</v>
      </c>
      <c r="J133" s="1">
        <v>99.784999999999997</v>
      </c>
      <c r="K133" s="1">
        <v>6</v>
      </c>
      <c r="L133" s="1" t="s">
        <v>323</v>
      </c>
      <c r="M133" s="1">
        <v>39988</v>
      </c>
    </row>
    <row r="134" spans="1:13" ht="15.75" customHeight="1" x14ac:dyDescent="0.35">
      <c r="A134" s="1" t="s">
        <v>110</v>
      </c>
      <c r="I134" s="1">
        <v>99.805000000000007</v>
      </c>
      <c r="J134" s="1">
        <v>99.802499999999995</v>
      </c>
      <c r="K134" s="1">
        <v>6</v>
      </c>
      <c r="L134" s="1" t="s">
        <v>323</v>
      </c>
      <c r="M134" s="1">
        <v>39967</v>
      </c>
    </row>
    <row r="135" spans="1:13" ht="15.75" customHeight="1" x14ac:dyDescent="0.35">
      <c r="A135" s="1" t="s">
        <v>111</v>
      </c>
      <c r="B135" s="1" t="s">
        <v>85</v>
      </c>
      <c r="C135" s="1" t="s">
        <v>85</v>
      </c>
      <c r="D135" s="1" t="s">
        <v>19</v>
      </c>
      <c r="E135" s="1" t="s">
        <v>35</v>
      </c>
      <c r="F135" s="1" t="s">
        <v>35</v>
      </c>
      <c r="G135" s="1">
        <v>5.0000000000000001E-3</v>
      </c>
      <c r="H135" s="1">
        <v>36800</v>
      </c>
      <c r="I135" s="1">
        <v>99.85</v>
      </c>
      <c r="J135" s="1">
        <v>99.85</v>
      </c>
      <c r="K135" s="1">
        <v>4</v>
      </c>
      <c r="L135" s="1" t="s">
        <v>323</v>
      </c>
      <c r="M135" s="1">
        <v>39932</v>
      </c>
    </row>
    <row r="136" spans="1:13" ht="15.75" customHeight="1" x14ac:dyDescent="0.35">
      <c r="A136" s="1">
        <v>39890</v>
      </c>
      <c r="B136" s="1" t="s">
        <v>85</v>
      </c>
      <c r="C136" s="1" t="s">
        <v>85</v>
      </c>
      <c r="D136" s="1" t="s">
        <v>19</v>
      </c>
      <c r="E136" s="1" t="s">
        <v>35</v>
      </c>
      <c r="F136" s="1" t="s">
        <v>35</v>
      </c>
      <c r="G136" s="1">
        <v>5.0000000000000001E-3</v>
      </c>
      <c r="H136" s="1">
        <v>36800</v>
      </c>
      <c r="I136" s="1">
        <v>99.797499999999999</v>
      </c>
      <c r="J136" s="1">
        <v>99.797499999999999</v>
      </c>
      <c r="K136" s="1">
        <v>3</v>
      </c>
      <c r="L136" s="1" t="s">
        <v>323</v>
      </c>
      <c r="M136" s="1">
        <v>39890</v>
      </c>
    </row>
    <row r="137" spans="1:13" ht="15.75" customHeight="1" x14ac:dyDescent="0.35">
      <c r="A137" s="1" t="s">
        <v>112</v>
      </c>
      <c r="I137" s="1" t="s">
        <v>310</v>
      </c>
      <c r="J137" s="1" t="s">
        <v>310</v>
      </c>
      <c r="K137" s="1">
        <v>2</v>
      </c>
      <c r="L137" s="1" t="s">
        <v>323</v>
      </c>
      <c r="M137" s="1">
        <v>39851</v>
      </c>
    </row>
    <row r="138" spans="1:13" ht="15.75" customHeight="1" x14ac:dyDescent="0.35">
      <c r="A138" s="1" t="s">
        <v>113</v>
      </c>
      <c r="B138" s="1" t="s">
        <v>85</v>
      </c>
      <c r="C138" s="1" t="s">
        <v>85</v>
      </c>
      <c r="D138" s="1" t="s">
        <v>19</v>
      </c>
      <c r="E138" s="1" t="s">
        <v>35</v>
      </c>
      <c r="F138" s="1" t="s">
        <v>35</v>
      </c>
      <c r="G138" s="1">
        <v>5.0000000000000001E-3</v>
      </c>
      <c r="H138" s="1">
        <v>45139</v>
      </c>
      <c r="I138" s="1">
        <v>99.842500000000001</v>
      </c>
      <c r="J138" s="1">
        <v>99.842500000000001</v>
      </c>
      <c r="K138" s="1">
        <v>1</v>
      </c>
      <c r="L138" s="1" t="s">
        <v>323</v>
      </c>
      <c r="M138" s="1">
        <v>39841</v>
      </c>
    </row>
    <row r="139" spans="1:13" ht="15.75" customHeight="1" x14ac:dyDescent="0.35">
      <c r="A139" s="1" t="s">
        <v>114</v>
      </c>
      <c r="I139" s="1">
        <v>99.857500000000002</v>
      </c>
      <c r="J139" s="1">
        <v>99.855000000000004</v>
      </c>
      <c r="K139" s="1">
        <v>1</v>
      </c>
      <c r="L139" s="1" t="s">
        <v>323</v>
      </c>
      <c r="M139" s="1">
        <v>39829</v>
      </c>
    </row>
    <row r="140" spans="1:13" ht="15.75" customHeight="1" x14ac:dyDescent="0.35">
      <c r="I140" s="1" t="s">
        <v>310</v>
      </c>
      <c r="J140" s="1" t="s">
        <v>310</v>
      </c>
      <c r="K140" s="1">
        <v>1</v>
      </c>
      <c r="L140" s="1" t="s">
        <v>311</v>
      </c>
      <c r="M140" s="1">
        <v>0</v>
      </c>
    </row>
    <row r="141" spans="1:13" ht="15.75" customHeight="1" x14ac:dyDescent="0.35">
      <c r="A141" s="1">
        <v>39798</v>
      </c>
      <c r="B141" s="1" t="s">
        <v>85</v>
      </c>
      <c r="C141" s="1" t="s">
        <v>70</v>
      </c>
      <c r="D141" s="1" t="s">
        <v>115</v>
      </c>
      <c r="E141" s="1" t="s">
        <v>45</v>
      </c>
      <c r="F141" s="1" t="s">
        <v>116</v>
      </c>
      <c r="G141" s="1" t="s">
        <v>117</v>
      </c>
      <c r="H141" s="1">
        <v>36800</v>
      </c>
      <c r="I141" s="1">
        <v>99.782499999999999</v>
      </c>
      <c r="J141" s="1">
        <v>99.832499999999996</v>
      </c>
      <c r="K141" s="1">
        <v>12</v>
      </c>
      <c r="L141" s="1" t="s">
        <v>324</v>
      </c>
      <c r="M141" s="1">
        <v>39798</v>
      </c>
    </row>
    <row r="142" spans="1:13" ht="15.75" customHeight="1" x14ac:dyDescent="0.35">
      <c r="A142" s="1" t="s">
        <v>118</v>
      </c>
      <c r="B142" s="1">
        <v>0.01</v>
      </c>
      <c r="C142" s="1">
        <v>0.01</v>
      </c>
      <c r="D142" s="1" t="s">
        <v>19</v>
      </c>
      <c r="E142" s="1" t="s">
        <v>45</v>
      </c>
      <c r="F142" s="1">
        <v>-5.0000000000000001E-3</v>
      </c>
      <c r="G142" s="1">
        <v>1.2500000000000001E-2</v>
      </c>
      <c r="H142" s="1">
        <v>36800</v>
      </c>
      <c r="I142" s="1">
        <v>98.95</v>
      </c>
      <c r="J142" s="1">
        <v>98.992500000000007</v>
      </c>
      <c r="K142" s="1">
        <v>10</v>
      </c>
      <c r="L142" s="1" t="s">
        <v>324</v>
      </c>
      <c r="M142" s="1">
        <v>39750</v>
      </c>
    </row>
    <row r="143" spans="1:13" ht="15.75" customHeight="1" x14ac:dyDescent="0.35">
      <c r="A143" s="1">
        <v>39729</v>
      </c>
      <c r="B143" s="1">
        <v>1.4999999999999999E-2</v>
      </c>
      <c r="C143" s="1" t="s">
        <v>43</v>
      </c>
      <c r="D143" s="1" t="s">
        <v>44</v>
      </c>
      <c r="E143" s="1" t="s">
        <v>45</v>
      </c>
      <c r="F143" s="1">
        <v>-5.0000000000000001E-3</v>
      </c>
      <c r="G143" s="1">
        <v>1.7500000000000002E-2</v>
      </c>
      <c r="H143" s="1">
        <v>36800</v>
      </c>
      <c r="I143" s="1">
        <v>98.4</v>
      </c>
      <c r="J143" s="1">
        <v>98.5</v>
      </c>
      <c r="K143" s="1">
        <v>10</v>
      </c>
      <c r="L143" s="1" t="s">
        <v>324</v>
      </c>
      <c r="M143" s="1">
        <v>39729</v>
      </c>
    </row>
    <row r="144" spans="1:13" ht="15.75" customHeight="1" x14ac:dyDescent="0.35">
      <c r="A144" s="1" t="s">
        <v>119</v>
      </c>
      <c r="I144" s="1">
        <v>98.53</v>
      </c>
      <c r="J144" s="1">
        <v>98.394999999999996</v>
      </c>
      <c r="K144" s="1">
        <v>10</v>
      </c>
      <c r="L144" s="1" t="s">
        <v>324</v>
      </c>
      <c r="M144" s="1">
        <v>39728</v>
      </c>
    </row>
    <row r="145" spans="1:13" ht="15.75" customHeight="1" x14ac:dyDescent="0.35">
      <c r="A145" s="1" t="s">
        <v>120</v>
      </c>
      <c r="I145" s="1">
        <v>98.192499999999995</v>
      </c>
      <c r="J145" s="1">
        <v>98.192499999999995</v>
      </c>
      <c r="K145" s="1">
        <v>9</v>
      </c>
      <c r="L145" s="1" t="s">
        <v>324</v>
      </c>
      <c r="M145" s="1">
        <v>39720</v>
      </c>
    </row>
    <row r="146" spans="1:13" ht="15.75" customHeight="1" x14ac:dyDescent="0.35">
      <c r="A146" s="1">
        <v>39707</v>
      </c>
      <c r="B146" s="1">
        <v>0.02</v>
      </c>
      <c r="C146" s="1">
        <v>0.02</v>
      </c>
      <c r="D146" s="1" t="s">
        <v>19</v>
      </c>
      <c r="E146" s="1" t="s">
        <v>35</v>
      </c>
      <c r="F146" s="1">
        <v>0</v>
      </c>
      <c r="G146" s="1">
        <v>2.2499999999999999E-2</v>
      </c>
      <c r="H146" s="1">
        <v>36800</v>
      </c>
      <c r="I146" s="1">
        <v>98.1</v>
      </c>
      <c r="J146" s="1">
        <v>98.052499999999995</v>
      </c>
      <c r="K146" s="1">
        <v>9</v>
      </c>
      <c r="L146" s="1" t="s">
        <v>324</v>
      </c>
      <c r="M146" s="1">
        <v>39707</v>
      </c>
    </row>
    <row r="147" spans="1:13" ht="15.75" customHeight="1" x14ac:dyDescent="0.35">
      <c r="A147" s="1">
        <v>39665</v>
      </c>
      <c r="B147" s="1">
        <v>0.02</v>
      </c>
      <c r="C147" s="1">
        <v>0.02</v>
      </c>
      <c r="D147" s="1" t="s">
        <v>19</v>
      </c>
      <c r="E147" s="1" t="s">
        <v>35</v>
      </c>
      <c r="F147" s="1">
        <v>0</v>
      </c>
      <c r="G147" s="1">
        <v>2.2499999999999999E-2</v>
      </c>
      <c r="H147" s="1">
        <v>45200</v>
      </c>
      <c r="I147" s="1">
        <v>97.984999999999999</v>
      </c>
      <c r="J147" s="1">
        <v>97.99</v>
      </c>
      <c r="K147" s="1">
        <v>8</v>
      </c>
      <c r="L147" s="1" t="s">
        <v>324</v>
      </c>
      <c r="M147" s="1">
        <v>39665</v>
      </c>
    </row>
    <row r="148" spans="1:13" ht="15.75" customHeight="1" x14ac:dyDescent="0.35">
      <c r="A148" s="1" t="s">
        <v>121</v>
      </c>
      <c r="I148" s="1">
        <v>98.004999999999995</v>
      </c>
      <c r="J148" s="1">
        <v>98.004999999999995</v>
      </c>
      <c r="K148" s="1">
        <v>7</v>
      </c>
      <c r="L148" s="1" t="s">
        <v>324</v>
      </c>
      <c r="M148" s="1">
        <v>39653</v>
      </c>
    </row>
    <row r="149" spans="1:13" ht="15.75" customHeight="1" x14ac:dyDescent="0.35">
      <c r="A149" s="1" t="s">
        <v>122</v>
      </c>
      <c r="B149" s="1">
        <v>0.02</v>
      </c>
      <c r="C149" s="1">
        <v>0.02</v>
      </c>
      <c r="D149" s="1" t="s">
        <v>19</v>
      </c>
      <c r="E149" s="1" t="s">
        <v>35</v>
      </c>
      <c r="F149" s="1">
        <v>0</v>
      </c>
      <c r="G149" s="1">
        <v>2.2499999999999999E-2</v>
      </c>
      <c r="H149" s="1">
        <v>45170</v>
      </c>
      <c r="I149" s="1">
        <v>97.995000000000005</v>
      </c>
      <c r="J149" s="1">
        <v>98</v>
      </c>
      <c r="K149" s="1">
        <v>6</v>
      </c>
      <c r="L149" s="1" t="s">
        <v>324</v>
      </c>
      <c r="M149" s="1">
        <v>39624</v>
      </c>
    </row>
    <row r="150" spans="1:13" ht="15.75" customHeight="1" x14ac:dyDescent="0.35">
      <c r="A150" s="1" t="s">
        <v>123</v>
      </c>
      <c r="B150" s="1">
        <v>0.02</v>
      </c>
      <c r="C150" s="1">
        <v>0.02</v>
      </c>
      <c r="D150" s="1" t="s">
        <v>19</v>
      </c>
      <c r="E150" s="1" t="s">
        <v>45</v>
      </c>
      <c r="F150" s="1">
        <v>-2.5000000000000001E-3</v>
      </c>
      <c r="G150" s="1">
        <v>2.2499999999999999E-2</v>
      </c>
      <c r="H150" s="1">
        <v>45140</v>
      </c>
      <c r="I150" s="1">
        <v>97.734999999999999</v>
      </c>
      <c r="J150" s="1">
        <v>97.73</v>
      </c>
      <c r="K150" s="1">
        <v>4</v>
      </c>
      <c r="L150" s="1" t="s">
        <v>324</v>
      </c>
      <c r="M150" s="1">
        <v>39568</v>
      </c>
    </row>
    <row r="151" spans="1:13" ht="15.75" customHeight="1" x14ac:dyDescent="0.35">
      <c r="A151" s="1">
        <v>39525</v>
      </c>
      <c r="B151" s="1">
        <v>2.2499999999999999E-2</v>
      </c>
      <c r="C151" s="1">
        <v>2.2499999999999999E-2</v>
      </c>
      <c r="D151" s="1" t="s">
        <v>19</v>
      </c>
      <c r="E151" s="1" t="s">
        <v>45</v>
      </c>
      <c r="F151" s="1">
        <v>-7.4999999999999997E-3</v>
      </c>
      <c r="G151" s="1">
        <v>2.5000000000000001E-2</v>
      </c>
      <c r="H151" s="1">
        <v>45140</v>
      </c>
      <c r="I151" s="1">
        <v>97.43</v>
      </c>
      <c r="J151" s="1">
        <v>97.394999999999996</v>
      </c>
      <c r="K151" s="1">
        <v>3</v>
      </c>
      <c r="L151" s="1" t="s">
        <v>324</v>
      </c>
      <c r="M151" s="1">
        <v>39525</v>
      </c>
    </row>
    <row r="152" spans="1:13" ht="15.75" customHeight="1" x14ac:dyDescent="0.35">
      <c r="A152" s="1" t="s">
        <v>124</v>
      </c>
      <c r="I152" s="1">
        <v>97.364999999999995</v>
      </c>
      <c r="J152" s="1">
        <v>97.364999999999995</v>
      </c>
      <c r="K152" s="1">
        <v>3</v>
      </c>
      <c r="L152" s="1" t="s">
        <v>324</v>
      </c>
      <c r="M152" s="1">
        <v>39517</v>
      </c>
    </row>
    <row r="153" spans="1:13" ht="15.75" customHeight="1" x14ac:dyDescent="0.35">
      <c r="A153" s="1">
        <v>39477</v>
      </c>
      <c r="B153" s="1">
        <v>0.03</v>
      </c>
      <c r="C153" s="1">
        <v>0.03</v>
      </c>
      <c r="D153" s="1" t="s">
        <v>19</v>
      </c>
      <c r="E153" s="1" t="s">
        <v>45</v>
      </c>
      <c r="F153" s="1">
        <v>-5.0000000000000001E-3</v>
      </c>
      <c r="G153" s="1">
        <v>3.5000000000000003E-2</v>
      </c>
      <c r="H153" s="1">
        <v>45170</v>
      </c>
      <c r="I153" s="1">
        <v>96.064999999999998</v>
      </c>
      <c r="J153" s="1">
        <v>96.07</v>
      </c>
      <c r="K153" s="1">
        <v>1</v>
      </c>
      <c r="L153" s="1" t="s">
        <v>324</v>
      </c>
      <c r="M153" s="1">
        <v>39477</v>
      </c>
    </row>
    <row r="154" spans="1:13" ht="15.75" customHeight="1" x14ac:dyDescent="0.35">
      <c r="A154" s="1">
        <v>39469</v>
      </c>
      <c r="B154" s="1">
        <v>3.5000000000000003E-2</v>
      </c>
      <c r="C154" s="1" t="s">
        <v>43</v>
      </c>
      <c r="D154" s="1" t="s">
        <v>44</v>
      </c>
      <c r="E154" s="1" t="s">
        <v>45</v>
      </c>
      <c r="F154" s="1">
        <v>-7.4999999999999997E-3</v>
      </c>
      <c r="G154" s="1">
        <v>0.04</v>
      </c>
      <c r="H154" s="1">
        <v>45139</v>
      </c>
      <c r="I154" s="1">
        <v>95.92</v>
      </c>
      <c r="J154" s="1">
        <v>96.09</v>
      </c>
      <c r="K154" s="1">
        <v>1</v>
      </c>
      <c r="L154" s="1" t="s">
        <v>324</v>
      </c>
      <c r="M154" s="1">
        <v>39469</v>
      </c>
    </row>
    <row r="155" spans="1:13" ht="15.75" customHeight="1" x14ac:dyDescent="0.35">
      <c r="A155" s="1" t="s">
        <v>125</v>
      </c>
      <c r="I155" s="1" t="s">
        <v>310</v>
      </c>
      <c r="J155" s="1" t="s">
        <v>310</v>
      </c>
      <c r="K155" s="1">
        <v>1</v>
      </c>
      <c r="L155" s="1" t="s">
        <v>324</v>
      </c>
      <c r="M155" s="1">
        <v>39468</v>
      </c>
    </row>
    <row r="156" spans="1:13" ht="15.75" customHeight="1" x14ac:dyDescent="0.35">
      <c r="A156" s="1" t="s">
        <v>126</v>
      </c>
      <c r="I156" s="1">
        <v>95.86</v>
      </c>
      <c r="J156" s="1">
        <v>95.86</v>
      </c>
      <c r="K156" s="1">
        <v>1</v>
      </c>
      <c r="L156" s="1" t="s">
        <v>324</v>
      </c>
      <c r="M156" s="1">
        <v>39456</v>
      </c>
    </row>
    <row r="157" spans="1:13" ht="15.75" customHeight="1" x14ac:dyDescent="0.35">
      <c r="I157" s="1" t="s">
        <v>310</v>
      </c>
      <c r="J157" s="1" t="s">
        <v>310</v>
      </c>
      <c r="K157" s="1">
        <v>1</v>
      </c>
      <c r="L157" s="1" t="s">
        <v>311</v>
      </c>
      <c r="M157" s="1">
        <v>0</v>
      </c>
    </row>
    <row r="158" spans="1:13" ht="15.75" customHeight="1" x14ac:dyDescent="0.35">
      <c r="A158" s="1">
        <v>39427</v>
      </c>
      <c r="B158" s="1">
        <v>4.2500000000000003E-2</v>
      </c>
      <c r="C158" s="1">
        <v>4.2500000000000003E-2</v>
      </c>
      <c r="D158" s="1" t="s">
        <v>19</v>
      </c>
      <c r="E158" s="1" t="s">
        <v>45</v>
      </c>
      <c r="F158" s="1">
        <v>-2.5000000000000001E-3</v>
      </c>
      <c r="G158" s="1">
        <v>4.7500000000000001E-2</v>
      </c>
      <c r="H158" s="1">
        <v>45170</v>
      </c>
      <c r="I158" s="1">
        <v>95.745000000000005</v>
      </c>
      <c r="J158" s="1">
        <v>95.74</v>
      </c>
      <c r="K158" s="1">
        <v>12</v>
      </c>
      <c r="L158" s="1" t="s">
        <v>325</v>
      </c>
      <c r="M158" s="1">
        <v>39427</v>
      </c>
    </row>
    <row r="159" spans="1:13" ht="15.75" customHeight="1" x14ac:dyDescent="0.35">
      <c r="A159" s="1">
        <v>39386</v>
      </c>
      <c r="B159" s="1">
        <v>4.4999999999999998E-2</v>
      </c>
      <c r="C159" s="1">
        <v>4.4999999999999998E-2</v>
      </c>
      <c r="D159" s="1" t="s">
        <v>19</v>
      </c>
      <c r="E159" s="1" t="s">
        <v>45</v>
      </c>
      <c r="F159" s="1">
        <v>-2.5000000000000001E-3</v>
      </c>
      <c r="G159" s="1">
        <v>0.05</v>
      </c>
      <c r="H159" s="1">
        <v>45170</v>
      </c>
      <c r="I159" s="1">
        <v>95.25</v>
      </c>
      <c r="J159" s="1">
        <v>95.25</v>
      </c>
      <c r="K159" s="1">
        <v>10</v>
      </c>
      <c r="L159" s="1" t="s">
        <v>325</v>
      </c>
      <c r="M159" s="1">
        <v>39386</v>
      </c>
    </row>
    <row r="160" spans="1:13" ht="15.75" customHeight="1" x14ac:dyDescent="0.35">
      <c r="A160" s="1">
        <v>39343</v>
      </c>
      <c r="B160" s="1">
        <v>4.7500000000000001E-2</v>
      </c>
      <c r="C160" s="1">
        <v>0.05</v>
      </c>
      <c r="D160" s="1" t="s">
        <v>115</v>
      </c>
      <c r="E160" s="1" t="s">
        <v>45</v>
      </c>
      <c r="F160" s="1">
        <v>-5.0000000000000001E-3</v>
      </c>
      <c r="G160" s="1">
        <v>5.2499999999999998E-2</v>
      </c>
      <c r="H160" s="1">
        <v>36800</v>
      </c>
      <c r="I160" s="1">
        <v>95</v>
      </c>
      <c r="J160" s="1">
        <v>95.07</v>
      </c>
      <c r="K160" s="1">
        <v>9</v>
      </c>
      <c r="L160" s="1" t="s">
        <v>325</v>
      </c>
      <c r="M160" s="1">
        <v>39343</v>
      </c>
    </row>
    <row r="161" spans="1:13" ht="15.75" customHeight="1" x14ac:dyDescent="0.35">
      <c r="A161" s="1">
        <v>39311</v>
      </c>
      <c r="B161" s="1">
        <v>5.2499999999999998E-2</v>
      </c>
      <c r="C161" s="1" t="s">
        <v>43</v>
      </c>
      <c r="D161" s="1" t="s">
        <v>44</v>
      </c>
      <c r="E161" s="1" t="s">
        <v>35</v>
      </c>
      <c r="F161" s="1" t="s">
        <v>35</v>
      </c>
      <c r="G161" s="1">
        <v>5.7500000000000002E-2</v>
      </c>
      <c r="H161" s="1">
        <v>36800</v>
      </c>
      <c r="I161" s="1">
        <v>95.02</v>
      </c>
      <c r="J161" s="1">
        <v>94.97</v>
      </c>
      <c r="K161" s="1">
        <v>8</v>
      </c>
      <c r="L161" s="1" t="s">
        <v>325</v>
      </c>
      <c r="M161" s="1">
        <v>39311</v>
      </c>
    </row>
    <row r="162" spans="1:13" ht="15.75" customHeight="1" x14ac:dyDescent="0.35">
      <c r="A162" s="1" t="s">
        <v>127</v>
      </c>
      <c r="I162" s="1">
        <v>95.01</v>
      </c>
      <c r="J162" s="1">
        <v>95.04</v>
      </c>
      <c r="K162" s="1">
        <v>8</v>
      </c>
      <c r="L162" s="1" t="s">
        <v>325</v>
      </c>
      <c r="M162" s="1">
        <v>39310</v>
      </c>
    </row>
    <row r="163" spans="1:13" ht="15.75" customHeight="1" x14ac:dyDescent="0.35">
      <c r="A163" s="1" t="s">
        <v>128</v>
      </c>
      <c r="I163" s="1">
        <v>94.805000000000007</v>
      </c>
      <c r="J163" s="1">
        <v>94.795000000000002</v>
      </c>
      <c r="K163" s="1">
        <v>8</v>
      </c>
      <c r="L163" s="1" t="s">
        <v>325</v>
      </c>
      <c r="M163" s="1">
        <v>39304</v>
      </c>
    </row>
    <row r="164" spans="1:13" ht="15.75" customHeight="1" x14ac:dyDescent="0.35">
      <c r="A164" s="1">
        <v>39301</v>
      </c>
      <c r="B164" s="1">
        <v>5.2499999999999998E-2</v>
      </c>
      <c r="C164" s="1">
        <v>5.2499999999999998E-2</v>
      </c>
      <c r="D164" s="1" t="s">
        <v>19</v>
      </c>
      <c r="E164" s="1" t="s">
        <v>35</v>
      </c>
      <c r="F164" s="1" t="s">
        <v>35</v>
      </c>
      <c r="G164" s="1">
        <v>6.25E-2</v>
      </c>
      <c r="H164" s="1">
        <v>36800</v>
      </c>
      <c r="I164" s="1">
        <v>94.765000000000001</v>
      </c>
      <c r="J164" s="1">
        <v>94.754999999999995</v>
      </c>
      <c r="K164" s="1">
        <v>8</v>
      </c>
      <c r="L164" s="1" t="s">
        <v>325</v>
      </c>
      <c r="M164" s="1">
        <v>39301</v>
      </c>
    </row>
    <row r="165" spans="1:13" ht="15.75" customHeight="1" x14ac:dyDescent="0.35">
      <c r="A165" s="1">
        <v>39261</v>
      </c>
      <c r="B165" s="1">
        <v>5.2499999999999998E-2</v>
      </c>
      <c r="C165" s="1">
        <v>5.2499999999999998E-2</v>
      </c>
      <c r="D165" s="1" t="s">
        <v>19</v>
      </c>
      <c r="E165" s="1" t="s">
        <v>35</v>
      </c>
      <c r="F165" s="1" t="s">
        <v>35</v>
      </c>
      <c r="G165" s="1">
        <v>6.25E-2</v>
      </c>
      <c r="H165" s="1">
        <v>36800</v>
      </c>
      <c r="I165" s="1">
        <v>94.745000000000005</v>
      </c>
      <c r="J165" s="1">
        <v>94.75</v>
      </c>
      <c r="K165" s="1">
        <v>6</v>
      </c>
      <c r="L165" s="1" t="s">
        <v>325</v>
      </c>
      <c r="M165" s="1">
        <v>39261</v>
      </c>
    </row>
    <row r="166" spans="1:13" ht="15.75" customHeight="1" x14ac:dyDescent="0.35">
      <c r="A166" s="1">
        <v>39211</v>
      </c>
      <c r="B166" s="1">
        <v>5.2499999999999998E-2</v>
      </c>
      <c r="C166" s="1">
        <v>5.2499999999999998E-2</v>
      </c>
      <c r="D166" s="1" t="s">
        <v>19</v>
      </c>
      <c r="E166" s="1" t="s">
        <v>35</v>
      </c>
      <c r="F166" s="1" t="s">
        <v>35</v>
      </c>
      <c r="G166" s="1">
        <v>6.25E-2</v>
      </c>
      <c r="H166" s="1">
        <v>36800</v>
      </c>
      <c r="I166" s="1">
        <v>94.754999999999995</v>
      </c>
      <c r="J166" s="1">
        <v>94.754999999999995</v>
      </c>
      <c r="K166" s="1">
        <v>5</v>
      </c>
      <c r="L166" s="1" t="s">
        <v>325</v>
      </c>
      <c r="M166" s="1">
        <v>39211</v>
      </c>
    </row>
    <row r="167" spans="1:13" ht="15.75" customHeight="1" x14ac:dyDescent="0.35">
      <c r="A167" s="1">
        <v>39162</v>
      </c>
      <c r="B167" s="1">
        <v>5.2499999999999998E-2</v>
      </c>
      <c r="C167" s="1">
        <v>5.2499999999999998E-2</v>
      </c>
      <c r="D167" s="1" t="s">
        <v>19</v>
      </c>
      <c r="E167" s="1" t="s">
        <v>35</v>
      </c>
      <c r="F167" s="1" t="s">
        <v>35</v>
      </c>
      <c r="G167" s="1">
        <v>6.25E-2</v>
      </c>
      <c r="H167" s="1">
        <v>36800</v>
      </c>
      <c r="I167" s="1">
        <v>94.745000000000005</v>
      </c>
      <c r="J167" s="1">
        <v>94.75</v>
      </c>
      <c r="K167" s="1">
        <v>3</v>
      </c>
      <c r="L167" s="1" t="s">
        <v>325</v>
      </c>
      <c r="M167" s="1">
        <v>39162</v>
      </c>
    </row>
    <row r="168" spans="1:13" ht="15.75" customHeight="1" x14ac:dyDescent="0.35">
      <c r="A168" s="1">
        <v>39113</v>
      </c>
      <c r="B168" s="1">
        <v>5.2499999999999998E-2</v>
      </c>
      <c r="C168" s="1">
        <v>5.2499999999999998E-2</v>
      </c>
      <c r="D168" s="1" t="s">
        <v>19</v>
      </c>
      <c r="E168" s="1" t="s">
        <v>35</v>
      </c>
      <c r="F168" s="1" t="s">
        <v>35</v>
      </c>
      <c r="G168" s="1">
        <v>6.25E-2</v>
      </c>
      <c r="H168" s="1">
        <v>36831</v>
      </c>
      <c r="I168" s="1">
        <v>94.754999999999995</v>
      </c>
      <c r="J168" s="1">
        <v>94.754999999999995</v>
      </c>
      <c r="K168" s="1">
        <v>1</v>
      </c>
      <c r="L168" s="1" t="s">
        <v>325</v>
      </c>
      <c r="M168" s="1">
        <v>39113</v>
      </c>
    </row>
    <row r="169" spans="1:13" ht="15.75" customHeight="1" x14ac:dyDescent="0.35">
      <c r="I169" s="1" t="s">
        <v>310</v>
      </c>
      <c r="J169" s="1" t="s">
        <v>310</v>
      </c>
      <c r="K169" s="1">
        <v>1</v>
      </c>
      <c r="L169" s="1" t="s">
        <v>311</v>
      </c>
      <c r="M169" s="1">
        <v>0</v>
      </c>
    </row>
    <row r="170" spans="1:13" ht="15.75" customHeight="1" x14ac:dyDescent="0.35">
      <c r="A170" s="1">
        <v>39063</v>
      </c>
      <c r="B170" s="1">
        <v>5.2499999999999998E-2</v>
      </c>
      <c r="C170" s="1">
        <v>5.2499999999999998E-2</v>
      </c>
      <c r="D170" s="1" t="s">
        <v>19</v>
      </c>
      <c r="E170" s="1" t="s">
        <v>35</v>
      </c>
      <c r="F170" s="1" t="s">
        <v>35</v>
      </c>
      <c r="G170" s="1">
        <v>6.25E-2</v>
      </c>
      <c r="H170" s="1">
        <v>45200</v>
      </c>
      <c r="I170" s="1">
        <v>94.765000000000001</v>
      </c>
      <c r="J170" s="1">
        <v>94.765000000000001</v>
      </c>
      <c r="K170" s="1">
        <v>12</v>
      </c>
      <c r="L170" s="1" t="s">
        <v>326</v>
      </c>
      <c r="M170" s="1">
        <v>39063</v>
      </c>
    </row>
    <row r="171" spans="1:13" ht="15.75" customHeight="1" x14ac:dyDescent="0.35">
      <c r="A171" s="1">
        <v>39015</v>
      </c>
      <c r="B171" s="1">
        <v>5.2499999999999998E-2</v>
      </c>
      <c r="C171" s="1">
        <v>5.2499999999999998E-2</v>
      </c>
      <c r="D171" s="1" t="s">
        <v>19</v>
      </c>
      <c r="E171" s="1" t="s">
        <v>35</v>
      </c>
      <c r="F171" s="1" t="s">
        <v>35</v>
      </c>
      <c r="G171" s="1">
        <v>6.25E-2</v>
      </c>
      <c r="H171" s="1">
        <v>45200</v>
      </c>
      <c r="I171" s="1">
        <v>94.75</v>
      </c>
      <c r="J171" s="1">
        <v>94.75</v>
      </c>
      <c r="K171" s="1">
        <v>10</v>
      </c>
      <c r="L171" s="1" t="s">
        <v>326</v>
      </c>
      <c r="M171" s="1">
        <v>39015</v>
      </c>
    </row>
    <row r="172" spans="1:13" ht="15.75" customHeight="1" x14ac:dyDescent="0.35">
      <c r="A172" s="1">
        <v>38980</v>
      </c>
      <c r="B172" s="1">
        <v>5.2499999999999998E-2</v>
      </c>
      <c r="C172" s="1">
        <v>5.2499999999999998E-2</v>
      </c>
      <c r="D172" s="1" t="s">
        <v>19</v>
      </c>
      <c r="E172" s="1" t="s">
        <v>35</v>
      </c>
      <c r="F172" s="1" t="s">
        <v>35</v>
      </c>
      <c r="G172" s="1">
        <v>6.25E-2</v>
      </c>
      <c r="H172" s="1">
        <v>45200</v>
      </c>
      <c r="I172" s="1">
        <v>94.754999999999995</v>
      </c>
      <c r="J172" s="1">
        <v>94.75</v>
      </c>
      <c r="K172" s="1">
        <v>9</v>
      </c>
      <c r="L172" s="1" t="s">
        <v>326</v>
      </c>
      <c r="M172" s="1">
        <v>38980</v>
      </c>
    </row>
    <row r="173" spans="1:13" ht="15.75" customHeight="1" x14ac:dyDescent="0.35">
      <c r="A173" s="1">
        <v>38937</v>
      </c>
      <c r="B173" s="1">
        <v>5.2499999999999998E-2</v>
      </c>
      <c r="C173" s="1">
        <v>5.2499999999999998E-2</v>
      </c>
      <c r="D173" s="1" t="s">
        <v>19</v>
      </c>
      <c r="E173" s="1" t="s">
        <v>35</v>
      </c>
      <c r="F173" s="1" t="s">
        <v>35</v>
      </c>
      <c r="G173" s="1">
        <v>6.25E-2</v>
      </c>
      <c r="H173" s="1">
        <v>45170</v>
      </c>
      <c r="I173" s="1">
        <v>94.71</v>
      </c>
      <c r="J173" s="1">
        <v>94.74</v>
      </c>
      <c r="K173" s="1">
        <v>8</v>
      </c>
      <c r="L173" s="1" t="s">
        <v>326</v>
      </c>
      <c r="M173" s="1">
        <v>38937</v>
      </c>
    </row>
    <row r="174" spans="1:13" ht="15.75" customHeight="1" x14ac:dyDescent="0.35">
      <c r="A174" s="1">
        <v>38897</v>
      </c>
      <c r="B174" s="1">
        <v>5.2499999999999998E-2</v>
      </c>
      <c r="C174" s="1">
        <v>5.2499999999999998E-2</v>
      </c>
      <c r="D174" s="1" t="s">
        <v>19</v>
      </c>
      <c r="E174" s="1" t="s">
        <v>20</v>
      </c>
      <c r="F174" s="1">
        <v>2.5000000000000001E-3</v>
      </c>
      <c r="G174" s="1">
        <v>6.25E-2</v>
      </c>
      <c r="H174" s="1">
        <v>36800</v>
      </c>
      <c r="I174" s="1">
        <v>94.99</v>
      </c>
      <c r="J174" s="1">
        <v>94.995000000000005</v>
      </c>
      <c r="K174" s="1">
        <v>6</v>
      </c>
      <c r="L174" s="1" t="s">
        <v>326</v>
      </c>
      <c r="M174" s="1">
        <v>38897</v>
      </c>
    </row>
    <row r="175" spans="1:13" ht="15.75" customHeight="1" x14ac:dyDescent="0.35">
      <c r="A175" s="1">
        <v>38847</v>
      </c>
      <c r="B175" s="1">
        <v>0.05</v>
      </c>
      <c r="C175" s="1">
        <v>0.05</v>
      </c>
      <c r="D175" s="1" t="s">
        <v>19</v>
      </c>
      <c r="E175" s="1" t="s">
        <v>20</v>
      </c>
      <c r="F175" s="1">
        <v>2.5000000000000001E-3</v>
      </c>
      <c r="G175" s="1">
        <v>0.06</v>
      </c>
      <c r="H175" s="1">
        <v>36831</v>
      </c>
      <c r="I175" s="1">
        <v>95.045000000000002</v>
      </c>
      <c r="J175" s="1">
        <v>95.045000000000002</v>
      </c>
      <c r="K175" s="1">
        <v>5</v>
      </c>
      <c r="L175" s="1" t="s">
        <v>326</v>
      </c>
      <c r="M175" s="1">
        <v>38847</v>
      </c>
    </row>
    <row r="176" spans="1:13" ht="15.75" customHeight="1" x14ac:dyDescent="0.35">
      <c r="A176" s="1">
        <v>38804</v>
      </c>
      <c r="B176" s="1">
        <v>4.7500000000000001E-2</v>
      </c>
      <c r="C176" s="1">
        <v>4.7500000000000001E-2</v>
      </c>
      <c r="D176" s="1" t="s">
        <v>19</v>
      </c>
      <c r="E176" s="1" t="s">
        <v>20</v>
      </c>
      <c r="F176" s="1">
        <v>2.5000000000000001E-3</v>
      </c>
      <c r="G176" s="1">
        <v>5.7500000000000002E-2</v>
      </c>
      <c r="H176" s="1">
        <v>36831</v>
      </c>
      <c r="I176" s="1">
        <v>95.415000000000006</v>
      </c>
      <c r="J176" s="1">
        <v>95.415000000000006</v>
      </c>
      <c r="K176" s="1">
        <v>3</v>
      </c>
      <c r="L176" s="1" t="s">
        <v>326</v>
      </c>
      <c r="M176" s="1">
        <v>38804</v>
      </c>
    </row>
    <row r="177" spans="1:13" ht="15.75" customHeight="1" x14ac:dyDescent="0.35">
      <c r="A177" s="1" t="s">
        <v>129</v>
      </c>
      <c r="I177" s="1" t="s">
        <v>314</v>
      </c>
      <c r="J177" s="1" t="s">
        <v>314</v>
      </c>
      <c r="K177" s="1" t="s">
        <v>314</v>
      </c>
      <c r="L177" s="1" t="s">
        <v>314</v>
      </c>
      <c r="M177" s="1" t="s">
        <v>314</v>
      </c>
    </row>
    <row r="178" spans="1:13" ht="15.75" customHeight="1" x14ac:dyDescent="0.35">
      <c r="A178" s="1">
        <v>38748</v>
      </c>
      <c r="B178" s="1">
        <v>4.4999999999999998E-2</v>
      </c>
      <c r="C178" s="1">
        <v>4.4999999999999998E-2</v>
      </c>
      <c r="D178" s="1" t="s">
        <v>19</v>
      </c>
      <c r="E178" s="1" t="s">
        <v>20</v>
      </c>
      <c r="F178" s="1">
        <v>2.5000000000000001E-3</v>
      </c>
      <c r="G178" s="1">
        <v>5.5E-2</v>
      </c>
      <c r="H178" s="1">
        <v>36800</v>
      </c>
      <c r="I178" s="1">
        <v>95.715000000000003</v>
      </c>
      <c r="J178" s="1">
        <v>95.72</v>
      </c>
      <c r="K178" s="1">
        <v>1</v>
      </c>
      <c r="L178" s="1" t="s">
        <v>326</v>
      </c>
      <c r="M178" s="1">
        <v>38748</v>
      </c>
    </row>
    <row r="179" spans="1:13" ht="15.75" customHeight="1" x14ac:dyDescent="0.35">
      <c r="I179" s="1" t="s">
        <v>310</v>
      </c>
      <c r="J179" s="1" t="s">
        <v>310</v>
      </c>
      <c r="K179" s="1">
        <v>1</v>
      </c>
      <c r="L179" s="1" t="s">
        <v>311</v>
      </c>
      <c r="M179" s="1">
        <v>0</v>
      </c>
    </row>
    <row r="180" spans="1:13" ht="15.75" customHeight="1" x14ac:dyDescent="0.35">
      <c r="A180" s="1">
        <v>38699</v>
      </c>
      <c r="B180" s="1">
        <v>4.2500000000000003E-2</v>
      </c>
      <c r="C180" s="1">
        <v>4.2500000000000003E-2</v>
      </c>
      <c r="D180" s="1" t="s">
        <v>19</v>
      </c>
      <c r="E180" s="1" t="s">
        <v>20</v>
      </c>
      <c r="F180" s="1">
        <v>2.5000000000000001E-3</v>
      </c>
      <c r="G180" s="1">
        <v>5.2499999999999998E-2</v>
      </c>
      <c r="H180" s="1">
        <v>36800</v>
      </c>
      <c r="I180" s="1">
        <v>95.84</v>
      </c>
      <c r="J180" s="1">
        <v>95.84</v>
      </c>
      <c r="K180" s="1">
        <v>12</v>
      </c>
      <c r="L180" s="1" t="s">
        <v>327</v>
      </c>
      <c r="M180" s="1">
        <v>38699</v>
      </c>
    </row>
    <row r="181" spans="1:13" ht="15.75" customHeight="1" x14ac:dyDescent="0.35">
      <c r="A181" s="1">
        <v>38657</v>
      </c>
      <c r="B181" s="1">
        <v>0.04</v>
      </c>
      <c r="C181" s="1">
        <v>0.04</v>
      </c>
      <c r="D181" s="1" t="s">
        <v>19</v>
      </c>
      <c r="E181" s="1" t="s">
        <v>20</v>
      </c>
      <c r="F181" s="1">
        <v>2.5000000000000001E-3</v>
      </c>
      <c r="G181" s="1">
        <v>0.05</v>
      </c>
      <c r="H181" s="1">
        <v>36800</v>
      </c>
      <c r="I181" s="1">
        <v>95.99</v>
      </c>
      <c r="J181" s="1">
        <v>95.995000000000005</v>
      </c>
      <c r="K181" s="1">
        <v>11</v>
      </c>
      <c r="L181" s="1" t="s">
        <v>327</v>
      </c>
      <c r="M181" s="1">
        <v>38657</v>
      </c>
    </row>
    <row r="182" spans="1:13" ht="15.75" customHeight="1" x14ac:dyDescent="0.35">
      <c r="A182" s="1">
        <v>38615</v>
      </c>
      <c r="B182" s="1">
        <v>3.7499999999999999E-2</v>
      </c>
      <c r="C182" s="1">
        <v>3.7499999999999999E-2</v>
      </c>
      <c r="D182" s="1" t="s">
        <v>19</v>
      </c>
      <c r="E182" s="1" t="s">
        <v>20</v>
      </c>
      <c r="F182" s="1">
        <v>2.5000000000000001E-3</v>
      </c>
      <c r="G182" s="1">
        <v>4.7500000000000001E-2</v>
      </c>
      <c r="H182" s="1">
        <v>45170</v>
      </c>
      <c r="I182" s="1">
        <v>96.4</v>
      </c>
      <c r="J182" s="1">
        <v>96.39</v>
      </c>
      <c r="K182" s="1">
        <v>9</v>
      </c>
      <c r="L182" s="1" t="s">
        <v>327</v>
      </c>
      <c r="M182" s="1">
        <v>38615</v>
      </c>
    </row>
    <row r="183" spans="1:13" ht="15.75" customHeight="1" x14ac:dyDescent="0.35">
      <c r="A183" s="1">
        <v>38573</v>
      </c>
      <c r="B183" s="1">
        <v>3.5000000000000003E-2</v>
      </c>
      <c r="C183" s="1">
        <v>3.5000000000000003E-2</v>
      </c>
      <c r="D183" s="1" t="s">
        <v>19</v>
      </c>
      <c r="E183" s="1" t="s">
        <v>20</v>
      </c>
      <c r="F183" s="1">
        <v>2.5000000000000001E-3</v>
      </c>
      <c r="G183" s="1">
        <v>4.4999999999999998E-2</v>
      </c>
      <c r="H183" s="1">
        <v>36800</v>
      </c>
      <c r="I183" s="1">
        <v>96.53</v>
      </c>
      <c r="J183" s="1">
        <v>96.534999999999997</v>
      </c>
      <c r="K183" s="1">
        <v>8</v>
      </c>
      <c r="L183" s="1" t="s">
        <v>327</v>
      </c>
      <c r="M183" s="1">
        <v>38573</v>
      </c>
    </row>
    <row r="184" spans="1:13" ht="15.75" customHeight="1" x14ac:dyDescent="0.35">
      <c r="A184" s="1">
        <v>38533</v>
      </c>
      <c r="B184" s="1">
        <v>3.2500000000000001E-2</v>
      </c>
      <c r="C184" s="1">
        <v>3.2500000000000001E-2</v>
      </c>
      <c r="D184" s="1" t="s">
        <v>19</v>
      </c>
      <c r="E184" s="1" t="s">
        <v>20</v>
      </c>
      <c r="F184" s="1">
        <v>2.5000000000000001E-3</v>
      </c>
      <c r="G184" s="1">
        <v>4.2500000000000003E-2</v>
      </c>
      <c r="H184" s="1">
        <v>36831</v>
      </c>
      <c r="I184" s="1">
        <v>96.965000000000003</v>
      </c>
      <c r="J184" s="1">
        <v>96.965000000000003</v>
      </c>
      <c r="K184" s="1">
        <v>6</v>
      </c>
      <c r="L184" s="1" t="s">
        <v>327</v>
      </c>
      <c r="M184" s="1">
        <v>38533</v>
      </c>
    </row>
    <row r="185" spans="1:13" ht="15.75" customHeight="1" x14ac:dyDescent="0.35">
      <c r="A185" s="1">
        <v>38475</v>
      </c>
      <c r="B185" s="1">
        <v>0.03</v>
      </c>
      <c r="C185" s="1">
        <v>0.03</v>
      </c>
      <c r="D185" s="1" t="s">
        <v>19</v>
      </c>
      <c r="E185" s="1" t="s">
        <v>20</v>
      </c>
      <c r="F185" s="1">
        <v>2.5000000000000001E-3</v>
      </c>
      <c r="G185" s="1">
        <v>0.04</v>
      </c>
      <c r="H185" s="1">
        <v>36831</v>
      </c>
      <c r="I185" s="1">
        <v>96.995000000000005</v>
      </c>
      <c r="J185" s="1">
        <v>97</v>
      </c>
      <c r="K185" s="1">
        <v>5</v>
      </c>
      <c r="L185" s="1" t="s">
        <v>327</v>
      </c>
      <c r="M185" s="1">
        <v>38475</v>
      </c>
    </row>
    <row r="186" spans="1:13" ht="15.75" customHeight="1" x14ac:dyDescent="0.35">
      <c r="A186" s="1">
        <v>38433</v>
      </c>
      <c r="B186" s="1">
        <v>2.75E-2</v>
      </c>
      <c r="C186" s="1">
        <v>2.75E-2</v>
      </c>
      <c r="D186" s="1" t="s">
        <v>19</v>
      </c>
      <c r="E186" s="1" t="s">
        <v>20</v>
      </c>
      <c r="F186" s="1">
        <v>2.5000000000000001E-3</v>
      </c>
      <c r="G186" s="1">
        <v>3.7499999999999999E-2</v>
      </c>
      <c r="H186" s="1">
        <v>36861</v>
      </c>
      <c r="I186" s="1">
        <v>97.385000000000005</v>
      </c>
      <c r="J186" s="1">
        <v>97.385000000000005</v>
      </c>
      <c r="K186" s="1">
        <v>3</v>
      </c>
      <c r="L186" s="1" t="s">
        <v>327</v>
      </c>
      <c r="M186" s="1">
        <v>38433</v>
      </c>
    </row>
    <row r="187" spans="1:13" ht="15.75" customHeight="1" x14ac:dyDescent="0.35">
      <c r="A187" s="1">
        <v>38385</v>
      </c>
      <c r="B187" s="1">
        <v>2.5000000000000001E-2</v>
      </c>
      <c r="C187" s="1">
        <v>2.5000000000000001E-2</v>
      </c>
      <c r="D187" s="1" t="s">
        <v>19</v>
      </c>
      <c r="E187" s="1" t="s">
        <v>20</v>
      </c>
      <c r="F187" s="1">
        <v>2.5000000000000001E-3</v>
      </c>
      <c r="G187" s="1">
        <v>3.5000000000000003E-2</v>
      </c>
      <c r="H187" s="1">
        <v>36861</v>
      </c>
      <c r="I187" s="1">
        <v>97.504999999999995</v>
      </c>
      <c r="J187" s="1">
        <v>97.5</v>
      </c>
      <c r="K187" s="1">
        <v>2</v>
      </c>
      <c r="L187" s="1" t="s">
        <v>327</v>
      </c>
      <c r="M187" s="1">
        <v>38385</v>
      </c>
    </row>
    <row r="188" spans="1:13" ht="15.75" customHeight="1" x14ac:dyDescent="0.35">
      <c r="I188" s="1" t="s">
        <v>310</v>
      </c>
      <c r="J188" s="1" t="s">
        <v>310</v>
      </c>
      <c r="K188" s="1">
        <v>1</v>
      </c>
      <c r="L188" s="1" t="s">
        <v>311</v>
      </c>
      <c r="M188" s="1">
        <v>0</v>
      </c>
    </row>
    <row r="189" spans="1:13" ht="15.75" customHeight="1" x14ac:dyDescent="0.35">
      <c r="A189" s="1">
        <v>38335</v>
      </c>
      <c r="B189" s="1">
        <v>2.2499999999999999E-2</v>
      </c>
      <c r="C189" s="1">
        <v>2.2499999999999999E-2</v>
      </c>
      <c r="D189" s="1" t="s">
        <v>19</v>
      </c>
      <c r="E189" s="1" t="s">
        <v>20</v>
      </c>
      <c r="F189" s="1">
        <v>2.5000000000000001E-3</v>
      </c>
      <c r="G189" s="1">
        <v>3.2500000000000001E-2</v>
      </c>
      <c r="H189" s="1">
        <v>36861</v>
      </c>
      <c r="I189" s="1">
        <v>97.85</v>
      </c>
      <c r="J189" s="1">
        <v>97.855000000000004</v>
      </c>
      <c r="K189" s="1">
        <v>12</v>
      </c>
      <c r="L189" s="1" t="s">
        <v>328</v>
      </c>
      <c r="M189" s="1">
        <v>38335</v>
      </c>
    </row>
    <row r="190" spans="1:13" ht="15.75" customHeight="1" x14ac:dyDescent="0.35">
      <c r="A190" s="1">
        <v>38301</v>
      </c>
      <c r="B190" s="1">
        <v>0.02</v>
      </c>
      <c r="C190" s="1">
        <v>0.02</v>
      </c>
      <c r="D190" s="1" t="s">
        <v>19</v>
      </c>
      <c r="E190" s="1" t="s">
        <v>20</v>
      </c>
      <c r="F190" s="1">
        <v>2.5000000000000001E-3</v>
      </c>
      <c r="G190" s="1">
        <v>0.03</v>
      </c>
      <c r="H190" s="1">
        <v>36861</v>
      </c>
      <c r="I190" s="1">
        <v>98.075000000000003</v>
      </c>
      <c r="J190" s="1">
        <v>98.075000000000003</v>
      </c>
      <c r="K190" s="1">
        <v>11</v>
      </c>
      <c r="L190" s="1" t="s">
        <v>328</v>
      </c>
      <c r="M190" s="1">
        <v>38301</v>
      </c>
    </row>
    <row r="191" spans="1:13" ht="15.75" customHeight="1" x14ac:dyDescent="0.35">
      <c r="A191" s="1">
        <v>38251</v>
      </c>
      <c r="B191" s="1">
        <v>1.7500000000000002E-2</v>
      </c>
      <c r="C191" s="1">
        <v>1.7500000000000002E-2</v>
      </c>
      <c r="D191" s="1" t="s">
        <v>19</v>
      </c>
      <c r="E191" s="1" t="s">
        <v>20</v>
      </c>
      <c r="F191" s="1">
        <v>2.5000000000000001E-3</v>
      </c>
      <c r="G191" s="1">
        <v>2.75E-2</v>
      </c>
      <c r="H191" s="1">
        <v>36861</v>
      </c>
      <c r="I191" s="1">
        <v>98.415000000000006</v>
      </c>
      <c r="J191" s="1">
        <v>98.41</v>
      </c>
      <c r="K191" s="1">
        <v>9</v>
      </c>
      <c r="L191" s="1" t="s">
        <v>328</v>
      </c>
      <c r="M191" s="1">
        <v>38251</v>
      </c>
    </row>
    <row r="192" spans="1:13" ht="15.75" customHeight="1" x14ac:dyDescent="0.35">
      <c r="A192" s="1">
        <v>38209</v>
      </c>
      <c r="B192" s="1">
        <v>1.4999999999999999E-2</v>
      </c>
      <c r="C192" s="1">
        <v>1.4999999999999999E-2</v>
      </c>
      <c r="D192" s="1" t="s">
        <v>19</v>
      </c>
      <c r="E192" s="1" t="s">
        <v>20</v>
      </c>
      <c r="F192" s="1">
        <v>2.5000000000000001E-3</v>
      </c>
      <c r="G192" s="1">
        <v>2.5000000000000001E-2</v>
      </c>
      <c r="H192" s="1">
        <v>36861</v>
      </c>
      <c r="I192" s="1">
        <v>98.58</v>
      </c>
      <c r="J192" s="1">
        <v>98.564999999999998</v>
      </c>
      <c r="K192" s="1">
        <v>8</v>
      </c>
      <c r="L192" s="1" t="s">
        <v>328</v>
      </c>
      <c r="M192" s="1">
        <v>38209</v>
      </c>
    </row>
    <row r="193" spans="1:13" ht="15.75" customHeight="1" x14ac:dyDescent="0.35">
      <c r="A193" s="1">
        <v>38168</v>
      </c>
      <c r="B193" s="1">
        <v>1.2500000000000001E-2</v>
      </c>
      <c r="C193" s="1">
        <v>1.2500000000000001E-2</v>
      </c>
      <c r="D193" s="1" t="s">
        <v>19</v>
      </c>
      <c r="E193" s="1" t="s">
        <v>20</v>
      </c>
      <c r="F193" s="1">
        <v>2.5000000000000001E-3</v>
      </c>
      <c r="G193" s="1">
        <v>2.2499999999999999E-2</v>
      </c>
      <c r="H193" s="1">
        <v>36861</v>
      </c>
      <c r="I193" s="1">
        <v>98.974999999999994</v>
      </c>
      <c r="J193" s="1">
        <v>98.974999999999994</v>
      </c>
      <c r="K193" s="1">
        <v>6</v>
      </c>
      <c r="L193" s="1" t="s">
        <v>328</v>
      </c>
      <c r="M193" s="1">
        <v>38168</v>
      </c>
    </row>
    <row r="194" spans="1:13" ht="15.75" customHeight="1" x14ac:dyDescent="0.35">
      <c r="A194" s="1">
        <v>38111</v>
      </c>
      <c r="B194" s="1">
        <v>0.01</v>
      </c>
      <c r="C194" s="1">
        <v>0.01</v>
      </c>
      <c r="D194" s="1" t="s">
        <v>19</v>
      </c>
      <c r="E194" s="1" t="s">
        <v>35</v>
      </c>
      <c r="F194" s="1" t="s">
        <v>35</v>
      </c>
      <c r="G194" s="1">
        <v>0.02</v>
      </c>
      <c r="H194" s="1">
        <v>36861</v>
      </c>
      <c r="I194" s="1">
        <v>98.98</v>
      </c>
      <c r="J194" s="1">
        <v>98.984999999999999</v>
      </c>
      <c r="K194" s="1">
        <v>5</v>
      </c>
      <c r="L194" s="1" t="s">
        <v>328</v>
      </c>
      <c r="M194" s="1">
        <v>38111</v>
      </c>
    </row>
    <row r="195" spans="1:13" ht="15.75" customHeight="1" x14ac:dyDescent="0.35">
      <c r="A195" s="1">
        <v>38062</v>
      </c>
      <c r="B195" s="1">
        <v>0.01</v>
      </c>
      <c r="C195" s="1">
        <v>0.01</v>
      </c>
      <c r="D195" s="1" t="s">
        <v>19</v>
      </c>
      <c r="E195" s="1" t="s">
        <v>35</v>
      </c>
      <c r="F195" s="1" t="s">
        <v>35</v>
      </c>
      <c r="G195" s="1">
        <v>0.02</v>
      </c>
      <c r="H195" s="1">
        <v>36861</v>
      </c>
      <c r="I195" s="1">
        <v>99</v>
      </c>
      <c r="J195" s="1">
        <v>98.995000000000005</v>
      </c>
      <c r="K195" s="1">
        <v>3</v>
      </c>
      <c r="L195" s="1" t="s">
        <v>328</v>
      </c>
      <c r="M195" s="1">
        <v>38062</v>
      </c>
    </row>
    <row r="196" spans="1:13" ht="15.75" customHeight="1" x14ac:dyDescent="0.35">
      <c r="A196" s="1">
        <v>38014</v>
      </c>
      <c r="B196" s="1">
        <v>0.01</v>
      </c>
      <c r="C196" s="1">
        <v>0.01</v>
      </c>
      <c r="D196" s="1" t="s">
        <v>19</v>
      </c>
      <c r="E196" s="1" t="s">
        <v>35</v>
      </c>
      <c r="F196" s="1" t="s">
        <v>35</v>
      </c>
      <c r="G196" s="1">
        <v>0.02</v>
      </c>
      <c r="H196" s="1">
        <v>36861</v>
      </c>
      <c r="I196" s="1">
        <v>99</v>
      </c>
      <c r="J196" s="1">
        <v>99.004999999999995</v>
      </c>
      <c r="K196" s="1">
        <v>1</v>
      </c>
      <c r="L196" s="1" t="s">
        <v>328</v>
      </c>
      <c r="M196" s="1">
        <v>38014</v>
      </c>
    </row>
    <row r="197" spans="1:13" ht="15.75" customHeight="1" x14ac:dyDescent="0.35">
      <c r="I197" s="1" t="s">
        <v>310</v>
      </c>
      <c r="J197" s="1" t="s">
        <v>310</v>
      </c>
      <c r="K197" s="1">
        <v>1</v>
      </c>
      <c r="L197" s="1" t="s">
        <v>311</v>
      </c>
      <c r="M197" s="1">
        <v>0</v>
      </c>
    </row>
    <row r="198" spans="1:13" ht="15.75" customHeight="1" x14ac:dyDescent="0.35">
      <c r="A198" s="1">
        <v>37964</v>
      </c>
      <c r="B198" s="1">
        <v>0.01</v>
      </c>
      <c r="C198" s="1">
        <v>0.01</v>
      </c>
      <c r="D198" s="1" t="s">
        <v>19</v>
      </c>
      <c r="E198" s="1" t="s">
        <v>35</v>
      </c>
      <c r="F198" s="1" t="s">
        <v>35</v>
      </c>
      <c r="G198" s="1">
        <v>0.02</v>
      </c>
      <c r="H198" s="1">
        <v>36861</v>
      </c>
      <c r="I198" s="1">
        <v>99</v>
      </c>
      <c r="J198" s="1">
        <v>98.995000000000005</v>
      </c>
      <c r="K198" s="1">
        <v>12</v>
      </c>
      <c r="L198" s="1" t="s">
        <v>329</v>
      </c>
      <c r="M198" s="1">
        <v>37964</v>
      </c>
    </row>
    <row r="199" spans="1:13" ht="15.75" customHeight="1" x14ac:dyDescent="0.35">
      <c r="A199" s="1">
        <v>37922</v>
      </c>
      <c r="B199" s="1">
        <v>0.01</v>
      </c>
      <c r="C199" s="1">
        <v>0.01</v>
      </c>
      <c r="D199" s="1" t="s">
        <v>19</v>
      </c>
      <c r="E199" s="1" t="s">
        <v>35</v>
      </c>
      <c r="F199" s="1" t="s">
        <v>35</v>
      </c>
      <c r="G199" s="1">
        <v>0.02</v>
      </c>
      <c r="H199" s="1">
        <v>36861</v>
      </c>
      <c r="I199" s="1">
        <v>98.984999999999999</v>
      </c>
      <c r="J199" s="1">
        <v>98.984999999999999</v>
      </c>
      <c r="K199" s="1">
        <v>10</v>
      </c>
      <c r="L199" s="1" t="s">
        <v>329</v>
      </c>
      <c r="M199" s="1">
        <v>37922</v>
      </c>
    </row>
    <row r="200" spans="1:13" ht="15.75" customHeight="1" x14ac:dyDescent="0.35">
      <c r="A200" s="1">
        <v>37880</v>
      </c>
      <c r="B200" s="1">
        <v>0.01</v>
      </c>
      <c r="C200" s="1">
        <v>0.01</v>
      </c>
      <c r="D200" s="1" t="s">
        <v>19</v>
      </c>
      <c r="E200" s="1" t="s">
        <v>35</v>
      </c>
      <c r="F200" s="1" t="s">
        <v>35</v>
      </c>
      <c r="G200" s="1">
        <v>0.02</v>
      </c>
      <c r="H200" s="1">
        <v>36861</v>
      </c>
      <c r="I200" s="1">
        <v>98.995000000000005</v>
      </c>
      <c r="J200" s="1">
        <v>98.995000000000005</v>
      </c>
      <c r="K200" s="1">
        <v>9</v>
      </c>
      <c r="L200" s="1" t="s">
        <v>329</v>
      </c>
      <c r="M200" s="1">
        <v>37880</v>
      </c>
    </row>
    <row r="201" spans="1:13" ht="15.75" customHeight="1" x14ac:dyDescent="0.35">
      <c r="A201" s="1">
        <v>37845</v>
      </c>
      <c r="B201" s="1">
        <v>0.01</v>
      </c>
      <c r="C201" s="1">
        <v>0.01</v>
      </c>
      <c r="D201" s="1" t="s">
        <v>19</v>
      </c>
      <c r="E201" s="1" t="s">
        <v>35</v>
      </c>
      <c r="F201" s="1" t="s">
        <v>35</v>
      </c>
      <c r="G201" s="1">
        <v>0.02</v>
      </c>
      <c r="H201" s="1">
        <v>36861</v>
      </c>
      <c r="I201" s="1">
        <v>99.004999999999995</v>
      </c>
      <c r="J201" s="1">
        <v>99</v>
      </c>
      <c r="K201" s="1">
        <v>8</v>
      </c>
      <c r="L201" s="1" t="s">
        <v>329</v>
      </c>
      <c r="M201" s="1">
        <v>37845</v>
      </c>
    </row>
    <row r="202" spans="1:13" ht="15.75" customHeight="1" x14ac:dyDescent="0.35">
      <c r="A202" s="1">
        <v>37797</v>
      </c>
      <c r="B202" s="1">
        <v>0.01</v>
      </c>
      <c r="C202" s="1">
        <v>0.01</v>
      </c>
      <c r="D202" s="1" t="s">
        <v>19</v>
      </c>
      <c r="E202" s="1" t="s">
        <v>45</v>
      </c>
      <c r="F202" s="1">
        <v>-2.5000000000000001E-3</v>
      </c>
      <c r="G202" s="1">
        <v>0.02</v>
      </c>
      <c r="H202" s="1">
        <v>45231</v>
      </c>
      <c r="I202" s="1">
        <v>98.82</v>
      </c>
      <c r="J202" s="1">
        <v>98.795000000000002</v>
      </c>
      <c r="K202" s="1">
        <v>6</v>
      </c>
      <c r="L202" s="1" t="s">
        <v>329</v>
      </c>
      <c r="M202" s="1">
        <v>37797</v>
      </c>
    </row>
    <row r="203" spans="1:13" ht="15.75" customHeight="1" x14ac:dyDescent="0.35">
      <c r="A203" s="1">
        <v>37747</v>
      </c>
      <c r="B203" s="1">
        <v>1.2500000000000001E-2</v>
      </c>
      <c r="C203" s="1">
        <v>1.2500000000000001E-2</v>
      </c>
      <c r="D203" s="1" t="s">
        <v>19</v>
      </c>
      <c r="E203" s="1" t="s">
        <v>35</v>
      </c>
      <c r="F203" s="1" t="s">
        <v>35</v>
      </c>
      <c r="G203" s="1">
        <v>2.2499999999999999E-2</v>
      </c>
      <c r="H203" s="1">
        <v>36861</v>
      </c>
      <c r="I203" s="1">
        <v>98.79</v>
      </c>
      <c r="J203" s="1">
        <v>98.76</v>
      </c>
      <c r="K203" s="1">
        <v>5</v>
      </c>
      <c r="L203" s="1" t="s">
        <v>329</v>
      </c>
      <c r="M203" s="1">
        <v>37747</v>
      </c>
    </row>
    <row r="204" spans="1:13" ht="15.75" customHeight="1" x14ac:dyDescent="0.35">
      <c r="A204" s="1">
        <v>37698</v>
      </c>
      <c r="B204" s="1">
        <v>1.2500000000000001E-2</v>
      </c>
      <c r="C204" s="1">
        <v>1.2500000000000001E-2</v>
      </c>
      <c r="D204" s="1" t="s">
        <v>19</v>
      </c>
      <c r="E204" s="1" t="s">
        <v>35</v>
      </c>
      <c r="F204" s="1" t="s">
        <v>35</v>
      </c>
      <c r="G204" s="1">
        <v>2.2499999999999999E-2</v>
      </c>
      <c r="H204" s="1">
        <v>36861</v>
      </c>
      <c r="I204" s="1">
        <v>98.77</v>
      </c>
      <c r="J204" s="1">
        <v>98.754999999999995</v>
      </c>
      <c r="K204" s="1">
        <v>3</v>
      </c>
      <c r="L204" s="1" t="s">
        <v>329</v>
      </c>
      <c r="M204" s="1">
        <v>37698</v>
      </c>
    </row>
    <row r="205" spans="1:13" ht="15.75" customHeight="1" x14ac:dyDescent="0.35">
      <c r="A205" s="1">
        <v>37650</v>
      </c>
      <c r="B205" s="1">
        <v>1.2500000000000001E-2</v>
      </c>
      <c r="C205" s="1">
        <v>1.2500000000000001E-2</v>
      </c>
      <c r="D205" s="1" t="s">
        <v>19</v>
      </c>
      <c r="E205" s="1" t="s">
        <v>35</v>
      </c>
      <c r="F205" s="1" t="s">
        <v>35</v>
      </c>
      <c r="G205" s="1">
        <v>2.2499999999999999E-2</v>
      </c>
      <c r="H205" s="1">
        <v>36861</v>
      </c>
      <c r="I205" s="1" t="s">
        <v>310</v>
      </c>
      <c r="J205" s="1">
        <v>98.765000000000001</v>
      </c>
      <c r="K205" s="1">
        <v>1</v>
      </c>
      <c r="L205" s="1" t="s">
        <v>329</v>
      </c>
      <c r="M205" s="1">
        <v>37650</v>
      </c>
    </row>
    <row r="206" spans="1:13" ht="15.75" customHeight="1" x14ac:dyDescent="0.35">
      <c r="A206" s="1" t="s">
        <v>130</v>
      </c>
      <c r="I206" s="1" t="s">
        <v>314</v>
      </c>
      <c r="J206" s="1" t="s">
        <v>314</v>
      </c>
      <c r="K206" s="1" t="s">
        <v>314</v>
      </c>
      <c r="L206" s="1" t="s">
        <v>314</v>
      </c>
      <c r="M206" s="1" t="s">
        <v>314</v>
      </c>
    </row>
    <row r="207" spans="1:13" ht="15.75" customHeight="1" x14ac:dyDescent="0.35">
      <c r="A207" s="1">
        <v>37600</v>
      </c>
      <c r="B207" s="1">
        <v>1.2500000000000001E-2</v>
      </c>
      <c r="C207" s="1">
        <v>1.2500000000000001E-2</v>
      </c>
      <c r="D207" s="1" t="s">
        <v>19</v>
      </c>
      <c r="E207" s="1" t="s">
        <v>35</v>
      </c>
      <c r="F207" s="1" t="s">
        <v>35</v>
      </c>
      <c r="G207" s="1">
        <v>7.4999999999999997E-3</v>
      </c>
      <c r="H207" s="1">
        <v>36861</v>
      </c>
      <c r="I207" s="1">
        <v>98.765000000000001</v>
      </c>
      <c r="J207" s="1">
        <v>98.77</v>
      </c>
      <c r="K207" s="1">
        <v>12</v>
      </c>
      <c r="L207" s="1" t="s">
        <v>330</v>
      </c>
      <c r="M207" s="1">
        <v>37600</v>
      </c>
    </row>
    <row r="208" spans="1:13" ht="15.75" customHeight="1" x14ac:dyDescent="0.35">
      <c r="A208" s="1">
        <v>37566</v>
      </c>
      <c r="B208" s="1">
        <v>1.2500000000000001E-2</v>
      </c>
      <c r="C208" s="1">
        <v>1.4999999999999999E-2</v>
      </c>
      <c r="D208" s="1" t="s">
        <v>115</v>
      </c>
      <c r="E208" s="1" t="s">
        <v>45</v>
      </c>
      <c r="F208" s="1">
        <v>-5.0000000000000001E-3</v>
      </c>
      <c r="G208" s="1">
        <v>7.4999999999999997E-3</v>
      </c>
      <c r="H208" s="1">
        <v>36861</v>
      </c>
      <c r="I208" s="1">
        <v>98.484999999999999</v>
      </c>
      <c r="J208" s="1">
        <v>98.64</v>
      </c>
      <c r="K208" s="1">
        <v>11</v>
      </c>
      <c r="L208" s="1" t="s">
        <v>330</v>
      </c>
      <c r="M208" s="1">
        <v>37566</v>
      </c>
    </row>
    <row r="209" spans="1:13" ht="15.75" customHeight="1" x14ac:dyDescent="0.35">
      <c r="A209" s="1">
        <v>37523</v>
      </c>
      <c r="B209" s="1">
        <v>1.7500000000000002E-2</v>
      </c>
      <c r="C209" s="1">
        <v>1.7500000000000002E-2</v>
      </c>
      <c r="D209" s="1" t="s">
        <v>19</v>
      </c>
      <c r="E209" s="1" t="s">
        <v>35</v>
      </c>
      <c r="F209" s="1" t="s">
        <v>35</v>
      </c>
      <c r="G209" s="1">
        <v>1.2500000000000001E-2</v>
      </c>
      <c r="H209" s="1">
        <v>45201</v>
      </c>
      <c r="I209" s="1">
        <v>98.265000000000001</v>
      </c>
      <c r="J209" s="1">
        <v>98.26</v>
      </c>
      <c r="K209" s="1">
        <v>9</v>
      </c>
      <c r="L209" s="1" t="s">
        <v>330</v>
      </c>
      <c r="M209" s="1">
        <v>37523</v>
      </c>
    </row>
    <row r="210" spans="1:13" ht="15.75" customHeight="1" x14ac:dyDescent="0.35">
      <c r="A210" s="1">
        <v>37481</v>
      </c>
      <c r="B210" s="1">
        <v>1.7500000000000002E-2</v>
      </c>
      <c r="C210" s="1">
        <v>1.7500000000000002E-2</v>
      </c>
      <c r="D210" s="1" t="s">
        <v>19</v>
      </c>
      <c r="E210" s="1" t="s">
        <v>35</v>
      </c>
      <c r="F210" s="1" t="s">
        <v>35</v>
      </c>
      <c r="G210" s="1">
        <v>1.2500000000000001E-2</v>
      </c>
      <c r="H210" s="1">
        <v>36861</v>
      </c>
      <c r="I210" s="1">
        <v>98.29</v>
      </c>
      <c r="J210" s="1">
        <v>98.275000000000006</v>
      </c>
      <c r="K210" s="1">
        <v>8</v>
      </c>
      <c r="L210" s="1" t="s">
        <v>330</v>
      </c>
      <c r="M210" s="1">
        <v>37481</v>
      </c>
    </row>
    <row r="211" spans="1:13" ht="15.75" customHeight="1" x14ac:dyDescent="0.35">
      <c r="A211" s="1">
        <v>37433</v>
      </c>
      <c r="B211" s="1">
        <v>1.7500000000000002E-2</v>
      </c>
      <c r="C211" s="1">
        <v>1.7500000000000002E-2</v>
      </c>
      <c r="D211" s="1" t="s">
        <v>19</v>
      </c>
      <c r="E211" s="1" t="s">
        <v>35</v>
      </c>
      <c r="F211" s="1" t="s">
        <v>35</v>
      </c>
      <c r="G211" s="1">
        <v>1.2500000000000001E-2</v>
      </c>
      <c r="H211" s="1">
        <v>36800</v>
      </c>
      <c r="I211" s="1">
        <v>98.24</v>
      </c>
      <c r="J211" s="1">
        <v>98.24</v>
      </c>
      <c r="K211" s="1">
        <v>6</v>
      </c>
      <c r="L211" s="1" t="s">
        <v>330</v>
      </c>
      <c r="M211" s="1">
        <v>37433</v>
      </c>
    </row>
    <row r="212" spans="1:13" ht="15.75" customHeight="1" x14ac:dyDescent="0.35">
      <c r="A212" s="1">
        <v>37383</v>
      </c>
      <c r="B212" s="1">
        <v>1.7500000000000002E-2</v>
      </c>
      <c r="C212" s="1">
        <v>1.7500000000000002E-2</v>
      </c>
      <c r="D212" s="1" t="s">
        <v>19</v>
      </c>
      <c r="E212" s="1" t="s">
        <v>35</v>
      </c>
      <c r="F212" s="1" t="s">
        <v>35</v>
      </c>
      <c r="G212" s="1">
        <v>1.2500000000000001E-2</v>
      </c>
      <c r="H212" s="1">
        <v>36800</v>
      </c>
      <c r="I212" s="1">
        <v>98.25</v>
      </c>
      <c r="J212" s="1">
        <v>98.245000000000005</v>
      </c>
      <c r="K212" s="1">
        <v>5</v>
      </c>
      <c r="L212" s="1" t="s">
        <v>330</v>
      </c>
      <c r="M212" s="1">
        <v>37383</v>
      </c>
    </row>
    <row r="213" spans="1:13" ht="15.75" customHeight="1" x14ac:dyDescent="0.35">
      <c r="A213" s="1">
        <v>37334</v>
      </c>
      <c r="B213" s="1">
        <v>1.7500000000000002E-2</v>
      </c>
      <c r="C213" s="1">
        <v>1.7500000000000002E-2</v>
      </c>
      <c r="D213" s="1" t="s">
        <v>19</v>
      </c>
      <c r="E213" s="1" t="s">
        <v>35</v>
      </c>
      <c r="F213" s="1" t="s">
        <v>35</v>
      </c>
      <c r="G213" s="1">
        <v>1.2500000000000001E-2</v>
      </c>
      <c r="H213" s="1">
        <v>36800</v>
      </c>
      <c r="I213" s="1">
        <v>98.224999999999994</v>
      </c>
      <c r="J213" s="1">
        <v>98.234999999999999</v>
      </c>
      <c r="K213" s="1">
        <v>3</v>
      </c>
      <c r="L213" s="1" t="s">
        <v>330</v>
      </c>
      <c r="M213" s="1">
        <v>37334</v>
      </c>
    </row>
    <row r="214" spans="1:13" ht="15.75" customHeight="1" x14ac:dyDescent="0.35">
      <c r="A214" s="1">
        <v>37286</v>
      </c>
      <c r="B214" s="1">
        <v>1.7500000000000002E-2</v>
      </c>
      <c r="C214" s="1">
        <v>1.7500000000000002E-2</v>
      </c>
      <c r="D214" s="1" t="s">
        <v>19</v>
      </c>
      <c r="E214" s="1" t="s">
        <v>35</v>
      </c>
      <c r="F214" s="1" t="s">
        <v>35</v>
      </c>
      <c r="G214" s="1">
        <v>1.2500000000000001E-2</v>
      </c>
      <c r="H214" s="1">
        <v>36800</v>
      </c>
      <c r="I214" s="1">
        <v>98.27</v>
      </c>
      <c r="J214" s="1">
        <v>98.27</v>
      </c>
      <c r="K214" s="1">
        <v>1</v>
      </c>
      <c r="L214" s="1" t="s">
        <v>330</v>
      </c>
      <c r="M214" s="1">
        <v>37286</v>
      </c>
    </row>
    <row r="215" spans="1:13" ht="15.75" customHeight="1" x14ac:dyDescent="0.35">
      <c r="I215" s="1" t="s">
        <v>310</v>
      </c>
      <c r="J215" s="1" t="s">
        <v>310</v>
      </c>
      <c r="K215" s="1">
        <v>1</v>
      </c>
      <c r="L215" s="1" t="s">
        <v>311</v>
      </c>
      <c r="M215" s="1">
        <v>0</v>
      </c>
    </row>
    <row r="216" spans="1:13" ht="15.75" customHeight="1" x14ac:dyDescent="0.35">
      <c r="A216" s="1">
        <v>37236</v>
      </c>
      <c r="B216" s="1">
        <v>1.7500000000000002E-2</v>
      </c>
      <c r="C216" s="1">
        <v>1.7500000000000002E-2</v>
      </c>
      <c r="D216" s="1" t="s">
        <v>19</v>
      </c>
      <c r="E216" s="1" t="s">
        <v>45</v>
      </c>
      <c r="F216" s="1">
        <v>-2.5000000000000001E-3</v>
      </c>
      <c r="G216" s="1">
        <v>1.2500000000000001E-2</v>
      </c>
      <c r="H216" s="1">
        <v>45200</v>
      </c>
      <c r="I216" s="1">
        <v>98.2</v>
      </c>
      <c r="J216" s="1">
        <v>98.194999999999993</v>
      </c>
      <c r="K216" s="1">
        <v>12</v>
      </c>
      <c r="L216" s="1" t="s">
        <v>331</v>
      </c>
      <c r="M216" s="1">
        <v>37236</v>
      </c>
    </row>
    <row r="217" spans="1:13" ht="15.75" customHeight="1" x14ac:dyDescent="0.35">
      <c r="A217" s="1">
        <v>37201</v>
      </c>
      <c r="B217" s="1">
        <v>0.02</v>
      </c>
      <c r="C217" s="1">
        <v>0.02</v>
      </c>
      <c r="D217" s="1" t="s">
        <v>19</v>
      </c>
      <c r="E217" s="1" t="s">
        <v>45</v>
      </c>
      <c r="F217" s="1">
        <v>-5.0000000000000001E-3</v>
      </c>
      <c r="G217" s="1">
        <v>1.4999999999999999E-2</v>
      </c>
      <c r="H217" s="1">
        <v>36800</v>
      </c>
      <c r="I217" s="1">
        <v>97.84</v>
      </c>
      <c r="J217" s="1">
        <v>97.915000000000006</v>
      </c>
      <c r="K217" s="1">
        <v>11</v>
      </c>
      <c r="L217" s="1" t="s">
        <v>331</v>
      </c>
      <c r="M217" s="1">
        <v>37201</v>
      </c>
    </row>
    <row r="218" spans="1:13" ht="15.75" customHeight="1" x14ac:dyDescent="0.35">
      <c r="A218" s="1">
        <v>37166</v>
      </c>
      <c r="B218" s="1">
        <v>2.5000000000000001E-2</v>
      </c>
      <c r="C218" s="1">
        <v>2.5000000000000001E-2</v>
      </c>
      <c r="D218" s="1" t="s">
        <v>19</v>
      </c>
      <c r="E218" s="1" t="s">
        <v>45</v>
      </c>
      <c r="F218" s="1">
        <v>-5.0000000000000001E-3</v>
      </c>
      <c r="G218" s="1">
        <v>0.02</v>
      </c>
      <c r="H218" s="1">
        <v>36800</v>
      </c>
      <c r="I218" s="1">
        <v>97.444999999999993</v>
      </c>
      <c r="J218" s="1">
        <v>97.5</v>
      </c>
      <c r="K218" s="1">
        <v>10</v>
      </c>
      <c r="L218" s="1" t="s">
        <v>331</v>
      </c>
      <c r="M218" s="1">
        <v>37166</v>
      </c>
    </row>
    <row r="219" spans="1:13" ht="15.75" customHeight="1" x14ac:dyDescent="0.35">
      <c r="A219" s="1">
        <v>37151</v>
      </c>
      <c r="B219" s="1">
        <v>0.03</v>
      </c>
      <c r="C219" s="1" t="s">
        <v>43</v>
      </c>
      <c r="D219" s="1" t="s">
        <v>43</v>
      </c>
      <c r="E219" s="1" t="s">
        <v>45</v>
      </c>
      <c r="F219" s="1">
        <v>-5.0000000000000001E-3</v>
      </c>
      <c r="G219" s="1">
        <v>2.5000000000000001E-2</v>
      </c>
      <c r="H219" s="1">
        <v>36800</v>
      </c>
      <c r="I219" s="1">
        <v>96.67</v>
      </c>
      <c r="J219" s="1">
        <v>96.805000000000007</v>
      </c>
      <c r="K219" s="1">
        <v>9</v>
      </c>
      <c r="L219" s="1" t="s">
        <v>331</v>
      </c>
      <c r="M219" s="1">
        <v>37151</v>
      </c>
    </row>
    <row r="220" spans="1:13" ht="15.75" customHeight="1" x14ac:dyDescent="0.35">
      <c r="A220" s="1">
        <v>37124</v>
      </c>
      <c r="B220" s="1">
        <v>3.5000000000000003E-2</v>
      </c>
      <c r="C220" s="1">
        <v>3.5000000000000003E-2</v>
      </c>
      <c r="D220" s="1" t="s">
        <v>19</v>
      </c>
      <c r="E220" s="1" t="s">
        <v>45</v>
      </c>
      <c r="F220" s="1">
        <v>-2.5000000000000001E-3</v>
      </c>
      <c r="G220" s="1">
        <v>0.03</v>
      </c>
      <c r="H220" s="1">
        <v>36739</v>
      </c>
      <c r="I220" s="1">
        <v>96.364999999999995</v>
      </c>
      <c r="J220" s="1">
        <v>96.36</v>
      </c>
      <c r="K220" s="1">
        <v>8</v>
      </c>
      <c r="L220" s="1" t="s">
        <v>331</v>
      </c>
      <c r="M220" s="1">
        <v>37124</v>
      </c>
    </row>
    <row r="221" spans="1:13" ht="15.75" customHeight="1" x14ac:dyDescent="0.35">
      <c r="A221" s="1">
        <v>37069</v>
      </c>
      <c r="B221" s="1">
        <v>3.7499999999999999E-2</v>
      </c>
      <c r="C221" s="1">
        <v>3.5000000000000003E-2</v>
      </c>
      <c r="D221" s="1" t="s">
        <v>115</v>
      </c>
      <c r="E221" s="1" t="s">
        <v>45</v>
      </c>
      <c r="F221" s="1">
        <v>-2.5000000000000001E-3</v>
      </c>
      <c r="G221" s="1">
        <v>3.2500000000000001E-2</v>
      </c>
      <c r="H221" s="1">
        <v>45170</v>
      </c>
      <c r="I221" s="1">
        <v>96.034999999999997</v>
      </c>
      <c r="J221" s="1">
        <v>96.03</v>
      </c>
      <c r="K221" s="1">
        <v>6</v>
      </c>
      <c r="L221" s="1" t="s">
        <v>331</v>
      </c>
      <c r="M221" s="1">
        <v>37069</v>
      </c>
    </row>
    <row r="222" spans="1:13" ht="15.75" customHeight="1" x14ac:dyDescent="0.35">
      <c r="A222" s="1">
        <v>37026</v>
      </c>
      <c r="B222" s="1">
        <v>0.04</v>
      </c>
      <c r="C222" s="1">
        <v>0.04</v>
      </c>
      <c r="D222" s="1" t="s">
        <v>19</v>
      </c>
      <c r="E222" s="1" t="s">
        <v>45</v>
      </c>
      <c r="F222" s="1">
        <v>-5.0000000000000001E-3</v>
      </c>
      <c r="G222" s="1">
        <v>3.5000000000000003E-2</v>
      </c>
      <c r="H222" s="1">
        <v>45170</v>
      </c>
      <c r="I222" s="1">
        <v>95.745000000000005</v>
      </c>
      <c r="J222" s="1">
        <v>95.775000000000006</v>
      </c>
      <c r="K222" s="1">
        <v>5</v>
      </c>
      <c r="L222" s="1" t="s">
        <v>331</v>
      </c>
      <c r="M222" s="1">
        <v>37026</v>
      </c>
    </row>
    <row r="223" spans="1:13" ht="15.75" customHeight="1" x14ac:dyDescent="0.35">
      <c r="A223" s="1">
        <v>36999</v>
      </c>
      <c r="B223" s="1">
        <v>4.4999999999999998E-2</v>
      </c>
      <c r="C223" s="1" t="s">
        <v>43</v>
      </c>
      <c r="D223" s="1" t="s">
        <v>43</v>
      </c>
      <c r="E223" s="1" t="s">
        <v>45</v>
      </c>
      <c r="F223" s="1">
        <v>-5.0000000000000001E-3</v>
      </c>
      <c r="G223" s="1">
        <v>0.04</v>
      </c>
      <c r="H223" s="1">
        <v>36800</v>
      </c>
      <c r="I223" s="1">
        <v>94.995000000000005</v>
      </c>
      <c r="J223" s="1">
        <v>95.174999999999997</v>
      </c>
      <c r="K223" s="1">
        <v>4</v>
      </c>
      <c r="L223" s="1" t="s">
        <v>331</v>
      </c>
      <c r="M223" s="1">
        <v>36999</v>
      </c>
    </row>
    <row r="224" spans="1:13" ht="15.75" customHeight="1" x14ac:dyDescent="0.35">
      <c r="A224" s="1">
        <v>36970</v>
      </c>
      <c r="B224" s="1">
        <v>0.05</v>
      </c>
      <c r="C224" s="1">
        <v>0.05</v>
      </c>
      <c r="D224" s="1" t="s">
        <v>19</v>
      </c>
      <c r="E224" s="1" t="s">
        <v>45</v>
      </c>
      <c r="F224" s="1">
        <v>-5.0000000000000001E-3</v>
      </c>
      <c r="G224" s="1">
        <v>4.4999999999999998E-2</v>
      </c>
      <c r="H224" s="1">
        <v>36800</v>
      </c>
      <c r="I224" s="1">
        <v>94.734999999999999</v>
      </c>
      <c r="J224" s="1">
        <v>94.715000000000003</v>
      </c>
      <c r="K224" s="1">
        <v>3</v>
      </c>
      <c r="L224" s="1" t="s">
        <v>331</v>
      </c>
      <c r="M224" s="1">
        <v>36970</v>
      </c>
    </row>
    <row r="225" spans="1:13" ht="15.75" customHeight="1" x14ac:dyDescent="0.35">
      <c r="A225" s="1">
        <v>36922</v>
      </c>
      <c r="B225" s="1">
        <v>5.5E-2</v>
      </c>
      <c r="C225" s="1">
        <v>5.5E-2</v>
      </c>
      <c r="D225" s="1" t="s">
        <v>19</v>
      </c>
      <c r="E225" s="1" t="s">
        <v>45</v>
      </c>
      <c r="F225" s="1">
        <v>-5.0000000000000001E-3</v>
      </c>
      <c r="G225" s="1">
        <v>0.05</v>
      </c>
      <c r="H225" s="1">
        <v>36800</v>
      </c>
      <c r="I225" s="1">
        <v>94.025000000000006</v>
      </c>
      <c r="J225" s="1">
        <v>94.02</v>
      </c>
      <c r="K225" s="1">
        <v>1</v>
      </c>
      <c r="L225" s="1" t="s">
        <v>331</v>
      </c>
      <c r="M225" s="1">
        <v>36922</v>
      </c>
    </row>
    <row r="226" spans="1:13" ht="15.75" customHeight="1" x14ac:dyDescent="0.35">
      <c r="A226" s="1">
        <v>36894</v>
      </c>
      <c r="B226" s="1">
        <v>0.06</v>
      </c>
      <c r="C226" s="1" t="s">
        <v>43</v>
      </c>
      <c r="D226" s="1" t="s">
        <v>43</v>
      </c>
      <c r="E226" s="1" t="s">
        <v>45</v>
      </c>
      <c r="F226" s="1">
        <v>-5.0000000000000001E-3</v>
      </c>
      <c r="G226" s="1">
        <v>5.5E-2</v>
      </c>
      <c r="H226" s="1">
        <v>36800</v>
      </c>
      <c r="I226" s="1">
        <v>93.655000000000001</v>
      </c>
      <c r="J226" s="1">
        <v>93.98</v>
      </c>
      <c r="K226" s="1">
        <v>1</v>
      </c>
      <c r="L226" s="1" t="s">
        <v>331</v>
      </c>
      <c r="M226" s="1">
        <v>36894</v>
      </c>
    </row>
    <row r="227" spans="1:13" ht="15.75" customHeight="1" x14ac:dyDescent="0.35">
      <c r="I227" s="1" t="s">
        <v>310</v>
      </c>
      <c r="J227" s="1" t="s">
        <v>310</v>
      </c>
      <c r="K227" s="1">
        <v>1</v>
      </c>
      <c r="L227" s="1" t="s">
        <v>311</v>
      </c>
      <c r="M227" s="1">
        <v>0</v>
      </c>
    </row>
    <row r="228" spans="1:13" ht="15.75" customHeight="1" x14ac:dyDescent="0.35">
      <c r="A228" s="1">
        <v>36879</v>
      </c>
      <c r="B228" s="1">
        <v>6.5000000000000002E-2</v>
      </c>
      <c r="C228" s="1">
        <v>6.5000000000000002E-2</v>
      </c>
      <c r="D228" s="1" t="s">
        <v>19</v>
      </c>
      <c r="E228" s="1" t="s">
        <v>35</v>
      </c>
      <c r="F228" s="1" t="s">
        <v>35</v>
      </c>
      <c r="G228" s="1">
        <v>0.06</v>
      </c>
      <c r="H228" s="1">
        <v>36800</v>
      </c>
      <c r="I228" s="1">
        <v>93.54</v>
      </c>
      <c r="J228" s="1">
        <v>93.52</v>
      </c>
      <c r="K228" s="1">
        <v>12</v>
      </c>
      <c r="L228" s="1" t="s">
        <v>311</v>
      </c>
      <c r="M228" s="1">
        <v>36879</v>
      </c>
    </row>
    <row r="229" spans="1:13" ht="15.75" customHeight="1" x14ac:dyDescent="0.35">
      <c r="A229" s="1">
        <v>36845</v>
      </c>
      <c r="B229" s="1">
        <v>6.5000000000000002E-2</v>
      </c>
      <c r="C229" s="1">
        <v>6.5000000000000002E-2</v>
      </c>
      <c r="D229" s="1" t="s">
        <v>19</v>
      </c>
      <c r="E229" s="1" t="s">
        <v>35</v>
      </c>
      <c r="F229" s="1" t="s">
        <v>35</v>
      </c>
      <c r="G229" s="1">
        <v>0.06</v>
      </c>
      <c r="H229" s="1">
        <v>36800</v>
      </c>
      <c r="I229" s="1">
        <v>93.484999999999999</v>
      </c>
      <c r="J229" s="1">
        <v>93.484999999999999</v>
      </c>
      <c r="K229" s="1">
        <v>11</v>
      </c>
      <c r="L229" s="1" t="s">
        <v>311</v>
      </c>
      <c r="M229" s="1">
        <v>36845</v>
      </c>
    </row>
    <row r="230" spans="1:13" ht="15.75" customHeight="1" x14ac:dyDescent="0.35">
      <c r="A230" s="1">
        <v>36802</v>
      </c>
      <c r="B230" s="1">
        <v>6.5000000000000002E-2</v>
      </c>
      <c r="C230" s="1">
        <v>6.5000000000000002E-2</v>
      </c>
      <c r="D230" s="1" t="s">
        <v>19</v>
      </c>
      <c r="E230" s="1" t="s">
        <v>35</v>
      </c>
      <c r="F230" s="1" t="s">
        <v>35</v>
      </c>
      <c r="G230" s="1">
        <v>0.06</v>
      </c>
      <c r="H230" s="1">
        <v>36800</v>
      </c>
      <c r="I230" s="1">
        <v>93.504999999999995</v>
      </c>
      <c r="J230" s="1">
        <v>93.504999999999995</v>
      </c>
      <c r="K230" s="1">
        <v>10</v>
      </c>
      <c r="L230" s="1" t="s">
        <v>311</v>
      </c>
      <c r="M230" s="1">
        <v>36802</v>
      </c>
    </row>
    <row r="231" spans="1:13" ht="15.75" customHeight="1" x14ac:dyDescent="0.35">
      <c r="A231" s="1">
        <v>36760</v>
      </c>
      <c r="B231" s="1">
        <v>6.5000000000000002E-2</v>
      </c>
      <c r="C231" s="1">
        <v>6.5000000000000002E-2</v>
      </c>
      <c r="D231" s="1" t="s">
        <v>19</v>
      </c>
      <c r="E231" s="1" t="s">
        <v>35</v>
      </c>
      <c r="F231" s="1" t="s">
        <v>35</v>
      </c>
      <c r="G231" s="1">
        <v>0.06</v>
      </c>
      <c r="H231" s="1">
        <v>36800</v>
      </c>
      <c r="I231" s="1">
        <v>93.51</v>
      </c>
      <c r="J231" s="1">
        <v>93.51</v>
      </c>
      <c r="K231" s="1">
        <v>8</v>
      </c>
      <c r="L231" s="1" t="s">
        <v>311</v>
      </c>
      <c r="M231" s="1">
        <v>36760</v>
      </c>
    </row>
    <row r="232" spans="1:13" ht="15.75" customHeight="1" x14ac:dyDescent="0.35">
      <c r="A232" s="1">
        <v>36705</v>
      </c>
      <c r="B232" s="1">
        <v>6.5000000000000002E-2</v>
      </c>
      <c r="C232" s="1">
        <v>6.5000000000000002E-2</v>
      </c>
      <c r="D232" s="1" t="s">
        <v>19</v>
      </c>
      <c r="E232" s="1" t="s">
        <v>35</v>
      </c>
      <c r="F232" s="1" t="s">
        <v>35</v>
      </c>
      <c r="G232" s="1">
        <v>0.06</v>
      </c>
      <c r="H232" s="1">
        <v>36800</v>
      </c>
      <c r="I232" s="1">
        <v>93.48</v>
      </c>
      <c r="J232" s="1">
        <v>93.48</v>
      </c>
      <c r="K232" s="1">
        <v>6</v>
      </c>
      <c r="L232" s="1" t="s">
        <v>311</v>
      </c>
      <c r="M232" s="1">
        <v>36705</v>
      </c>
    </row>
    <row r="233" spans="1:13" ht="15.75" customHeight="1" x14ac:dyDescent="0.35">
      <c r="A233" s="1">
        <v>36662</v>
      </c>
      <c r="B233" s="1">
        <v>6.5000000000000002E-2</v>
      </c>
      <c r="C233" s="1">
        <v>6.5000000000000002E-2</v>
      </c>
      <c r="D233" s="1" t="s">
        <v>19</v>
      </c>
      <c r="E233" s="1" t="s">
        <v>20</v>
      </c>
      <c r="F233" s="1">
        <v>5.0000000000000001E-3</v>
      </c>
      <c r="G233" s="1">
        <v>0.06</v>
      </c>
      <c r="H233" s="1">
        <v>36800</v>
      </c>
      <c r="I233" s="1">
        <v>93.77</v>
      </c>
      <c r="J233" s="1">
        <v>93.745000000000005</v>
      </c>
      <c r="K233" s="1">
        <v>5</v>
      </c>
      <c r="L233" s="1" t="s">
        <v>311</v>
      </c>
      <c r="M233" s="1">
        <v>36662</v>
      </c>
    </row>
    <row r="234" spans="1:13" ht="15.75" customHeight="1" x14ac:dyDescent="0.35">
      <c r="A234" s="1">
        <v>36606</v>
      </c>
      <c r="B234" s="1">
        <v>0.06</v>
      </c>
      <c r="C234" s="1">
        <v>0.06</v>
      </c>
      <c r="D234" s="1" t="s">
        <v>19</v>
      </c>
      <c r="E234" s="1" t="s">
        <v>20</v>
      </c>
      <c r="F234" s="1">
        <v>2.5000000000000001E-3</v>
      </c>
      <c r="G234" s="1">
        <v>5.5E-2</v>
      </c>
      <c r="H234" s="1">
        <v>36800</v>
      </c>
      <c r="I234" s="1">
        <v>94.144999999999996</v>
      </c>
      <c r="J234" s="1">
        <v>94.155000000000001</v>
      </c>
      <c r="K234" s="1">
        <v>3</v>
      </c>
      <c r="L234" s="1" t="s">
        <v>311</v>
      </c>
      <c r="M234" s="1">
        <v>36606</v>
      </c>
    </row>
    <row r="235" spans="1:13" ht="15.75" customHeight="1" x14ac:dyDescent="0.35">
      <c r="A235" s="1">
        <v>36558</v>
      </c>
      <c r="B235" s="1">
        <v>5.7500000000000002E-2</v>
      </c>
      <c r="C235" s="1">
        <v>0.06</v>
      </c>
      <c r="D235" s="1" t="s">
        <v>115</v>
      </c>
      <c r="E235" s="1" t="s">
        <v>20</v>
      </c>
      <c r="F235" s="1">
        <v>2.5000000000000001E-3</v>
      </c>
      <c r="G235" s="1">
        <v>5.2499999999999998E-2</v>
      </c>
      <c r="H235" s="1">
        <v>36800</v>
      </c>
      <c r="I235" s="1">
        <v>94.185000000000002</v>
      </c>
      <c r="J235" s="1">
        <v>94.24</v>
      </c>
      <c r="K235" s="1">
        <v>2</v>
      </c>
      <c r="L235" s="1" t="s">
        <v>311</v>
      </c>
      <c r="M235" s="1">
        <v>36558</v>
      </c>
    </row>
    <row r="236" spans="1:13" ht="15.75" customHeight="1" x14ac:dyDescent="0.35">
      <c r="I236" s="1" t="s">
        <v>310</v>
      </c>
      <c r="J236" s="1" t="s">
        <v>310</v>
      </c>
      <c r="K236" s="1">
        <v>1</v>
      </c>
      <c r="L236" s="1" t="s">
        <v>311</v>
      </c>
      <c r="M236" s="1">
        <v>0</v>
      </c>
    </row>
    <row r="237" spans="1:13" ht="15.75" customHeight="1" x14ac:dyDescent="0.35">
      <c r="A237" s="1">
        <v>36515</v>
      </c>
      <c r="B237" s="1">
        <v>5.5E-2</v>
      </c>
      <c r="C237" s="1">
        <v>5.5E-2</v>
      </c>
      <c r="D237" s="1" t="s">
        <v>19</v>
      </c>
      <c r="E237" s="1" t="s">
        <v>35</v>
      </c>
      <c r="F237" s="1" t="s">
        <v>35</v>
      </c>
      <c r="G237" s="1">
        <v>0.05</v>
      </c>
      <c r="H237" s="1">
        <v>36800</v>
      </c>
      <c r="I237" s="1">
        <v>94.56</v>
      </c>
      <c r="J237" s="1">
        <v>94.56</v>
      </c>
      <c r="K237" s="1">
        <v>12</v>
      </c>
      <c r="L237" s="1" t="s">
        <v>332</v>
      </c>
      <c r="M237" s="1">
        <v>36515</v>
      </c>
    </row>
    <row r="238" spans="1:13" ht="15.75" customHeight="1" x14ac:dyDescent="0.35">
      <c r="A238" s="1">
        <v>36480</v>
      </c>
      <c r="B238" s="1">
        <v>5.5E-2</v>
      </c>
      <c r="C238" s="1">
        <v>5.5E-2</v>
      </c>
      <c r="D238" s="1" t="s">
        <v>19</v>
      </c>
      <c r="E238" s="1" t="s">
        <v>20</v>
      </c>
      <c r="F238" s="1">
        <v>2.5000000000000001E-3</v>
      </c>
      <c r="G238" s="1">
        <v>0.05</v>
      </c>
      <c r="H238" s="1">
        <v>36800</v>
      </c>
      <c r="I238" s="1">
        <v>94.655000000000001</v>
      </c>
      <c r="J238" s="1">
        <v>94.614999999999995</v>
      </c>
      <c r="K238" s="1">
        <v>11</v>
      </c>
      <c r="L238" s="1" t="s">
        <v>332</v>
      </c>
      <c r="M238" s="1">
        <v>36480</v>
      </c>
    </row>
    <row r="239" spans="1:13" ht="15.75" customHeight="1" x14ac:dyDescent="0.35">
      <c r="A239" s="1">
        <v>36438</v>
      </c>
      <c r="B239" s="1">
        <v>5.2499999999999998E-2</v>
      </c>
      <c r="C239" s="1">
        <v>5.2499999999999998E-2</v>
      </c>
      <c r="D239" s="1" t="s">
        <v>19</v>
      </c>
      <c r="E239" s="1" t="s">
        <v>35</v>
      </c>
      <c r="F239" s="1" t="s">
        <v>35</v>
      </c>
      <c r="G239" s="1">
        <v>4.7500000000000001E-2</v>
      </c>
      <c r="H239" s="1">
        <v>36800</v>
      </c>
      <c r="I239" s="1">
        <v>94.7</v>
      </c>
      <c r="J239" s="1">
        <v>94.74</v>
      </c>
      <c r="K239" s="1">
        <v>10</v>
      </c>
      <c r="L239" s="1" t="s">
        <v>332</v>
      </c>
      <c r="M239" s="1">
        <v>36438</v>
      </c>
    </row>
    <row r="240" spans="1:13" ht="15.75" customHeight="1" x14ac:dyDescent="0.35">
      <c r="A240" s="1">
        <v>36396</v>
      </c>
      <c r="B240" s="1">
        <v>5.2499999999999998E-2</v>
      </c>
      <c r="C240" s="1">
        <v>5.2499999999999998E-2</v>
      </c>
      <c r="D240" s="1" t="s">
        <v>19</v>
      </c>
      <c r="E240" s="1" t="s">
        <v>20</v>
      </c>
      <c r="F240" s="1">
        <v>2.5000000000000001E-3</v>
      </c>
      <c r="G240" s="1">
        <v>4.7500000000000001E-2</v>
      </c>
      <c r="H240" s="1">
        <v>45170</v>
      </c>
      <c r="I240" s="1">
        <v>94.94</v>
      </c>
      <c r="J240" s="1">
        <v>94.935000000000002</v>
      </c>
      <c r="K240" s="1">
        <v>8</v>
      </c>
      <c r="L240" s="1" t="s">
        <v>332</v>
      </c>
      <c r="M240" s="1">
        <v>36396</v>
      </c>
    </row>
    <row r="241" spans="1:13" ht="15.75" customHeight="1" x14ac:dyDescent="0.35">
      <c r="A241" s="1">
        <v>36341</v>
      </c>
      <c r="B241" s="1">
        <v>0.05</v>
      </c>
      <c r="C241" s="1">
        <v>0.05</v>
      </c>
      <c r="D241" s="1" t="s">
        <v>19</v>
      </c>
      <c r="E241" s="1" t="s">
        <v>20</v>
      </c>
      <c r="F241" s="1">
        <v>2.5000000000000001E-3</v>
      </c>
      <c r="G241" s="1">
        <v>4.4999999999999998E-2</v>
      </c>
      <c r="H241" s="1">
        <v>45170</v>
      </c>
      <c r="I241" s="1">
        <v>95.22</v>
      </c>
      <c r="J241" s="1">
        <v>95.23</v>
      </c>
      <c r="K241" s="1">
        <v>6</v>
      </c>
      <c r="L241" s="1" t="s">
        <v>332</v>
      </c>
      <c r="M241" s="1">
        <v>36341</v>
      </c>
    </row>
    <row r="242" spans="1:13" ht="15.75" customHeight="1" x14ac:dyDescent="0.35">
      <c r="A242" s="1">
        <v>36298</v>
      </c>
      <c r="B242" s="1">
        <v>4.7500000000000001E-2</v>
      </c>
      <c r="C242" s="1">
        <v>4.7500000000000001E-2</v>
      </c>
      <c r="D242" s="1" t="s">
        <v>19</v>
      </c>
      <c r="E242" s="1" t="s">
        <v>35</v>
      </c>
      <c r="F242" s="1" t="s">
        <v>35</v>
      </c>
      <c r="G242" s="1">
        <v>4.4999999999999998E-2</v>
      </c>
      <c r="H242" s="1">
        <v>36831</v>
      </c>
      <c r="I242" s="1">
        <v>95.21</v>
      </c>
      <c r="J242" s="1">
        <v>95.22</v>
      </c>
      <c r="K242" s="1">
        <v>5</v>
      </c>
      <c r="L242" s="1" t="s">
        <v>332</v>
      </c>
      <c r="M242" s="1">
        <v>36298</v>
      </c>
    </row>
    <row r="243" spans="1:13" ht="15.75" customHeight="1" x14ac:dyDescent="0.35">
      <c r="A243" s="1">
        <v>36249</v>
      </c>
      <c r="B243" s="1">
        <v>4.7500000000000001E-2</v>
      </c>
      <c r="C243" s="1">
        <v>4.7500000000000001E-2</v>
      </c>
      <c r="D243" s="1" t="s">
        <v>19</v>
      </c>
      <c r="E243" s="1" t="s">
        <v>35</v>
      </c>
      <c r="F243" s="1" t="s">
        <v>35</v>
      </c>
      <c r="G243" s="1">
        <v>4.4999999999999998E-2</v>
      </c>
      <c r="H243" s="1">
        <v>36831</v>
      </c>
      <c r="I243" s="1">
        <v>95.185000000000002</v>
      </c>
      <c r="J243" s="1">
        <v>95.185000000000002</v>
      </c>
      <c r="K243" s="1">
        <v>3</v>
      </c>
      <c r="L243" s="1" t="s">
        <v>332</v>
      </c>
      <c r="M243" s="1">
        <v>36249</v>
      </c>
    </row>
    <row r="244" spans="1:13" ht="15.75" customHeight="1" x14ac:dyDescent="0.35">
      <c r="A244" s="1">
        <v>36194</v>
      </c>
      <c r="B244" s="1">
        <v>4.7500000000000001E-2</v>
      </c>
      <c r="C244" s="1">
        <v>4.7500000000000001E-2</v>
      </c>
      <c r="D244" s="1" t="s">
        <v>19</v>
      </c>
      <c r="E244" s="1" t="s">
        <v>35</v>
      </c>
      <c r="F244" s="1" t="s">
        <v>35</v>
      </c>
      <c r="G244" s="1">
        <v>4.4999999999999998E-2</v>
      </c>
      <c r="H244" s="1">
        <v>36831</v>
      </c>
      <c r="I244" s="1">
        <v>95.28</v>
      </c>
      <c r="J244" s="1">
        <v>95.275000000000006</v>
      </c>
      <c r="K244" s="1">
        <v>2</v>
      </c>
      <c r="L244" s="1" t="s">
        <v>332</v>
      </c>
      <c r="M244" s="1">
        <v>36194</v>
      </c>
    </row>
    <row r="245" spans="1:13" ht="15.75" customHeight="1" x14ac:dyDescent="0.35">
      <c r="I245" s="1" t="s">
        <v>310</v>
      </c>
      <c r="J245" s="1" t="s">
        <v>310</v>
      </c>
      <c r="K245" s="1">
        <v>1</v>
      </c>
      <c r="L245" s="1" t="s">
        <v>311</v>
      </c>
      <c r="M245" s="1">
        <v>0</v>
      </c>
    </row>
    <row r="246" spans="1:13" ht="15.75" customHeight="1" x14ac:dyDescent="0.35">
      <c r="A246" s="1">
        <v>36151</v>
      </c>
      <c r="B246" s="1">
        <v>4.7500000000000001E-2</v>
      </c>
      <c r="C246" s="1">
        <v>4.7500000000000001E-2</v>
      </c>
      <c r="D246" s="1" t="s">
        <v>19</v>
      </c>
      <c r="E246" s="1" t="s">
        <v>35</v>
      </c>
      <c r="F246" s="1" t="s">
        <v>35</v>
      </c>
      <c r="G246" s="1">
        <v>4.4999999999999998E-2</v>
      </c>
      <c r="H246" s="1">
        <v>36831</v>
      </c>
      <c r="I246" s="1">
        <v>95.18</v>
      </c>
      <c r="J246" s="1">
        <v>95.185000000000002</v>
      </c>
      <c r="K246" s="1">
        <v>12</v>
      </c>
      <c r="L246" s="1" t="s">
        <v>333</v>
      </c>
      <c r="M246" s="1">
        <v>36151</v>
      </c>
    </row>
    <row r="247" spans="1:13" ht="15.75" customHeight="1" x14ac:dyDescent="0.35">
      <c r="A247" s="1">
        <v>36116</v>
      </c>
      <c r="B247" s="1">
        <v>4.7500000000000001E-2</v>
      </c>
      <c r="C247" s="1">
        <v>4.7500000000000001E-2</v>
      </c>
      <c r="D247" s="1" t="s">
        <v>19</v>
      </c>
      <c r="E247" s="1" t="s">
        <v>45</v>
      </c>
      <c r="F247" s="1">
        <v>-2.5000000000000001E-3</v>
      </c>
      <c r="G247" s="1">
        <v>4.4999999999999998E-2</v>
      </c>
      <c r="H247" s="1">
        <v>45200</v>
      </c>
      <c r="I247" s="1">
        <v>95.075000000000003</v>
      </c>
      <c r="J247" s="1">
        <v>95.094999999999999</v>
      </c>
      <c r="K247" s="1">
        <v>11</v>
      </c>
      <c r="L247" s="1" t="s">
        <v>333</v>
      </c>
      <c r="M247" s="1">
        <v>36116</v>
      </c>
    </row>
    <row r="248" spans="1:13" ht="15.75" customHeight="1" x14ac:dyDescent="0.35">
      <c r="A248" s="1">
        <v>36083</v>
      </c>
      <c r="B248" s="1">
        <v>0.05</v>
      </c>
      <c r="C248" s="1" t="s">
        <v>43</v>
      </c>
      <c r="D248" s="1" t="s">
        <v>43</v>
      </c>
      <c r="E248" s="1" t="s">
        <v>45</v>
      </c>
      <c r="F248" s="1">
        <v>-2.5000000000000001E-3</v>
      </c>
      <c r="G248" s="1">
        <v>4.7500000000000001E-2</v>
      </c>
      <c r="H248" s="1" t="s">
        <v>43</v>
      </c>
      <c r="I248" s="1">
        <v>94.795000000000002</v>
      </c>
      <c r="J248" s="1">
        <v>94.784999999999997</v>
      </c>
      <c r="K248" s="1">
        <v>10</v>
      </c>
      <c r="L248" s="1" t="s">
        <v>333</v>
      </c>
      <c r="M248" s="1">
        <v>36083</v>
      </c>
    </row>
    <row r="249" spans="1:13" ht="15.75" customHeight="1" x14ac:dyDescent="0.35">
      <c r="A249" s="1">
        <v>36067</v>
      </c>
      <c r="B249" s="1">
        <v>5.2499999999999998E-2</v>
      </c>
      <c r="C249" s="1">
        <v>5.2499999999999998E-2</v>
      </c>
      <c r="D249" s="1" t="s">
        <v>19</v>
      </c>
      <c r="E249" s="1" t="s">
        <v>45</v>
      </c>
      <c r="F249" s="1">
        <v>-2.5000000000000001E-3</v>
      </c>
      <c r="G249" s="1">
        <v>0.05</v>
      </c>
      <c r="H249" s="1">
        <v>36831</v>
      </c>
      <c r="I249" s="1">
        <v>94.51</v>
      </c>
      <c r="J249" s="1">
        <v>94.504999999999995</v>
      </c>
      <c r="K249" s="1">
        <v>9</v>
      </c>
      <c r="L249" s="1" t="s">
        <v>333</v>
      </c>
      <c r="M249" s="1">
        <v>36067</v>
      </c>
    </row>
    <row r="250" spans="1:13" ht="15.75" customHeight="1" x14ac:dyDescent="0.35">
      <c r="A250" s="1">
        <v>36025</v>
      </c>
      <c r="B250" s="1">
        <v>5.5E-2</v>
      </c>
      <c r="C250" s="1">
        <v>5.5E-2</v>
      </c>
      <c r="D250" s="1" t="s">
        <v>19</v>
      </c>
      <c r="E250" s="1" t="s">
        <v>35</v>
      </c>
      <c r="F250" s="1" t="s">
        <v>35</v>
      </c>
      <c r="G250" s="1">
        <v>0.05</v>
      </c>
      <c r="H250" s="1">
        <v>45200</v>
      </c>
      <c r="I250" s="1">
        <v>94.465000000000003</v>
      </c>
      <c r="J250" s="1">
        <v>94.465000000000003</v>
      </c>
      <c r="K250" s="1">
        <v>8</v>
      </c>
      <c r="L250" s="1" t="s">
        <v>333</v>
      </c>
      <c r="M250" s="1">
        <v>36025</v>
      </c>
    </row>
    <row r="251" spans="1:13" ht="15.75" customHeight="1" x14ac:dyDescent="0.35">
      <c r="A251" s="1">
        <v>35977</v>
      </c>
      <c r="B251" s="1">
        <v>5.5E-2</v>
      </c>
      <c r="C251" s="1">
        <v>5.5E-2</v>
      </c>
      <c r="D251" s="1" t="s">
        <v>19</v>
      </c>
      <c r="E251" s="1" t="s">
        <v>35</v>
      </c>
      <c r="F251" s="1" t="s">
        <v>35</v>
      </c>
      <c r="G251" s="1">
        <v>0.05</v>
      </c>
      <c r="H251" s="1">
        <v>45200</v>
      </c>
      <c r="I251" s="1">
        <v>94.474999999999994</v>
      </c>
      <c r="J251" s="1">
        <v>94.484999999999999</v>
      </c>
      <c r="K251" s="1">
        <v>7</v>
      </c>
      <c r="L251" s="1" t="s">
        <v>333</v>
      </c>
      <c r="M251" s="1">
        <v>35977</v>
      </c>
    </row>
    <row r="252" spans="1:13" ht="15.75" customHeight="1" x14ac:dyDescent="0.35">
      <c r="A252" s="1">
        <v>35934</v>
      </c>
      <c r="B252" s="1">
        <v>5.5E-2</v>
      </c>
      <c r="C252" s="1" t="s">
        <v>43</v>
      </c>
      <c r="D252" s="1" t="s">
        <v>43</v>
      </c>
      <c r="E252" s="1" t="s">
        <v>35</v>
      </c>
      <c r="F252" s="1" t="s">
        <v>35</v>
      </c>
      <c r="G252" s="1">
        <v>0.05</v>
      </c>
      <c r="H252" s="1">
        <v>45201</v>
      </c>
      <c r="I252" s="1">
        <v>94.495000000000005</v>
      </c>
      <c r="J252" s="1">
        <v>94.51</v>
      </c>
      <c r="K252" s="1">
        <v>5</v>
      </c>
      <c r="L252" s="1" t="s">
        <v>333</v>
      </c>
      <c r="M252" s="1">
        <v>35934</v>
      </c>
    </row>
    <row r="253" spans="1:13" ht="15.75" customHeight="1" x14ac:dyDescent="0.35">
      <c r="A253" s="1">
        <v>35885</v>
      </c>
      <c r="B253" s="1">
        <v>5.5E-2</v>
      </c>
      <c r="C253" s="1">
        <v>5.5E-2</v>
      </c>
      <c r="D253" s="1" t="s">
        <v>19</v>
      </c>
      <c r="E253" s="1" t="s">
        <v>35</v>
      </c>
      <c r="F253" s="1" t="s">
        <v>35</v>
      </c>
      <c r="G253" s="1">
        <v>0.05</v>
      </c>
      <c r="H253" s="1">
        <v>45231</v>
      </c>
      <c r="I253" s="1">
        <v>94.495000000000005</v>
      </c>
      <c r="J253" s="1">
        <v>94.504999999999995</v>
      </c>
      <c r="K253" s="1">
        <v>3</v>
      </c>
      <c r="L253" s="1" t="s">
        <v>333</v>
      </c>
      <c r="M253" s="1">
        <v>35885</v>
      </c>
    </row>
    <row r="254" spans="1:13" ht="15.75" customHeight="1" x14ac:dyDescent="0.35">
      <c r="A254" s="1">
        <v>35830</v>
      </c>
      <c r="B254" s="1">
        <v>5.5E-2</v>
      </c>
      <c r="C254" s="1">
        <v>5.5E-2</v>
      </c>
      <c r="D254" s="1" t="s">
        <v>19</v>
      </c>
      <c r="E254" s="1" t="s">
        <v>35</v>
      </c>
      <c r="F254" s="1" t="s">
        <v>35</v>
      </c>
      <c r="G254" s="1">
        <v>0.05</v>
      </c>
      <c r="H254" s="1">
        <v>36861</v>
      </c>
      <c r="I254" s="1">
        <v>94.525000000000006</v>
      </c>
      <c r="J254" s="1">
        <v>94.525000000000006</v>
      </c>
      <c r="K254" s="1">
        <v>2</v>
      </c>
      <c r="L254" s="1" t="s">
        <v>333</v>
      </c>
      <c r="M254" s="1">
        <v>35830</v>
      </c>
    </row>
    <row r="255" spans="1:13" ht="15.75" customHeight="1" x14ac:dyDescent="0.35">
      <c r="I255" s="1" t="s">
        <v>310</v>
      </c>
      <c r="J255" s="1" t="s">
        <v>310</v>
      </c>
      <c r="K255" s="1">
        <v>1</v>
      </c>
      <c r="L255" s="1" t="s">
        <v>311</v>
      </c>
      <c r="M255" s="1">
        <v>0</v>
      </c>
    </row>
    <row r="256" spans="1:13" ht="15.75" customHeight="1" x14ac:dyDescent="0.35">
      <c r="A256" s="1">
        <v>35780</v>
      </c>
      <c r="B256" s="1">
        <v>5.5E-2</v>
      </c>
      <c r="C256" s="1">
        <v>5.5E-2</v>
      </c>
      <c r="D256" s="1" t="s">
        <v>19</v>
      </c>
      <c r="E256" s="1" t="s">
        <v>35</v>
      </c>
      <c r="F256" s="1" t="s">
        <v>35</v>
      </c>
      <c r="G256" s="1">
        <v>0.05</v>
      </c>
      <c r="H256" s="1">
        <v>45231</v>
      </c>
      <c r="I256" s="1">
        <v>94.41</v>
      </c>
      <c r="J256" s="1">
        <v>94.415000000000006</v>
      </c>
      <c r="K256" s="1">
        <v>12</v>
      </c>
      <c r="L256" s="1" t="s">
        <v>334</v>
      </c>
      <c r="M256" s="1">
        <v>35780</v>
      </c>
    </row>
    <row r="257" spans="1:13" ht="15.75" customHeight="1" x14ac:dyDescent="0.35">
      <c r="A257" s="1">
        <v>35746</v>
      </c>
      <c r="B257" s="1">
        <v>5.5E-2</v>
      </c>
      <c r="C257" s="1">
        <v>5.5E-2</v>
      </c>
      <c r="D257" s="1" t="s">
        <v>19</v>
      </c>
      <c r="E257" s="1" t="s">
        <v>35</v>
      </c>
      <c r="F257" s="1" t="s">
        <v>35</v>
      </c>
      <c r="G257" s="1">
        <v>0.05</v>
      </c>
      <c r="H257" s="1">
        <v>45231</v>
      </c>
      <c r="I257" s="1">
        <v>94.424999999999997</v>
      </c>
      <c r="J257" s="1">
        <v>94.454999999999998</v>
      </c>
      <c r="K257" s="1">
        <v>11</v>
      </c>
      <c r="L257" s="1" t="s">
        <v>334</v>
      </c>
      <c r="M257" s="1">
        <v>35746</v>
      </c>
    </row>
    <row r="258" spans="1:13" ht="15.75" customHeight="1" x14ac:dyDescent="0.35">
      <c r="A258" s="1">
        <v>35703</v>
      </c>
      <c r="B258" s="1">
        <v>5.5E-2</v>
      </c>
      <c r="C258" s="1">
        <v>5.5E-2</v>
      </c>
      <c r="D258" s="1" t="s">
        <v>19</v>
      </c>
      <c r="E258" s="1" t="s">
        <v>35</v>
      </c>
      <c r="F258" s="1" t="s">
        <v>35</v>
      </c>
      <c r="G258" s="1">
        <v>0.05</v>
      </c>
      <c r="H258" s="1">
        <v>36800</v>
      </c>
      <c r="I258" s="1">
        <v>94.435000000000002</v>
      </c>
      <c r="J258" s="1">
        <v>94.45</v>
      </c>
      <c r="K258" s="1">
        <v>9</v>
      </c>
      <c r="L258" s="1" t="s">
        <v>334</v>
      </c>
      <c r="M258" s="1">
        <v>35703</v>
      </c>
    </row>
    <row r="259" spans="1:13" ht="15.75" customHeight="1" x14ac:dyDescent="0.35">
      <c r="A259" s="1">
        <v>35661</v>
      </c>
      <c r="B259" s="1">
        <v>5.5E-2</v>
      </c>
      <c r="C259" s="1">
        <v>5.5E-2</v>
      </c>
      <c r="D259" s="1" t="s">
        <v>19</v>
      </c>
      <c r="E259" s="1" t="s">
        <v>35</v>
      </c>
      <c r="F259" s="1" t="s">
        <v>35</v>
      </c>
      <c r="G259" s="1">
        <v>0.05</v>
      </c>
      <c r="H259" s="1">
        <v>36800</v>
      </c>
      <c r="I259" s="1">
        <v>94.484999999999999</v>
      </c>
      <c r="J259" s="1">
        <v>94.49</v>
      </c>
      <c r="K259" s="1">
        <v>8</v>
      </c>
      <c r="L259" s="1" t="s">
        <v>334</v>
      </c>
      <c r="M259" s="1">
        <v>35661</v>
      </c>
    </row>
    <row r="260" spans="1:13" ht="15.75" customHeight="1" x14ac:dyDescent="0.35">
      <c r="A260" s="1">
        <v>35613</v>
      </c>
      <c r="B260" s="1">
        <v>5.5E-2</v>
      </c>
      <c r="C260" s="1">
        <v>5.5E-2</v>
      </c>
      <c r="D260" s="1" t="s">
        <v>19</v>
      </c>
      <c r="E260" s="1" t="s">
        <v>35</v>
      </c>
      <c r="F260" s="1" t="s">
        <v>35</v>
      </c>
      <c r="G260" s="1">
        <v>0.05</v>
      </c>
      <c r="H260" s="1">
        <v>36800</v>
      </c>
      <c r="I260" s="1">
        <v>94.454999999999998</v>
      </c>
      <c r="J260" s="1">
        <v>94.465000000000003</v>
      </c>
      <c r="K260" s="1">
        <v>7</v>
      </c>
      <c r="L260" s="1" t="s">
        <v>334</v>
      </c>
      <c r="M260" s="1">
        <v>35613</v>
      </c>
    </row>
    <row r="261" spans="1:13" ht="15.75" customHeight="1" x14ac:dyDescent="0.35">
      <c r="A261" s="1">
        <v>35570</v>
      </c>
      <c r="B261" s="1">
        <v>5.5E-2</v>
      </c>
      <c r="C261" s="1">
        <v>5.5E-2</v>
      </c>
      <c r="D261" s="1" t="s">
        <v>19</v>
      </c>
      <c r="E261" s="1" t="s">
        <v>35</v>
      </c>
      <c r="F261" s="1" t="s">
        <v>35</v>
      </c>
      <c r="G261" s="1">
        <v>0.05</v>
      </c>
      <c r="H261" s="1">
        <v>45170</v>
      </c>
      <c r="I261" s="1">
        <v>94.444999999999993</v>
      </c>
      <c r="J261" s="1">
        <v>94.484999999999999</v>
      </c>
      <c r="K261" s="1">
        <v>5</v>
      </c>
      <c r="L261" s="1" t="s">
        <v>334</v>
      </c>
      <c r="M261" s="1">
        <v>35570</v>
      </c>
    </row>
    <row r="262" spans="1:13" ht="15.75" customHeight="1" x14ac:dyDescent="0.35">
      <c r="A262" s="1">
        <v>35514</v>
      </c>
      <c r="B262" s="1">
        <v>5.5E-2</v>
      </c>
      <c r="C262" s="1" t="s">
        <v>43</v>
      </c>
      <c r="D262" s="1" t="s">
        <v>43</v>
      </c>
      <c r="E262" s="1" t="s">
        <v>20</v>
      </c>
      <c r="F262" s="1">
        <v>2.5000000000000001E-3</v>
      </c>
      <c r="G262" s="1">
        <v>0.05</v>
      </c>
      <c r="H262" s="1">
        <v>36800</v>
      </c>
      <c r="I262" s="1">
        <v>94.674999999999997</v>
      </c>
      <c r="J262" s="1">
        <v>94.665000000000006</v>
      </c>
      <c r="K262" s="1">
        <v>3</v>
      </c>
      <c r="L262" s="1" t="s">
        <v>334</v>
      </c>
      <c r="M262" s="1">
        <v>35514</v>
      </c>
    </row>
    <row r="263" spans="1:13" ht="15.75" customHeight="1" x14ac:dyDescent="0.35">
      <c r="A263" s="1">
        <v>35466</v>
      </c>
      <c r="B263" s="1">
        <v>5.2499999999999998E-2</v>
      </c>
      <c r="C263" s="1" t="s">
        <v>43</v>
      </c>
      <c r="D263" s="1" t="s">
        <v>43</v>
      </c>
      <c r="E263" s="1" t="s">
        <v>35</v>
      </c>
      <c r="F263" s="1" t="s">
        <v>35</v>
      </c>
      <c r="G263" s="1">
        <v>0.05</v>
      </c>
      <c r="H263" s="1">
        <v>36800</v>
      </c>
      <c r="I263" s="1">
        <v>94.71</v>
      </c>
      <c r="J263" s="1">
        <v>94.734999999999999</v>
      </c>
      <c r="K263" s="1">
        <v>2</v>
      </c>
      <c r="L263" s="1" t="s">
        <v>334</v>
      </c>
      <c r="M263" s="1">
        <v>35466</v>
      </c>
    </row>
    <row r="264" spans="1:13" ht="15.75" customHeight="1" x14ac:dyDescent="0.35">
      <c r="I264" s="1" t="s">
        <v>310</v>
      </c>
      <c r="J264" s="1" t="s">
        <v>310</v>
      </c>
      <c r="K264" s="1">
        <v>1</v>
      </c>
      <c r="L264" s="1" t="s">
        <v>311</v>
      </c>
      <c r="M264" s="1">
        <v>0</v>
      </c>
    </row>
    <row r="265" spans="1:13" ht="15.75" customHeight="1" x14ac:dyDescent="0.35">
      <c r="A265" s="1">
        <v>35416</v>
      </c>
      <c r="B265" s="1">
        <v>5.2499999999999998E-2</v>
      </c>
      <c r="C265" s="1" t="s">
        <v>43</v>
      </c>
      <c r="D265" s="1" t="s">
        <v>43</v>
      </c>
      <c r="E265" s="1" t="s">
        <v>35</v>
      </c>
      <c r="F265" s="1" t="s">
        <v>35</v>
      </c>
      <c r="G265" s="1">
        <v>0.05</v>
      </c>
      <c r="H265" s="1">
        <v>36861</v>
      </c>
      <c r="I265" s="1">
        <v>94.63</v>
      </c>
      <c r="J265" s="1">
        <v>94.63</v>
      </c>
      <c r="K265" s="1">
        <v>12</v>
      </c>
      <c r="L265" s="1" t="s">
        <v>335</v>
      </c>
      <c r="M265" s="1">
        <v>35416</v>
      </c>
    </row>
    <row r="266" spans="1:13" ht="15.75" customHeight="1" x14ac:dyDescent="0.35">
      <c r="A266" s="1">
        <v>35382</v>
      </c>
      <c r="B266" s="1">
        <v>5.2499999999999998E-2</v>
      </c>
      <c r="C266" s="1" t="s">
        <v>43</v>
      </c>
      <c r="D266" s="1" t="s">
        <v>43</v>
      </c>
      <c r="E266" s="1" t="s">
        <v>35</v>
      </c>
      <c r="F266" s="1" t="s">
        <v>35</v>
      </c>
      <c r="G266" s="1">
        <v>0.05</v>
      </c>
      <c r="H266" s="1">
        <v>36861</v>
      </c>
      <c r="I266" s="1">
        <v>94.715000000000003</v>
      </c>
      <c r="J266" s="1">
        <v>94.715000000000003</v>
      </c>
      <c r="K266" s="1">
        <v>11</v>
      </c>
      <c r="L266" s="1" t="s">
        <v>335</v>
      </c>
      <c r="M266" s="1">
        <v>35382</v>
      </c>
    </row>
    <row r="267" spans="1:13" ht="15.75" customHeight="1" x14ac:dyDescent="0.35">
      <c r="A267" s="1">
        <v>35332</v>
      </c>
      <c r="B267" s="1">
        <v>5.2499999999999998E-2</v>
      </c>
      <c r="C267" s="1" t="s">
        <v>43</v>
      </c>
      <c r="D267" s="1" t="s">
        <v>43</v>
      </c>
      <c r="E267" s="1" t="s">
        <v>35</v>
      </c>
      <c r="F267" s="1" t="s">
        <v>35</v>
      </c>
      <c r="G267" s="1">
        <v>0.05</v>
      </c>
      <c r="H267" s="1">
        <v>45231</v>
      </c>
      <c r="I267" s="1">
        <v>94.69</v>
      </c>
      <c r="J267" s="1">
        <v>94.715000000000003</v>
      </c>
      <c r="K267" s="1">
        <v>9</v>
      </c>
      <c r="L267" s="1" t="s">
        <v>335</v>
      </c>
      <c r="M267" s="1">
        <v>35332</v>
      </c>
    </row>
    <row r="268" spans="1:13" ht="15.75" customHeight="1" x14ac:dyDescent="0.35">
      <c r="A268" s="1">
        <v>35297</v>
      </c>
      <c r="B268" s="1">
        <v>5.2499999999999998E-2</v>
      </c>
      <c r="C268" s="1" t="s">
        <v>43</v>
      </c>
      <c r="D268" s="1" t="s">
        <v>43</v>
      </c>
      <c r="E268" s="1" t="s">
        <v>35</v>
      </c>
      <c r="F268" s="1" t="s">
        <v>35</v>
      </c>
      <c r="G268" s="1">
        <v>0.05</v>
      </c>
      <c r="H268" s="1">
        <v>45231</v>
      </c>
      <c r="I268" s="1">
        <v>94.74</v>
      </c>
      <c r="J268" s="1">
        <v>94.75</v>
      </c>
      <c r="K268" s="1">
        <v>8</v>
      </c>
      <c r="L268" s="1" t="s">
        <v>335</v>
      </c>
      <c r="M268" s="1">
        <v>35297</v>
      </c>
    </row>
    <row r="269" spans="1:13" ht="15.75" customHeight="1" x14ac:dyDescent="0.35">
      <c r="A269" s="1">
        <v>35249</v>
      </c>
      <c r="B269" s="1">
        <v>5.2499999999999998E-2</v>
      </c>
      <c r="C269" s="1" t="s">
        <v>43</v>
      </c>
      <c r="D269" s="1" t="s">
        <v>43</v>
      </c>
      <c r="E269" s="1" t="s">
        <v>35</v>
      </c>
      <c r="F269" s="1" t="s">
        <v>35</v>
      </c>
      <c r="G269" s="1">
        <v>0.05</v>
      </c>
      <c r="H269" s="1">
        <v>45231</v>
      </c>
      <c r="I269" s="1">
        <v>94.605000000000004</v>
      </c>
      <c r="J269" s="1">
        <v>94.655000000000001</v>
      </c>
      <c r="K269" s="1">
        <v>7</v>
      </c>
      <c r="L269" s="1" t="s">
        <v>335</v>
      </c>
      <c r="M269" s="1">
        <v>35249</v>
      </c>
    </row>
    <row r="270" spans="1:13" ht="15.75" customHeight="1" x14ac:dyDescent="0.35">
      <c r="A270" s="1">
        <v>35206</v>
      </c>
      <c r="B270" s="1">
        <v>5.2499999999999998E-2</v>
      </c>
      <c r="C270" s="1" t="s">
        <v>43</v>
      </c>
      <c r="D270" s="1" t="s">
        <v>43</v>
      </c>
      <c r="E270" s="1" t="s">
        <v>35</v>
      </c>
      <c r="F270" s="1" t="s">
        <v>35</v>
      </c>
      <c r="G270" s="1">
        <v>0.05</v>
      </c>
      <c r="H270" s="1">
        <v>36800</v>
      </c>
      <c r="I270" s="1">
        <v>94.754999999999995</v>
      </c>
      <c r="J270" s="1">
        <v>94.754999999999995</v>
      </c>
      <c r="K270" s="1">
        <v>5</v>
      </c>
      <c r="L270" s="1" t="s">
        <v>335</v>
      </c>
      <c r="M270" s="1">
        <v>35206</v>
      </c>
    </row>
    <row r="271" spans="1:13" ht="15.75" customHeight="1" x14ac:dyDescent="0.35">
      <c r="A271" s="1">
        <v>35150</v>
      </c>
      <c r="B271" s="1">
        <v>5.2499999999999998E-2</v>
      </c>
      <c r="C271" s="1" t="s">
        <v>43</v>
      </c>
      <c r="D271" s="1" t="s">
        <v>43</v>
      </c>
      <c r="E271" s="1" t="s">
        <v>35</v>
      </c>
      <c r="F271" s="1" t="s">
        <v>35</v>
      </c>
      <c r="G271" s="1">
        <v>0.05</v>
      </c>
      <c r="H271" s="1">
        <v>36800</v>
      </c>
      <c r="I271" s="1">
        <v>94.635000000000005</v>
      </c>
      <c r="J271" s="1">
        <v>94.64</v>
      </c>
      <c r="K271" s="1">
        <v>3</v>
      </c>
      <c r="L271" s="1" t="s">
        <v>335</v>
      </c>
      <c r="M271" s="1">
        <v>35150</v>
      </c>
    </row>
    <row r="272" spans="1:13" ht="15.75" customHeight="1" x14ac:dyDescent="0.35">
      <c r="A272" s="1">
        <v>35095</v>
      </c>
      <c r="B272" s="1">
        <v>5.2499999999999998E-2</v>
      </c>
      <c r="C272" s="1" t="s">
        <v>43</v>
      </c>
      <c r="D272" s="1" t="s">
        <v>43</v>
      </c>
      <c r="E272" s="1" t="s">
        <v>45</v>
      </c>
      <c r="F272" s="1">
        <v>-2.5000000000000001E-3</v>
      </c>
      <c r="G272" s="1">
        <v>0.05</v>
      </c>
      <c r="H272" s="1">
        <v>36800</v>
      </c>
      <c r="I272" s="1">
        <v>94.424999999999997</v>
      </c>
      <c r="J272" s="1">
        <v>94.43</v>
      </c>
      <c r="K272" s="1">
        <v>1</v>
      </c>
      <c r="L272" s="1" t="s">
        <v>335</v>
      </c>
      <c r="M272" s="1">
        <v>35095</v>
      </c>
    </row>
    <row r="273" spans="1:13" ht="15.75" customHeight="1" x14ac:dyDescent="0.35">
      <c r="I273" s="1" t="s">
        <v>310</v>
      </c>
      <c r="J273" s="1" t="s">
        <v>310</v>
      </c>
      <c r="K273" s="1">
        <v>1</v>
      </c>
      <c r="L273" s="1" t="s">
        <v>311</v>
      </c>
      <c r="M273" s="1">
        <v>0</v>
      </c>
    </row>
    <row r="274" spans="1:13" ht="15.75" customHeight="1" x14ac:dyDescent="0.35">
      <c r="A274" s="1">
        <v>35052</v>
      </c>
      <c r="B274" s="1">
        <v>5.5E-2</v>
      </c>
      <c r="C274" s="1" t="s">
        <v>43</v>
      </c>
      <c r="D274" s="1" t="s">
        <v>43</v>
      </c>
      <c r="E274" s="1" t="s">
        <v>45</v>
      </c>
      <c r="F274" s="1">
        <v>-2.5000000000000001E-3</v>
      </c>
      <c r="G274" s="1">
        <v>5.2499999999999998E-2</v>
      </c>
      <c r="H274" s="1">
        <v>36831</v>
      </c>
      <c r="I274" s="1">
        <v>94.26</v>
      </c>
      <c r="J274" s="1">
        <v>94.3</v>
      </c>
      <c r="K274" s="1">
        <v>12</v>
      </c>
      <c r="L274" s="1" t="s">
        <v>336</v>
      </c>
      <c r="M274" s="1">
        <v>35052</v>
      </c>
    </row>
    <row r="275" spans="1:13" ht="15.75" customHeight="1" x14ac:dyDescent="0.35">
      <c r="A275" s="1">
        <v>35018</v>
      </c>
      <c r="B275" s="1">
        <v>5.7500000000000002E-2</v>
      </c>
      <c r="C275" s="1" t="s">
        <v>43</v>
      </c>
      <c r="D275" s="1" t="s">
        <v>43</v>
      </c>
      <c r="E275" s="1" t="s">
        <v>35</v>
      </c>
      <c r="F275" s="1" t="s">
        <v>35</v>
      </c>
      <c r="G275" s="1">
        <v>5.2499999999999998E-2</v>
      </c>
      <c r="H275" s="1">
        <v>45200</v>
      </c>
      <c r="I275" s="1">
        <v>94.284999999999997</v>
      </c>
      <c r="J275" s="1">
        <v>94.254999999999995</v>
      </c>
      <c r="K275" s="1">
        <v>11</v>
      </c>
      <c r="L275" s="1" t="s">
        <v>336</v>
      </c>
      <c r="M275" s="1">
        <v>35018</v>
      </c>
    </row>
    <row r="276" spans="1:13" ht="15.75" customHeight="1" x14ac:dyDescent="0.35">
      <c r="A276" s="1">
        <v>34968</v>
      </c>
      <c r="B276" s="1">
        <v>5.7500000000000002E-2</v>
      </c>
      <c r="C276" s="1" t="s">
        <v>43</v>
      </c>
      <c r="D276" s="1" t="s">
        <v>43</v>
      </c>
      <c r="E276" s="1" t="s">
        <v>35</v>
      </c>
      <c r="F276" s="1" t="s">
        <v>35</v>
      </c>
      <c r="G276" s="1">
        <v>5.2499999999999998E-2</v>
      </c>
      <c r="H276" s="1">
        <v>36831</v>
      </c>
      <c r="I276" s="1">
        <v>94.25</v>
      </c>
      <c r="J276" s="1">
        <v>94.25</v>
      </c>
      <c r="K276" s="1">
        <v>9</v>
      </c>
      <c r="L276" s="1" t="s">
        <v>336</v>
      </c>
      <c r="M276" s="1">
        <v>34968</v>
      </c>
    </row>
    <row r="277" spans="1:13" ht="15.75" customHeight="1" x14ac:dyDescent="0.35">
      <c r="A277" s="1">
        <v>34933</v>
      </c>
      <c r="B277" s="1">
        <v>5.7500000000000002E-2</v>
      </c>
      <c r="C277" s="1" t="s">
        <v>43</v>
      </c>
      <c r="D277" s="1" t="s">
        <v>43</v>
      </c>
      <c r="E277" s="1" t="s">
        <v>35</v>
      </c>
      <c r="F277" s="1" t="s">
        <v>35</v>
      </c>
      <c r="G277" s="1">
        <v>5.2499999999999998E-2</v>
      </c>
      <c r="H277" s="1">
        <v>36831</v>
      </c>
      <c r="I277" s="1">
        <v>94.27</v>
      </c>
      <c r="J277" s="1">
        <v>94.26</v>
      </c>
      <c r="K277" s="1">
        <v>8</v>
      </c>
      <c r="L277" s="1" t="s">
        <v>336</v>
      </c>
      <c r="M277" s="1">
        <v>34933</v>
      </c>
    </row>
    <row r="278" spans="1:13" ht="15.75" customHeight="1" x14ac:dyDescent="0.35">
      <c r="A278" s="1">
        <v>34886</v>
      </c>
      <c r="B278" s="1">
        <v>5.7500000000000002E-2</v>
      </c>
      <c r="C278" s="1" t="s">
        <v>43</v>
      </c>
      <c r="D278" s="1" t="s">
        <v>43</v>
      </c>
      <c r="E278" s="1" t="s">
        <v>45</v>
      </c>
      <c r="F278" s="1">
        <v>-2.5000000000000001E-3</v>
      </c>
      <c r="G278" s="1">
        <v>5.2499999999999998E-2</v>
      </c>
      <c r="H278" s="1">
        <v>45200</v>
      </c>
      <c r="I278" s="1">
        <v>94.13</v>
      </c>
      <c r="J278" s="1">
        <v>94.15</v>
      </c>
      <c r="K278" s="1">
        <v>7</v>
      </c>
      <c r="L278" s="1" t="s">
        <v>336</v>
      </c>
      <c r="M278" s="1">
        <v>34886</v>
      </c>
    </row>
    <row r="279" spans="1:13" ht="15.75" customHeight="1" x14ac:dyDescent="0.35">
      <c r="A279" s="1">
        <v>34842</v>
      </c>
      <c r="B279" s="1">
        <v>0.06</v>
      </c>
      <c r="C279" s="1" t="s">
        <v>43</v>
      </c>
      <c r="D279" s="1" t="s">
        <v>43</v>
      </c>
      <c r="E279" s="1" t="s">
        <v>35</v>
      </c>
      <c r="F279" s="1" t="s">
        <v>35</v>
      </c>
      <c r="G279" s="1">
        <v>5.2499999999999998E-2</v>
      </c>
      <c r="H279" s="1">
        <v>36831</v>
      </c>
      <c r="I279" s="1">
        <v>94</v>
      </c>
      <c r="J279" s="1">
        <v>93.99</v>
      </c>
      <c r="K279" s="1">
        <v>5</v>
      </c>
      <c r="L279" s="1" t="s">
        <v>336</v>
      </c>
      <c r="M279" s="1">
        <v>34842</v>
      </c>
    </row>
    <row r="280" spans="1:13" ht="15.75" customHeight="1" x14ac:dyDescent="0.35">
      <c r="A280" s="1">
        <v>34786</v>
      </c>
      <c r="B280" s="1">
        <v>0.06</v>
      </c>
      <c r="C280" s="1" t="s">
        <v>43</v>
      </c>
      <c r="D280" s="1" t="s">
        <v>43</v>
      </c>
      <c r="E280" s="1" t="s">
        <v>35</v>
      </c>
      <c r="F280" s="1" t="s">
        <v>35</v>
      </c>
      <c r="G280" s="1">
        <v>5.2499999999999998E-2</v>
      </c>
      <c r="H280" s="1">
        <v>36831</v>
      </c>
      <c r="I280" s="1">
        <v>94.02</v>
      </c>
      <c r="J280" s="1">
        <v>94.02</v>
      </c>
      <c r="K280" s="1">
        <v>3</v>
      </c>
      <c r="L280" s="1" t="s">
        <v>336</v>
      </c>
      <c r="M280" s="1">
        <v>34786</v>
      </c>
    </row>
    <row r="281" spans="1:13" ht="15.75" customHeight="1" x14ac:dyDescent="0.35">
      <c r="A281" s="1">
        <v>34731</v>
      </c>
      <c r="B281" s="1">
        <v>0.06</v>
      </c>
      <c r="C281" s="1" t="s">
        <v>43</v>
      </c>
      <c r="D281" s="1" t="s">
        <v>43</v>
      </c>
      <c r="E281" s="1" t="s">
        <v>20</v>
      </c>
      <c r="F281" s="1">
        <v>5.0000000000000001E-3</v>
      </c>
      <c r="G281" s="1">
        <v>5.2499999999999998E-2</v>
      </c>
      <c r="H281" s="1">
        <v>36861</v>
      </c>
      <c r="I281" s="1">
        <v>94.05</v>
      </c>
      <c r="J281" s="1">
        <v>93.99</v>
      </c>
      <c r="K281" s="1">
        <v>2</v>
      </c>
      <c r="L281" s="1" t="s">
        <v>336</v>
      </c>
      <c r="M281" s="1">
        <v>34731</v>
      </c>
    </row>
    <row r="282" spans="1:13" ht="15.75" customHeight="1" x14ac:dyDescent="0.35">
      <c r="I282" s="1" t="s">
        <v>310</v>
      </c>
      <c r="J282" s="1" t="s">
        <v>310</v>
      </c>
      <c r="K282" s="1">
        <v>1</v>
      </c>
      <c r="L282" s="1" t="s">
        <v>311</v>
      </c>
      <c r="M282" s="1">
        <v>0</v>
      </c>
    </row>
    <row r="283" spans="1:13" ht="15.75" customHeight="1" x14ac:dyDescent="0.35">
      <c r="A283" s="1">
        <v>34688</v>
      </c>
      <c r="B283" s="1">
        <v>5.5E-2</v>
      </c>
      <c r="C283" s="1" t="s">
        <v>43</v>
      </c>
      <c r="D283" s="1" t="s">
        <v>43</v>
      </c>
      <c r="E283" s="1" t="s">
        <v>35</v>
      </c>
      <c r="F283" s="1" t="s">
        <v>35</v>
      </c>
      <c r="G283" s="1">
        <v>4.7500000000000001E-2</v>
      </c>
      <c r="H283" s="1">
        <v>45231</v>
      </c>
      <c r="I283" s="1">
        <v>94.4</v>
      </c>
      <c r="J283" s="1">
        <v>94.4</v>
      </c>
      <c r="K283" s="1">
        <v>12</v>
      </c>
      <c r="L283" s="1" t="s">
        <v>337</v>
      </c>
      <c r="M283" s="1">
        <v>34688</v>
      </c>
    </row>
    <row r="284" spans="1:13" ht="15.75" customHeight="1" x14ac:dyDescent="0.35">
      <c r="A284" s="1">
        <v>34653</v>
      </c>
      <c r="B284" s="1">
        <v>5.5E-2</v>
      </c>
      <c r="C284" s="1" t="s">
        <v>43</v>
      </c>
      <c r="D284" s="1" t="s">
        <v>43</v>
      </c>
      <c r="E284" s="1" t="s">
        <v>20</v>
      </c>
      <c r="F284" s="1">
        <v>7.4999999999999997E-3</v>
      </c>
      <c r="G284" s="1">
        <v>4.7500000000000001E-2</v>
      </c>
      <c r="H284" s="1">
        <v>36861</v>
      </c>
      <c r="I284" s="1">
        <v>94.8</v>
      </c>
      <c r="J284" s="1">
        <v>94.8</v>
      </c>
      <c r="K284" s="1">
        <v>11</v>
      </c>
      <c r="L284" s="1" t="s">
        <v>337</v>
      </c>
      <c r="M284" s="1">
        <v>34653</v>
      </c>
    </row>
    <row r="285" spans="1:13" ht="15.75" customHeight="1" x14ac:dyDescent="0.35">
      <c r="A285" s="1">
        <v>34604</v>
      </c>
      <c r="B285" s="1">
        <v>4.7500000000000001E-2</v>
      </c>
      <c r="C285" s="1" t="s">
        <v>43</v>
      </c>
      <c r="D285" s="1" t="s">
        <v>43</v>
      </c>
      <c r="E285" s="1" t="s">
        <v>35</v>
      </c>
      <c r="F285" s="1" t="s">
        <v>35</v>
      </c>
      <c r="G285" s="1">
        <v>0.04</v>
      </c>
      <c r="H285" s="1">
        <v>45231</v>
      </c>
      <c r="I285" s="1">
        <v>95.23</v>
      </c>
      <c r="J285" s="1">
        <v>95.25</v>
      </c>
      <c r="K285" s="1">
        <v>9</v>
      </c>
      <c r="L285" s="1" t="s">
        <v>337</v>
      </c>
      <c r="M285" s="1">
        <v>34604</v>
      </c>
    </row>
    <row r="286" spans="1:13" ht="15.75" customHeight="1" x14ac:dyDescent="0.35">
      <c r="A286" s="1">
        <v>34562</v>
      </c>
      <c r="B286" s="1">
        <v>4.7500000000000001E-2</v>
      </c>
      <c r="C286" s="1" t="s">
        <v>43</v>
      </c>
      <c r="D286" s="1" t="s">
        <v>43</v>
      </c>
      <c r="E286" s="1" t="s">
        <v>20</v>
      </c>
      <c r="F286" s="1">
        <v>5.0000000000000001E-3</v>
      </c>
      <c r="G286" s="1">
        <v>0.04</v>
      </c>
      <c r="H286" s="1">
        <v>36861</v>
      </c>
      <c r="I286" s="1">
        <v>95.55</v>
      </c>
      <c r="J286" s="1">
        <v>95.49</v>
      </c>
      <c r="K286" s="1">
        <v>8</v>
      </c>
      <c r="L286" s="1" t="s">
        <v>337</v>
      </c>
      <c r="M286" s="1">
        <v>34562</v>
      </c>
    </row>
    <row r="287" spans="1:13" ht="15.75" customHeight="1" x14ac:dyDescent="0.35">
      <c r="A287" s="1">
        <v>34521</v>
      </c>
      <c r="B287" s="1">
        <v>4.2500000000000003E-2</v>
      </c>
      <c r="C287" s="1" t="s">
        <v>43</v>
      </c>
      <c r="D287" s="1" t="s">
        <v>43</v>
      </c>
      <c r="E287" s="1" t="s">
        <v>35</v>
      </c>
      <c r="F287" s="1" t="s">
        <v>35</v>
      </c>
      <c r="G287" s="1">
        <v>3.5000000000000003E-2</v>
      </c>
      <c r="H287" s="1" t="s">
        <v>131</v>
      </c>
      <c r="I287" s="1">
        <v>95.58</v>
      </c>
      <c r="J287" s="1">
        <v>95.63</v>
      </c>
      <c r="K287" s="1">
        <v>7</v>
      </c>
      <c r="L287" s="1" t="s">
        <v>337</v>
      </c>
      <c r="M287" s="1">
        <v>34521</v>
      </c>
    </row>
    <row r="288" spans="1:13" ht="15.75" customHeight="1" x14ac:dyDescent="0.35">
      <c r="A288" s="1">
        <v>34471</v>
      </c>
      <c r="B288" s="1">
        <v>4.2500000000000003E-2</v>
      </c>
      <c r="C288" s="1" t="s">
        <v>43</v>
      </c>
      <c r="D288" s="1" t="s">
        <v>43</v>
      </c>
      <c r="E288" s="1" t="s">
        <v>20</v>
      </c>
      <c r="F288" s="1">
        <v>5.0000000000000001E-3</v>
      </c>
      <c r="G288" s="1">
        <v>3.5000000000000003E-2</v>
      </c>
      <c r="H288" s="1">
        <v>36800</v>
      </c>
      <c r="I288" s="1">
        <v>96.06</v>
      </c>
      <c r="J288" s="1">
        <v>96</v>
      </c>
      <c r="K288" s="1">
        <v>5</v>
      </c>
      <c r="L288" s="1" t="s">
        <v>337</v>
      </c>
      <c r="M288" s="1">
        <v>34471</v>
      </c>
    </row>
    <row r="289" spans="1:13" ht="15.75" customHeight="1" x14ac:dyDescent="0.35">
      <c r="A289" s="1">
        <v>34442</v>
      </c>
      <c r="B289" s="1">
        <v>3.7499999999999999E-2</v>
      </c>
      <c r="C289" s="1" t="s">
        <v>43</v>
      </c>
      <c r="D289" s="1" t="s">
        <v>43</v>
      </c>
      <c r="E289" s="1" t="s">
        <v>20</v>
      </c>
      <c r="F289" s="1">
        <v>2.5000000000000001E-3</v>
      </c>
      <c r="G289" s="1">
        <v>0.03</v>
      </c>
      <c r="H289" s="1" t="s">
        <v>43</v>
      </c>
      <c r="I289" s="1">
        <v>96.44</v>
      </c>
      <c r="J289" s="1">
        <v>96.4</v>
      </c>
      <c r="K289" s="1">
        <v>4</v>
      </c>
      <c r="L289" s="1" t="s">
        <v>337</v>
      </c>
      <c r="M289" s="1">
        <v>34442</v>
      </c>
    </row>
    <row r="290" spans="1:13" ht="15.75" customHeight="1" x14ac:dyDescent="0.35">
      <c r="A290" s="1">
        <v>34415</v>
      </c>
      <c r="B290" s="1">
        <v>3.5000000000000003E-2</v>
      </c>
      <c r="C290" s="1" t="s">
        <v>43</v>
      </c>
      <c r="D290" s="1" t="s">
        <v>43</v>
      </c>
      <c r="E290" s="1" t="s">
        <v>20</v>
      </c>
      <c r="F290" s="1">
        <v>2.5000000000000001E-3</v>
      </c>
      <c r="G290" s="1">
        <v>0.03</v>
      </c>
      <c r="H290" s="1">
        <v>45140</v>
      </c>
      <c r="I290" s="1">
        <v>96.66</v>
      </c>
      <c r="J290" s="1">
        <v>96.67</v>
      </c>
      <c r="K290" s="1">
        <v>3</v>
      </c>
      <c r="L290" s="1" t="s">
        <v>337</v>
      </c>
      <c r="M290" s="1">
        <v>34415</v>
      </c>
    </row>
    <row r="291" spans="1:13" ht="15.75" customHeight="1" x14ac:dyDescent="0.35">
      <c r="A291" s="1">
        <v>34369</v>
      </c>
      <c r="B291" s="1">
        <v>3.2500000000000001E-2</v>
      </c>
      <c r="C291" s="1" t="s">
        <v>43</v>
      </c>
      <c r="D291" s="1" t="s">
        <v>43</v>
      </c>
      <c r="E291" s="1" t="s">
        <v>20</v>
      </c>
      <c r="F291" s="1">
        <v>2.5000000000000001E-3</v>
      </c>
      <c r="G291" s="1">
        <v>0.03</v>
      </c>
      <c r="H291" s="1">
        <v>36800</v>
      </c>
      <c r="I291" s="1">
        <v>96.85</v>
      </c>
      <c r="J291" s="1">
        <v>96.73</v>
      </c>
      <c r="K291" s="1">
        <v>2</v>
      </c>
      <c r="L291" s="1" t="s">
        <v>337</v>
      </c>
      <c r="M291" s="1">
        <v>34369</v>
      </c>
    </row>
    <row r="292" spans="1:13" ht="15.75" customHeight="1" x14ac:dyDescent="0.35">
      <c r="A292" s="1">
        <v>34324</v>
      </c>
      <c r="B292" s="1">
        <v>0.03</v>
      </c>
      <c r="C292" s="1" t="s">
        <v>43</v>
      </c>
      <c r="D292" s="1" t="s">
        <v>43</v>
      </c>
      <c r="E292" s="1" t="s">
        <v>35</v>
      </c>
      <c r="F292" s="1" t="s">
        <v>35</v>
      </c>
      <c r="G292" s="1">
        <v>0.03</v>
      </c>
      <c r="H292" s="1">
        <v>45201</v>
      </c>
      <c r="I292" s="1">
        <v>96.97</v>
      </c>
      <c r="J292" s="1">
        <v>96.97</v>
      </c>
      <c r="K292" s="1">
        <v>12</v>
      </c>
      <c r="L292" s="1" t="s">
        <v>338</v>
      </c>
      <c r="M292" s="1">
        <v>34324</v>
      </c>
    </row>
    <row r="293" spans="1:13" ht="15.75" customHeight="1" x14ac:dyDescent="0.35">
      <c r="A293" s="1">
        <v>34289</v>
      </c>
      <c r="B293" s="1">
        <v>0.03</v>
      </c>
      <c r="C293" s="1" t="s">
        <v>43</v>
      </c>
      <c r="D293" s="1" t="s">
        <v>43</v>
      </c>
      <c r="E293" s="1" t="s">
        <v>35</v>
      </c>
      <c r="F293" s="1" t="s">
        <v>35</v>
      </c>
      <c r="G293" s="1">
        <v>0.03</v>
      </c>
      <c r="H293" s="1">
        <v>36861</v>
      </c>
      <c r="I293" s="1">
        <v>96.97</v>
      </c>
      <c r="J293" s="1">
        <v>96.98</v>
      </c>
      <c r="K293" s="1">
        <v>11</v>
      </c>
      <c r="L293" s="1" t="s">
        <v>338</v>
      </c>
      <c r="M293" s="1">
        <v>34289</v>
      </c>
    </row>
    <row r="294" spans="1:13" ht="15.75" customHeight="1" x14ac:dyDescent="0.35">
      <c r="A294" s="1">
        <v>34235</v>
      </c>
      <c r="B294" s="1">
        <v>0.03</v>
      </c>
      <c r="C294" s="1" t="s">
        <v>43</v>
      </c>
      <c r="D294" s="1" t="s">
        <v>43</v>
      </c>
      <c r="E294" s="1" t="s">
        <v>35</v>
      </c>
      <c r="F294" s="1" t="s">
        <v>35</v>
      </c>
      <c r="G294" s="1">
        <v>0.03</v>
      </c>
      <c r="H294" s="1">
        <v>36861</v>
      </c>
      <c r="I294" s="1">
        <v>96.93</v>
      </c>
      <c r="J294" s="1">
        <v>96.93</v>
      </c>
      <c r="K294" s="1">
        <v>9</v>
      </c>
      <c r="L294" s="1" t="s">
        <v>338</v>
      </c>
      <c r="M294" s="1">
        <v>34235</v>
      </c>
    </row>
    <row r="295" spans="1:13" ht="15.75" customHeight="1" x14ac:dyDescent="0.35">
      <c r="A295" s="1">
        <v>34198</v>
      </c>
      <c r="B295" s="1">
        <v>0.03</v>
      </c>
      <c r="C295" s="1" t="s">
        <v>43</v>
      </c>
      <c r="D295" s="1" t="s">
        <v>43</v>
      </c>
      <c r="E295" s="1" t="s">
        <v>35</v>
      </c>
      <c r="F295" s="1" t="s">
        <v>35</v>
      </c>
      <c r="G295" s="1">
        <v>0.03</v>
      </c>
      <c r="H295" s="1">
        <v>36861</v>
      </c>
      <c r="I295" s="1">
        <v>96.94</v>
      </c>
      <c r="J295" s="1">
        <v>96.94</v>
      </c>
      <c r="K295" s="1">
        <v>8</v>
      </c>
      <c r="L295" s="1" t="s">
        <v>338</v>
      </c>
      <c r="M295" s="1">
        <v>34198</v>
      </c>
    </row>
    <row r="296" spans="1:13" ht="15.75" customHeight="1" x14ac:dyDescent="0.35">
      <c r="A296" s="1">
        <v>34157</v>
      </c>
      <c r="B296" s="1">
        <v>0.03</v>
      </c>
      <c r="C296" s="1" t="s">
        <v>43</v>
      </c>
      <c r="D296" s="1" t="s">
        <v>43</v>
      </c>
      <c r="E296" s="1" t="s">
        <v>35</v>
      </c>
      <c r="F296" s="1" t="s">
        <v>35</v>
      </c>
      <c r="G296" s="1">
        <v>0.03</v>
      </c>
      <c r="H296" s="1">
        <v>45231</v>
      </c>
      <c r="I296" s="1">
        <v>96.96</v>
      </c>
      <c r="J296" s="1">
        <v>96.96</v>
      </c>
      <c r="K296" s="1">
        <v>7</v>
      </c>
      <c r="L296" s="1" t="s">
        <v>338</v>
      </c>
      <c r="M296" s="1">
        <v>34157</v>
      </c>
    </row>
    <row r="297" spans="1:13" ht="15.75" customHeight="1" x14ac:dyDescent="0.35">
      <c r="A297" s="1">
        <v>34107</v>
      </c>
      <c r="B297" s="1">
        <v>0.03</v>
      </c>
      <c r="C297" s="1" t="s">
        <v>43</v>
      </c>
      <c r="D297" s="1" t="s">
        <v>43</v>
      </c>
      <c r="E297" s="1" t="s">
        <v>35</v>
      </c>
      <c r="F297" s="1" t="s">
        <v>35</v>
      </c>
      <c r="G297" s="1">
        <v>0.03</v>
      </c>
      <c r="H297" s="1">
        <v>45201</v>
      </c>
      <c r="I297" s="1">
        <v>97.01</v>
      </c>
      <c r="J297" s="1">
        <v>97.02</v>
      </c>
      <c r="K297" s="1">
        <v>5</v>
      </c>
      <c r="L297" s="1" t="s">
        <v>338</v>
      </c>
      <c r="M297" s="1">
        <v>34107</v>
      </c>
    </row>
    <row r="298" spans="1:13" ht="15.75" customHeight="1" x14ac:dyDescent="0.35">
      <c r="A298" s="1">
        <v>34051</v>
      </c>
      <c r="B298" s="1">
        <v>0.03</v>
      </c>
      <c r="C298" s="1" t="s">
        <v>43</v>
      </c>
      <c r="D298" s="1" t="s">
        <v>43</v>
      </c>
      <c r="E298" s="1" t="s">
        <v>35</v>
      </c>
      <c r="F298" s="1" t="s">
        <v>35</v>
      </c>
      <c r="G298" s="1">
        <v>0.03</v>
      </c>
      <c r="H298" s="1">
        <v>45201</v>
      </c>
      <c r="I298" s="1">
        <v>96.93</v>
      </c>
      <c r="J298" s="1">
        <v>96.93</v>
      </c>
      <c r="K298" s="1">
        <v>3</v>
      </c>
      <c r="L298" s="1" t="s">
        <v>338</v>
      </c>
      <c r="M298" s="1">
        <v>34051</v>
      </c>
    </row>
    <row r="299" spans="1:13" ht="15.75" customHeight="1" x14ac:dyDescent="0.35">
      <c r="A299" s="1">
        <v>34003</v>
      </c>
      <c r="B299" s="1">
        <v>0.03</v>
      </c>
      <c r="C299" s="1" t="s">
        <v>43</v>
      </c>
      <c r="D299" s="1" t="s">
        <v>43</v>
      </c>
      <c r="E299" s="1" t="s">
        <v>35</v>
      </c>
      <c r="F299" s="1" t="s">
        <v>35</v>
      </c>
      <c r="G299" s="1">
        <v>0.03</v>
      </c>
      <c r="H299" s="1">
        <v>36861</v>
      </c>
      <c r="I299" s="1">
        <v>96.93</v>
      </c>
      <c r="J299" s="1">
        <v>96.94</v>
      </c>
      <c r="K299" s="1">
        <v>2</v>
      </c>
      <c r="L299" s="1" t="s">
        <v>338</v>
      </c>
      <c r="M299" s="1">
        <v>34003</v>
      </c>
    </row>
    <row r="300" spans="1:13" ht="15.75" customHeight="1" x14ac:dyDescent="0.35">
      <c r="I300" s="1" t="s">
        <v>310</v>
      </c>
      <c r="J300" s="1" t="s">
        <v>310</v>
      </c>
      <c r="K300" s="1">
        <v>1</v>
      </c>
      <c r="L300" s="1" t="s">
        <v>311</v>
      </c>
      <c r="M300" s="1">
        <v>0</v>
      </c>
    </row>
    <row r="301" spans="1:13" ht="15.75" customHeight="1" x14ac:dyDescent="0.35">
      <c r="A301" s="1">
        <v>33960</v>
      </c>
      <c r="B301" s="1">
        <v>0.03</v>
      </c>
      <c r="C301" s="1" t="s">
        <v>43</v>
      </c>
      <c r="D301" s="1" t="s">
        <v>43</v>
      </c>
      <c r="E301" s="1" t="s">
        <v>35</v>
      </c>
      <c r="F301" s="1" t="s">
        <v>35</v>
      </c>
      <c r="G301" s="1">
        <v>0.03</v>
      </c>
      <c r="H301" s="1">
        <v>36861</v>
      </c>
      <c r="I301" s="1">
        <v>96.94</v>
      </c>
      <c r="J301" s="1">
        <v>96.94</v>
      </c>
      <c r="K301" s="1">
        <v>12</v>
      </c>
      <c r="L301" s="1" t="s">
        <v>339</v>
      </c>
      <c r="M301" s="1">
        <v>33960</v>
      </c>
    </row>
    <row r="302" spans="1:13" ht="15.75" customHeight="1" x14ac:dyDescent="0.35">
      <c r="A302" s="1">
        <v>33925</v>
      </c>
      <c r="B302" s="1">
        <v>0.03</v>
      </c>
      <c r="C302" s="1" t="s">
        <v>43</v>
      </c>
      <c r="D302" s="1" t="s">
        <v>43</v>
      </c>
      <c r="E302" s="1" t="s">
        <v>35</v>
      </c>
      <c r="F302" s="1" t="s">
        <v>35</v>
      </c>
      <c r="G302" s="1">
        <v>0.03</v>
      </c>
      <c r="H302" s="1">
        <v>45172</v>
      </c>
      <c r="I302" s="1">
        <v>96.95</v>
      </c>
      <c r="J302" s="1">
        <v>96.95</v>
      </c>
      <c r="K302" s="1">
        <v>11</v>
      </c>
      <c r="L302" s="1" t="s">
        <v>339</v>
      </c>
      <c r="M302" s="1">
        <v>33925</v>
      </c>
    </row>
    <row r="303" spans="1:13" ht="15.75" customHeight="1" x14ac:dyDescent="0.35">
      <c r="A303" s="1">
        <v>33883</v>
      </c>
      <c r="B303" s="1">
        <v>0.03</v>
      </c>
      <c r="C303" s="1" t="s">
        <v>43</v>
      </c>
      <c r="D303" s="1" t="s">
        <v>43</v>
      </c>
      <c r="E303" s="1" t="s">
        <v>35</v>
      </c>
      <c r="F303" s="1" t="s">
        <v>35</v>
      </c>
      <c r="G303" s="1">
        <v>0.03</v>
      </c>
      <c r="H303" s="1">
        <v>45142</v>
      </c>
      <c r="I303" s="1">
        <v>97.06</v>
      </c>
      <c r="J303" s="1">
        <v>97</v>
      </c>
      <c r="K303" s="1">
        <v>10</v>
      </c>
      <c r="L303" s="1" t="s">
        <v>339</v>
      </c>
      <c r="M303" s="1">
        <v>33883</v>
      </c>
    </row>
    <row r="304" spans="1:13" ht="15.75" customHeight="1" x14ac:dyDescent="0.35">
      <c r="A304" s="1">
        <v>33851</v>
      </c>
      <c r="B304" s="1">
        <v>0.03</v>
      </c>
      <c r="C304" s="1" t="s">
        <v>43</v>
      </c>
      <c r="D304" s="1" t="s">
        <v>43</v>
      </c>
      <c r="E304" s="1" t="s">
        <v>45</v>
      </c>
      <c r="F304" s="1">
        <v>-2.5000000000000001E-3</v>
      </c>
      <c r="G304" s="1">
        <v>0.03</v>
      </c>
      <c r="H304" s="1" t="s">
        <v>43</v>
      </c>
      <c r="I304" s="1">
        <v>96.8</v>
      </c>
      <c r="J304" s="1">
        <v>96.98</v>
      </c>
      <c r="K304" s="1">
        <v>9</v>
      </c>
      <c r="L304" s="1" t="s">
        <v>339</v>
      </c>
      <c r="M304" s="1">
        <v>33851</v>
      </c>
    </row>
    <row r="305" spans="1:13" ht="15.75" customHeight="1" x14ac:dyDescent="0.35">
      <c r="A305" s="1">
        <v>33834</v>
      </c>
      <c r="B305" s="1">
        <v>3.2500000000000001E-2</v>
      </c>
      <c r="C305" s="1" t="s">
        <v>43</v>
      </c>
      <c r="D305" s="1" t="s">
        <v>43</v>
      </c>
      <c r="E305" s="1" t="s">
        <v>35</v>
      </c>
      <c r="F305" s="1" t="s">
        <v>35</v>
      </c>
      <c r="G305" s="1">
        <v>0.03</v>
      </c>
      <c r="H305" s="1">
        <v>45201</v>
      </c>
      <c r="I305" s="1">
        <v>96.74</v>
      </c>
      <c r="J305" s="1">
        <v>96.74</v>
      </c>
      <c r="K305" s="1">
        <v>8</v>
      </c>
      <c r="L305" s="1" t="s">
        <v>339</v>
      </c>
      <c r="M305" s="1">
        <v>33834</v>
      </c>
    </row>
    <row r="306" spans="1:13" ht="15.75" customHeight="1" x14ac:dyDescent="0.35">
      <c r="A306" s="1">
        <v>33787</v>
      </c>
      <c r="B306" s="1">
        <v>3.2500000000000001E-2</v>
      </c>
      <c r="C306" s="1" t="s">
        <v>43</v>
      </c>
      <c r="D306" s="1" t="s">
        <v>43</v>
      </c>
      <c r="E306" s="1" t="s">
        <v>45</v>
      </c>
      <c r="F306" s="1">
        <v>-5.0000000000000001E-3</v>
      </c>
      <c r="G306" s="1">
        <v>0.03</v>
      </c>
      <c r="H306" s="1">
        <v>45201</v>
      </c>
      <c r="I306" s="1">
        <v>96.5</v>
      </c>
      <c r="J306" s="1">
        <v>96.67</v>
      </c>
      <c r="K306" s="1">
        <v>7</v>
      </c>
      <c r="L306" s="1" t="s">
        <v>339</v>
      </c>
      <c r="M306" s="1">
        <v>33787</v>
      </c>
    </row>
    <row r="307" spans="1:13" ht="15.75" customHeight="1" x14ac:dyDescent="0.35">
      <c r="A307" s="1">
        <v>33743</v>
      </c>
      <c r="B307" s="1">
        <v>3.7499999999999999E-2</v>
      </c>
      <c r="C307" s="1" t="s">
        <v>43</v>
      </c>
      <c r="D307" s="1" t="s">
        <v>43</v>
      </c>
      <c r="E307" s="1" t="s">
        <v>35</v>
      </c>
      <c r="F307" s="1" t="s">
        <v>35</v>
      </c>
      <c r="G307" s="1">
        <v>3.5000000000000003E-2</v>
      </c>
      <c r="H307" s="1">
        <v>36861</v>
      </c>
      <c r="I307" s="1">
        <v>96.23</v>
      </c>
      <c r="J307" s="1">
        <v>96.23</v>
      </c>
      <c r="K307" s="1">
        <v>5</v>
      </c>
      <c r="L307" s="1" t="s">
        <v>339</v>
      </c>
      <c r="M307" s="1">
        <v>33743</v>
      </c>
    </row>
    <row r="308" spans="1:13" ht="15.75" customHeight="1" x14ac:dyDescent="0.35">
      <c r="A308" s="1">
        <v>33703</v>
      </c>
      <c r="B308" s="1">
        <v>3.7499999999999999E-2</v>
      </c>
      <c r="C308" s="1" t="s">
        <v>43</v>
      </c>
      <c r="D308" s="1" t="s">
        <v>43</v>
      </c>
      <c r="E308" s="1" t="s">
        <v>45</v>
      </c>
      <c r="F308" s="1">
        <v>-2.5000000000000001E-3</v>
      </c>
      <c r="G308" s="1">
        <v>3.5000000000000003E-2</v>
      </c>
      <c r="H308" s="1" t="s">
        <v>43</v>
      </c>
      <c r="I308" s="1">
        <v>96</v>
      </c>
      <c r="J308" s="1">
        <v>96.17</v>
      </c>
      <c r="K308" s="1">
        <v>4</v>
      </c>
      <c r="L308" s="1" t="s">
        <v>339</v>
      </c>
      <c r="M308" s="1">
        <v>33703</v>
      </c>
    </row>
    <row r="309" spans="1:13" ht="15.75" customHeight="1" x14ac:dyDescent="0.35">
      <c r="A309" s="1">
        <v>33694</v>
      </c>
      <c r="B309" s="1">
        <v>0.04</v>
      </c>
      <c r="C309" s="1" t="s">
        <v>43</v>
      </c>
      <c r="D309" s="1" t="s">
        <v>43</v>
      </c>
      <c r="E309" s="1" t="s">
        <v>35</v>
      </c>
      <c r="F309" s="1" t="s">
        <v>35</v>
      </c>
      <c r="G309" s="1">
        <v>3.5000000000000003E-2</v>
      </c>
      <c r="H309" s="1">
        <v>36861</v>
      </c>
      <c r="I309" s="1">
        <v>96.01</v>
      </c>
      <c r="J309" s="1">
        <v>96</v>
      </c>
      <c r="K309" s="1">
        <v>3</v>
      </c>
      <c r="L309" s="1" t="s">
        <v>339</v>
      </c>
      <c r="M309" s="1">
        <v>33694</v>
      </c>
    </row>
    <row r="310" spans="1:13" ht="15.75" customHeight="1" x14ac:dyDescent="0.35">
      <c r="A310" s="1">
        <v>33639</v>
      </c>
      <c r="B310" s="1">
        <v>0.04</v>
      </c>
      <c r="C310" s="1" t="s">
        <v>43</v>
      </c>
      <c r="D310" s="1" t="s">
        <v>43</v>
      </c>
      <c r="E310" s="1" t="s">
        <v>35</v>
      </c>
      <c r="F310" s="1" t="s">
        <v>35</v>
      </c>
      <c r="G310" s="1">
        <v>3.5000000000000003E-2</v>
      </c>
      <c r="H310" s="1">
        <v>36861</v>
      </c>
      <c r="I310" s="1">
        <v>96.02</v>
      </c>
      <c r="J310" s="1">
        <v>96.02</v>
      </c>
      <c r="K310" s="1">
        <v>2</v>
      </c>
      <c r="L310" s="1" t="s">
        <v>339</v>
      </c>
      <c r="M310" s="1">
        <v>33639</v>
      </c>
    </row>
    <row r="311" spans="1:13" ht="15.75" customHeight="1" x14ac:dyDescent="0.35">
      <c r="I311" s="1" t="s">
        <v>310</v>
      </c>
      <c r="J311" s="1" t="s">
        <v>310</v>
      </c>
      <c r="K311" s="1">
        <v>1</v>
      </c>
      <c r="L311" s="1" t="s">
        <v>311</v>
      </c>
      <c r="M311" s="1">
        <v>0</v>
      </c>
    </row>
    <row r="312" spans="1:13" ht="15.75" customHeight="1" x14ac:dyDescent="0.35">
      <c r="A312" s="1">
        <v>33592</v>
      </c>
      <c r="B312" s="1">
        <v>0.04</v>
      </c>
      <c r="C312" s="1" t="s">
        <v>43</v>
      </c>
      <c r="D312" s="1" t="s">
        <v>43</v>
      </c>
      <c r="E312" s="1" t="s">
        <v>45</v>
      </c>
      <c r="F312" s="1">
        <v>-5.0000000000000001E-3</v>
      </c>
      <c r="G312" s="1">
        <v>3.5000000000000003E-2</v>
      </c>
      <c r="H312" s="1">
        <v>45231</v>
      </c>
      <c r="I312" s="1">
        <v>95.37</v>
      </c>
      <c r="J312" s="1">
        <v>95.49</v>
      </c>
      <c r="K312" s="1">
        <v>12</v>
      </c>
      <c r="L312" s="1" t="s">
        <v>340</v>
      </c>
      <c r="M312" s="1">
        <v>33592</v>
      </c>
    </row>
    <row r="313" spans="1:13" ht="15.75" customHeight="1" x14ac:dyDescent="0.35">
      <c r="A313" s="1">
        <v>33578</v>
      </c>
      <c r="B313" s="1">
        <v>4.4999999999999998E-2</v>
      </c>
      <c r="C313" s="1" t="s">
        <v>43</v>
      </c>
      <c r="D313" s="1" t="s">
        <v>43</v>
      </c>
      <c r="E313" s="1" t="s">
        <v>45</v>
      </c>
      <c r="F313" s="1">
        <v>-2.5000000000000001E-3</v>
      </c>
      <c r="G313" s="1">
        <v>4.4999999999999998E-2</v>
      </c>
      <c r="H313" s="1" t="s">
        <v>43</v>
      </c>
      <c r="I313" s="1">
        <v>95.29</v>
      </c>
      <c r="J313" s="1">
        <v>95.34</v>
      </c>
      <c r="K313" s="1">
        <v>12</v>
      </c>
      <c r="L313" s="1" t="s">
        <v>340</v>
      </c>
      <c r="M313" s="1">
        <v>33578</v>
      </c>
    </row>
    <row r="314" spans="1:13" ht="15.75" customHeight="1" x14ac:dyDescent="0.35">
      <c r="A314" s="1">
        <v>33548</v>
      </c>
      <c r="B314" s="1">
        <v>4.7500000000000001E-2</v>
      </c>
      <c r="C314" s="1" t="s">
        <v>43</v>
      </c>
      <c r="D314" s="1" t="s">
        <v>43</v>
      </c>
      <c r="E314" s="1" t="s">
        <v>45</v>
      </c>
      <c r="F314" s="1">
        <v>-2.5000000000000001E-3</v>
      </c>
      <c r="G314" s="1">
        <v>4.4999999999999998E-2</v>
      </c>
      <c r="H314" s="1">
        <v>45140</v>
      </c>
      <c r="I314" s="1">
        <v>95.13</v>
      </c>
      <c r="J314" s="1">
        <v>95.15</v>
      </c>
      <c r="K314" s="1">
        <v>11</v>
      </c>
      <c r="L314" s="1" t="s">
        <v>340</v>
      </c>
      <c r="M314" s="1">
        <v>33548</v>
      </c>
    </row>
    <row r="315" spans="1:13" ht="15.75" customHeight="1" x14ac:dyDescent="0.35">
      <c r="A315" s="1">
        <v>33542</v>
      </c>
      <c r="B315" s="1">
        <v>0.05</v>
      </c>
      <c r="C315" s="1" t="s">
        <v>43</v>
      </c>
      <c r="D315" s="1" t="s">
        <v>43</v>
      </c>
      <c r="E315" s="1" t="s">
        <v>45</v>
      </c>
      <c r="F315" s="1">
        <v>-2.5000000000000001E-3</v>
      </c>
      <c r="G315" s="1">
        <v>0.05</v>
      </c>
      <c r="H315" s="1" t="s">
        <v>43</v>
      </c>
      <c r="I315" s="1">
        <v>94.78</v>
      </c>
      <c r="J315" s="1">
        <v>94.79</v>
      </c>
      <c r="K315" s="1">
        <v>10</v>
      </c>
      <c r="L315" s="1" t="s">
        <v>340</v>
      </c>
      <c r="M315" s="1">
        <v>33542</v>
      </c>
    </row>
    <row r="316" spans="1:13" ht="15.75" customHeight="1" x14ac:dyDescent="0.35">
      <c r="A316" s="1">
        <v>33512</v>
      </c>
      <c r="B316" s="1">
        <v>5.2499999999999998E-2</v>
      </c>
      <c r="C316" s="1" t="s">
        <v>43</v>
      </c>
      <c r="D316" s="1" t="s">
        <v>43</v>
      </c>
      <c r="E316" s="1" t="s">
        <v>35</v>
      </c>
      <c r="F316" s="1" t="s">
        <v>35</v>
      </c>
      <c r="G316" s="1">
        <v>0.05</v>
      </c>
      <c r="H316" s="1">
        <v>36800</v>
      </c>
      <c r="I316" s="1">
        <v>94.79</v>
      </c>
      <c r="J316" s="1">
        <v>94.77</v>
      </c>
      <c r="K316" s="1">
        <v>10</v>
      </c>
      <c r="L316" s="1" t="s">
        <v>340</v>
      </c>
      <c r="M316" s="1">
        <v>33512</v>
      </c>
    </row>
    <row r="317" spans="1:13" ht="15.75" customHeight="1" x14ac:dyDescent="0.35">
      <c r="A317" s="1">
        <v>33494</v>
      </c>
      <c r="B317" s="1">
        <v>5.2499999999999998E-2</v>
      </c>
      <c r="C317" s="1" t="s">
        <v>43</v>
      </c>
      <c r="D317" s="1" t="s">
        <v>43</v>
      </c>
      <c r="E317" s="1" t="s">
        <v>45</v>
      </c>
      <c r="F317" s="1">
        <v>-2.5000000000000001E-3</v>
      </c>
      <c r="G317" s="1">
        <v>0.05</v>
      </c>
      <c r="H317" s="1" t="s">
        <v>43</v>
      </c>
      <c r="I317" s="1">
        <v>94.56</v>
      </c>
      <c r="J317" s="1">
        <v>94.54</v>
      </c>
      <c r="K317" s="1">
        <v>9</v>
      </c>
      <c r="L317" s="1" t="s">
        <v>340</v>
      </c>
      <c r="M317" s="1">
        <v>33494</v>
      </c>
    </row>
    <row r="318" spans="1:13" ht="15.75" customHeight="1" x14ac:dyDescent="0.35">
      <c r="A318" s="1">
        <v>33470</v>
      </c>
      <c r="B318" s="1">
        <v>5.5E-2</v>
      </c>
      <c r="C318" s="1" t="s">
        <v>43</v>
      </c>
      <c r="D318" s="1" t="s">
        <v>43</v>
      </c>
      <c r="E318" s="1" t="s">
        <v>35</v>
      </c>
      <c r="F318" s="1" t="s">
        <v>35</v>
      </c>
      <c r="G318" s="1">
        <v>5.5E-2</v>
      </c>
      <c r="H318" s="1">
        <v>36800</v>
      </c>
      <c r="I318" s="1">
        <v>94.38</v>
      </c>
      <c r="J318" s="1">
        <v>94.38</v>
      </c>
      <c r="K318" s="1">
        <v>8</v>
      </c>
      <c r="L318" s="1" t="s">
        <v>340</v>
      </c>
      <c r="M318" s="1">
        <v>33470</v>
      </c>
    </row>
    <row r="319" spans="1:13" ht="15.75" customHeight="1" x14ac:dyDescent="0.35">
      <c r="A319" s="1">
        <v>33456</v>
      </c>
      <c r="B319" s="1">
        <v>5.5E-2</v>
      </c>
      <c r="C319" s="1" t="s">
        <v>43</v>
      </c>
      <c r="D319" s="1" t="s">
        <v>43</v>
      </c>
      <c r="E319" s="1" t="s">
        <v>45</v>
      </c>
      <c r="F319" s="1">
        <v>-2.5000000000000001E-3</v>
      </c>
      <c r="G319" s="1">
        <v>5.5E-2</v>
      </c>
      <c r="H319" s="1" t="s">
        <v>43</v>
      </c>
      <c r="I319" s="1">
        <v>94.24</v>
      </c>
      <c r="J319" s="1">
        <v>94.38</v>
      </c>
      <c r="K319" s="1">
        <v>8</v>
      </c>
      <c r="L319" s="1" t="s">
        <v>340</v>
      </c>
      <c r="M319" s="1">
        <v>33456</v>
      </c>
    </row>
    <row r="320" spans="1:13" ht="15.75" customHeight="1" x14ac:dyDescent="0.35">
      <c r="A320" s="1">
        <v>33422</v>
      </c>
      <c r="B320" s="1">
        <v>5.7500000000000002E-2</v>
      </c>
      <c r="C320" s="1" t="s">
        <v>43</v>
      </c>
      <c r="D320" s="1" t="s">
        <v>43</v>
      </c>
      <c r="E320" s="1" t="s">
        <v>35</v>
      </c>
      <c r="F320" s="1" t="s">
        <v>35</v>
      </c>
      <c r="G320" s="1">
        <v>5.5E-2</v>
      </c>
      <c r="H320" s="1">
        <v>36800</v>
      </c>
      <c r="I320" s="1">
        <v>94.14</v>
      </c>
      <c r="J320" s="1">
        <v>94.14</v>
      </c>
      <c r="K320" s="1">
        <v>7</v>
      </c>
      <c r="L320" s="1" t="s">
        <v>340</v>
      </c>
      <c r="M320" s="1">
        <v>33422</v>
      </c>
    </row>
    <row r="321" spans="1:13" ht="15.75" customHeight="1" x14ac:dyDescent="0.35">
      <c r="A321" s="1">
        <v>33372</v>
      </c>
      <c r="B321" s="1">
        <v>5.7500000000000002E-2</v>
      </c>
      <c r="C321" s="1" t="s">
        <v>43</v>
      </c>
      <c r="D321" s="1" t="s">
        <v>43</v>
      </c>
      <c r="E321" s="1" t="s">
        <v>35</v>
      </c>
      <c r="F321" s="1" t="s">
        <v>35</v>
      </c>
      <c r="G321" s="1">
        <v>5.5E-2</v>
      </c>
      <c r="H321" s="1">
        <v>36800</v>
      </c>
      <c r="I321" s="1">
        <v>94.22</v>
      </c>
      <c r="J321" s="1">
        <v>94.22</v>
      </c>
      <c r="K321" s="1">
        <v>5</v>
      </c>
      <c r="L321" s="1" t="s">
        <v>340</v>
      </c>
      <c r="M321" s="1">
        <v>33372</v>
      </c>
    </row>
    <row r="322" spans="1:13" ht="15.75" customHeight="1" x14ac:dyDescent="0.35">
      <c r="A322" s="1">
        <v>33358</v>
      </c>
      <c r="B322" s="1">
        <v>5.7500000000000002E-2</v>
      </c>
      <c r="C322" s="1" t="s">
        <v>43</v>
      </c>
      <c r="D322" s="1" t="s">
        <v>43</v>
      </c>
      <c r="E322" s="1" t="s">
        <v>45</v>
      </c>
      <c r="F322" s="1">
        <v>-2.5000000000000001E-3</v>
      </c>
      <c r="G322" s="1">
        <v>5.5E-2</v>
      </c>
      <c r="H322" s="1" t="s">
        <v>43</v>
      </c>
      <c r="I322" s="1">
        <v>94.08</v>
      </c>
      <c r="J322" s="1">
        <v>94.09</v>
      </c>
      <c r="K322" s="1">
        <v>4</v>
      </c>
      <c r="L322" s="1" t="s">
        <v>340</v>
      </c>
      <c r="M322" s="1">
        <v>33358</v>
      </c>
    </row>
    <row r="323" spans="1:13" ht="15.75" customHeight="1" x14ac:dyDescent="0.35">
      <c r="A323" s="1">
        <v>33323</v>
      </c>
      <c r="B323" s="1">
        <v>0.06</v>
      </c>
      <c r="C323" s="1" t="s">
        <v>43</v>
      </c>
      <c r="D323" s="1" t="s">
        <v>43</v>
      </c>
      <c r="E323" s="1" t="s">
        <v>35</v>
      </c>
      <c r="F323" s="1" t="s">
        <v>35</v>
      </c>
      <c r="G323" s="1">
        <v>0.06</v>
      </c>
      <c r="H323" s="1">
        <v>36800</v>
      </c>
      <c r="I323" s="1">
        <v>93.8</v>
      </c>
      <c r="J323" s="1">
        <v>93.8</v>
      </c>
      <c r="K323" s="1">
        <v>3</v>
      </c>
      <c r="L323" s="1" t="s">
        <v>340</v>
      </c>
      <c r="M323" s="1">
        <v>33323</v>
      </c>
    </row>
    <row r="324" spans="1:13" ht="15.75" customHeight="1" x14ac:dyDescent="0.35">
      <c r="A324" s="1">
        <v>33305</v>
      </c>
      <c r="B324" s="1">
        <v>0.06</v>
      </c>
      <c r="C324" s="1" t="s">
        <v>43</v>
      </c>
      <c r="D324" s="1" t="s">
        <v>43</v>
      </c>
      <c r="E324" s="1" t="s">
        <v>45</v>
      </c>
      <c r="F324" s="1">
        <v>-2.5000000000000001E-3</v>
      </c>
      <c r="G324" s="1">
        <v>0.06</v>
      </c>
      <c r="H324" s="1" t="s">
        <v>43</v>
      </c>
      <c r="I324" s="1">
        <v>93.67</v>
      </c>
      <c r="J324" s="1">
        <v>93.78</v>
      </c>
      <c r="K324" s="1">
        <v>3</v>
      </c>
      <c r="L324" s="1" t="s">
        <v>340</v>
      </c>
      <c r="M324" s="1">
        <v>33305</v>
      </c>
    </row>
    <row r="325" spans="1:13" ht="15.75" customHeight="1" x14ac:dyDescent="0.35">
      <c r="A325" s="1">
        <v>33275</v>
      </c>
      <c r="B325" s="1">
        <v>6.25E-2</v>
      </c>
      <c r="C325" s="1" t="s">
        <v>43</v>
      </c>
      <c r="D325" s="1" t="s">
        <v>43</v>
      </c>
      <c r="E325" s="1" t="s">
        <v>35</v>
      </c>
      <c r="F325" s="1" t="s">
        <v>35</v>
      </c>
      <c r="G325" s="1">
        <v>0.06</v>
      </c>
      <c r="H325" s="1">
        <v>36831</v>
      </c>
      <c r="I325" s="1">
        <v>93.71</v>
      </c>
      <c r="J325" s="1">
        <v>93.73</v>
      </c>
      <c r="K325" s="1">
        <v>2</v>
      </c>
      <c r="L325" s="1" t="s">
        <v>340</v>
      </c>
      <c r="M325" s="1">
        <v>33275</v>
      </c>
    </row>
    <row r="326" spans="1:13" ht="15.75" customHeight="1" x14ac:dyDescent="0.35">
      <c r="A326" s="1">
        <v>33270</v>
      </c>
      <c r="B326" s="1">
        <v>6.25E-2</v>
      </c>
      <c r="C326" s="1" t="s">
        <v>43</v>
      </c>
      <c r="D326" s="1" t="s">
        <v>43</v>
      </c>
      <c r="E326" s="1" t="s">
        <v>45</v>
      </c>
      <c r="F326" s="1">
        <v>-5.0000000000000001E-3</v>
      </c>
      <c r="G326" s="1">
        <v>0.06</v>
      </c>
      <c r="H326" s="1" t="s">
        <v>43</v>
      </c>
      <c r="I326" s="1">
        <v>93.48</v>
      </c>
      <c r="J326" s="1">
        <v>93.62</v>
      </c>
      <c r="K326" s="1">
        <v>2</v>
      </c>
      <c r="L326" s="1" t="s">
        <v>340</v>
      </c>
      <c r="M326" s="1">
        <v>33270</v>
      </c>
    </row>
    <row r="327" spans="1:13" ht="15.75" customHeight="1" x14ac:dyDescent="0.35">
      <c r="A327" s="1">
        <v>33246</v>
      </c>
      <c r="B327" s="1">
        <v>6.7500000000000004E-2</v>
      </c>
      <c r="C327" s="1" t="s">
        <v>43</v>
      </c>
      <c r="D327" s="1" t="s">
        <v>43</v>
      </c>
      <c r="E327" s="1" t="s">
        <v>45</v>
      </c>
      <c r="F327" s="1">
        <v>-2.5000000000000001E-3</v>
      </c>
      <c r="G327" s="1">
        <v>6.5000000000000002E-2</v>
      </c>
      <c r="H327" s="1" t="s">
        <v>43</v>
      </c>
      <c r="I327" s="1">
        <v>93.04</v>
      </c>
      <c r="J327" s="1">
        <v>93.16</v>
      </c>
      <c r="K327" s="1">
        <v>1</v>
      </c>
      <c r="L327" s="1" t="s">
        <v>340</v>
      </c>
      <c r="M327" s="1">
        <v>33246</v>
      </c>
    </row>
    <row r="328" spans="1:13" ht="15.75" customHeight="1" x14ac:dyDescent="0.35">
      <c r="I328" s="1" t="s">
        <v>310</v>
      </c>
      <c r="J328" s="1" t="s">
        <v>310</v>
      </c>
      <c r="K328" s="1">
        <v>1</v>
      </c>
      <c r="L328" s="1" t="s">
        <v>311</v>
      </c>
      <c r="M328" s="1">
        <v>0</v>
      </c>
    </row>
    <row r="329" spans="1:13" ht="15.75" customHeight="1" x14ac:dyDescent="0.35">
      <c r="A329" s="1">
        <v>33225</v>
      </c>
      <c r="B329" s="1">
        <v>7.0000000000000007E-2</v>
      </c>
      <c r="C329" s="1" t="s">
        <v>43</v>
      </c>
      <c r="D329" s="1" t="s">
        <v>43</v>
      </c>
      <c r="E329" s="1" t="s">
        <v>45</v>
      </c>
      <c r="F329" s="1">
        <v>-2.5000000000000001E-3</v>
      </c>
      <c r="G329" s="1">
        <v>6.5000000000000002E-2</v>
      </c>
      <c r="H329" s="1">
        <v>36800</v>
      </c>
      <c r="I329" s="1">
        <v>92.46</v>
      </c>
      <c r="J329" s="1">
        <v>92.46</v>
      </c>
      <c r="K329" s="1">
        <v>12</v>
      </c>
      <c r="L329" s="1" t="s">
        <v>341</v>
      </c>
      <c r="M329" s="1">
        <v>33225</v>
      </c>
    </row>
    <row r="330" spans="1:13" ht="15.75" customHeight="1" x14ac:dyDescent="0.35">
      <c r="A330" s="1">
        <v>33214</v>
      </c>
      <c r="B330" s="1">
        <v>7.2499999999999995E-2</v>
      </c>
      <c r="C330" s="1" t="s">
        <v>43</v>
      </c>
      <c r="D330" s="1" t="s">
        <v>43</v>
      </c>
      <c r="E330" s="1" t="s">
        <v>45</v>
      </c>
      <c r="F330" s="1">
        <v>-2.5000000000000001E-3</v>
      </c>
      <c r="G330" s="1">
        <v>7.0000000000000007E-2</v>
      </c>
      <c r="H330" s="1" t="s">
        <v>43</v>
      </c>
      <c r="I330" s="1">
        <v>92.41</v>
      </c>
      <c r="J330" s="1">
        <v>92.52</v>
      </c>
      <c r="K330" s="1">
        <v>12</v>
      </c>
      <c r="L330" s="1" t="s">
        <v>341</v>
      </c>
      <c r="M330" s="1">
        <v>33214</v>
      </c>
    </row>
    <row r="331" spans="1:13" ht="15.75" customHeight="1" x14ac:dyDescent="0.35">
      <c r="A331" s="1">
        <v>33191</v>
      </c>
      <c r="B331" s="1">
        <v>7.4999999999999997E-2</v>
      </c>
      <c r="C331" s="1" t="s">
        <v>43</v>
      </c>
      <c r="D331" s="1" t="s">
        <v>43</v>
      </c>
      <c r="E331" s="1" t="s">
        <v>45</v>
      </c>
      <c r="F331" s="1">
        <v>-2.5000000000000001E-3</v>
      </c>
      <c r="G331" s="1">
        <v>7.0000000000000007E-2</v>
      </c>
      <c r="H331" s="1">
        <v>36831</v>
      </c>
      <c r="I331" s="1">
        <v>92.2</v>
      </c>
      <c r="J331" s="1">
        <v>92.2</v>
      </c>
      <c r="K331" s="1">
        <v>11</v>
      </c>
      <c r="L331" s="1" t="s">
        <v>341</v>
      </c>
      <c r="M331" s="1">
        <v>33191</v>
      </c>
    </row>
    <row r="332" spans="1:13" ht="15.75" customHeight="1" x14ac:dyDescent="0.35">
      <c r="A332" s="1">
        <v>33175</v>
      </c>
      <c r="B332" s="1">
        <v>7.7499999999999999E-2</v>
      </c>
      <c r="C332" s="1" t="s">
        <v>43</v>
      </c>
      <c r="D332" s="1" t="s">
        <v>43</v>
      </c>
      <c r="E332" s="1" t="s">
        <v>45</v>
      </c>
      <c r="F332" s="1">
        <v>-2.5000000000000001E-3</v>
      </c>
      <c r="G332" s="1">
        <v>7.0000000000000007E-2</v>
      </c>
      <c r="H332" s="1" t="s">
        <v>43</v>
      </c>
      <c r="I332" s="1">
        <v>91.94</v>
      </c>
      <c r="J332" s="1">
        <v>91.95</v>
      </c>
      <c r="K332" s="1">
        <v>10</v>
      </c>
      <c r="L332" s="1" t="s">
        <v>341</v>
      </c>
      <c r="M332" s="1">
        <v>33175</v>
      </c>
    </row>
    <row r="333" spans="1:13" ht="15.75" customHeight="1" x14ac:dyDescent="0.35">
      <c r="A333" s="1">
        <v>33148</v>
      </c>
      <c r="B333" s="1">
        <v>0.08</v>
      </c>
      <c r="C333" s="1" t="s">
        <v>43</v>
      </c>
      <c r="D333" s="1" t="s">
        <v>43</v>
      </c>
      <c r="E333" s="1" t="s">
        <v>35</v>
      </c>
      <c r="F333" s="1" t="s">
        <v>35</v>
      </c>
      <c r="G333" s="1">
        <v>7.0000000000000007E-2</v>
      </c>
      <c r="H333" s="1">
        <v>45111</v>
      </c>
      <c r="I333" s="1">
        <v>92.06</v>
      </c>
      <c r="J333" s="1">
        <v>92.07</v>
      </c>
      <c r="K333" s="1">
        <v>10</v>
      </c>
      <c r="L333" s="1" t="s">
        <v>341</v>
      </c>
      <c r="M333" s="1">
        <v>33148</v>
      </c>
    </row>
    <row r="334" spans="1:13" ht="15.75" customHeight="1" x14ac:dyDescent="0.35">
      <c r="A334" s="1">
        <v>33106</v>
      </c>
      <c r="B334" s="1">
        <v>0.08</v>
      </c>
      <c r="C334" s="1" t="s">
        <v>43</v>
      </c>
      <c r="D334" s="1" t="s">
        <v>43</v>
      </c>
      <c r="E334" s="1" t="s">
        <v>35</v>
      </c>
      <c r="F334" s="1" t="s">
        <v>35</v>
      </c>
      <c r="G334" s="1">
        <v>7.0000000000000007E-2</v>
      </c>
      <c r="H334" s="1">
        <v>36831</v>
      </c>
      <c r="I334" s="1">
        <v>91.9</v>
      </c>
      <c r="J334" s="1">
        <v>91.9</v>
      </c>
      <c r="K334" s="1">
        <v>8</v>
      </c>
      <c r="L334" s="1" t="s">
        <v>341</v>
      </c>
      <c r="M334" s="1">
        <v>33106</v>
      </c>
    </row>
    <row r="335" spans="1:13" ht="15.75" customHeight="1" x14ac:dyDescent="0.35">
      <c r="A335" s="1">
        <v>33067</v>
      </c>
      <c r="B335" s="1">
        <v>0.08</v>
      </c>
      <c r="C335" s="1" t="s">
        <v>43</v>
      </c>
      <c r="D335" s="1" t="s">
        <v>43</v>
      </c>
      <c r="E335" s="1" t="s">
        <v>45</v>
      </c>
      <c r="F335" s="1">
        <v>-2.5000000000000001E-3</v>
      </c>
      <c r="G335" s="1">
        <v>7.0000000000000007E-2</v>
      </c>
      <c r="H335" s="1" t="s">
        <v>43</v>
      </c>
      <c r="I335" s="1">
        <v>91.76</v>
      </c>
      <c r="J335" s="1">
        <v>91.85</v>
      </c>
      <c r="K335" s="1">
        <v>7</v>
      </c>
      <c r="L335" s="1" t="s">
        <v>341</v>
      </c>
      <c r="M335" s="1">
        <v>33067</v>
      </c>
    </row>
    <row r="336" spans="1:13" ht="15.75" customHeight="1" x14ac:dyDescent="0.35">
      <c r="A336" s="1">
        <v>33057</v>
      </c>
      <c r="B336" s="1">
        <v>8.2500000000000004E-2</v>
      </c>
      <c r="C336" s="1" t="s">
        <v>43</v>
      </c>
      <c r="D336" s="1" t="s">
        <v>43</v>
      </c>
      <c r="E336" s="1" t="s">
        <v>35</v>
      </c>
      <c r="F336" s="1" t="s">
        <v>35</v>
      </c>
      <c r="G336" s="1">
        <v>7.0000000000000007E-2</v>
      </c>
      <c r="H336" s="1">
        <v>36831</v>
      </c>
      <c r="I336" s="1">
        <v>91.79</v>
      </c>
      <c r="J336" s="1">
        <v>91.78</v>
      </c>
      <c r="K336" s="1">
        <v>7</v>
      </c>
      <c r="L336" s="1" t="s">
        <v>341</v>
      </c>
      <c r="M336" s="1">
        <v>33057</v>
      </c>
    </row>
    <row r="337" spans="1:13" ht="15.75" customHeight="1" x14ac:dyDescent="0.35">
      <c r="A337" s="1">
        <v>33008</v>
      </c>
      <c r="B337" s="1">
        <v>8.2500000000000004E-2</v>
      </c>
      <c r="C337" s="1" t="s">
        <v>43</v>
      </c>
      <c r="D337" s="1" t="s">
        <v>43</v>
      </c>
      <c r="E337" s="1" t="s">
        <v>35</v>
      </c>
      <c r="F337" s="1" t="s">
        <v>35</v>
      </c>
      <c r="G337" s="1">
        <v>7.0000000000000007E-2</v>
      </c>
      <c r="H337" s="1">
        <v>45200</v>
      </c>
      <c r="I337" s="1">
        <v>91.76</v>
      </c>
      <c r="J337" s="1">
        <v>91.76</v>
      </c>
      <c r="K337" s="1">
        <v>5</v>
      </c>
      <c r="L337" s="1" t="s">
        <v>341</v>
      </c>
      <c r="M337" s="1">
        <v>33008</v>
      </c>
    </row>
    <row r="338" spans="1:13" ht="15.75" customHeight="1" x14ac:dyDescent="0.35">
      <c r="A338" s="1">
        <v>32959</v>
      </c>
      <c r="B338" s="1">
        <v>8.2500000000000004E-2</v>
      </c>
      <c r="C338" s="1" t="s">
        <v>43</v>
      </c>
      <c r="D338" s="1" t="s">
        <v>43</v>
      </c>
      <c r="E338" s="1" t="s">
        <v>35</v>
      </c>
      <c r="F338" s="1" t="s">
        <v>35</v>
      </c>
      <c r="G338" s="1">
        <v>7.0000000000000007E-2</v>
      </c>
      <c r="H338" s="1">
        <v>45141</v>
      </c>
      <c r="I338" s="1">
        <v>91.72</v>
      </c>
      <c r="J338" s="1">
        <v>91.72</v>
      </c>
      <c r="K338" s="1">
        <v>3</v>
      </c>
      <c r="L338" s="1" t="s">
        <v>341</v>
      </c>
      <c r="M338" s="1">
        <v>32959</v>
      </c>
    </row>
    <row r="339" spans="1:13" ht="15.75" customHeight="1" x14ac:dyDescent="0.35">
      <c r="A339" s="1">
        <v>32911</v>
      </c>
      <c r="B339" s="1">
        <v>8.2500000000000004E-2</v>
      </c>
      <c r="C339" s="1" t="s">
        <v>43</v>
      </c>
      <c r="D339" s="1" t="s">
        <v>43</v>
      </c>
      <c r="E339" s="1" t="s">
        <v>35</v>
      </c>
      <c r="F339" s="1" t="s">
        <v>35</v>
      </c>
      <c r="G339" s="1">
        <v>7.0000000000000007E-2</v>
      </c>
      <c r="H339" s="1">
        <v>45141</v>
      </c>
      <c r="I339" s="1">
        <v>91.78</v>
      </c>
      <c r="J339" s="1">
        <v>91.78</v>
      </c>
      <c r="K339" s="1">
        <v>2</v>
      </c>
      <c r="L339" s="1" t="s">
        <v>341</v>
      </c>
      <c r="M339" s="1">
        <v>32911</v>
      </c>
    </row>
    <row r="340" spans="1:13" ht="15.75" customHeight="1" x14ac:dyDescent="0.35">
      <c r="I340" s="1" t="s">
        <v>310</v>
      </c>
      <c r="J340" s="1" t="s">
        <v>310</v>
      </c>
      <c r="K340" s="1">
        <v>1</v>
      </c>
      <c r="L340" s="1" t="s">
        <v>311</v>
      </c>
      <c r="M340" s="1">
        <v>0</v>
      </c>
    </row>
    <row r="341" spans="1:13" ht="15.75" customHeight="1" x14ac:dyDescent="0.35">
      <c r="A341" s="1">
        <v>32861</v>
      </c>
      <c r="B341" s="1">
        <v>8.2500000000000004E-2</v>
      </c>
      <c r="C341" s="1" t="s">
        <v>43</v>
      </c>
      <c r="D341" s="1" t="s">
        <v>43</v>
      </c>
      <c r="E341" s="1" t="s">
        <v>45</v>
      </c>
      <c r="F341" s="1">
        <v>-2.5000000000000001E-3</v>
      </c>
      <c r="G341" s="1">
        <v>7.0000000000000007E-2</v>
      </c>
      <c r="H341" s="1">
        <v>45171</v>
      </c>
      <c r="I341" s="1">
        <v>91.37</v>
      </c>
      <c r="J341" s="1">
        <v>91.37</v>
      </c>
      <c r="K341" s="1">
        <v>12</v>
      </c>
      <c r="L341" s="1" t="s">
        <v>342</v>
      </c>
      <c r="M341" s="1">
        <v>32861</v>
      </c>
    </row>
    <row r="342" spans="1:13" ht="15.75" customHeight="1" x14ac:dyDescent="0.35">
      <c r="A342" s="1">
        <v>32826</v>
      </c>
      <c r="B342" s="1">
        <v>8.5000000000000006E-2</v>
      </c>
      <c r="C342" s="1" t="s">
        <v>43</v>
      </c>
      <c r="D342" s="1" t="s">
        <v>43</v>
      </c>
      <c r="E342" s="1" t="s">
        <v>35</v>
      </c>
      <c r="F342" s="1" t="s">
        <v>35</v>
      </c>
      <c r="G342" s="1">
        <v>7.0000000000000007E-2</v>
      </c>
      <c r="H342" s="1">
        <v>45200</v>
      </c>
      <c r="I342" s="1">
        <v>91.45</v>
      </c>
      <c r="J342" s="1">
        <v>91.46</v>
      </c>
      <c r="K342" s="1">
        <v>11</v>
      </c>
      <c r="L342" s="1" t="s">
        <v>342</v>
      </c>
      <c r="M342" s="1">
        <v>32826</v>
      </c>
    </row>
    <row r="343" spans="1:13" ht="15.75" customHeight="1" x14ac:dyDescent="0.35">
      <c r="A343" s="1">
        <v>32799</v>
      </c>
      <c r="B343" s="1">
        <v>8.5000000000000006E-2</v>
      </c>
      <c r="C343" s="1" t="s">
        <v>43</v>
      </c>
      <c r="D343" s="1" t="s">
        <v>43</v>
      </c>
      <c r="E343" s="1" t="s">
        <v>45</v>
      </c>
      <c r="F343" s="1">
        <v>-5.0000000000000001E-3</v>
      </c>
      <c r="G343" s="1">
        <v>7.0000000000000007E-2</v>
      </c>
      <c r="H343" s="1" t="s">
        <v>43</v>
      </c>
      <c r="I343" s="1">
        <v>91.18</v>
      </c>
      <c r="J343" s="1">
        <v>91.18</v>
      </c>
      <c r="K343" s="1">
        <v>10</v>
      </c>
      <c r="L343" s="1" t="s">
        <v>342</v>
      </c>
      <c r="M343" s="1">
        <v>32799</v>
      </c>
    </row>
    <row r="344" spans="1:13" ht="15.75" customHeight="1" x14ac:dyDescent="0.35">
      <c r="A344" s="1">
        <v>32784</v>
      </c>
      <c r="B344" s="1">
        <v>0.09</v>
      </c>
      <c r="C344" s="1" t="s">
        <v>43</v>
      </c>
      <c r="D344" s="1" t="s">
        <v>43</v>
      </c>
      <c r="E344" s="1" t="s">
        <v>35</v>
      </c>
      <c r="F344" s="1" t="s">
        <v>35</v>
      </c>
      <c r="G344" s="1">
        <v>7.0000000000000007E-2</v>
      </c>
      <c r="H344" s="1">
        <v>45171</v>
      </c>
      <c r="I344" s="1">
        <v>91.04</v>
      </c>
      <c r="J344" s="1">
        <v>91.04</v>
      </c>
      <c r="K344" s="1">
        <v>10</v>
      </c>
      <c r="L344" s="1" t="s">
        <v>342</v>
      </c>
      <c r="M344" s="1">
        <v>32784</v>
      </c>
    </row>
    <row r="345" spans="1:13" ht="15.75" customHeight="1" x14ac:dyDescent="0.35">
      <c r="A345" s="1">
        <v>32742</v>
      </c>
      <c r="B345" s="1">
        <v>0.09</v>
      </c>
      <c r="C345" s="1" t="s">
        <v>43</v>
      </c>
      <c r="D345" s="1" t="s">
        <v>43</v>
      </c>
      <c r="E345" s="1" t="s">
        <v>35</v>
      </c>
      <c r="F345" s="1" t="s">
        <v>35</v>
      </c>
      <c r="G345" s="1">
        <v>7.0000000000000007E-2</v>
      </c>
      <c r="H345" s="1">
        <v>45200</v>
      </c>
      <c r="I345" s="1">
        <v>91</v>
      </c>
      <c r="J345" s="1">
        <v>91</v>
      </c>
      <c r="K345" s="1">
        <v>8</v>
      </c>
      <c r="L345" s="1" t="s">
        <v>342</v>
      </c>
      <c r="M345" s="1">
        <v>32742</v>
      </c>
    </row>
    <row r="346" spans="1:13" ht="15.75" customHeight="1" x14ac:dyDescent="0.35">
      <c r="A346" s="1">
        <v>32715</v>
      </c>
      <c r="B346" s="1">
        <v>0.09</v>
      </c>
      <c r="C346" s="1" t="s">
        <v>43</v>
      </c>
      <c r="D346" s="1" t="s">
        <v>43</v>
      </c>
      <c r="E346" s="1" t="s">
        <v>45</v>
      </c>
      <c r="F346" s="1">
        <v>-2.5000000000000001E-3</v>
      </c>
      <c r="G346" s="1">
        <v>7.0000000000000007E-2</v>
      </c>
      <c r="H346" s="1" t="s">
        <v>43</v>
      </c>
      <c r="I346" s="1">
        <v>90.74</v>
      </c>
      <c r="J346" s="1">
        <v>90.74</v>
      </c>
      <c r="K346" s="1">
        <v>7</v>
      </c>
      <c r="L346" s="1" t="s">
        <v>342</v>
      </c>
      <c r="M346" s="1">
        <v>32715</v>
      </c>
    </row>
    <row r="347" spans="1:13" ht="15.75" customHeight="1" x14ac:dyDescent="0.35">
      <c r="A347" s="1">
        <v>32695</v>
      </c>
      <c r="B347" s="1">
        <v>9.2499999999999999E-2</v>
      </c>
      <c r="C347" s="1" t="s">
        <v>43</v>
      </c>
      <c r="D347" s="1" t="s">
        <v>43</v>
      </c>
      <c r="E347" s="1" t="s">
        <v>45</v>
      </c>
      <c r="F347" s="1">
        <v>-3.8E-3</v>
      </c>
      <c r="G347" s="1">
        <v>7.0000000000000007E-2</v>
      </c>
      <c r="H347" s="1">
        <v>45200</v>
      </c>
      <c r="I347" s="1">
        <v>90.74</v>
      </c>
      <c r="J347" s="1">
        <v>90.72</v>
      </c>
      <c r="K347" s="1">
        <v>7</v>
      </c>
      <c r="L347" s="1" t="s">
        <v>342</v>
      </c>
      <c r="M347" s="1">
        <v>32695</v>
      </c>
    </row>
    <row r="348" spans="1:13" ht="15.75" customHeight="1" x14ac:dyDescent="0.35">
      <c r="A348" s="1">
        <v>32664</v>
      </c>
      <c r="B348" s="1">
        <v>9.6299999999999997E-2</v>
      </c>
      <c r="C348" s="1" t="s">
        <v>43</v>
      </c>
      <c r="D348" s="1" t="s">
        <v>43</v>
      </c>
      <c r="E348" s="1" t="s">
        <v>45</v>
      </c>
      <c r="F348" s="1">
        <v>-1.1999999999999999E-3</v>
      </c>
      <c r="G348" s="1">
        <v>7.0000000000000007E-2</v>
      </c>
      <c r="H348" s="1" t="s">
        <v>43</v>
      </c>
      <c r="I348" s="1">
        <v>90.43</v>
      </c>
      <c r="J348" s="1">
        <v>90.44</v>
      </c>
      <c r="K348" s="1">
        <v>6</v>
      </c>
      <c r="L348" s="1" t="s">
        <v>342</v>
      </c>
      <c r="M348" s="1">
        <v>32664</v>
      </c>
    </row>
    <row r="349" spans="1:13" ht="15.75" customHeight="1" x14ac:dyDescent="0.35">
      <c r="A349" s="1">
        <v>32644</v>
      </c>
      <c r="B349" s="1">
        <v>9.7500000000000003E-2</v>
      </c>
      <c r="C349" s="1" t="s">
        <v>43</v>
      </c>
      <c r="D349" s="1" t="s">
        <v>43</v>
      </c>
      <c r="E349" s="1" t="s">
        <v>35</v>
      </c>
      <c r="F349" s="1" t="s">
        <v>35</v>
      </c>
      <c r="G349" s="1">
        <v>7.0000000000000007E-2</v>
      </c>
      <c r="H349" s="1">
        <v>45231</v>
      </c>
      <c r="I349" s="1">
        <v>90.18</v>
      </c>
      <c r="J349" s="1">
        <v>90.18</v>
      </c>
      <c r="K349" s="1">
        <v>5</v>
      </c>
      <c r="L349" s="1" t="s">
        <v>342</v>
      </c>
      <c r="M349" s="1">
        <v>32644</v>
      </c>
    </row>
    <row r="350" spans="1:13" ht="15.75" customHeight="1" x14ac:dyDescent="0.35">
      <c r="A350" s="1">
        <v>32595</v>
      </c>
      <c r="B350" s="1">
        <v>9.7500000000000003E-2</v>
      </c>
      <c r="C350" s="1" t="s">
        <v>43</v>
      </c>
      <c r="D350" s="1" t="s">
        <v>43</v>
      </c>
      <c r="E350" s="1" t="s">
        <v>35</v>
      </c>
      <c r="F350" s="1" t="s">
        <v>35</v>
      </c>
      <c r="G350" s="1">
        <v>7.0000000000000007E-2</v>
      </c>
      <c r="H350" s="1">
        <v>45231</v>
      </c>
      <c r="I350" s="1">
        <v>90.13</v>
      </c>
      <c r="J350" s="1">
        <v>90.12</v>
      </c>
      <c r="K350" s="1">
        <v>3</v>
      </c>
      <c r="L350" s="1" t="s">
        <v>342</v>
      </c>
      <c r="M350" s="1">
        <v>32595</v>
      </c>
    </row>
    <row r="351" spans="1:13" ht="15.75" customHeight="1" x14ac:dyDescent="0.35">
      <c r="A351" s="1">
        <v>32563</v>
      </c>
      <c r="B351" s="1">
        <v>9.7500000000000003E-2</v>
      </c>
      <c r="C351" s="1" t="s">
        <v>43</v>
      </c>
      <c r="D351" s="1" t="s">
        <v>43</v>
      </c>
      <c r="E351" s="1" t="s">
        <v>20</v>
      </c>
      <c r="F351" s="1">
        <v>1.1999999999999999E-3</v>
      </c>
      <c r="G351" s="1">
        <v>7.0000000000000007E-2</v>
      </c>
      <c r="H351" s="1" t="s">
        <v>43</v>
      </c>
      <c r="I351" s="1">
        <v>90.65</v>
      </c>
      <c r="J351" s="1">
        <v>90.65</v>
      </c>
      <c r="K351" s="1">
        <v>2</v>
      </c>
      <c r="L351" s="1" t="s">
        <v>342</v>
      </c>
      <c r="M351" s="1">
        <v>32563</v>
      </c>
    </row>
    <row r="352" spans="1:13" ht="15.75" customHeight="1" x14ac:dyDescent="0.35">
      <c r="A352" s="1">
        <v>32562</v>
      </c>
      <c r="B352" s="1">
        <v>9.6299999999999997E-2</v>
      </c>
      <c r="C352" s="1" t="s">
        <v>43</v>
      </c>
      <c r="D352" s="1" t="s">
        <v>43</v>
      </c>
      <c r="E352" s="1" t="s">
        <v>20</v>
      </c>
      <c r="F352" s="1">
        <v>2.5000000000000001E-3</v>
      </c>
      <c r="G352" s="1">
        <v>6.5000000000000002E-2</v>
      </c>
      <c r="H352" s="1" t="s">
        <v>43</v>
      </c>
      <c r="I352" s="1">
        <v>90.71</v>
      </c>
      <c r="J352" s="1">
        <v>90.66</v>
      </c>
      <c r="K352" s="1">
        <v>2</v>
      </c>
      <c r="L352" s="1" t="s">
        <v>342</v>
      </c>
      <c r="M352" s="1">
        <v>32562</v>
      </c>
    </row>
    <row r="353" spans="1:13" ht="15.75" customHeight="1" x14ac:dyDescent="0.35">
      <c r="A353" s="1">
        <v>32553</v>
      </c>
      <c r="B353" s="1">
        <v>9.3799999999999994E-2</v>
      </c>
      <c r="C353" s="1" t="s">
        <v>43</v>
      </c>
      <c r="D353" s="1" t="s">
        <v>43</v>
      </c>
      <c r="E353" s="1" t="s">
        <v>20</v>
      </c>
      <c r="F353" s="1">
        <v>3.8E-3</v>
      </c>
      <c r="G353" s="1">
        <v>6.5000000000000002E-2</v>
      </c>
      <c r="H353" s="1" t="s">
        <v>43</v>
      </c>
      <c r="I353" s="1">
        <v>90.74</v>
      </c>
      <c r="J353" s="1">
        <v>90.72</v>
      </c>
      <c r="K353" s="1">
        <v>2</v>
      </c>
      <c r="L353" s="1" t="s">
        <v>342</v>
      </c>
      <c r="M353" s="1">
        <v>32553</v>
      </c>
    </row>
    <row r="354" spans="1:13" ht="15.75" customHeight="1" x14ac:dyDescent="0.35">
      <c r="A354" s="1">
        <v>32547</v>
      </c>
      <c r="B354" s="1">
        <v>0.09</v>
      </c>
      <c r="C354" s="1" t="s">
        <v>43</v>
      </c>
      <c r="D354" s="1" t="s">
        <v>43</v>
      </c>
      <c r="E354" s="1" t="s">
        <v>20</v>
      </c>
      <c r="F354" s="1">
        <v>2.5000000000000001E-3</v>
      </c>
      <c r="G354" s="1">
        <v>6.5000000000000002E-2</v>
      </c>
      <c r="H354" s="1">
        <v>45201</v>
      </c>
      <c r="I354" s="1">
        <v>90.77</v>
      </c>
      <c r="J354" s="1">
        <v>90.76</v>
      </c>
      <c r="K354" s="1">
        <v>2</v>
      </c>
      <c r="L354" s="1" t="s">
        <v>342</v>
      </c>
      <c r="M354" s="1">
        <v>32547</v>
      </c>
    </row>
    <row r="355" spans="1:13" ht="15.75" customHeight="1" x14ac:dyDescent="0.35">
      <c r="I355" s="1" t="s">
        <v>310</v>
      </c>
      <c r="J355" s="1" t="s">
        <v>310</v>
      </c>
      <c r="K355" s="1">
        <v>1</v>
      </c>
      <c r="L355" s="1" t="s">
        <v>311</v>
      </c>
      <c r="M355" s="1">
        <v>0</v>
      </c>
    </row>
    <row r="356" spans="1:13" ht="15.75" customHeight="1" x14ac:dyDescent="0.35">
      <c r="A356" s="1">
        <v>32491</v>
      </c>
      <c r="B356" s="1">
        <v>8.7499999999999994E-2</v>
      </c>
      <c r="C356" s="1" t="s">
        <v>43</v>
      </c>
      <c r="D356" s="1" t="s">
        <v>43</v>
      </c>
      <c r="E356" s="1" t="s">
        <v>20</v>
      </c>
      <c r="F356" s="1">
        <v>3.7000000000000002E-3</v>
      </c>
      <c r="G356" s="1">
        <v>6.5000000000000002E-2</v>
      </c>
      <c r="H356" s="1">
        <v>45231</v>
      </c>
      <c r="I356" s="1" t="s">
        <v>310</v>
      </c>
      <c r="J356" s="1" t="s">
        <v>310</v>
      </c>
      <c r="K356" s="1">
        <v>12</v>
      </c>
      <c r="L356" s="1" t="s">
        <v>343</v>
      </c>
      <c r="M356" s="1">
        <v>32491</v>
      </c>
    </row>
    <row r="357" spans="1:13" ht="15.75" customHeight="1" x14ac:dyDescent="0.35">
      <c r="A357" s="1">
        <v>32469</v>
      </c>
      <c r="B357" s="1">
        <v>8.3799999999999999E-2</v>
      </c>
      <c r="C357" s="1" t="s">
        <v>43</v>
      </c>
      <c r="D357" s="1" t="s">
        <v>43</v>
      </c>
      <c r="E357" s="1" t="s">
        <v>20</v>
      </c>
      <c r="F357" s="1">
        <v>1.2999999999999999E-3</v>
      </c>
      <c r="G357" s="1">
        <v>6.5000000000000002E-2</v>
      </c>
      <c r="H357" s="1" t="s">
        <v>43</v>
      </c>
      <c r="I357" s="1" t="s">
        <v>344</v>
      </c>
      <c r="J357" s="1" t="s">
        <v>344</v>
      </c>
      <c r="K357" s="1">
        <v>11</v>
      </c>
      <c r="L357" s="1" t="s">
        <v>343</v>
      </c>
      <c r="M357" s="1">
        <v>32469</v>
      </c>
    </row>
    <row r="358" spans="1:13" ht="15.75" customHeight="1" x14ac:dyDescent="0.35">
      <c r="A358" s="1">
        <v>32448</v>
      </c>
      <c r="B358" s="1">
        <v>8.2500000000000004E-2</v>
      </c>
      <c r="C358" s="1" t="s">
        <v>43</v>
      </c>
      <c r="D358" s="1" t="s">
        <v>43</v>
      </c>
      <c r="E358" s="1" t="s">
        <v>35</v>
      </c>
      <c r="F358" s="1" t="s">
        <v>35</v>
      </c>
      <c r="G358" s="1">
        <v>6.5000000000000002E-2</v>
      </c>
      <c r="H358" s="1">
        <v>45231</v>
      </c>
      <c r="I358" s="1" t="s">
        <v>344</v>
      </c>
      <c r="J358" s="1" t="s">
        <v>344</v>
      </c>
      <c r="K358" s="1">
        <v>11</v>
      </c>
      <c r="L358" s="1" t="s">
        <v>343</v>
      </c>
      <c r="M358" s="1">
        <v>32448</v>
      </c>
    </row>
    <row r="359" spans="1:13" ht="15.75" customHeight="1" x14ac:dyDescent="0.35">
      <c r="A359" s="1">
        <v>32433</v>
      </c>
      <c r="B359" s="1">
        <v>8.2500000000000004E-2</v>
      </c>
      <c r="C359" s="1" t="s">
        <v>43</v>
      </c>
      <c r="D359" s="1" t="s">
        <v>43</v>
      </c>
      <c r="E359" s="1" t="s">
        <v>35</v>
      </c>
      <c r="F359" s="1" t="s">
        <v>35</v>
      </c>
      <c r="G359" s="1">
        <v>6.5000000000000002E-2</v>
      </c>
      <c r="H359" s="1" t="s">
        <v>43</v>
      </c>
      <c r="I359" s="1" t="s">
        <v>344</v>
      </c>
      <c r="J359" s="1" t="s">
        <v>344</v>
      </c>
      <c r="K359" s="1">
        <v>10</v>
      </c>
      <c r="L359" s="1" t="s">
        <v>343</v>
      </c>
      <c r="M359" s="1">
        <v>32433</v>
      </c>
    </row>
    <row r="360" spans="1:13" ht="15.75" customHeight="1" x14ac:dyDescent="0.35">
      <c r="A360" s="1">
        <v>32406</v>
      </c>
      <c r="B360" s="1">
        <v>8.2500000000000004E-2</v>
      </c>
      <c r="C360" s="1" t="s">
        <v>43</v>
      </c>
      <c r="D360" s="1" t="s">
        <v>43</v>
      </c>
      <c r="E360" s="1" t="s">
        <v>35</v>
      </c>
      <c r="F360" s="1" t="s">
        <v>35</v>
      </c>
      <c r="G360" s="1">
        <v>6.5000000000000002E-2</v>
      </c>
      <c r="H360" s="1">
        <v>36861</v>
      </c>
      <c r="I360" s="1" t="s">
        <v>344</v>
      </c>
      <c r="J360" s="1" t="s">
        <v>344</v>
      </c>
      <c r="K360" s="1">
        <v>9</v>
      </c>
      <c r="L360" s="1" t="s">
        <v>343</v>
      </c>
      <c r="M360" s="1">
        <v>32406</v>
      </c>
    </row>
    <row r="361" spans="1:13" ht="15.75" customHeight="1" x14ac:dyDescent="0.35">
      <c r="A361" s="1">
        <v>32364</v>
      </c>
      <c r="B361" s="1">
        <v>8.2500000000000004E-2</v>
      </c>
      <c r="C361" s="1" t="s">
        <v>43</v>
      </c>
      <c r="D361" s="1" t="s">
        <v>43</v>
      </c>
      <c r="E361" s="1" t="s">
        <v>20</v>
      </c>
      <c r="F361" s="1">
        <v>5.0000000000000001E-3</v>
      </c>
      <c r="G361" s="1">
        <v>6.5000000000000002E-2</v>
      </c>
      <c r="H361" s="1">
        <v>45200</v>
      </c>
      <c r="I361" s="1" t="s">
        <v>344</v>
      </c>
      <c r="J361" s="1" t="s">
        <v>344</v>
      </c>
      <c r="K361" s="1">
        <v>8</v>
      </c>
      <c r="L361" s="1" t="s">
        <v>343</v>
      </c>
      <c r="M361" s="1">
        <v>32364</v>
      </c>
    </row>
    <row r="362" spans="1:13" ht="15.75" customHeight="1" x14ac:dyDescent="0.35">
      <c r="A362" s="1">
        <v>32360</v>
      </c>
      <c r="B362" s="1">
        <v>7.7499999999999999E-2</v>
      </c>
      <c r="C362" s="1" t="s">
        <v>43</v>
      </c>
      <c r="D362" s="1" t="s">
        <v>43</v>
      </c>
      <c r="E362" s="1" t="s">
        <v>35</v>
      </c>
      <c r="F362" s="1" t="s">
        <v>35</v>
      </c>
      <c r="G362" s="1">
        <v>0.06</v>
      </c>
      <c r="H362" s="1" t="s">
        <v>43</v>
      </c>
      <c r="I362" s="1" t="s">
        <v>344</v>
      </c>
      <c r="J362" s="1" t="s">
        <v>344</v>
      </c>
      <c r="K362" s="1">
        <v>8</v>
      </c>
      <c r="L362" s="1" t="s">
        <v>343</v>
      </c>
      <c r="M362" s="1">
        <v>32360</v>
      </c>
    </row>
    <row r="363" spans="1:13" ht="15.75" customHeight="1" x14ac:dyDescent="0.35">
      <c r="A363" s="1">
        <v>32343</v>
      </c>
      <c r="B363" s="1">
        <v>7.7499999999999999E-2</v>
      </c>
      <c r="C363" s="1" t="s">
        <v>43</v>
      </c>
      <c r="D363" s="1" t="s">
        <v>43</v>
      </c>
      <c r="E363" s="1" t="s">
        <v>20</v>
      </c>
      <c r="F363" s="1">
        <v>2.5000000000000001E-3</v>
      </c>
      <c r="G363" s="1">
        <v>0.06</v>
      </c>
      <c r="H363" s="1" t="s">
        <v>43</v>
      </c>
      <c r="I363" s="1" t="s">
        <v>344</v>
      </c>
      <c r="J363" s="1" t="s">
        <v>344</v>
      </c>
      <c r="K363" s="1">
        <v>7</v>
      </c>
      <c r="L363" s="1" t="s">
        <v>343</v>
      </c>
      <c r="M363" s="1">
        <v>32343</v>
      </c>
    </row>
    <row r="364" spans="1:13" ht="15.75" customHeight="1" x14ac:dyDescent="0.35">
      <c r="A364" s="1">
        <v>32324</v>
      </c>
      <c r="B364" s="1">
        <v>7.4999999999999997E-2</v>
      </c>
      <c r="C364" s="1" t="s">
        <v>43</v>
      </c>
      <c r="D364" s="1" t="s">
        <v>43</v>
      </c>
      <c r="E364" s="1" t="s">
        <v>35</v>
      </c>
      <c r="F364" s="1" t="s">
        <v>35</v>
      </c>
      <c r="G364" s="1">
        <v>0.06</v>
      </c>
      <c r="H364" s="1">
        <v>45141</v>
      </c>
      <c r="I364" s="1" t="s">
        <v>344</v>
      </c>
      <c r="J364" s="1" t="s">
        <v>344</v>
      </c>
      <c r="K364" s="1">
        <v>6</v>
      </c>
      <c r="L364" s="1" t="s">
        <v>343</v>
      </c>
      <c r="M364" s="1">
        <v>32324</v>
      </c>
    </row>
    <row r="365" spans="1:13" ht="15.75" customHeight="1" x14ac:dyDescent="0.35">
      <c r="A365" s="1">
        <v>32316</v>
      </c>
      <c r="B365" s="1">
        <v>7.4999999999999997E-2</v>
      </c>
      <c r="C365" s="1" t="s">
        <v>43</v>
      </c>
      <c r="D365" s="1" t="s">
        <v>43</v>
      </c>
      <c r="E365" s="1" t="s">
        <v>20</v>
      </c>
      <c r="F365" s="1">
        <v>2.5000000000000001E-3</v>
      </c>
      <c r="G365" s="1">
        <v>0.06</v>
      </c>
      <c r="H365" s="1" t="s">
        <v>43</v>
      </c>
      <c r="I365" s="1" t="s">
        <v>344</v>
      </c>
      <c r="J365" s="1" t="s">
        <v>344</v>
      </c>
      <c r="K365" s="1">
        <v>6</v>
      </c>
      <c r="L365" s="1" t="s">
        <v>343</v>
      </c>
      <c r="M365" s="1">
        <v>32316</v>
      </c>
    </row>
    <row r="366" spans="1:13" ht="15.75" customHeight="1" x14ac:dyDescent="0.35">
      <c r="A366" s="1">
        <v>32288</v>
      </c>
      <c r="B366" s="1">
        <v>7.2499999999999995E-2</v>
      </c>
      <c r="C366" s="1" t="s">
        <v>43</v>
      </c>
      <c r="D366" s="1" t="s">
        <v>43</v>
      </c>
      <c r="E366" s="1" t="s">
        <v>20</v>
      </c>
      <c r="F366" s="1">
        <v>2.5000000000000001E-3</v>
      </c>
      <c r="G366" s="1">
        <v>0.06</v>
      </c>
      <c r="H366" s="1" t="s">
        <v>43</v>
      </c>
      <c r="I366" s="1" t="s">
        <v>344</v>
      </c>
      <c r="J366" s="1" t="s">
        <v>344</v>
      </c>
      <c r="K366" s="1">
        <v>5</v>
      </c>
      <c r="L366" s="1" t="s">
        <v>343</v>
      </c>
      <c r="M366" s="1">
        <v>32288</v>
      </c>
    </row>
    <row r="367" spans="1:13" ht="15.75" customHeight="1" x14ac:dyDescent="0.35">
      <c r="A367" s="1">
        <v>32280</v>
      </c>
      <c r="B367" s="1">
        <v>7.0000000000000007E-2</v>
      </c>
      <c r="C367" s="1" t="s">
        <v>43</v>
      </c>
      <c r="D367" s="1" t="s">
        <v>43</v>
      </c>
      <c r="E367" s="1" t="s">
        <v>20</v>
      </c>
      <c r="F367" s="1">
        <v>2.5000000000000001E-3</v>
      </c>
      <c r="G367" s="1">
        <v>0.06</v>
      </c>
      <c r="H367" s="1">
        <v>45171</v>
      </c>
      <c r="I367" s="1" t="s">
        <v>344</v>
      </c>
      <c r="J367" s="1" t="s">
        <v>344</v>
      </c>
      <c r="K367" s="1">
        <v>5</v>
      </c>
      <c r="L367" s="1" t="s">
        <v>343</v>
      </c>
      <c r="M367" s="1">
        <v>32280</v>
      </c>
    </row>
    <row r="368" spans="1:13" ht="15.75" customHeight="1" x14ac:dyDescent="0.35">
      <c r="A368" s="1">
        <v>32231</v>
      </c>
      <c r="B368" s="1">
        <v>6.7500000000000004E-2</v>
      </c>
      <c r="C368" s="1" t="s">
        <v>43</v>
      </c>
      <c r="D368" s="1" t="s">
        <v>43</v>
      </c>
      <c r="E368" s="1" t="s">
        <v>20</v>
      </c>
      <c r="F368" s="1">
        <v>2.5000000000000001E-3</v>
      </c>
      <c r="G368" s="1">
        <v>0.06</v>
      </c>
      <c r="H368" s="1" t="s">
        <v>43</v>
      </c>
      <c r="I368" s="1" t="s">
        <v>344</v>
      </c>
      <c r="J368" s="1" t="s">
        <v>344</v>
      </c>
      <c r="K368" s="1">
        <v>3</v>
      </c>
      <c r="L368" s="1" t="s">
        <v>343</v>
      </c>
      <c r="M368" s="1">
        <v>32231</v>
      </c>
    </row>
    <row r="369" spans="1:13" ht="15.75" customHeight="1" x14ac:dyDescent="0.35">
      <c r="A369" s="1">
        <v>32183</v>
      </c>
      <c r="B369" s="1">
        <v>6.5000000000000002E-2</v>
      </c>
      <c r="C369" s="1" t="s">
        <v>43</v>
      </c>
      <c r="D369" s="1" t="s">
        <v>43</v>
      </c>
      <c r="E369" s="1" t="s">
        <v>45</v>
      </c>
      <c r="F369" s="1">
        <v>-1.2999999999999999E-3</v>
      </c>
      <c r="G369" s="1">
        <v>0.06</v>
      </c>
      <c r="H369" s="1">
        <v>36831</v>
      </c>
      <c r="I369" s="1" t="s">
        <v>344</v>
      </c>
      <c r="J369" s="1" t="s">
        <v>344</v>
      </c>
      <c r="K369" s="1">
        <v>2</v>
      </c>
      <c r="L369" s="1" t="s">
        <v>343</v>
      </c>
      <c r="M369" s="1">
        <v>32183</v>
      </c>
    </row>
    <row r="370" spans="1:13" ht="15.75" customHeight="1" x14ac:dyDescent="0.35">
      <c r="A370" s="1">
        <v>32147</v>
      </c>
      <c r="B370" s="1">
        <v>6.6299999999999998E-2</v>
      </c>
      <c r="C370" s="1" t="s">
        <v>43</v>
      </c>
      <c r="D370" s="1" t="s">
        <v>43</v>
      </c>
      <c r="E370" s="1" t="s">
        <v>45</v>
      </c>
      <c r="F370" s="1">
        <v>-2.5000000000000001E-3</v>
      </c>
      <c r="G370" s="1">
        <v>0.06</v>
      </c>
      <c r="H370" s="1" t="s">
        <v>43</v>
      </c>
      <c r="I370" s="1" t="s">
        <v>344</v>
      </c>
      <c r="J370" s="1" t="s">
        <v>344</v>
      </c>
      <c r="K370" s="1">
        <v>1</v>
      </c>
      <c r="L370" s="1" t="s">
        <v>343</v>
      </c>
      <c r="M370" s="1">
        <v>32147</v>
      </c>
    </row>
    <row r="371" spans="1:13" ht="15.75" customHeight="1" x14ac:dyDescent="0.35">
      <c r="I371" s="1" t="s">
        <v>310</v>
      </c>
      <c r="J371" s="1" t="s">
        <v>310</v>
      </c>
      <c r="K371" s="1">
        <v>1</v>
      </c>
      <c r="L371" s="1" t="s">
        <v>311</v>
      </c>
      <c r="M371" s="1">
        <v>0</v>
      </c>
    </row>
    <row r="372" spans="1:13" ht="15.75" customHeight="1" x14ac:dyDescent="0.35">
      <c r="A372" s="1">
        <v>32127</v>
      </c>
      <c r="B372" s="1">
        <v>6.88E-2</v>
      </c>
      <c r="C372" s="1" t="s">
        <v>43</v>
      </c>
      <c r="D372" s="1" t="s">
        <v>43</v>
      </c>
      <c r="E372" s="1" t="s">
        <v>35</v>
      </c>
      <c r="F372" s="1" t="s">
        <v>35</v>
      </c>
      <c r="G372" s="1">
        <v>0.06</v>
      </c>
      <c r="H372" s="1">
        <v>45171</v>
      </c>
      <c r="I372" s="1" t="s">
        <v>344</v>
      </c>
      <c r="J372" s="1" t="s">
        <v>344</v>
      </c>
      <c r="K372" s="1">
        <v>12</v>
      </c>
      <c r="L372" s="1" t="s">
        <v>345</v>
      </c>
      <c r="M372" s="1">
        <v>32127</v>
      </c>
    </row>
    <row r="373" spans="1:13" ht="15.75" customHeight="1" x14ac:dyDescent="0.35">
      <c r="A373" s="1">
        <v>32085</v>
      </c>
      <c r="B373" s="1">
        <v>6.88E-2</v>
      </c>
      <c r="C373" s="1" t="s">
        <v>43</v>
      </c>
      <c r="D373" s="1" t="s">
        <v>43</v>
      </c>
      <c r="E373" s="1" t="s">
        <v>45</v>
      </c>
      <c r="F373" s="1">
        <v>-3.7000000000000002E-3</v>
      </c>
      <c r="G373" s="1">
        <v>0.06</v>
      </c>
      <c r="H373" s="1">
        <v>36831</v>
      </c>
      <c r="I373" s="1" t="s">
        <v>344</v>
      </c>
      <c r="J373" s="1" t="s">
        <v>344</v>
      </c>
      <c r="K373" s="1">
        <v>11</v>
      </c>
      <c r="L373" s="1" t="s">
        <v>345</v>
      </c>
      <c r="M373" s="1">
        <v>32085</v>
      </c>
    </row>
    <row r="374" spans="1:13" ht="15.75" customHeight="1" x14ac:dyDescent="0.35">
      <c r="A374" s="1" t="s">
        <v>132</v>
      </c>
      <c r="I374" s="1" t="s">
        <v>314</v>
      </c>
      <c r="J374" s="1" t="s">
        <v>314</v>
      </c>
      <c r="K374" s="1" t="s">
        <v>314</v>
      </c>
      <c r="L374" s="1" t="s">
        <v>314</v>
      </c>
      <c r="M374" s="1" t="s">
        <v>314</v>
      </c>
    </row>
    <row r="375" spans="1:13" ht="15.75" customHeight="1" x14ac:dyDescent="0.35">
      <c r="A375" s="1">
        <v>32058</v>
      </c>
      <c r="B375" s="1">
        <v>7.2499999999999995E-2</v>
      </c>
      <c r="C375" s="1" t="s">
        <v>43</v>
      </c>
      <c r="D375" s="1" t="s">
        <v>43</v>
      </c>
      <c r="E375" s="1" t="s">
        <v>35</v>
      </c>
      <c r="F375" s="1" t="s">
        <v>35</v>
      </c>
      <c r="G375" s="1">
        <v>0.06</v>
      </c>
      <c r="H375" s="1" t="s">
        <v>43</v>
      </c>
      <c r="I375" s="1" t="s">
        <v>344</v>
      </c>
      <c r="J375" s="1" t="s">
        <v>344</v>
      </c>
      <c r="K375" s="1">
        <v>10</v>
      </c>
      <c r="L375" s="1" t="s">
        <v>345</v>
      </c>
      <c r="M375" s="1">
        <v>32058</v>
      </c>
    </row>
    <row r="376" spans="1:13" ht="15.75" customHeight="1" x14ac:dyDescent="0.35">
      <c r="A376" s="1">
        <v>32042</v>
      </c>
      <c r="B376" s="1">
        <v>7.2499999999999995E-2</v>
      </c>
      <c r="C376" s="1" t="s">
        <v>43</v>
      </c>
      <c r="D376" s="1" t="s">
        <v>43</v>
      </c>
      <c r="E376" s="1" t="s">
        <v>35</v>
      </c>
      <c r="F376" s="1" t="s">
        <v>35</v>
      </c>
      <c r="G376" s="1">
        <v>0.06</v>
      </c>
      <c r="H376" s="1">
        <v>36831</v>
      </c>
      <c r="I376" s="1" t="s">
        <v>344</v>
      </c>
      <c r="J376" s="1" t="s">
        <v>344</v>
      </c>
      <c r="K376" s="1">
        <v>9</v>
      </c>
      <c r="L376" s="1" t="s">
        <v>345</v>
      </c>
      <c r="M376" s="1">
        <v>32042</v>
      </c>
    </row>
    <row r="377" spans="1:13" ht="15.75" customHeight="1" x14ac:dyDescent="0.35">
      <c r="A377" s="1">
        <v>32024</v>
      </c>
      <c r="B377" s="1">
        <v>7.2499999999999995E-2</v>
      </c>
      <c r="C377" s="1" t="s">
        <v>43</v>
      </c>
      <c r="D377" s="1" t="s">
        <v>43</v>
      </c>
      <c r="E377" s="1" t="s">
        <v>20</v>
      </c>
      <c r="F377" s="1">
        <v>2.5000000000000001E-3</v>
      </c>
      <c r="G377" s="1">
        <v>0.06</v>
      </c>
      <c r="H377" s="1" t="s">
        <v>43</v>
      </c>
      <c r="I377" s="1" t="s">
        <v>344</v>
      </c>
      <c r="J377" s="1" t="s">
        <v>344</v>
      </c>
      <c r="K377" s="1">
        <v>9</v>
      </c>
      <c r="L377" s="1" t="s">
        <v>345</v>
      </c>
      <c r="M377" s="1">
        <v>32024</v>
      </c>
    </row>
    <row r="378" spans="1:13" ht="15.75" customHeight="1" x14ac:dyDescent="0.35">
      <c r="A378" s="1">
        <v>32023</v>
      </c>
      <c r="B378" s="1">
        <v>7.0000000000000007E-2</v>
      </c>
      <c r="C378" s="1" t="s">
        <v>43</v>
      </c>
      <c r="D378" s="1" t="s">
        <v>43</v>
      </c>
      <c r="E378" s="1" t="s">
        <v>20</v>
      </c>
      <c r="F378" s="1">
        <v>2.5000000000000001E-3</v>
      </c>
      <c r="G378" s="1">
        <v>5.5E-2</v>
      </c>
      <c r="H378" s="1" t="s">
        <v>43</v>
      </c>
      <c r="I378" s="1" t="s">
        <v>344</v>
      </c>
      <c r="J378" s="1" t="s">
        <v>344</v>
      </c>
      <c r="K378" s="1">
        <v>9</v>
      </c>
      <c r="L378" s="1" t="s">
        <v>345</v>
      </c>
      <c r="M378" s="1">
        <v>32023</v>
      </c>
    </row>
    <row r="379" spans="1:13" ht="15.75" customHeight="1" x14ac:dyDescent="0.35">
      <c r="A379" s="1">
        <v>32007</v>
      </c>
      <c r="B379" s="1">
        <v>6.7500000000000004E-2</v>
      </c>
      <c r="C379" s="1" t="s">
        <v>43</v>
      </c>
      <c r="D379" s="1" t="s">
        <v>43</v>
      </c>
      <c r="E379" s="1" t="s">
        <v>35</v>
      </c>
      <c r="F379" s="1" t="s">
        <v>35</v>
      </c>
      <c r="G379" s="1">
        <v>5.5E-2</v>
      </c>
      <c r="H379" s="1">
        <v>36831</v>
      </c>
      <c r="I379" s="1" t="s">
        <v>344</v>
      </c>
      <c r="J379" s="1" t="s">
        <v>344</v>
      </c>
      <c r="K379" s="1">
        <v>8</v>
      </c>
      <c r="L379" s="1" t="s">
        <v>345</v>
      </c>
      <c r="M379" s="1">
        <v>32007</v>
      </c>
    </row>
    <row r="380" spans="1:13" ht="15.75" customHeight="1" x14ac:dyDescent="0.35">
      <c r="A380" s="1" t="s">
        <v>133</v>
      </c>
      <c r="I380" s="1" t="s">
        <v>314</v>
      </c>
      <c r="J380" s="1" t="s">
        <v>314</v>
      </c>
      <c r="K380" s="1" t="s">
        <v>314</v>
      </c>
      <c r="L380" s="1" t="s">
        <v>314</v>
      </c>
      <c r="M380" s="1" t="s">
        <v>314</v>
      </c>
    </row>
    <row r="381" spans="1:13" ht="15.75" customHeight="1" x14ac:dyDescent="0.35">
      <c r="A381" s="1">
        <v>31965</v>
      </c>
      <c r="B381" s="1">
        <v>6.7500000000000004E-2</v>
      </c>
      <c r="C381" s="1" t="s">
        <v>43</v>
      </c>
      <c r="D381" s="1" t="s">
        <v>43</v>
      </c>
      <c r="E381" s="1" t="s">
        <v>35</v>
      </c>
      <c r="F381" s="1" t="s">
        <v>35</v>
      </c>
      <c r="G381" s="1">
        <v>5.5E-2</v>
      </c>
      <c r="H381" s="1">
        <v>36831</v>
      </c>
      <c r="I381" s="1" t="s">
        <v>344</v>
      </c>
      <c r="J381" s="1" t="s">
        <v>344</v>
      </c>
      <c r="K381" s="1">
        <v>7</v>
      </c>
      <c r="L381" s="1" t="s">
        <v>345</v>
      </c>
      <c r="M381" s="1">
        <v>31965</v>
      </c>
    </row>
    <row r="382" spans="1:13" ht="15.75" customHeight="1" x14ac:dyDescent="0.35">
      <c r="A382" s="1">
        <v>31960</v>
      </c>
      <c r="B382" s="1">
        <v>6.7500000000000004E-2</v>
      </c>
      <c r="C382" s="1" t="s">
        <v>43</v>
      </c>
      <c r="D382" s="1" t="s">
        <v>43</v>
      </c>
      <c r="E382" s="1" t="s">
        <v>35</v>
      </c>
      <c r="F382" s="1" t="s">
        <v>35</v>
      </c>
      <c r="G382" s="1">
        <v>5.5E-2</v>
      </c>
      <c r="H382" s="1" t="s">
        <v>43</v>
      </c>
      <c r="I382" s="1" t="s">
        <v>344</v>
      </c>
      <c r="J382" s="1" t="s">
        <v>344</v>
      </c>
      <c r="K382" s="1">
        <v>7</v>
      </c>
      <c r="L382" s="1" t="s">
        <v>345</v>
      </c>
      <c r="M382" s="1">
        <v>31960</v>
      </c>
    </row>
    <row r="383" spans="1:13" ht="15.75" customHeight="1" x14ac:dyDescent="0.35">
      <c r="A383" s="1">
        <v>31916</v>
      </c>
      <c r="B383" s="1">
        <v>6.7500000000000004E-2</v>
      </c>
      <c r="C383" s="1" t="s">
        <v>43</v>
      </c>
      <c r="D383" s="1" t="s">
        <v>43</v>
      </c>
      <c r="E383" s="1" t="s">
        <v>20</v>
      </c>
      <c r="F383" s="1">
        <v>2.5000000000000001E-3</v>
      </c>
      <c r="G383" s="1">
        <v>5.5E-2</v>
      </c>
      <c r="H383" s="1">
        <v>45170</v>
      </c>
      <c r="I383" s="1" t="s">
        <v>344</v>
      </c>
      <c r="J383" s="1" t="s">
        <v>344</v>
      </c>
      <c r="K383" s="1">
        <v>5</v>
      </c>
      <c r="L383" s="1" t="s">
        <v>345</v>
      </c>
      <c r="M383" s="1">
        <v>31916</v>
      </c>
    </row>
    <row r="384" spans="1:13" ht="15.75" customHeight="1" x14ac:dyDescent="0.35">
      <c r="A384" s="1">
        <v>31896</v>
      </c>
      <c r="B384" s="1">
        <v>6.5000000000000002E-2</v>
      </c>
      <c r="C384" s="1" t="s">
        <v>43</v>
      </c>
      <c r="D384" s="1" t="s">
        <v>43</v>
      </c>
      <c r="E384" s="1" t="s">
        <v>20</v>
      </c>
      <c r="F384" s="1">
        <v>5.0000000000000001E-3</v>
      </c>
      <c r="G384" s="1">
        <v>5.5E-2</v>
      </c>
      <c r="H384" s="1" t="s">
        <v>43</v>
      </c>
      <c r="I384" s="1" t="s">
        <v>344</v>
      </c>
      <c r="J384" s="1" t="s">
        <v>344</v>
      </c>
      <c r="K384" s="1">
        <v>4</v>
      </c>
      <c r="L384" s="1" t="s">
        <v>345</v>
      </c>
      <c r="M384" s="1">
        <v>31896</v>
      </c>
    </row>
    <row r="385" spans="1:13" ht="15.75" customHeight="1" x14ac:dyDescent="0.35">
      <c r="A385" s="1">
        <v>31867</v>
      </c>
      <c r="B385" s="1">
        <v>0.06</v>
      </c>
      <c r="C385" s="1" t="s">
        <v>43</v>
      </c>
      <c r="D385" s="1" t="s">
        <v>43</v>
      </c>
      <c r="E385" s="1" t="s">
        <v>35</v>
      </c>
      <c r="F385" s="1" t="s">
        <v>35</v>
      </c>
      <c r="G385" s="1">
        <v>5.5E-2</v>
      </c>
      <c r="H385" s="1">
        <v>36831</v>
      </c>
      <c r="I385" s="1" t="s">
        <v>344</v>
      </c>
      <c r="J385" s="1" t="s">
        <v>344</v>
      </c>
      <c r="K385" s="1">
        <v>3</v>
      </c>
      <c r="L385" s="1" t="s">
        <v>345</v>
      </c>
      <c r="M385" s="1">
        <v>31867</v>
      </c>
    </row>
    <row r="386" spans="1:13" ht="15.75" customHeight="1" x14ac:dyDescent="0.35">
      <c r="A386" s="1">
        <v>31819</v>
      </c>
      <c r="B386" s="1">
        <v>0.06</v>
      </c>
      <c r="C386" s="1" t="s">
        <v>43</v>
      </c>
      <c r="D386" s="1" t="s">
        <v>43</v>
      </c>
      <c r="E386" s="1" t="s">
        <v>35</v>
      </c>
      <c r="F386" s="1" t="s">
        <v>35</v>
      </c>
      <c r="G386" s="1">
        <v>5.5E-2</v>
      </c>
      <c r="H386" s="1">
        <v>36800</v>
      </c>
      <c r="I386" s="1" t="s">
        <v>344</v>
      </c>
      <c r="J386" s="1" t="s">
        <v>344</v>
      </c>
      <c r="K386" s="1">
        <v>2</v>
      </c>
      <c r="L386" s="1" t="s">
        <v>345</v>
      </c>
      <c r="M386" s="1">
        <v>31819</v>
      </c>
    </row>
    <row r="387" spans="1:13" ht="15.75" customHeight="1" x14ac:dyDescent="0.35">
      <c r="I387" s="1" t="s">
        <v>310</v>
      </c>
      <c r="J387" s="1" t="s">
        <v>310</v>
      </c>
      <c r="K387" s="1">
        <v>1</v>
      </c>
      <c r="L387" s="1" t="s">
        <v>311</v>
      </c>
      <c r="M387" s="1">
        <v>0</v>
      </c>
    </row>
    <row r="388" spans="1:13" ht="15.75" customHeight="1" x14ac:dyDescent="0.35">
      <c r="A388" s="1">
        <v>31762</v>
      </c>
      <c r="B388" s="1">
        <v>0.06</v>
      </c>
      <c r="C388" s="1" t="s">
        <v>43</v>
      </c>
      <c r="D388" s="1" t="s">
        <v>43</v>
      </c>
      <c r="E388" s="1" t="s">
        <v>20</v>
      </c>
      <c r="F388" s="1">
        <v>1.1999999999999999E-3</v>
      </c>
      <c r="G388" s="1">
        <v>5.5E-2</v>
      </c>
      <c r="H388" s="1">
        <v>36800</v>
      </c>
      <c r="I388" s="1" t="s">
        <v>344</v>
      </c>
      <c r="J388" s="1" t="s">
        <v>344</v>
      </c>
      <c r="K388" s="1">
        <v>12</v>
      </c>
      <c r="L388" s="1" t="s">
        <v>346</v>
      </c>
      <c r="M388" s="1">
        <v>31762</v>
      </c>
    </row>
    <row r="389" spans="1:13" ht="15.75" customHeight="1" x14ac:dyDescent="0.35">
      <c r="A389" s="1">
        <v>31721</v>
      </c>
      <c r="B389" s="1">
        <v>5.8799999999999998E-2</v>
      </c>
      <c r="C389" s="1" t="s">
        <v>43</v>
      </c>
      <c r="D389" s="1" t="s">
        <v>43</v>
      </c>
      <c r="E389" s="1" t="s">
        <v>35</v>
      </c>
      <c r="F389" s="1" t="s">
        <v>35</v>
      </c>
      <c r="G389" s="1">
        <v>5.5E-2</v>
      </c>
      <c r="H389" s="1">
        <v>36800</v>
      </c>
      <c r="I389" s="1" t="s">
        <v>344</v>
      </c>
      <c r="J389" s="1" t="s">
        <v>344</v>
      </c>
      <c r="K389" s="1">
        <v>11</v>
      </c>
      <c r="L389" s="1" t="s">
        <v>346</v>
      </c>
      <c r="M389" s="1">
        <v>31721</v>
      </c>
    </row>
    <row r="390" spans="1:13" ht="15.75" customHeight="1" x14ac:dyDescent="0.35">
      <c r="A390" s="1">
        <v>31678</v>
      </c>
      <c r="B390" s="1">
        <v>5.8799999999999998E-2</v>
      </c>
      <c r="C390" s="1" t="s">
        <v>43</v>
      </c>
      <c r="D390" s="1" t="s">
        <v>43</v>
      </c>
      <c r="E390" s="1" t="s">
        <v>35</v>
      </c>
      <c r="F390" s="1" t="s">
        <v>35</v>
      </c>
      <c r="G390" s="1">
        <v>5.5E-2</v>
      </c>
      <c r="H390" s="1">
        <v>45231</v>
      </c>
      <c r="I390" s="1" t="s">
        <v>344</v>
      </c>
      <c r="J390" s="1" t="s">
        <v>344</v>
      </c>
      <c r="K390" s="1">
        <v>9</v>
      </c>
      <c r="L390" s="1" t="s">
        <v>346</v>
      </c>
      <c r="M390" s="1">
        <v>31678</v>
      </c>
    </row>
    <row r="391" spans="1:13" ht="15.75" customHeight="1" x14ac:dyDescent="0.35">
      <c r="A391" s="1">
        <v>31643</v>
      </c>
      <c r="B391" s="1">
        <v>5.8799999999999998E-2</v>
      </c>
      <c r="C391" s="1" t="s">
        <v>43</v>
      </c>
      <c r="D391" s="1" t="s">
        <v>43</v>
      </c>
      <c r="E391" s="1" t="s">
        <v>45</v>
      </c>
      <c r="F391" s="1">
        <v>-5.0000000000000001E-3</v>
      </c>
      <c r="G391" s="1">
        <v>5.5E-2</v>
      </c>
      <c r="H391" s="1">
        <v>45201</v>
      </c>
      <c r="I391" s="1" t="s">
        <v>344</v>
      </c>
      <c r="J391" s="1" t="s">
        <v>344</v>
      </c>
      <c r="K391" s="1">
        <v>8</v>
      </c>
      <c r="L391" s="1" t="s">
        <v>346</v>
      </c>
      <c r="M391" s="1">
        <v>31643</v>
      </c>
    </row>
    <row r="392" spans="1:13" ht="15.75" customHeight="1" x14ac:dyDescent="0.35">
      <c r="A392" s="1">
        <v>31604</v>
      </c>
      <c r="B392" s="1">
        <v>6.3799999999999996E-2</v>
      </c>
      <c r="C392" s="1" t="s">
        <v>43</v>
      </c>
      <c r="D392" s="1" t="s">
        <v>43</v>
      </c>
      <c r="E392" s="1" t="s">
        <v>45</v>
      </c>
      <c r="F392" s="1">
        <v>-5.0000000000000001E-3</v>
      </c>
      <c r="G392" s="1">
        <v>0.06</v>
      </c>
      <c r="H392" s="1">
        <v>45200</v>
      </c>
      <c r="I392" s="1" t="s">
        <v>344</v>
      </c>
      <c r="J392" s="1" t="s">
        <v>344</v>
      </c>
      <c r="K392" s="1">
        <v>7</v>
      </c>
      <c r="L392" s="1" t="s">
        <v>346</v>
      </c>
      <c r="M392" s="1">
        <v>31604</v>
      </c>
    </row>
    <row r="393" spans="1:13" ht="15.75" customHeight="1" x14ac:dyDescent="0.35">
      <c r="A393" s="1">
        <v>31568</v>
      </c>
      <c r="B393" s="1">
        <v>6.88E-2</v>
      </c>
      <c r="C393" s="1" t="s">
        <v>43</v>
      </c>
      <c r="D393" s="1" t="s">
        <v>43</v>
      </c>
      <c r="E393" s="1" t="s">
        <v>35</v>
      </c>
      <c r="F393" s="1" t="s">
        <v>35</v>
      </c>
      <c r="G393" s="1">
        <v>6.5000000000000002E-2</v>
      </c>
      <c r="H393" s="1" t="s">
        <v>43</v>
      </c>
      <c r="I393" s="1" t="s">
        <v>344</v>
      </c>
      <c r="J393" s="1" t="s">
        <v>344</v>
      </c>
      <c r="K393" s="1">
        <v>6</v>
      </c>
      <c r="L393" s="1" t="s">
        <v>346</v>
      </c>
      <c r="M393" s="1">
        <v>31568</v>
      </c>
    </row>
    <row r="394" spans="1:13" ht="15.75" customHeight="1" x14ac:dyDescent="0.35">
      <c r="A394" s="1">
        <v>31552</v>
      </c>
      <c r="B394" s="1">
        <v>6.88E-2</v>
      </c>
      <c r="C394" s="1" t="s">
        <v>43</v>
      </c>
      <c r="D394" s="1" t="s">
        <v>43</v>
      </c>
      <c r="E394" s="1" t="s">
        <v>20</v>
      </c>
      <c r="F394" s="1">
        <v>1.2999999999999999E-3</v>
      </c>
      <c r="G394" s="1">
        <v>6.5000000000000002E-2</v>
      </c>
      <c r="H394" s="1">
        <v>45200</v>
      </c>
      <c r="I394" s="1" t="s">
        <v>344</v>
      </c>
      <c r="J394" s="1" t="s">
        <v>344</v>
      </c>
      <c r="K394" s="1">
        <v>5</v>
      </c>
      <c r="L394" s="1" t="s">
        <v>346</v>
      </c>
      <c r="M394" s="1">
        <v>31552</v>
      </c>
    </row>
    <row r="395" spans="1:13" ht="15.75" customHeight="1" x14ac:dyDescent="0.35">
      <c r="A395" s="1">
        <v>31523</v>
      </c>
      <c r="B395" s="1">
        <v>6.7500000000000004E-2</v>
      </c>
      <c r="C395" s="1" t="s">
        <v>43</v>
      </c>
      <c r="D395" s="1" t="s">
        <v>43</v>
      </c>
      <c r="E395" s="1" t="s">
        <v>45</v>
      </c>
      <c r="F395" s="1">
        <v>-5.0000000000000001E-3</v>
      </c>
      <c r="G395" s="1">
        <v>6.5000000000000002E-2</v>
      </c>
      <c r="H395" s="1" t="s">
        <v>43</v>
      </c>
      <c r="I395" s="1" t="s">
        <v>344</v>
      </c>
      <c r="J395" s="1" t="s">
        <v>344</v>
      </c>
      <c r="K395" s="1">
        <v>4</v>
      </c>
      <c r="L395" s="1" t="s">
        <v>346</v>
      </c>
      <c r="M395" s="1">
        <v>31523</v>
      </c>
    </row>
    <row r="396" spans="1:13" ht="15.75" customHeight="1" x14ac:dyDescent="0.35">
      <c r="A396" s="1">
        <v>31503</v>
      </c>
      <c r="B396" s="1">
        <v>7.2499999999999995E-2</v>
      </c>
      <c r="C396" s="1" t="s">
        <v>43</v>
      </c>
      <c r="D396" s="1" t="s">
        <v>43</v>
      </c>
      <c r="E396" s="1" t="s">
        <v>35</v>
      </c>
      <c r="F396" s="1" t="s">
        <v>35</v>
      </c>
      <c r="G396" s="1">
        <v>7.0000000000000007E-2</v>
      </c>
      <c r="H396" s="1">
        <v>36831</v>
      </c>
      <c r="I396" s="1" t="s">
        <v>344</v>
      </c>
      <c r="J396" s="1" t="s">
        <v>344</v>
      </c>
      <c r="K396" s="1">
        <v>4</v>
      </c>
      <c r="L396" s="1" t="s">
        <v>346</v>
      </c>
      <c r="M396" s="1">
        <v>31503</v>
      </c>
    </row>
    <row r="397" spans="1:13" ht="15.75" customHeight="1" x14ac:dyDescent="0.35">
      <c r="A397" s="1">
        <v>31478</v>
      </c>
      <c r="B397" s="1">
        <v>7.2499999999999995E-2</v>
      </c>
      <c r="C397" s="1" t="s">
        <v>43</v>
      </c>
      <c r="D397" s="1" t="s">
        <v>43</v>
      </c>
      <c r="E397" s="1" t="s">
        <v>45</v>
      </c>
      <c r="F397" s="1">
        <v>-5.0000000000000001E-3</v>
      </c>
      <c r="G397" s="1">
        <v>7.0000000000000007E-2</v>
      </c>
      <c r="H397" s="1" t="s">
        <v>43</v>
      </c>
      <c r="I397" s="1" t="s">
        <v>344</v>
      </c>
      <c r="J397" s="1" t="s">
        <v>344</v>
      </c>
      <c r="K397" s="1">
        <v>3</v>
      </c>
      <c r="L397" s="1" t="s">
        <v>346</v>
      </c>
      <c r="M397" s="1">
        <v>31478</v>
      </c>
    </row>
    <row r="398" spans="1:13" ht="15.75" customHeight="1" x14ac:dyDescent="0.35">
      <c r="A398" s="1">
        <v>31455</v>
      </c>
      <c r="B398" s="1">
        <v>7.7499999999999999E-2</v>
      </c>
      <c r="C398" s="1" t="s">
        <v>43</v>
      </c>
      <c r="D398" s="1" t="s">
        <v>43</v>
      </c>
      <c r="E398" s="1" t="s">
        <v>35</v>
      </c>
      <c r="F398" s="1" t="s">
        <v>35</v>
      </c>
      <c r="G398" s="1">
        <v>7.4999999999999997E-2</v>
      </c>
      <c r="H398" s="1">
        <v>45201</v>
      </c>
      <c r="I398" s="1" t="s">
        <v>344</v>
      </c>
      <c r="J398" s="1" t="s">
        <v>344</v>
      </c>
      <c r="K398" s="1">
        <v>2</v>
      </c>
      <c r="L398" s="1" t="s">
        <v>346</v>
      </c>
      <c r="M398" s="1">
        <v>31455</v>
      </c>
    </row>
    <row r="399" spans="1:13" ht="15.75" customHeight="1" x14ac:dyDescent="0.35">
      <c r="I399" s="1" t="s">
        <v>310</v>
      </c>
      <c r="J399" s="1" t="s">
        <v>310</v>
      </c>
      <c r="K399" s="1">
        <v>1</v>
      </c>
      <c r="L399" s="1" t="s">
        <v>311</v>
      </c>
      <c r="M399" s="1">
        <v>0</v>
      </c>
    </row>
    <row r="400" spans="1:13" ht="15.75" customHeight="1" x14ac:dyDescent="0.35">
      <c r="A400" s="1">
        <v>31398</v>
      </c>
      <c r="B400" s="1">
        <v>7.7499999999999999E-2</v>
      </c>
      <c r="C400" s="1" t="s">
        <v>43</v>
      </c>
      <c r="D400" s="1" t="s">
        <v>43</v>
      </c>
      <c r="E400" s="1" t="s">
        <v>45</v>
      </c>
      <c r="F400" s="1">
        <v>-2.5000000000000001E-3</v>
      </c>
      <c r="G400" s="1">
        <v>7.4999999999999997E-2</v>
      </c>
      <c r="H400" s="1">
        <v>45170</v>
      </c>
      <c r="I400" s="1" t="s">
        <v>344</v>
      </c>
      <c r="J400" s="1" t="s">
        <v>344</v>
      </c>
      <c r="K400" s="1">
        <v>12</v>
      </c>
      <c r="L400" s="1" t="s">
        <v>347</v>
      </c>
      <c r="M400" s="1">
        <v>31398</v>
      </c>
    </row>
    <row r="401" spans="1:13" ht="15.75" customHeight="1" x14ac:dyDescent="0.35">
      <c r="A401" s="1">
        <v>31356</v>
      </c>
      <c r="B401" s="1">
        <v>0.08</v>
      </c>
      <c r="C401" s="1" t="s">
        <v>43</v>
      </c>
      <c r="D401" s="1" t="s">
        <v>43</v>
      </c>
      <c r="E401" s="1" t="s">
        <v>35</v>
      </c>
      <c r="F401" s="1" t="s">
        <v>35</v>
      </c>
      <c r="G401" s="1">
        <v>7.4999999999999997E-2</v>
      </c>
      <c r="H401" s="1">
        <v>45170</v>
      </c>
      <c r="I401" s="1" t="s">
        <v>344</v>
      </c>
      <c r="J401" s="1" t="s">
        <v>344</v>
      </c>
      <c r="K401" s="1">
        <v>11</v>
      </c>
      <c r="L401" s="1" t="s">
        <v>347</v>
      </c>
      <c r="M401" s="1">
        <v>31356</v>
      </c>
    </row>
    <row r="402" spans="1:13" ht="15.75" customHeight="1" x14ac:dyDescent="0.35">
      <c r="A402" s="1">
        <v>31321</v>
      </c>
      <c r="B402" s="1">
        <v>0.08</v>
      </c>
      <c r="C402" s="1" t="s">
        <v>43</v>
      </c>
      <c r="D402" s="1" t="s">
        <v>43</v>
      </c>
      <c r="E402" s="1" t="s">
        <v>35</v>
      </c>
      <c r="F402" s="1" t="s">
        <v>35</v>
      </c>
      <c r="G402" s="1">
        <v>7.4999999999999997E-2</v>
      </c>
      <c r="H402" s="1">
        <v>45200</v>
      </c>
      <c r="I402" s="1" t="s">
        <v>344</v>
      </c>
      <c r="J402" s="1" t="s">
        <v>344</v>
      </c>
      <c r="K402" s="1">
        <v>10</v>
      </c>
      <c r="L402" s="1" t="s">
        <v>347</v>
      </c>
      <c r="M402" s="1">
        <v>31321</v>
      </c>
    </row>
    <row r="403" spans="1:13" ht="15.75" customHeight="1" x14ac:dyDescent="0.35">
      <c r="A403" s="1">
        <v>31279</v>
      </c>
      <c r="B403" s="1">
        <v>0.08</v>
      </c>
      <c r="C403" s="1" t="s">
        <v>43</v>
      </c>
      <c r="D403" s="1" t="s">
        <v>43</v>
      </c>
      <c r="E403" s="1" t="s">
        <v>20</v>
      </c>
      <c r="F403" s="1">
        <v>2.5000000000000001E-3</v>
      </c>
      <c r="G403" s="1">
        <v>7.4999999999999997E-2</v>
      </c>
      <c r="H403" s="1">
        <v>45171</v>
      </c>
      <c r="I403" s="1" t="s">
        <v>344</v>
      </c>
      <c r="J403" s="1" t="s">
        <v>344</v>
      </c>
      <c r="K403" s="1">
        <v>8</v>
      </c>
      <c r="L403" s="1" t="s">
        <v>347</v>
      </c>
      <c r="M403" s="1">
        <v>31279</v>
      </c>
    </row>
    <row r="404" spans="1:13" ht="15.75" customHeight="1" x14ac:dyDescent="0.35">
      <c r="A404" s="1">
        <v>31188</v>
      </c>
      <c r="B404" s="1">
        <v>7.7499999999999999E-2</v>
      </c>
      <c r="C404" s="1" t="s">
        <v>43</v>
      </c>
      <c r="D404" s="1" t="s">
        <v>43</v>
      </c>
      <c r="E404" s="1" t="s">
        <v>45</v>
      </c>
      <c r="F404" s="1">
        <v>-2.5000000000000001E-3</v>
      </c>
      <c r="G404" s="1">
        <v>7.4999999999999997E-2</v>
      </c>
      <c r="H404" s="1">
        <v>45231</v>
      </c>
      <c r="I404" s="1" t="s">
        <v>344</v>
      </c>
      <c r="J404" s="1" t="s">
        <v>344</v>
      </c>
      <c r="K404" s="1">
        <v>5</v>
      </c>
      <c r="L404" s="1" t="s">
        <v>347</v>
      </c>
      <c r="M404" s="1">
        <v>31188</v>
      </c>
    </row>
    <row r="405" spans="1:13" ht="15.75" customHeight="1" x14ac:dyDescent="0.35">
      <c r="A405" s="1">
        <v>31153</v>
      </c>
      <c r="B405" s="1">
        <v>8.2500000000000004E-2</v>
      </c>
      <c r="C405" s="1" t="s">
        <v>43</v>
      </c>
      <c r="D405" s="1" t="s">
        <v>43</v>
      </c>
      <c r="E405" s="1" t="s">
        <v>45</v>
      </c>
      <c r="F405" s="1">
        <v>-2.5000000000000001E-3</v>
      </c>
      <c r="G405" s="1">
        <v>0.08</v>
      </c>
      <c r="H405" s="1" t="s">
        <v>43</v>
      </c>
      <c r="I405" s="1" t="s">
        <v>344</v>
      </c>
      <c r="J405" s="1" t="s">
        <v>344</v>
      </c>
      <c r="K405" s="1">
        <v>4</v>
      </c>
      <c r="L405" s="1" t="s">
        <v>347</v>
      </c>
      <c r="M405" s="1">
        <v>31153</v>
      </c>
    </row>
    <row r="406" spans="1:13" ht="15.75" customHeight="1" x14ac:dyDescent="0.35">
      <c r="A406" s="1">
        <v>31135</v>
      </c>
      <c r="B406" s="1">
        <v>8.5000000000000006E-2</v>
      </c>
      <c r="C406" s="1" t="s">
        <v>43</v>
      </c>
      <c r="D406" s="1" t="s">
        <v>43</v>
      </c>
      <c r="E406" s="1" t="s">
        <v>45</v>
      </c>
      <c r="F406" s="1">
        <v>-5.0000000000000001E-3</v>
      </c>
      <c r="G406" s="1">
        <v>0.08</v>
      </c>
      <c r="H406" s="1">
        <v>36831</v>
      </c>
      <c r="I406" s="1" t="s">
        <v>344</v>
      </c>
      <c r="J406" s="1" t="s">
        <v>344</v>
      </c>
      <c r="K406" s="1">
        <v>3</v>
      </c>
      <c r="L406" s="1" t="s">
        <v>347</v>
      </c>
      <c r="M406" s="1">
        <v>31135</v>
      </c>
    </row>
    <row r="407" spans="1:13" ht="15.75" customHeight="1" x14ac:dyDescent="0.35">
      <c r="A407" s="1">
        <v>31091</v>
      </c>
      <c r="B407" s="1">
        <v>0.09</v>
      </c>
      <c r="C407" s="1" t="s">
        <v>43</v>
      </c>
      <c r="D407" s="1" t="s">
        <v>43</v>
      </c>
      <c r="E407" s="1" t="s">
        <v>20</v>
      </c>
      <c r="F407" s="1">
        <v>7.4999999999999997E-3</v>
      </c>
      <c r="G407" s="1">
        <v>0.08</v>
      </c>
      <c r="H407" s="1">
        <v>45172</v>
      </c>
      <c r="I407" s="1" t="s">
        <v>344</v>
      </c>
      <c r="J407" s="1" t="s">
        <v>344</v>
      </c>
      <c r="K407" s="1">
        <v>2</v>
      </c>
      <c r="L407" s="1" t="s">
        <v>347</v>
      </c>
      <c r="M407" s="1">
        <v>31091</v>
      </c>
    </row>
    <row r="408" spans="1:13" ht="15.75" customHeight="1" x14ac:dyDescent="0.35">
      <c r="I408" s="1" t="s">
        <v>310</v>
      </c>
      <c r="J408" s="1" t="s">
        <v>310</v>
      </c>
      <c r="K408" s="1">
        <v>1</v>
      </c>
      <c r="L408" s="1" t="s">
        <v>311</v>
      </c>
      <c r="M408" s="1">
        <v>0</v>
      </c>
    </row>
    <row r="409" spans="1:13" ht="15.75" customHeight="1" x14ac:dyDescent="0.35">
      <c r="A409" s="1">
        <v>31040</v>
      </c>
      <c r="B409" s="1">
        <v>8.2500000000000004E-2</v>
      </c>
      <c r="C409" s="1" t="s">
        <v>43</v>
      </c>
      <c r="D409" s="1" t="s">
        <v>43</v>
      </c>
      <c r="E409" s="1" t="s">
        <v>45</v>
      </c>
      <c r="F409" s="1">
        <v>-5.0000000000000001E-3</v>
      </c>
      <c r="G409" s="1">
        <v>0.08</v>
      </c>
      <c r="H409" s="1" t="s">
        <v>43</v>
      </c>
      <c r="I409" s="1" t="s">
        <v>344</v>
      </c>
      <c r="J409" s="1" t="s">
        <v>344</v>
      </c>
      <c r="K409" s="1">
        <v>12</v>
      </c>
      <c r="L409" s="1" t="s">
        <v>348</v>
      </c>
      <c r="M409" s="1">
        <v>31040</v>
      </c>
    </row>
    <row r="410" spans="1:13" ht="15.75" customHeight="1" x14ac:dyDescent="0.35">
      <c r="A410" s="1">
        <v>31034</v>
      </c>
      <c r="B410" s="1">
        <v>8.7499999999999994E-2</v>
      </c>
      <c r="C410" s="1" t="s">
        <v>43</v>
      </c>
      <c r="D410" s="1" t="s">
        <v>43</v>
      </c>
      <c r="E410" s="1" t="s">
        <v>45</v>
      </c>
      <c r="F410" s="1">
        <v>-2.5000000000000001E-3</v>
      </c>
      <c r="G410" s="1">
        <v>8.5000000000000006E-2</v>
      </c>
      <c r="H410" s="1">
        <v>45201</v>
      </c>
      <c r="I410" s="1" t="s">
        <v>344</v>
      </c>
      <c r="J410" s="1" t="s">
        <v>344</v>
      </c>
      <c r="K410" s="1">
        <v>12</v>
      </c>
      <c r="L410" s="1" t="s">
        <v>348</v>
      </c>
      <c r="M410" s="1">
        <v>31034</v>
      </c>
    </row>
    <row r="411" spans="1:13" ht="15.75" customHeight="1" x14ac:dyDescent="0.35">
      <c r="A411" s="1">
        <v>31008</v>
      </c>
      <c r="B411" s="1">
        <v>0.09</v>
      </c>
      <c r="C411" s="1" t="s">
        <v>43</v>
      </c>
      <c r="D411" s="1" t="s">
        <v>43</v>
      </c>
      <c r="E411" s="1" t="s">
        <v>45</v>
      </c>
      <c r="F411" s="1">
        <v>-5.0000000000000001E-3</v>
      </c>
      <c r="G411" s="1">
        <v>8.5000000000000006E-2</v>
      </c>
      <c r="H411" s="1" t="s">
        <v>43</v>
      </c>
      <c r="I411" s="1" t="s">
        <v>344</v>
      </c>
      <c r="J411" s="1" t="s">
        <v>344</v>
      </c>
      <c r="K411" s="1">
        <v>11</v>
      </c>
      <c r="L411" s="1" t="s">
        <v>348</v>
      </c>
      <c r="M411" s="1">
        <v>31008</v>
      </c>
    </row>
    <row r="412" spans="1:13" ht="15.75" customHeight="1" x14ac:dyDescent="0.35">
      <c r="A412" s="1">
        <v>30993</v>
      </c>
      <c r="B412" s="1">
        <v>9.5000000000000001E-2</v>
      </c>
      <c r="C412" s="1" t="s">
        <v>43</v>
      </c>
      <c r="D412" s="1" t="s">
        <v>43</v>
      </c>
      <c r="E412" s="1" t="s">
        <v>45</v>
      </c>
      <c r="F412" s="1">
        <v>-5.0000000000000001E-3</v>
      </c>
      <c r="G412" s="1">
        <v>0.09</v>
      </c>
      <c r="H412" s="1">
        <v>45231</v>
      </c>
      <c r="I412" s="1" t="s">
        <v>344</v>
      </c>
      <c r="J412" s="1" t="s">
        <v>344</v>
      </c>
      <c r="K412" s="1">
        <v>11</v>
      </c>
      <c r="L412" s="1" t="s">
        <v>348</v>
      </c>
      <c r="M412" s="1">
        <v>30993</v>
      </c>
    </row>
    <row r="413" spans="1:13" ht="15.75" customHeight="1" x14ac:dyDescent="0.35">
      <c r="A413" s="1">
        <v>30957</v>
      </c>
      <c r="B413" s="1">
        <v>0.1</v>
      </c>
      <c r="C413" s="1" t="s">
        <v>43</v>
      </c>
      <c r="D413" s="1" t="s">
        <v>43</v>
      </c>
      <c r="E413" s="1" t="s">
        <v>45</v>
      </c>
      <c r="F413" s="1">
        <v>-1.7500000000000002E-2</v>
      </c>
      <c r="G413" s="1">
        <v>0.09</v>
      </c>
      <c r="H413" s="1">
        <v>45172</v>
      </c>
      <c r="I413" s="1" t="s">
        <v>344</v>
      </c>
      <c r="J413" s="1" t="s">
        <v>344</v>
      </c>
      <c r="K413" s="1">
        <v>10</v>
      </c>
      <c r="L413" s="1" t="s">
        <v>348</v>
      </c>
      <c r="M413" s="1">
        <v>30957</v>
      </c>
    </row>
    <row r="414" spans="1:13" ht="15.75" customHeight="1" x14ac:dyDescent="0.35">
      <c r="A414" s="1">
        <v>30915</v>
      </c>
      <c r="B414" s="1">
        <v>0.11749999999999999</v>
      </c>
      <c r="C414" s="1" t="s">
        <v>43</v>
      </c>
      <c r="D414" s="1" t="s">
        <v>43</v>
      </c>
      <c r="E414" s="1" t="s">
        <v>20</v>
      </c>
      <c r="F414" s="1">
        <v>7.4999999999999997E-3</v>
      </c>
      <c r="G414" s="1">
        <v>0.09</v>
      </c>
      <c r="H414" s="1">
        <v>45231</v>
      </c>
      <c r="I414" s="1" t="s">
        <v>344</v>
      </c>
      <c r="J414" s="1" t="s">
        <v>344</v>
      </c>
      <c r="K414" s="1">
        <v>8</v>
      </c>
      <c r="L414" s="1" t="s">
        <v>348</v>
      </c>
      <c r="M414" s="1">
        <v>30915</v>
      </c>
    </row>
    <row r="415" spans="1:13" ht="15.75" customHeight="1" x14ac:dyDescent="0.35">
      <c r="A415" s="1">
        <v>30863</v>
      </c>
      <c r="B415" s="1">
        <v>0.11</v>
      </c>
      <c r="C415" s="1" t="s">
        <v>43</v>
      </c>
      <c r="D415" s="1" t="s">
        <v>43</v>
      </c>
      <c r="E415" s="1" t="s">
        <v>20</v>
      </c>
      <c r="F415" s="1">
        <v>5.0000000000000001E-3</v>
      </c>
      <c r="G415" s="1">
        <v>0.09</v>
      </c>
      <c r="H415" s="1" t="s">
        <v>43</v>
      </c>
      <c r="I415" s="1" t="s">
        <v>344</v>
      </c>
      <c r="J415" s="1" t="s">
        <v>344</v>
      </c>
      <c r="K415" s="1">
        <v>6</v>
      </c>
      <c r="L415" s="1" t="s">
        <v>348</v>
      </c>
      <c r="M415" s="1">
        <v>30863</v>
      </c>
    </row>
    <row r="416" spans="1:13" ht="15.75" customHeight="1" x14ac:dyDescent="0.35">
      <c r="A416" s="1">
        <v>30781</v>
      </c>
      <c r="B416" s="1">
        <v>0.105</v>
      </c>
      <c r="C416" s="1" t="s">
        <v>43</v>
      </c>
      <c r="D416" s="1" t="s">
        <v>43</v>
      </c>
      <c r="E416" s="1" t="s">
        <v>35</v>
      </c>
      <c r="F416" s="1" t="s">
        <v>35</v>
      </c>
      <c r="G416" s="1">
        <v>0.09</v>
      </c>
      <c r="H416" s="1">
        <v>45200</v>
      </c>
      <c r="I416" s="1" t="s">
        <v>344</v>
      </c>
      <c r="J416" s="1" t="s">
        <v>344</v>
      </c>
      <c r="K416" s="1">
        <v>4</v>
      </c>
      <c r="L416" s="1" t="s">
        <v>348</v>
      </c>
      <c r="M416" s="1">
        <v>30781</v>
      </c>
    </row>
    <row r="417" spans="1:13" ht="15.75" customHeight="1" x14ac:dyDescent="0.35">
      <c r="A417" s="1">
        <v>30768</v>
      </c>
      <c r="B417" s="1">
        <v>0.105</v>
      </c>
      <c r="C417" s="1" t="s">
        <v>43</v>
      </c>
      <c r="D417" s="1" t="s">
        <v>43</v>
      </c>
      <c r="E417" s="1" t="s">
        <v>20</v>
      </c>
      <c r="F417" s="1">
        <v>0.01</v>
      </c>
      <c r="G417" s="1">
        <v>8.5000000000000006E-2</v>
      </c>
      <c r="H417" s="1">
        <v>45172</v>
      </c>
      <c r="I417" s="1" t="s">
        <v>344</v>
      </c>
      <c r="J417" s="1" t="s">
        <v>344</v>
      </c>
      <c r="K417" s="1">
        <v>3</v>
      </c>
      <c r="L417" s="1" t="s">
        <v>348</v>
      </c>
      <c r="M417" s="1">
        <v>30768</v>
      </c>
    </row>
    <row r="418" spans="1:13" ht="15.75" customHeight="1" x14ac:dyDescent="0.35">
      <c r="I418" s="1" t="s">
        <v>310</v>
      </c>
      <c r="J418" s="1" t="s">
        <v>310</v>
      </c>
      <c r="K418" s="1">
        <v>1</v>
      </c>
      <c r="L418" s="1" t="s">
        <v>311</v>
      </c>
      <c r="M418" s="1">
        <v>0</v>
      </c>
    </row>
    <row r="419" spans="1:13" ht="15.75" customHeight="1" x14ac:dyDescent="0.35">
      <c r="A419" s="1" t="s">
        <v>134</v>
      </c>
      <c r="B419" s="1">
        <v>9.5000000000000001E-2</v>
      </c>
      <c r="C419" s="1" t="s">
        <v>43</v>
      </c>
      <c r="D419" s="1" t="s">
        <v>43</v>
      </c>
      <c r="E419" s="1" t="s">
        <v>45</v>
      </c>
      <c r="F419" s="1">
        <v>-1.2999999999999999E-3</v>
      </c>
      <c r="G419" s="1">
        <v>8.5000000000000006E-2</v>
      </c>
      <c r="H419" s="1" t="s">
        <v>43</v>
      </c>
      <c r="I419" s="1" t="s">
        <v>314</v>
      </c>
      <c r="J419" s="1" t="s">
        <v>314</v>
      </c>
      <c r="K419" s="1" t="s">
        <v>314</v>
      </c>
      <c r="L419" s="1" t="s">
        <v>314</v>
      </c>
      <c r="M419" s="1" t="s">
        <v>314</v>
      </c>
    </row>
    <row r="420" spans="1:13" ht="15.75" customHeight="1" x14ac:dyDescent="0.35">
      <c r="A420" s="1" t="s">
        <v>135</v>
      </c>
      <c r="B420" s="1">
        <v>9.6299999999999997E-2</v>
      </c>
      <c r="C420" s="1" t="s">
        <v>43</v>
      </c>
      <c r="D420" s="1" t="s">
        <v>43</v>
      </c>
      <c r="E420" s="1" t="s">
        <v>20</v>
      </c>
      <c r="F420" s="1">
        <v>1.1299999999999999E-2</v>
      </c>
      <c r="G420" s="1">
        <v>8.5000000000000006E-2</v>
      </c>
      <c r="H420" s="1" t="s">
        <v>43</v>
      </c>
      <c r="I420" s="1" t="s">
        <v>314</v>
      </c>
      <c r="J420" s="1" t="s">
        <v>314</v>
      </c>
      <c r="K420" s="1" t="s">
        <v>314</v>
      </c>
      <c r="L420" s="1" t="s">
        <v>314</v>
      </c>
      <c r="M420" s="1" t="s">
        <v>314</v>
      </c>
    </row>
    <row r="421" spans="1:13" ht="15.75" customHeight="1" x14ac:dyDescent="0.35">
      <c r="I421" s="1" t="s">
        <v>310</v>
      </c>
      <c r="J421" s="1" t="s">
        <v>310</v>
      </c>
      <c r="K421" s="1">
        <v>1</v>
      </c>
      <c r="L421" s="1" t="s">
        <v>311</v>
      </c>
      <c r="M421" s="1">
        <v>0</v>
      </c>
    </row>
    <row r="422" spans="1:13" ht="15.75" customHeight="1" x14ac:dyDescent="0.35">
      <c r="A422" s="1">
        <v>30300</v>
      </c>
      <c r="B422" s="1">
        <v>8.5000000000000006E-2</v>
      </c>
      <c r="C422" s="1" t="s">
        <v>43</v>
      </c>
      <c r="D422" s="1" t="s">
        <v>43</v>
      </c>
      <c r="E422" s="1" t="s">
        <v>45</v>
      </c>
      <c r="F422" s="1">
        <v>-5.0000000000000001E-3</v>
      </c>
      <c r="G422" s="1">
        <v>8.5000000000000006E-2</v>
      </c>
      <c r="H422" s="1">
        <v>45201</v>
      </c>
      <c r="I422" s="1" t="s">
        <v>344</v>
      </c>
      <c r="J422" s="1" t="s">
        <v>344</v>
      </c>
      <c r="K422" s="1">
        <v>12</v>
      </c>
      <c r="L422" s="1" t="s">
        <v>349</v>
      </c>
      <c r="M422" s="1">
        <v>30300</v>
      </c>
    </row>
    <row r="423" spans="1:13" ht="15.75" customHeight="1" x14ac:dyDescent="0.35">
      <c r="A423" s="1">
        <v>30277</v>
      </c>
      <c r="B423" s="1">
        <v>0.09</v>
      </c>
      <c r="C423" s="1" t="s">
        <v>43</v>
      </c>
      <c r="D423" s="1" t="s">
        <v>43</v>
      </c>
      <c r="E423" s="1" t="s">
        <v>45</v>
      </c>
      <c r="F423" s="1">
        <v>-5.0000000000000001E-3</v>
      </c>
      <c r="G423" s="1">
        <v>0.09</v>
      </c>
      <c r="H423" s="1">
        <v>45231</v>
      </c>
      <c r="I423" s="1" t="s">
        <v>344</v>
      </c>
      <c r="J423" s="1" t="s">
        <v>344</v>
      </c>
      <c r="K423" s="1">
        <v>11</v>
      </c>
      <c r="L423" s="1" t="s">
        <v>349</v>
      </c>
      <c r="M423" s="1">
        <v>30277</v>
      </c>
    </row>
    <row r="424" spans="1:13" ht="15.75" customHeight="1" x14ac:dyDescent="0.35">
      <c r="A424" s="1">
        <v>30236</v>
      </c>
      <c r="B424" s="1">
        <v>9.5000000000000001E-2</v>
      </c>
      <c r="C424" s="1" t="s">
        <v>43</v>
      </c>
      <c r="D424" s="1" t="s">
        <v>43</v>
      </c>
      <c r="E424" s="1" t="s">
        <v>45</v>
      </c>
      <c r="F424" s="1">
        <v>-5.0000000000000001E-3</v>
      </c>
      <c r="G424" s="1">
        <v>9.5000000000000001E-2</v>
      </c>
      <c r="H424" s="1">
        <v>45172</v>
      </c>
      <c r="I424" s="1" t="s">
        <v>344</v>
      </c>
      <c r="J424" s="1" t="s">
        <v>344</v>
      </c>
      <c r="K424" s="1">
        <v>10</v>
      </c>
      <c r="L424" s="1" t="s">
        <v>349</v>
      </c>
      <c r="M424" s="1">
        <v>30236</v>
      </c>
    </row>
    <row r="425" spans="1:13" ht="15.75" customHeight="1" x14ac:dyDescent="0.35">
      <c r="A425" s="1">
        <v>30218</v>
      </c>
      <c r="B425" s="1">
        <v>0.1</v>
      </c>
      <c r="C425" s="1" t="s">
        <v>43</v>
      </c>
      <c r="D425" s="1" t="s">
        <v>43</v>
      </c>
      <c r="E425" s="1" t="s">
        <v>20</v>
      </c>
      <c r="F425" s="1">
        <v>5.0000000000000001E-3</v>
      </c>
      <c r="G425" s="1">
        <v>0.1</v>
      </c>
      <c r="H425" s="1" t="s">
        <v>43</v>
      </c>
      <c r="I425" s="1" t="s">
        <v>344</v>
      </c>
      <c r="J425" s="1" t="s">
        <v>344</v>
      </c>
      <c r="K425" s="1">
        <v>9</v>
      </c>
      <c r="L425" s="1" t="s">
        <v>349</v>
      </c>
      <c r="M425" s="1">
        <v>30218</v>
      </c>
    </row>
    <row r="426" spans="1:13" ht="15.75" customHeight="1" x14ac:dyDescent="0.35">
      <c r="A426" s="1">
        <v>30190</v>
      </c>
      <c r="B426" s="1">
        <v>9.5000000000000001E-2</v>
      </c>
      <c r="C426" s="1" t="s">
        <v>43</v>
      </c>
      <c r="D426" s="1" t="s">
        <v>43</v>
      </c>
      <c r="E426" s="1" t="s">
        <v>45</v>
      </c>
      <c r="F426" s="1">
        <v>-0.01</v>
      </c>
      <c r="G426" s="1">
        <v>0.1</v>
      </c>
      <c r="H426" s="1" t="s">
        <v>43</v>
      </c>
      <c r="I426" s="1" t="s">
        <v>344</v>
      </c>
      <c r="J426" s="1" t="s">
        <v>344</v>
      </c>
      <c r="K426" s="1">
        <v>8</v>
      </c>
      <c r="L426" s="1" t="s">
        <v>349</v>
      </c>
      <c r="M426" s="1">
        <v>30190</v>
      </c>
    </row>
    <row r="427" spans="1:13" ht="15.75" customHeight="1" x14ac:dyDescent="0.35">
      <c r="A427" s="1">
        <v>30179</v>
      </c>
      <c r="B427" s="1">
        <v>0.105</v>
      </c>
      <c r="C427" s="1" t="s">
        <v>43</v>
      </c>
      <c r="D427" s="1" t="s">
        <v>43</v>
      </c>
      <c r="E427" s="1" t="s">
        <v>45</v>
      </c>
      <c r="F427" s="1">
        <v>-5.0000000000000001E-3</v>
      </c>
      <c r="G427" s="1">
        <v>0.105</v>
      </c>
      <c r="H427" s="1" t="s">
        <v>43</v>
      </c>
      <c r="I427" s="1" t="s">
        <v>344</v>
      </c>
      <c r="J427" s="1" t="s">
        <v>344</v>
      </c>
      <c r="K427" s="1">
        <v>8</v>
      </c>
      <c r="L427" s="1" t="s">
        <v>349</v>
      </c>
      <c r="M427" s="1">
        <v>30179</v>
      </c>
    </row>
    <row r="428" spans="1:13" ht="15.75" customHeight="1" x14ac:dyDescent="0.35">
      <c r="A428" s="1">
        <v>30165</v>
      </c>
      <c r="B428" s="1">
        <v>0.11</v>
      </c>
      <c r="C428" s="1" t="s">
        <v>43</v>
      </c>
      <c r="D428" s="1" t="s">
        <v>43</v>
      </c>
      <c r="E428" s="1" t="s">
        <v>45</v>
      </c>
      <c r="F428" s="1">
        <v>-5.0000000000000001E-3</v>
      </c>
      <c r="G428" s="1">
        <v>0.115</v>
      </c>
      <c r="H428" s="1">
        <v>45200</v>
      </c>
      <c r="I428" s="1" t="s">
        <v>344</v>
      </c>
      <c r="J428" s="1" t="s">
        <v>344</v>
      </c>
      <c r="K428" s="1">
        <v>8</v>
      </c>
      <c r="L428" s="1" t="s">
        <v>349</v>
      </c>
      <c r="M428" s="1">
        <v>30165</v>
      </c>
    </row>
    <row r="429" spans="1:13" ht="15.75" customHeight="1" x14ac:dyDescent="0.35">
      <c r="A429" s="1">
        <v>30152</v>
      </c>
      <c r="B429" s="1">
        <v>0.115</v>
      </c>
      <c r="C429" s="1" t="s">
        <v>43</v>
      </c>
      <c r="D429" s="1" t="s">
        <v>43</v>
      </c>
      <c r="E429" s="1" t="s">
        <v>45</v>
      </c>
      <c r="F429" s="1">
        <v>-1.4999999999999999E-2</v>
      </c>
      <c r="G429" s="1">
        <v>0.12</v>
      </c>
      <c r="H429" s="1">
        <v>45108</v>
      </c>
      <c r="I429" s="1" t="s">
        <v>344</v>
      </c>
      <c r="J429" s="1" t="s">
        <v>344</v>
      </c>
      <c r="K429" s="1">
        <v>7</v>
      </c>
      <c r="L429" s="1" t="s">
        <v>349</v>
      </c>
      <c r="M429" s="1">
        <v>30152</v>
      </c>
    </row>
    <row r="430" spans="1:13" ht="15.75" customHeight="1" x14ac:dyDescent="0.35">
      <c r="A430" s="1" t="s">
        <v>136</v>
      </c>
      <c r="B430" s="1">
        <v>0.13</v>
      </c>
      <c r="C430" s="1" t="s">
        <v>43</v>
      </c>
      <c r="D430" s="1" t="s">
        <v>43</v>
      </c>
      <c r="E430" s="1" t="s">
        <v>45</v>
      </c>
      <c r="F430" s="1">
        <v>-0.02</v>
      </c>
      <c r="G430" s="1">
        <v>0.12</v>
      </c>
      <c r="H430" s="1" t="s">
        <v>43</v>
      </c>
      <c r="I430" s="1" t="s">
        <v>314</v>
      </c>
      <c r="J430" s="1" t="s">
        <v>314</v>
      </c>
      <c r="K430" s="1" t="s">
        <v>314</v>
      </c>
      <c r="L430" s="1" t="s">
        <v>314</v>
      </c>
      <c r="M430" s="1" t="s">
        <v>314</v>
      </c>
    </row>
    <row r="431" spans="1:13" ht="15.75" customHeight="1" x14ac:dyDescent="0.35">
      <c r="A431" s="1" t="s">
        <v>137</v>
      </c>
      <c r="B431" s="1">
        <v>0.15</v>
      </c>
      <c r="C431" s="1" t="s">
        <v>43</v>
      </c>
      <c r="D431" s="1" t="s">
        <v>43</v>
      </c>
      <c r="E431" s="1" t="s">
        <v>20</v>
      </c>
      <c r="F431" s="1">
        <v>0.03</v>
      </c>
      <c r="G431" s="1">
        <v>0.12</v>
      </c>
      <c r="H431" s="1" t="s">
        <v>43</v>
      </c>
      <c r="I431" s="1" t="s">
        <v>314</v>
      </c>
      <c r="J431" s="1" t="s">
        <v>314</v>
      </c>
      <c r="K431" s="1" t="s">
        <v>314</v>
      </c>
      <c r="L431" s="1" t="s">
        <v>314</v>
      </c>
      <c r="M431" s="1" t="s">
        <v>314</v>
      </c>
    </row>
    <row r="432" spans="1:13" ht="15.75" customHeight="1" x14ac:dyDescent="0.35">
      <c r="I432" s="1" t="s">
        <v>310</v>
      </c>
      <c r="J432" s="1" t="s">
        <v>310</v>
      </c>
      <c r="K432" s="1">
        <v>1</v>
      </c>
      <c r="L432" s="1" t="s">
        <v>311</v>
      </c>
      <c r="M432" s="1">
        <v>0</v>
      </c>
    </row>
    <row r="433" spans="1:13" ht="15.75" customHeight="1" x14ac:dyDescent="0.35">
      <c r="A433" s="1">
        <v>29924</v>
      </c>
      <c r="B433" s="1">
        <v>0.12</v>
      </c>
      <c r="C433" s="1" t="s">
        <v>43</v>
      </c>
      <c r="D433" s="1" t="s">
        <v>43</v>
      </c>
      <c r="E433" s="1" t="s">
        <v>45</v>
      </c>
      <c r="F433" s="1">
        <v>-0.01</v>
      </c>
      <c r="G433" s="1">
        <v>0.12</v>
      </c>
      <c r="H433" s="1" t="s">
        <v>43</v>
      </c>
      <c r="I433" s="1" t="s">
        <v>344</v>
      </c>
      <c r="J433" s="1" t="s">
        <v>344</v>
      </c>
      <c r="K433" s="1">
        <v>12</v>
      </c>
      <c r="L433" s="1" t="s">
        <v>350</v>
      </c>
      <c r="M433" s="1">
        <v>29924</v>
      </c>
    </row>
    <row r="434" spans="1:13" ht="15.75" customHeight="1" x14ac:dyDescent="0.35">
      <c r="A434" s="1">
        <v>29920</v>
      </c>
      <c r="B434" s="1">
        <v>0.13</v>
      </c>
      <c r="C434" s="1" t="s">
        <v>43</v>
      </c>
      <c r="D434" s="1" t="s">
        <v>43</v>
      </c>
      <c r="E434" s="1" t="s">
        <v>45</v>
      </c>
      <c r="F434" s="1">
        <v>-0.01</v>
      </c>
      <c r="G434" s="1">
        <v>0.13</v>
      </c>
      <c r="H434" s="1" t="s">
        <v>43</v>
      </c>
      <c r="I434" s="1" t="s">
        <v>344</v>
      </c>
      <c r="J434" s="1" t="s">
        <v>344</v>
      </c>
      <c r="K434" s="1">
        <v>11</v>
      </c>
      <c r="L434" s="1" t="s">
        <v>350</v>
      </c>
      <c r="M434" s="1">
        <v>29920</v>
      </c>
    </row>
    <row r="435" spans="1:13" ht="15.75" customHeight="1" x14ac:dyDescent="0.35">
      <c r="A435" s="1">
        <v>29892</v>
      </c>
      <c r="B435" s="1">
        <v>0.14000000000000001</v>
      </c>
      <c r="C435" s="1" t="s">
        <v>43</v>
      </c>
      <c r="D435" s="1" t="s">
        <v>43</v>
      </c>
      <c r="E435" s="1" t="s">
        <v>45</v>
      </c>
      <c r="F435" s="1">
        <v>-1.4999999999999999E-2</v>
      </c>
      <c r="G435" s="1">
        <v>0.13</v>
      </c>
      <c r="H435" s="1" t="s">
        <v>43</v>
      </c>
      <c r="I435" s="1" t="s">
        <v>344</v>
      </c>
      <c r="J435" s="1" t="s">
        <v>344</v>
      </c>
      <c r="K435" s="1">
        <v>11</v>
      </c>
      <c r="L435" s="1" t="s">
        <v>350</v>
      </c>
      <c r="M435" s="1">
        <v>29892</v>
      </c>
    </row>
    <row r="436" spans="1:13" ht="15.75" customHeight="1" x14ac:dyDescent="0.35">
      <c r="A436" s="1" t="s">
        <v>138</v>
      </c>
      <c r="B436" s="1">
        <v>0.155</v>
      </c>
      <c r="C436" s="1" t="s">
        <v>43</v>
      </c>
      <c r="D436" s="1" t="s">
        <v>43</v>
      </c>
      <c r="E436" s="1" t="s">
        <v>45</v>
      </c>
      <c r="F436" s="1">
        <v>-4.4999999999999998E-2</v>
      </c>
      <c r="G436" s="1">
        <v>0.14000000000000001</v>
      </c>
      <c r="H436" s="1" t="s">
        <v>43</v>
      </c>
      <c r="I436" s="1" t="s">
        <v>314</v>
      </c>
      <c r="J436" s="1" t="s">
        <v>314</v>
      </c>
      <c r="K436" s="1" t="s">
        <v>314</v>
      </c>
      <c r="L436" s="1" t="s">
        <v>314</v>
      </c>
      <c r="M436" s="1" t="s">
        <v>314</v>
      </c>
    </row>
    <row r="437" spans="1:13" ht="15.75" customHeight="1" x14ac:dyDescent="0.35">
      <c r="A437" s="1">
        <v>29737</v>
      </c>
      <c r="B437" s="1">
        <v>0.2</v>
      </c>
      <c r="C437" s="1" t="s">
        <v>43</v>
      </c>
      <c r="D437" s="1" t="s">
        <v>43</v>
      </c>
      <c r="E437" s="1" t="s">
        <v>35</v>
      </c>
      <c r="F437" s="1" t="s">
        <v>35</v>
      </c>
      <c r="G437" s="1">
        <v>0.14000000000000001</v>
      </c>
      <c r="H437" s="1" t="s">
        <v>43</v>
      </c>
      <c r="I437" s="1" t="s">
        <v>344</v>
      </c>
      <c r="J437" s="1" t="s">
        <v>344</v>
      </c>
      <c r="K437" s="1">
        <v>5</v>
      </c>
      <c r="L437" s="1" t="s">
        <v>350</v>
      </c>
      <c r="M437" s="1">
        <v>29737</v>
      </c>
    </row>
    <row r="438" spans="1:13" ht="15.75" customHeight="1" x14ac:dyDescent="0.35">
      <c r="A438" s="1">
        <v>29714</v>
      </c>
      <c r="B438" s="1">
        <v>0.2</v>
      </c>
      <c r="C438" s="1" t="s">
        <v>43</v>
      </c>
      <c r="D438" s="1" t="s">
        <v>43</v>
      </c>
      <c r="E438" s="1" t="s">
        <v>20</v>
      </c>
      <c r="F438" s="1">
        <v>0.04</v>
      </c>
      <c r="G438" s="1">
        <v>0.14000000000000001</v>
      </c>
      <c r="H438" s="1" t="s">
        <v>43</v>
      </c>
      <c r="I438" s="1" t="s">
        <v>344</v>
      </c>
      <c r="J438" s="1" t="s">
        <v>344</v>
      </c>
      <c r="K438" s="1">
        <v>5</v>
      </c>
      <c r="L438" s="1" t="s">
        <v>350</v>
      </c>
      <c r="M438" s="1">
        <v>29714</v>
      </c>
    </row>
    <row r="439" spans="1:13" ht="15.75" customHeight="1" x14ac:dyDescent="0.35">
      <c r="A439" s="1">
        <v>29711</v>
      </c>
      <c r="B439" s="1">
        <v>0.16</v>
      </c>
      <c r="C439" s="1" t="s">
        <v>43</v>
      </c>
      <c r="D439" s="1" t="s">
        <v>43</v>
      </c>
      <c r="E439" s="1" t="s">
        <v>35</v>
      </c>
      <c r="F439" s="1" t="s">
        <v>35</v>
      </c>
      <c r="G439" s="1">
        <v>0.14000000000000001</v>
      </c>
      <c r="H439" s="1" t="s">
        <v>43</v>
      </c>
      <c r="I439" s="1" t="s">
        <v>344</v>
      </c>
      <c r="J439" s="1" t="s">
        <v>344</v>
      </c>
      <c r="K439" s="1">
        <v>5</v>
      </c>
      <c r="L439" s="1" t="s">
        <v>350</v>
      </c>
      <c r="M439" s="1">
        <v>29711</v>
      </c>
    </row>
    <row r="440" spans="1:13" ht="15.75" customHeight="1" x14ac:dyDescent="0.35">
      <c r="A440" s="1" t="s">
        <v>139</v>
      </c>
      <c r="B440" s="1">
        <v>0.16</v>
      </c>
      <c r="C440" s="1" t="s">
        <v>43</v>
      </c>
      <c r="D440" s="1" t="s">
        <v>43</v>
      </c>
      <c r="E440" s="1" t="s">
        <v>45</v>
      </c>
      <c r="F440" s="1">
        <v>-0.04</v>
      </c>
      <c r="G440" s="1">
        <v>0.13</v>
      </c>
      <c r="H440" s="1" t="s">
        <v>43</v>
      </c>
      <c r="I440" s="1" t="s">
        <v>314</v>
      </c>
      <c r="J440" s="1" t="s">
        <v>314</v>
      </c>
      <c r="K440" s="1" t="s">
        <v>314</v>
      </c>
      <c r="L440" s="1" t="s">
        <v>314</v>
      </c>
      <c r="M440" s="1" t="s">
        <v>314</v>
      </c>
    </row>
    <row r="441" spans="1:13" ht="15.75" customHeight="1" x14ac:dyDescent="0.35">
      <c r="A441" s="1">
        <v>29594</v>
      </c>
      <c r="B441" s="1">
        <v>0.2</v>
      </c>
      <c r="C441" s="1" t="s">
        <v>43</v>
      </c>
      <c r="D441" s="1" t="s">
        <v>43</v>
      </c>
      <c r="E441" s="1" t="s">
        <v>20</v>
      </c>
      <c r="F441" s="1">
        <v>2E-3</v>
      </c>
      <c r="G441" s="1">
        <v>0.13</v>
      </c>
      <c r="H441" s="1" t="s">
        <v>43</v>
      </c>
      <c r="I441" s="1" t="s">
        <v>344</v>
      </c>
      <c r="J441" s="1" t="s">
        <v>344</v>
      </c>
      <c r="K441" s="1">
        <v>1</v>
      </c>
      <c r="L441" s="1" t="s">
        <v>350</v>
      </c>
      <c r="M441" s="1">
        <v>29594</v>
      </c>
    </row>
    <row r="442" spans="1:13" ht="15.75" customHeight="1" x14ac:dyDescent="0.35">
      <c r="I442" s="1" t="s">
        <v>310</v>
      </c>
      <c r="J442" s="1" t="s">
        <v>310</v>
      </c>
      <c r="K442" s="1">
        <v>1</v>
      </c>
      <c r="L442" s="1" t="s">
        <v>311</v>
      </c>
      <c r="M442" s="1">
        <v>0</v>
      </c>
    </row>
    <row r="443" spans="1:13" ht="15.75" customHeight="1" x14ac:dyDescent="0.35">
      <c r="A443" s="1">
        <v>29584</v>
      </c>
      <c r="B443" s="1">
        <v>0.18</v>
      </c>
      <c r="C443" s="1" t="s">
        <v>43</v>
      </c>
      <c r="D443" s="1" t="s">
        <v>43</v>
      </c>
      <c r="E443" s="1" t="s">
        <v>45</v>
      </c>
      <c r="F443" s="1">
        <v>-0.02</v>
      </c>
      <c r="G443" s="1">
        <v>0.13</v>
      </c>
      <c r="H443" s="1" t="s">
        <v>43</v>
      </c>
      <c r="I443" s="1" t="s">
        <v>344</v>
      </c>
      <c r="J443" s="1" t="s">
        <v>344</v>
      </c>
      <c r="K443" s="1">
        <v>12</v>
      </c>
      <c r="L443" s="1" t="s">
        <v>351</v>
      </c>
      <c r="M443" s="1">
        <v>29584</v>
      </c>
    </row>
    <row r="444" spans="1:13" ht="15.75" customHeight="1" x14ac:dyDescent="0.35">
      <c r="A444" s="1">
        <v>29560</v>
      </c>
      <c r="B444" s="1">
        <v>0.2</v>
      </c>
      <c r="C444" s="1" t="s">
        <v>43</v>
      </c>
      <c r="D444" s="1" t="s">
        <v>43</v>
      </c>
      <c r="E444" s="1" t="s">
        <v>20</v>
      </c>
      <c r="F444" s="1">
        <v>0.02</v>
      </c>
      <c r="G444" s="1">
        <v>0.13</v>
      </c>
      <c r="H444" s="1" t="s">
        <v>43</v>
      </c>
      <c r="I444" s="1" t="s">
        <v>344</v>
      </c>
      <c r="J444" s="1" t="s">
        <v>344</v>
      </c>
      <c r="K444" s="1">
        <v>12</v>
      </c>
      <c r="L444" s="1" t="s">
        <v>351</v>
      </c>
      <c r="M444" s="1">
        <v>29560</v>
      </c>
    </row>
    <row r="445" spans="1:13" ht="15.75" customHeight="1" x14ac:dyDescent="0.35">
      <c r="A445" s="1">
        <v>29551</v>
      </c>
      <c r="B445" s="1">
        <v>0.18</v>
      </c>
      <c r="C445" s="1" t="s">
        <v>43</v>
      </c>
      <c r="D445" s="1" t="s">
        <v>43</v>
      </c>
      <c r="E445" s="1" t="s">
        <v>20</v>
      </c>
      <c r="F445" s="1">
        <v>0.03</v>
      </c>
      <c r="G445" s="1">
        <v>0.12</v>
      </c>
      <c r="H445" s="1" t="s">
        <v>43</v>
      </c>
      <c r="I445" s="1" t="s">
        <v>344</v>
      </c>
      <c r="J445" s="1" t="s">
        <v>344</v>
      </c>
      <c r="K445" s="1">
        <v>11</v>
      </c>
      <c r="L445" s="1" t="s">
        <v>351</v>
      </c>
      <c r="M445" s="1">
        <v>29551</v>
      </c>
    </row>
    <row r="446" spans="1:13" ht="15.75" customHeight="1" x14ac:dyDescent="0.35">
      <c r="A446" s="1">
        <v>29542</v>
      </c>
      <c r="B446" s="1">
        <v>0.15</v>
      </c>
      <c r="C446" s="1" t="s">
        <v>43</v>
      </c>
      <c r="D446" s="1" t="s">
        <v>43</v>
      </c>
      <c r="E446" s="1" t="s">
        <v>35</v>
      </c>
      <c r="F446" s="1" t="s">
        <v>35</v>
      </c>
      <c r="G446" s="1">
        <v>0.12</v>
      </c>
      <c r="H446" s="1" t="s">
        <v>43</v>
      </c>
      <c r="I446" s="1" t="s">
        <v>344</v>
      </c>
      <c r="J446" s="1" t="s">
        <v>344</v>
      </c>
      <c r="K446" s="1">
        <v>11</v>
      </c>
      <c r="L446" s="1" t="s">
        <v>351</v>
      </c>
      <c r="M446" s="1">
        <v>29542</v>
      </c>
    </row>
    <row r="447" spans="1:13" ht="15.75" customHeight="1" x14ac:dyDescent="0.35">
      <c r="A447" s="1">
        <v>29532</v>
      </c>
      <c r="B447" s="1">
        <v>0.15</v>
      </c>
      <c r="C447" s="1" t="s">
        <v>43</v>
      </c>
      <c r="D447" s="1" t="s">
        <v>43</v>
      </c>
      <c r="E447" s="1" t="s">
        <v>20</v>
      </c>
      <c r="F447" s="1">
        <v>1.2500000000000001E-2</v>
      </c>
      <c r="G447" s="1">
        <v>0.11</v>
      </c>
      <c r="H447" s="1" t="s">
        <v>43</v>
      </c>
      <c r="I447" s="1" t="s">
        <v>344</v>
      </c>
      <c r="J447" s="1" t="s">
        <v>344</v>
      </c>
      <c r="K447" s="1">
        <v>11</v>
      </c>
      <c r="L447" s="1" t="s">
        <v>351</v>
      </c>
      <c r="M447" s="1">
        <v>29532</v>
      </c>
    </row>
    <row r="448" spans="1:13" ht="15.75" customHeight="1" x14ac:dyDescent="0.35">
      <c r="A448" s="1" t="s">
        <v>140</v>
      </c>
      <c r="B448" s="1">
        <v>0.13750000000000001</v>
      </c>
      <c r="C448" s="1" t="s">
        <v>43</v>
      </c>
      <c r="D448" s="1" t="s">
        <v>43</v>
      </c>
      <c r="E448" s="1" t="s">
        <v>20</v>
      </c>
      <c r="F448" s="1">
        <v>1.7500000000000002E-2</v>
      </c>
      <c r="G448" s="1">
        <v>0.11</v>
      </c>
      <c r="H448" s="1" t="s">
        <v>43</v>
      </c>
      <c r="I448" s="1" t="s">
        <v>314</v>
      </c>
      <c r="J448" s="1" t="s">
        <v>314</v>
      </c>
      <c r="K448" s="1" t="s">
        <v>314</v>
      </c>
      <c r="L448" s="1" t="s">
        <v>314</v>
      </c>
      <c r="M448" s="1" t="s">
        <v>314</v>
      </c>
    </row>
    <row r="449" spans="1:13" ht="15.75" customHeight="1" x14ac:dyDescent="0.35">
      <c r="A449" s="1">
        <v>29495</v>
      </c>
      <c r="B449" s="1">
        <v>0.12</v>
      </c>
      <c r="C449" s="1" t="s">
        <v>43</v>
      </c>
      <c r="D449" s="1" t="s">
        <v>43</v>
      </c>
      <c r="E449" s="1" t="s">
        <v>35</v>
      </c>
      <c r="F449" s="1" t="s">
        <v>35</v>
      </c>
      <c r="G449" s="1">
        <v>0.11</v>
      </c>
      <c r="H449" s="1" t="s">
        <v>43</v>
      </c>
      <c r="I449" s="1" t="s">
        <v>344</v>
      </c>
      <c r="J449" s="1" t="s">
        <v>344</v>
      </c>
      <c r="K449" s="1">
        <v>10</v>
      </c>
      <c r="L449" s="1" t="s">
        <v>351</v>
      </c>
      <c r="M449" s="1">
        <v>29495</v>
      </c>
    </row>
    <row r="450" spans="1:13" ht="15.75" customHeight="1" x14ac:dyDescent="0.35">
      <c r="A450" s="1">
        <v>29490</v>
      </c>
      <c r="B450" s="1">
        <v>0.12</v>
      </c>
      <c r="C450" s="1" t="s">
        <v>43</v>
      </c>
      <c r="D450" s="1" t="s">
        <v>43</v>
      </c>
      <c r="E450" s="1" t="s">
        <v>20</v>
      </c>
      <c r="F450" s="1">
        <v>0.01</v>
      </c>
      <c r="G450" s="1">
        <v>0.11</v>
      </c>
      <c r="H450" s="1" t="s">
        <v>43</v>
      </c>
      <c r="I450" s="1" t="s">
        <v>344</v>
      </c>
      <c r="J450" s="1" t="s">
        <v>344</v>
      </c>
      <c r="K450" s="1">
        <v>9</v>
      </c>
      <c r="L450" s="1" t="s">
        <v>351</v>
      </c>
      <c r="M450" s="1">
        <v>29490</v>
      </c>
    </row>
    <row r="451" spans="1:13" ht="15.75" customHeight="1" x14ac:dyDescent="0.35">
      <c r="A451" s="1">
        <v>29479</v>
      </c>
      <c r="B451" s="1">
        <v>0.11</v>
      </c>
      <c r="C451" s="1" t="s">
        <v>43</v>
      </c>
      <c r="D451" s="1" t="s">
        <v>43</v>
      </c>
      <c r="E451" s="1" t="s">
        <v>20</v>
      </c>
      <c r="F451" s="1">
        <v>0.01</v>
      </c>
      <c r="G451" s="1">
        <v>0.1</v>
      </c>
      <c r="H451" s="1" t="s">
        <v>43</v>
      </c>
      <c r="I451" s="1" t="s">
        <v>344</v>
      </c>
      <c r="J451" s="1" t="s">
        <v>344</v>
      </c>
      <c r="K451" s="1">
        <v>9</v>
      </c>
      <c r="L451" s="1" t="s">
        <v>351</v>
      </c>
      <c r="M451" s="1">
        <v>29479</v>
      </c>
    </row>
    <row r="452" spans="1:13" ht="15.75" customHeight="1" x14ac:dyDescent="0.35">
      <c r="A452" s="1">
        <v>29440</v>
      </c>
      <c r="B452" s="1">
        <v>0.1</v>
      </c>
      <c r="C452" s="1" t="s">
        <v>43</v>
      </c>
      <c r="D452" s="1" t="s">
        <v>43</v>
      </c>
      <c r="E452" s="1" t="s">
        <v>20</v>
      </c>
      <c r="F452" s="1">
        <v>5.0000000000000001E-3</v>
      </c>
      <c r="G452" s="1">
        <v>0.1</v>
      </c>
      <c r="H452" s="1" t="s">
        <v>43</v>
      </c>
      <c r="I452" s="1" t="s">
        <v>344</v>
      </c>
      <c r="J452" s="1" t="s">
        <v>344</v>
      </c>
      <c r="K452" s="1">
        <v>8</v>
      </c>
      <c r="L452" s="1" t="s">
        <v>351</v>
      </c>
      <c r="M452" s="1">
        <v>29440</v>
      </c>
    </row>
    <row r="453" spans="1:13" ht="15.75" customHeight="1" x14ac:dyDescent="0.35">
      <c r="A453" s="1">
        <v>29430</v>
      </c>
      <c r="B453" s="1">
        <v>9.5000000000000001E-2</v>
      </c>
      <c r="C453" s="1" t="s">
        <v>43</v>
      </c>
      <c r="D453" s="1" t="s">
        <v>43</v>
      </c>
      <c r="E453" s="1" t="s">
        <v>35</v>
      </c>
      <c r="F453" s="1" t="s">
        <v>35</v>
      </c>
      <c r="G453" s="1">
        <v>0.1</v>
      </c>
      <c r="H453" s="1" t="s">
        <v>43</v>
      </c>
      <c r="I453" s="1" t="s">
        <v>344</v>
      </c>
      <c r="J453" s="1" t="s">
        <v>344</v>
      </c>
      <c r="K453" s="1">
        <v>7</v>
      </c>
      <c r="L453" s="1" t="s">
        <v>351</v>
      </c>
      <c r="M453" s="1">
        <v>29430</v>
      </c>
    </row>
    <row r="454" spans="1:13" ht="15.75" customHeight="1" x14ac:dyDescent="0.35">
      <c r="A454" s="1">
        <v>29385</v>
      </c>
      <c r="B454" s="1">
        <v>9.5000000000000001E-2</v>
      </c>
      <c r="C454" s="1" t="s">
        <v>43</v>
      </c>
      <c r="D454" s="1" t="s">
        <v>43</v>
      </c>
      <c r="E454" s="1" t="s">
        <v>35</v>
      </c>
      <c r="F454" s="1" t="s">
        <v>35</v>
      </c>
      <c r="G454" s="1">
        <v>0.11</v>
      </c>
      <c r="H454" s="1" t="s">
        <v>43</v>
      </c>
      <c r="I454" s="1" t="s">
        <v>344</v>
      </c>
      <c r="J454" s="1" t="s">
        <v>344</v>
      </c>
      <c r="K454" s="1">
        <v>6</v>
      </c>
      <c r="L454" s="1" t="s">
        <v>351</v>
      </c>
      <c r="M454" s="1">
        <v>29385</v>
      </c>
    </row>
    <row r="455" spans="1:13" ht="15.75" customHeight="1" x14ac:dyDescent="0.35">
      <c r="A455" s="1">
        <v>29377</v>
      </c>
      <c r="B455" s="1">
        <v>9.5000000000000001E-2</v>
      </c>
      <c r="C455" s="1" t="s">
        <v>43</v>
      </c>
      <c r="D455" s="1" t="s">
        <v>43</v>
      </c>
      <c r="E455" s="1" t="s">
        <v>45</v>
      </c>
      <c r="F455" s="1">
        <v>-7.4999999999999997E-3</v>
      </c>
      <c r="G455" s="1">
        <v>0.12</v>
      </c>
      <c r="H455" s="1" t="s">
        <v>43</v>
      </c>
      <c r="I455" s="1" t="s">
        <v>344</v>
      </c>
      <c r="J455" s="1" t="s">
        <v>344</v>
      </c>
      <c r="K455" s="1">
        <v>6</v>
      </c>
      <c r="L455" s="1" t="s">
        <v>351</v>
      </c>
      <c r="M455" s="1">
        <v>29377</v>
      </c>
    </row>
    <row r="456" spans="1:13" ht="15.75" customHeight="1" x14ac:dyDescent="0.35">
      <c r="A456" s="1">
        <v>29371</v>
      </c>
      <c r="B456" s="1">
        <v>0.1075</v>
      </c>
      <c r="C456" s="1" t="s">
        <v>43</v>
      </c>
      <c r="D456" s="1" t="s">
        <v>43</v>
      </c>
      <c r="E456" s="1" t="s">
        <v>35</v>
      </c>
      <c r="F456" s="1" t="s">
        <v>35</v>
      </c>
      <c r="G456" s="1">
        <v>0.12</v>
      </c>
      <c r="H456" s="1" t="s">
        <v>43</v>
      </c>
      <c r="I456" s="1" t="s">
        <v>344</v>
      </c>
      <c r="J456" s="1" t="s">
        <v>344</v>
      </c>
      <c r="K456" s="1">
        <v>5</v>
      </c>
      <c r="L456" s="1" t="s">
        <v>351</v>
      </c>
      <c r="M456" s="1">
        <v>29371</v>
      </c>
    </row>
    <row r="457" spans="1:13" ht="15.75" customHeight="1" x14ac:dyDescent="0.35">
      <c r="A457" s="1">
        <v>29363</v>
      </c>
      <c r="B457" s="1">
        <v>0.1075</v>
      </c>
      <c r="C457" s="1" t="s">
        <v>43</v>
      </c>
      <c r="D457" s="1" t="s">
        <v>43</v>
      </c>
      <c r="E457" s="1" t="s">
        <v>45</v>
      </c>
      <c r="F457" s="1">
        <v>-7.4999999999999997E-3</v>
      </c>
      <c r="G457" s="1">
        <v>0.13</v>
      </c>
      <c r="H457" s="1" t="s">
        <v>43</v>
      </c>
      <c r="I457" s="1" t="s">
        <v>344</v>
      </c>
      <c r="J457" s="1" t="s">
        <v>344</v>
      </c>
      <c r="K457" s="1">
        <v>5</v>
      </c>
      <c r="L457" s="1" t="s">
        <v>351</v>
      </c>
      <c r="M457" s="1">
        <v>29363</v>
      </c>
    </row>
    <row r="458" spans="1:13" ht="15.75" customHeight="1" x14ac:dyDescent="0.35">
      <c r="A458" s="1" t="s">
        <v>141</v>
      </c>
      <c r="B458" s="1">
        <v>0.115</v>
      </c>
      <c r="C458" s="1" t="s">
        <v>43</v>
      </c>
      <c r="D458" s="1" t="s">
        <v>43</v>
      </c>
      <c r="E458" s="1" t="s">
        <v>45</v>
      </c>
      <c r="F458" s="1">
        <v>-8.5000000000000006E-2</v>
      </c>
      <c r="G458" s="1">
        <v>0.13</v>
      </c>
      <c r="H458" s="1" t="s">
        <v>43</v>
      </c>
      <c r="I458" s="1" t="s">
        <v>314</v>
      </c>
      <c r="J458" s="1" t="s">
        <v>314</v>
      </c>
      <c r="K458" s="1" t="s">
        <v>314</v>
      </c>
      <c r="L458" s="1" t="s">
        <v>314</v>
      </c>
      <c r="M458" s="1" t="s">
        <v>314</v>
      </c>
    </row>
    <row r="459" spans="1:13" ht="15.75" customHeight="1" x14ac:dyDescent="0.35">
      <c r="A459" s="1" t="s">
        <v>142</v>
      </c>
      <c r="B459" s="1">
        <v>0.2</v>
      </c>
      <c r="C459" s="1" t="s">
        <v>43</v>
      </c>
      <c r="D459" s="1" t="s">
        <v>43</v>
      </c>
      <c r="E459" s="1" t="s">
        <v>20</v>
      </c>
      <c r="F459" s="1">
        <v>0.05</v>
      </c>
      <c r="G459" s="1">
        <v>0.13</v>
      </c>
      <c r="H459" s="1" t="s">
        <v>43</v>
      </c>
      <c r="I459" s="1" t="s">
        <v>314</v>
      </c>
      <c r="J459" s="1" t="s">
        <v>314</v>
      </c>
      <c r="K459" s="1" t="s">
        <v>314</v>
      </c>
      <c r="L459" s="1" t="s">
        <v>314</v>
      </c>
      <c r="M459" s="1" t="s">
        <v>314</v>
      </c>
    </row>
    <row r="460" spans="1:13" ht="15.75" customHeight="1" x14ac:dyDescent="0.35">
      <c r="A460" s="1">
        <v>29266</v>
      </c>
      <c r="B460" s="1">
        <v>0.15</v>
      </c>
      <c r="C460" s="1" t="s">
        <v>43</v>
      </c>
      <c r="D460" s="1" t="s">
        <v>43</v>
      </c>
      <c r="E460" s="1" t="s">
        <v>20</v>
      </c>
      <c r="F460" s="1">
        <v>0.01</v>
      </c>
      <c r="G460" s="1">
        <v>0.13</v>
      </c>
      <c r="H460" s="1" t="s">
        <v>43</v>
      </c>
      <c r="I460" s="1" t="s">
        <v>344</v>
      </c>
      <c r="J460" s="1" t="s">
        <v>344</v>
      </c>
      <c r="K460" s="1">
        <v>2</v>
      </c>
      <c r="L460" s="1" t="s">
        <v>351</v>
      </c>
      <c r="M460" s="1">
        <v>29266</v>
      </c>
    </row>
    <row r="461" spans="1:13" ht="15.75" customHeight="1" x14ac:dyDescent="0.35">
      <c r="A461" s="1">
        <v>29234</v>
      </c>
      <c r="B461" s="1">
        <v>0.14000000000000001</v>
      </c>
      <c r="C461" s="1" t="s">
        <v>43</v>
      </c>
      <c r="D461" s="1" t="s">
        <v>43</v>
      </c>
      <c r="E461" s="1" t="s">
        <v>35</v>
      </c>
      <c r="F461" s="1" t="s">
        <v>35</v>
      </c>
      <c r="G461" s="1">
        <v>0.12</v>
      </c>
      <c r="H461" s="1" t="s">
        <v>43</v>
      </c>
      <c r="I461" s="1" t="s">
        <v>344</v>
      </c>
      <c r="J461" s="1" t="s">
        <v>344</v>
      </c>
      <c r="K461" s="1">
        <v>1</v>
      </c>
      <c r="L461" s="1" t="s">
        <v>351</v>
      </c>
      <c r="M461" s="1">
        <v>29234</v>
      </c>
    </row>
    <row r="462" spans="1:13" ht="15.75" customHeight="1" x14ac:dyDescent="0.35">
      <c r="I462" s="1" t="s">
        <v>310</v>
      </c>
      <c r="J462" s="1" t="s">
        <v>310</v>
      </c>
      <c r="K462" s="1">
        <v>1</v>
      </c>
      <c r="L462" s="1" t="s">
        <v>311</v>
      </c>
      <c r="M462" s="1">
        <v>0</v>
      </c>
    </row>
    <row r="463" spans="1:13" ht="15.75" customHeight="1" x14ac:dyDescent="0.35">
      <c r="A463" s="1" t="s">
        <v>143</v>
      </c>
      <c r="B463" s="1">
        <v>0.14000000000000001</v>
      </c>
      <c r="C463" s="1" t="s">
        <v>43</v>
      </c>
      <c r="D463" s="1" t="s">
        <v>43</v>
      </c>
      <c r="E463" s="1" t="s">
        <v>45</v>
      </c>
      <c r="F463" s="1">
        <v>-1.4999999999999999E-2</v>
      </c>
      <c r="G463" s="1">
        <v>0.12</v>
      </c>
      <c r="H463" s="1" t="s">
        <v>43</v>
      </c>
      <c r="I463" s="1" t="s">
        <v>314</v>
      </c>
      <c r="J463" s="1" t="s">
        <v>314</v>
      </c>
      <c r="K463" s="1" t="s">
        <v>314</v>
      </c>
      <c r="L463" s="1" t="s">
        <v>314</v>
      </c>
      <c r="M463" s="1" t="s">
        <v>314</v>
      </c>
    </row>
    <row r="464" spans="1:13" ht="15.75" customHeight="1" x14ac:dyDescent="0.35">
      <c r="A464" s="1">
        <v>29153</v>
      </c>
      <c r="B464" s="1">
        <v>0.155</v>
      </c>
      <c r="C464" s="1" t="s">
        <v>43</v>
      </c>
      <c r="D464" s="1" t="s">
        <v>43</v>
      </c>
      <c r="E464" s="1" t="s">
        <v>20</v>
      </c>
      <c r="F464" s="1">
        <v>2.5000000000000001E-2</v>
      </c>
      <c r="G464" s="1">
        <v>0.12</v>
      </c>
      <c r="H464" s="1" t="s">
        <v>43</v>
      </c>
      <c r="I464" s="1" t="s">
        <v>344</v>
      </c>
      <c r="J464" s="1" t="s">
        <v>344</v>
      </c>
      <c r="K464" s="1">
        <v>10</v>
      </c>
      <c r="L464" s="1" t="s">
        <v>352</v>
      </c>
      <c r="M464" s="1">
        <v>29153</v>
      </c>
    </row>
    <row r="465" spans="1:13" ht="15.75" customHeight="1" x14ac:dyDescent="0.35">
      <c r="A465" s="1">
        <v>29136</v>
      </c>
      <c r="B465" s="1">
        <v>0.13</v>
      </c>
      <c r="C465" s="1" t="s">
        <v>43</v>
      </c>
      <c r="D465" s="1" t="s">
        <v>43</v>
      </c>
      <c r="E465" s="1" t="s">
        <v>20</v>
      </c>
      <c r="F465" s="1">
        <v>1.4999999999999999E-2</v>
      </c>
      <c r="G465" s="1">
        <v>0.12</v>
      </c>
      <c r="H465" s="1" t="s">
        <v>43</v>
      </c>
      <c r="I465" s="1" t="s">
        <v>344</v>
      </c>
      <c r="J465" s="1" t="s">
        <v>344</v>
      </c>
      <c r="K465" s="1">
        <v>10</v>
      </c>
      <c r="L465" s="1" t="s">
        <v>352</v>
      </c>
      <c r="M465" s="1">
        <v>29136</v>
      </c>
    </row>
    <row r="466" spans="1:13" ht="15.75" customHeight="1" x14ac:dyDescent="0.35">
      <c r="A466" s="1">
        <v>29117</v>
      </c>
      <c r="B466" s="1">
        <v>0.115</v>
      </c>
      <c r="C466" s="1" t="s">
        <v>43</v>
      </c>
      <c r="D466" s="1" t="s">
        <v>43</v>
      </c>
      <c r="E466" s="1" t="s">
        <v>20</v>
      </c>
      <c r="F466" s="1">
        <v>1.1999999999999999E-3</v>
      </c>
      <c r="G466" s="1">
        <v>0.11</v>
      </c>
      <c r="H466" s="1" t="s">
        <v>43</v>
      </c>
      <c r="I466" s="1" t="s">
        <v>344</v>
      </c>
      <c r="J466" s="1" t="s">
        <v>344</v>
      </c>
      <c r="K466" s="1">
        <v>9</v>
      </c>
      <c r="L466" s="1" t="s">
        <v>352</v>
      </c>
      <c r="M466" s="1">
        <v>29117</v>
      </c>
    </row>
    <row r="467" spans="1:13" ht="15.75" customHeight="1" x14ac:dyDescent="0.35">
      <c r="A467" s="1">
        <v>29098</v>
      </c>
      <c r="B467" s="1">
        <v>0.1138</v>
      </c>
      <c r="C467" s="1" t="s">
        <v>43</v>
      </c>
      <c r="D467" s="1" t="s">
        <v>43</v>
      </c>
      <c r="E467" s="1" t="s">
        <v>20</v>
      </c>
      <c r="F467" s="1">
        <v>3.8E-3</v>
      </c>
      <c r="G467" s="1">
        <v>0.105</v>
      </c>
      <c r="H467" s="1" t="s">
        <v>43</v>
      </c>
      <c r="I467" s="1" t="s">
        <v>344</v>
      </c>
      <c r="J467" s="1" t="s">
        <v>344</v>
      </c>
      <c r="K467" s="1">
        <v>8</v>
      </c>
      <c r="L467" s="1" t="s">
        <v>352</v>
      </c>
      <c r="M467" s="1">
        <v>29098</v>
      </c>
    </row>
    <row r="468" spans="1:13" ht="15.75" customHeight="1" x14ac:dyDescent="0.35">
      <c r="A468" s="1">
        <v>29084</v>
      </c>
      <c r="B468" s="1">
        <v>0.11</v>
      </c>
      <c r="C468" s="1" t="s">
        <v>43</v>
      </c>
      <c r="D468" s="1" t="s">
        <v>43</v>
      </c>
      <c r="E468" s="1" t="s">
        <v>20</v>
      </c>
      <c r="F468" s="1">
        <v>3.7000000000000002E-3</v>
      </c>
      <c r="G468" s="1">
        <v>0.105</v>
      </c>
      <c r="H468" s="1" t="s">
        <v>43</v>
      </c>
      <c r="I468" s="1" t="s">
        <v>344</v>
      </c>
      <c r="J468" s="1" t="s">
        <v>344</v>
      </c>
      <c r="K468" s="1">
        <v>8</v>
      </c>
      <c r="L468" s="1" t="s">
        <v>352</v>
      </c>
      <c r="M468" s="1">
        <v>29084</v>
      </c>
    </row>
    <row r="469" spans="1:13" ht="15.75" customHeight="1" x14ac:dyDescent="0.35">
      <c r="A469" s="1" t="s">
        <v>144</v>
      </c>
      <c r="I469" s="1" t="s">
        <v>314</v>
      </c>
      <c r="J469" s="1" t="s">
        <v>314</v>
      </c>
      <c r="K469" s="1" t="s">
        <v>314</v>
      </c>
      <c r="L469" s="1" t="s">
        <v>314</v>
      </c>
      <c r="M469" s="1" t="s">
        <v>314</v>
      </c>
    </row>
    <row r="470" spans="1:13" ht="15.75" customHeight="1" x14ac:dyDescent="0.35">
      <c r="A470" s="1">
        <v>29063</v>
      </c>
      <c r="B470" s="1">
        <v>0.10630000000000001</v>
      </c>
      <c r="C470" s="1" t="s">
        <v>43</v>
      </c>
      <c r="D470" s="1" t="s">
        <v>43</v>
      </c>
      <c r="E470" s="1" t="s">
        <v>20</v>
      </c>
      <c r="F470" s="1">
        <v>1.2999999999999999E-3</v>
      </c>
      <c r="G470" s="1">
        <v>0.1</v>
      </c>
      <c r="H470" s="1" t="s">
        <v>43</v>
      </c>
      <c r="I470" s="1" t="s">
        <v>344</v>
      </c>
      <c r="J470" s="1" t="s">
        <v>344</v>
      </c>
      <c r="K470" s="1">
        <v>7</v>
      </c>
      <c r="L470" s="1" t="s">
        <v>352</v>
      </c>
      <c r="M470" s="1">
        <v>29063</v>
      </c>
    </row>
    <row r="471" spans="1:13" ht="15.75" customHeight="1" x14ac:dyDescent="0.35">
      <c r="A471" s="1">
        <v>29056</v>
      </c>
      <c r="B471" s="1">
        <v>0.105</v>
      </c>
      <c r="C471" s="1" t="s">
        <v>43</v>
      </c>
      <c r="D471" s="1" t="s">
        <v>43</v>
      </c>
      <c r="E471" s="1" t="s">
        <v>20</v>
      </c>
      <c r="F471" s="1">
        <v>2.5000000000000001E-3</v>
      </c>
      <c r="G471" s="1">
        <v>0.1</v>
      </c>
      <c r="H471" s="1" t="s">
        <v>43</v>
      </c>
      <c r="I471" s="1" t="s">
        <v>344</v>
      </c>
      <c r="J471" s="1" t="s">
        <v>344</v>
      </c>
      <c r="K471" s="1">
        <v>7</v>
      </c>
      <c r="L471" s="1" t="s">
        <v>352</v>
      </c>
      <c r="M471" s="1">
        <v>29056</v>
      </c>
    </row>
    <row r="472" spans="1:13" ht="15.75" customHeight="1" x14ac:dyDescent="0.35">
      <c r="A472" s="1">
        <v>28975</v>
      </c>
      <c r="B472" s="1">
        <v>0.10249999999999999</v>
      </c>
      <c r="C472" s="1" t="s">
        <v>43</v>
      </c>
      <c r="D472" s="1" t="s">
        <v>43</v>
      </c>
      <c r="E472" s="1" t="s">
        <v>20</v>
      </c>
      <c r="F472" s="1">
        <v>2.5000000000000001E-3</v>
      </c>
      <c r="G472" s="1">
        <v>9.5000000000000001E-2</v>
      </c>
      <c r="H472" s="1" t="s">
        <v>43</v>
      </c>
      <c r="I472" s="1" t="s">
        <v>344</v>
      </c>
      <c r="J472" s="1" t="s">
        <v>344</v>
      </c>
      <c r="K472" s="1">
        <v>4</v>
      </c>
      <c r="L472" s="1" t="s">
        <v>352</v>
      </c>
      <c r="M472" s="1">
        <v>28975</v>
      </c>
    </row>
    <row r="473" spans="1:13" ht="15.75" customHeight="1" x14ac:dyDescent="0.35">
      <c r="I473" s="1" t="s">
        <v>310</v>
      </c>
      <c r="J473" s="1" t="s">
        <v>310</v>
      </c>
      <c r="K473" s="1">
        <v>1</v>
      </c>
      <c r="L473" s="1" t="s">
        <v>311</v>
      </c>
      <c r="M473" s="1">
        <v>0</v>
      </c>
    </row>
    <row r="474" spans="1:13" ht="15.75" customHeight="1" x14ac:dyDescent="0.35">
      <c r="A474" s="1">
        <v>28844</v>
      </c>
      <c r="B474" s="1">
        <v>0.1</v>
      </c>
      <c r="C474" s="1" t="s">
        <v>43</v>
      </c>
      <c r="D474" s="1" t="s">
        <v>43</v>
      </c>
      <c r="E474" s="1" t="s">
        <v>20</v>
      </c>
      <c r="F474" s="1">
        <v>1.1999999999999999E-3</v>
      </c>
      <c r="G474" s="1">
        <v>9.5000000000000001E-2</v>
      </c>
      <c r="H474" s="1" t="s">
        <v>43</v>
      </c>
      <c r="I474" s="1" t="s">
        <v>344</v>
      </c>
      <c r="J474" s="1" t="s">
        <v>344</v>
      </c>
      <c r="K474" s="1">
        <v>12</v>
      </c>
      <c r="L474" s="1" t="s">
        <v>353</v>
      </c>
      <c r="M474" s="1">
        <v>28844</v>
      </c>
    </row>
    <row r="475" spans="1:13" ht="15.75" customHeight="1" x14ac:dyDescent="0.35">
      <c r="A475" s="1">
        <v>28809</v>
      </c>
      <c r="B475" s="1">
        <v>9.8799999999999999E-2</v>
      </c>
      <c r="C475" s="1" t="s">
        <v>43</v>
      </c>
      <c r="D475" s="1" t="s">
        <v>43</v>
      </c>
      <c r="E475" s="1" t="s">
        <v>20</v>
      </c>
      <c r="F475" s="1">
        <v>1.2999999999999999E-3</v>
      </c>
      <c r="G475" s="1">
        <v>9.5000000000000001E-2</v>
      </c>
      <c r="H475" s="1" t="s">
        <v>43</v>
      </c>
      <c r="I475" s="1" t="s">
        <v>344</v>
      </c>
      <c r="J475" s="1" t="s">
        <v>344</v>
      </c>
      <c r="K475" s="1">
        <v>11</v>
      </c>
      <c r="L475" s="1" t="s">
        <v>353</v>
      </c>
      <c r="M475" s="1">
        <v>28809</v>
      </c>
    </row>
    <row r="476" spans="1:13" ht="15.75" customHeight="1" x14ac:dyDescent="0.35">
      <c r="A476" s="1">
        <v>28795</v>
      </c>
      <c r="B476" s="1">
        <v>9.7500000000000003E-2</v>
      </c>
      <c r="C476" s="1" t="s">
        <v>43</v>
      </c>
      <c r="D476" s="1" t="s">
        <v>43</v>
      </c>
      <c r="E476" s="1" t="s">
        <v>20</v>
      </c>
      <c r="F476" s="1">
        <v>7.4999999999999997E-3</v>
      </c>
      <c r="G476" s="1">
        <v>9.5000000000000001E-2</v>
      </c>
      <c r="H476" s="1" t="s">
        <v>43</v>
      </c>
      <c r="I476" s="1" t="s">
        <v>344</v>
      </c>
      <c r="J476" s="1" t="s">
        <v>344</v>
      </c>
      <c r="K476" s="1">
        <v>11</v>
      </c>
      <c r="L476" s="1" t="s">
        <v>353</v>
      </c>
      <c r="M476" s="1">
        <v>28795</v>
      </c>
    </row>
    <row r="477" spans="1:13" ht="15.75" customHeight="1" x14ac:dyDescent="0.35">
      <c r="A477" s="1">
        <v>28781</v>
      </c>
      <c r="B477" s="1">
        <v>0.09</v>
      </c>
      <c r="C477" s="1" t="s">
        <v>43</v>
      </c>
      <c r="D477" s="1" t="s">
        <v>43</v>
      </c>
      <c r="E477" s="1" t="s">
        <v>20</v>
      </c>
      <c r="F477" s="1">
        <v>2.5000000000000001E-3</v>
      </c>
      <c r="G477" s="1">
        <v>8.5000000000000006E-2</v>
      </c>
      <c r="H477" s="1" t="s">
        <v>43</v>
      </c>
      <c r="I477" s="1" t="s">
        <v>344</v>
      </c>
      <c r="J477" s="1" t="s">
        <v>344</v>
      </c>
      <c r="K477" s="1">
        <v>10</v>
      </c>
      <c r="L477" s="1" t="s">
        <v>353</v>
      </c>
      <c r="M477" s="1">
        <v>28781</v>
      </c>
    </row>
    <row r="478" spans="1:13" ht="15.75" customHeight="1" x14ac:dyDescent="0.35">
      <c r="A478" s="1">
        <v>28762</v>
      </c>
      <c r="B478" s="1">
        <v>8.7499999999999994E-2</v>
      </c>
      <c r="C478" s="1" t="s">
        <v>43</v>
      </c>
      <c r="D478" s="1" t="s">
        <v>43</v>
      </c>
      <c r="E478" s="1" t="s">
        <v>20</v>
      </c>
      <c r="F478" s="1">
        <v>1.1999999999999999E-3</v>
      </c>
      <c r="G478" s="1">
        <v>0.08</v>
      </c>
      <c r="H478" s="1" t="s">
        <v>43</v>
      </c>
      <c r="I478" s="1" t="s">
        <v>344</v>
      </c>
      <c r="J478" s="1" t="s">
        <v>344</v>
      </c>
      <c r="K478" s="1">
        <v>9</v>
      </c>
      <c r="L478" s="1" t="s">
        <v>353</v>
      </c>
      <c r="M478" s="1">
        <v>28762</v>
      </c>
    </row>
    <row r="479" spans="1:13" ht="15.75" customHeight="1" x14ac:dyDescent="0.35">
      <c r="A479" s="1">
        <v>28755</v>
      </c>
      <c r="B479" s="1">
        <v>8.6300000000000002E-2</v>
      </c>
      <c r="C479" s="1" t="s">
        <v>43</v>
      </c>
      <c r="D479" s="1" t="s">
        <v>43</v>
      </c>
      <c r="E479" s="1" t="s">
        <v>20</v>
      </c>
      <c r="F479" s="1">
        <v>1.2999999999999999E-3</v>
      </c>
      <c r="G479" s="1">
        <v>0.08</v>
      </c>
      <c r="H479" s="1" t="s">
        <v>43</v>
      </c>
      <c r="I479" s="1" t="s">
        <v>344</v>
      </c>
      <c r="J479" s="1" t="s">
        <v>344</v>
      </c>
      <c r="K479" s="1">
        <v>9</v>
      </c>
      <c r="L479" s="1" t="s">
        <v>353</v>
      </c>
      <c r="M479" s="1">
        <v>28755</v>
      </c>
    </row>
    <row r="480" spans="1:13" ht="15.75" customHeight="1" x14ac:dyDescent="0.35">
      <c r="A480" s="1">
        <v>28753</v>
      </c>
      <c r="B480" s="1">
        <v>8.5000000000000006E-2</v>
      </c>
      <c r="C480" s="1" t="s">
        <v>43</v>
      </c>
      <c r="D480" s="1" t="s">
        <v>43</v>
      </c>
      <c r="E480" s="1" t="s">
        <v>20</v>
      </c>
      <c r="F480" s="1">
        <v>1.1999999999999999E-3</v>
      </c>
      <c r="G480" s="1">
        <v>7.7499999999999999E-2</v>
      </c>
      <c r="H480" s="1" t="s">
        <v>43</v>
      </c>
      <c r="I480" s="1" t="s">
        <v>344</v>
      </c>
      <c r="J480" s="1" t="s">
        <v>344</v>
      </c>
      <c r="K480" s="1">
        <v>9</v>
      </c>
      <c r="L480" s="1" t="s">
        <v>353</v>
      </c>
      <c r="M480" s="1">
        <v>28753</v>
      </c>
    </row>
    <row r="481" spans="1:13" ht="15.75" customHeight="1" x14ac:dyDescent="0.35">
      <c r="A481" s="1">
        <v>28741</v>
      </c>
      <c r="B481" s="1">
        <v>8.3799999999999999E-2</v>
      </c>
      <c r="C481" s="1" t="s">
        <v>43</v>
      </c>
      <c r="D481" s="1" t="s">
        <v>43</v>
      </c>
      <c r="E481" s="1" t="s">
        <v>20</v>
      </c>
      <c r="F481" s="1">
        <v>1.2999999999999999E-3</v>
      </c>
      <c r="G481" s="1">
        <v>7.7499999999999999E-2</v>
      </c>
      <c r="H481" s="1" t="s">
        <v>43</v>
      </c>
      <c r="I481" s="1" t="s">
        <v>344</v>
      </c>
      <c r="J481" s="1" t="s">
        <v>344</v>
      </c>
      <c r="K481" s="1">
        <v>9</v>
      </c>
      <c r="L481" s="1" t="s">
        <v>353</v>
      </c>
      <c r="M481" s="1">
        <v>28741</v>
      </c>
    </row>
    <row r="482" spans="1:13" ht="15.75" customHeight="1" x14ac:dyDescent="0.35">
      <c r="A482" s="1">
        <v>28727</v>
      </c>
      <c r="B482" s="1">
        <v>8.2500000000000004E-2</v>
      </c>
      <c r="C482" s="1" t="s">
        <v>43</v>
      </c>
      <c r="D482" s="1" t="s">
        <v>43</v>
      </c>
      <c r="E482" s="1" t="s">
        <v>20</v>
      </c>
      <c r="F482" s="1">
        <v>1.1999999999999999E-3</v>
      </c>
      <c r="G482" s="1">
        <v>7.7499999999999999E-2</v>
      </c>
      <c r="H482" s="1" t="s">
        <v>43</v>
      </c>
      <c r="I482" s="1" t="s">
        <v>344</v>
      </c>
      <c r="J482" s="1" t="s">
        <v>344</v>
      </c>
      <c r="K482" s="1">
        <v>8</v>
      </c>
      <c r="L482" s="1" t="s">
        <v>353</v>
      </c>
      <c r="M482" s="1">
        <v>28727</v>
      </c>
    </row>
    <row r="483" spans="1:13" ht="15.75" customHeight="1" x14ac:dyDescent="0.35">
      <c r="A483" s="1">
        <v>28723</v>
      </c>
      <c r="B483" s="1">
        <v>8.1299999999999997E-2</v>
      </c>
      <c r="C483" s="1" t="s">
        <v>43</v>
      </c>
      <c r="D483" s="1" t="s">
        <v>43</v>
      </c>
      <c r="E483" s="1" t="s">
        <v>20</v>
      </c>
      <c r="F483" s="1">
        <v>1.2999999999999999E-3</v>
      </c>
      <c r="G483" s="1">
        <v>7.7499999999999999E-2</v>
      </c>
      <c r="H483" s="1" t="s">
        <v>43</v>
      </c>
      <c r="I483" s="1" t="s">
        <v>344</v>
      </c>
      <c r="J483" s="1" t="s">
        <v>344</v>
      </c>
      <c r="K483" s="1">
        <v>8</v>
      </c>
      <c r="L483" s="1" t="s">
        <v>353</v>
      </c>
      <c r="M483" s="1">
        <v>28723</v>
      </c>
    </row>
    <row r="484" spans="1:13" ht="15.75" customHeight="1" x14ac:dyDescent="0.35">
      <c r="A484" s="1">
        <v>28718</v>
      </c>
      <c r="B484" s="1">
        <v>0.08</v>
      </c>
      <c r="C484" s="1" t="s">
        <v>43</v>
      </c>
      <c r="D484" s="1" t="s">
        <v>43</v>
      </c>
      <c r="E484" s="1" t="s">
        <v>20</v>
      </c>
      <c r="F484" s="1">
        <v>1.1999999999999999E-3</v>
      </c>
      <c r="G484" s="1">
        <v>7.2499999999999995E-2</v>
      </c>
      <c r="H484" s="1" t="s">
        <v>43</v>
      </c>
      <c r="I484" s="1" t="s">
        <v>344</v>
      </c>
      <c r="J484" s="1" t="s">
        <v>344</v>
      </c>
      <c r="K484" s="1">
        <v>8</v>
      </c>
      <c r="L484" s="1" t="s">
        <v>353</v>
      </c>
      <c r="M484" s="1">
        <v>28718</v>
      </c>
    </row>
    <row r="485" spans="1:13" ht="15.75" customHeight="1" x14ac:dyDescent="0.35">
      <c r="A485" s="1">
        <v>28690</v>
      </c>
      <c r="B485" s="1">
        <v>7.8799999999999995E-2</v>
      </c>
      <c r="C485" s="1" t="s">
        <v>43</v>
      </c>
      <c r="D485" s="1" t="s">
        <v>43</v>
      </c>
      <c r="E485" s="1" t="s">
        <v>20</v>
      </c>
      <c r="F485" s="1">
        <v>1.2999999999999999E-3</v>
      </c>
      <c r="G485" s="1">
        <v>7.2499999999999995E-2</v>
      </c>
      <c r="H485" s="1" t="s">
        <v>43</v>
      </c>
      <c r="I485" s="1" t="s">
        <v>344</v>
      </c>
      <c r="J485" s="1" t="s">
        <v>344</v>
      </c>
      <c r="K485" s="1">
        <v>7</v>
      </c>
      <c r="L485" s="1" t="s">
        <v>353</v>
      </c>
      <c r="M485" s="1">
        <v>28690</v>
      </c>
    </row>
    <row r="486" spans="1:13" ht="15.75" customHeight="1" x14ac:dyDescent="0.35">
      <c r="A486" s="1">
        <v>28674</v>
      </c>
      <c r="B486" s="1">
        <v>7.7499999999999999E-2</v>
      </c>
      <c r="C486" s="1" t="s">
        <v>43</v>
      </c>
      <c r="D486" s="1" t="s">
        <v>43</v>
      </c>
      <c r="E486" s="1" t="s">
        <v>35</v>
      </c>
      <c r="F486" s="1" t="s">
        <v>35</v>
      </c>
      <c r="G486" s="1">
        <v>7.2499999999999995E-2</v>
      </c>
      <c r="H486" s="1" t="s">
        <v>43</v>
      </c>
      <c r="I486" s="1" t="s">
        <v>344</v>
      </c>
      <c r="J486" s="1" t="s">
        <v>344</v>
      </c>
      <c r="K486" s="1">
        <v>7</v>
      </c>
      <c r="L486" s="1" t="s">
        <v>353</v>
      </c>
      <c r="M486" s="1">
        <v>28674</v>
      </c>
    </row>
    <row r="487" spans="1:13" ht="15.75" customHeight="1" x14ac:dyDescent="0.35">
      <c r="A487" s="1">
        <v>28662</v>
      </c>
      <c r="B487" s="1">
        <v>7.7499999999999999E-2</v>
      </c>
      <c r="C487" s="1" t="s">
        <v>43</v>
      </c>
      <c r="D487" s="1" t="s">
        <v>43</v>
      </c>
      <c r="E487" s="1" t="s">
        <v>20</v>
      </c>
      <c r="F487" s="1">
        <v>2.5000000000000001E-3</v>
      </c>
      <c r="G487" s="1">
        <v>7.0000000000000007E-2</v>
      </c>
      <c r="H487" s="1" t="s">
        <v>43</v>
      </c>
      <c r="I487" s="1" t="s">
        <v>344</v>
      </c>
      <c r="J487" s="1" t="s">
        <v>344</v>
      </c>
      <c r="K487" s="1">
        <v>6</v>
      </c>
      <c r="L487" s="1" t="s">
        <v>353</v>
      </c>
      <c r="M487" s="1">
        <v>28662</v>
      </c>
    </row>
    <row r="488" spans="1:13" ht="15.75" customHeight="1" x14ac:dyDescent="0.35">
      <c r="A488" s="1">
        <v>28627</v>
      </c>
      <c r="B488" s="1">
        <v>7.4999999999999997E-2</v>
      </c>
      <c r="C488" s="1" t="s">
        <v>43</v>
      </c>
      <c r="D488" s="1" t="s">
        <v>43</v>
      </c>
      <c r="E488" s="1" t="s">
        <v>20</v>
      </c>
      <c r="F488" s="1">
        <v>2.5000000000000001E-3</v>
      </c>
      <c r="G488" s="1">
        <v>7.0000000000000007E-2</v>
      </c>
      <c r="H488" s="1" t="s">
        <v>43</v>
      </c>
      <c r="I488" s="1" t="s">
        <v>344</v>
      </c>
      <c r="J488" s="1" t="s">
        <v>344</v>
      </c>
      <c r="K488" s="1">
        <v>5</v>
      </c>
      <c r="L488" s="1" t="s">
        <v>353</v>
      </c>
      <c r="M488" s="1">
        <v>28627</v>
      </c>
    </row>
    <row r="489" spans="1:13" ht="15.75" customHeight="1" x14ac:dyDescent="0.35">
      <c r="A489" s="1">
        <v>28621</v>
      </c>
      <c r="B489" s="1">
        <v>7.2499999999999995E-2</v>
      </c>
      <c r="C489" s="1" t="s">
        <v>43</v>
      </c>
      <c r="D489" s="1" t="s">
        <v>43</v>
      </c>
      <c r="E489" s="1" t="s">
        <v>35</v>
      </c>
      <c r="F489" s="1" t="s">
        <v>35</v>
      </c>
      <c r="G489" s="1">
        <v>7.0000000000000007E-2</v>
      </c>
      <c r="H489" s="1" t="s">
        <v>43</v>
      </c>
      <c r="I489" s="1" t="s">
        <v>344</v>
      </c>
      <c r="J489" s="1" t="s">
        <v>344</v>
      </c>
      <c r="K489" s="1">
        <v>5</v>
      </c>
      <c r="L489" s="1" t="s">
        <v>353</v>
      </c>
      <c r="M489" s="1">
        <v>28621</v>
      </c>
    </row>
    <row r="490" spans="1:13" ht="15.75" customHeight="1" x14ac:dyDescent="0.35">
      <c r="A490" s="1">
        <v>28607</v>
      </c>
      <c r="B490" s="1">
        <v>7.2499999999999995E-2</v>
      </c>
      <c r="C490" s="1" t="s">
        <v>43</v>
      </c>
      <c r="D490" s="1" t="s">
        <v>43</v>
      </c>
      <c r="E490" s="1" t="s">
        <v>20</v>
      </c>
      <c r="F490" s="1">
        <v>1.1999999999999999E-3</v>
      </c>
      <c r="G490" s="1">
        <v>6.5000000000000002E-2</v>
      </c>
      <c r="H490" s="1" t="s">
        <v>43</v>
      </c>
      <c r="I490" s="1" t="s">
        <v>344</v>
      </c>
      <c r="J490" s="1" t="s">
        <v>344</v>
      </c>
      <c r="K490" s="1">
        <v>4</v>
      </c>
      <c r="L490" s="1" t="s">
        <v>353</v>
      </c>
      <c r="M490" s="1">
        <v>28607</v>
      </c>
    </row>
    <row r="491" spans="1:13" ht="15.75" customHeight="1" x14ac:dyDescent="0.35">
      <c r="A491" s="1">
        <v>28606</v>
      </c>
      <c r="B491" s="1">
        <v>7.1300000000000002E-2</v>
      </c>
      <c r="C491" s="1" t="s">
        <v>43</v>
      </c>
      <c r="D491" s="1" t="s">
        <v>43</v>
      </c>
      <c r="E491" s="1" t="s">
        <v>20</v>
      </c>
      <c r="F491" s="1">
        <v>1.2999999999999999E-3</v>
      </c>
      <c r="G491" s="1">
        <v>6.5000000000000002E-2</v>
      </c>
      <c r="H491" s="1" t="s">
        <v>43</v>
      </c>
      <c r="I491" s="1" t="s">
        <v>344</v>
      </c>
      <c r="J491" s="1" t="s">
        <v>344</v>
      </c>
      <c r="K491" s="1">
        <v>4</v>
      </c>
      <c r="L491" s="1" t="s">
        <v>353</v>
      </c>
      <c r="M491" s="1">
        <v>28606</v>
      </c>
    </row>
    <row r="492" spans="1:13" ht="15.75" customHeight="1" x14ac:dyDescent="0.35">
      <c r="A492" s="1">
        <v>28599</v>
      </c>
      <c r="B492" s="1">
        <v>7.0000000000000007E-2</v>
      </c>
      <c r="C492" s="1" t="s">
        <v>43</v>
      </c>
      <c r="D492" s="1" t="s">
        <v>43</v>
      </c>
      <c r="E492" s="1" t="s">
        <v>20</v>
      </c>
      <c r="F492" s="1">
        <v>2.5000000000000001E-3</v>
      </c>
      <c r="G492" s="1">
        <v>6.5000000000000002E-2</v>
      </c>
      <c r="H492" s="1" t="s">
        <v>43</v>
      </c>
      <c r="I492" s="1" t="s">
        <v>344</v>
      </c>
      <c r="J492" s="1" t="s">
        <v>344</v>
      </c>
      <c r="K492" s="1">
        <v>4</v>
      </c>
      <c r="L492" s="1" t="s">
        <v>353</v>
      </c>
      <c r="M492" s="1">
        <v>28599</v>
      </c>
    </row>
    <row r="493" spans="1:13" ht="15.75" customHeight="1" x14ac:dyDescent="0.35">
      <c r="A493" s="1" t="s">
        <v>145</v>
      </c>
      <c r="I493" s="1" t="s">
        <v>354</v>
      </c>
      <c r="J493" s="1" t="s">
        <v>354</v>
      </c>
      <c r="L493" s="1" t="s">
        <v>314</v>
      </c>
      <c r="M493" s="1" t="s">
        <v>314</v>
      </c>
    </row>
    <row r="494" spans="1:13" ht="15.75" customHeight="1" x14ac:dyDescent="0.35">
      <c r="A494" s="1">
        <v>28499</v>
      </c>
      <c r="B494" s="1">
        <v>6.7500000000000004E-2</v>
      </c>
      <c r="C494" s="1" t="s">
        <v>43</v>
      </c>
      <c r="D494" s="1" t="s">
        <v>43</v>
      </c>
      <c r="E494" s="1" t="s">
        <v>20</v>
      </c>
      <c r="F494" s="1">
        <v>2.5000000000000001E-3</v>
      </c>
      <c r="G494" s="1">
        <v>6.5000000000000002E-2</v>
      </c>
      <c r="H494" s="1" t="s">
        <v>43</v>
      </c>
      <c r="I494" s="1" t="s">
        <v>354</v>
      </c>
      <c r="J494" s="1" t="s">
        <v>354</v>
      </c>
      <c r="L494" s="1" t="s">
        <v>353</v>
      </c>
      <c r="M494" s="1">
        <v>28499</v>
      </c>
    </row>
    <row r="495" spans="1:13" ht="15.75" customHeight="1" x14ac:dyDescent="0.35"/>
    <row r="496" spans="1:13"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Leonard Hoch</cp:lastModifiedBy>
  <dcterms:modified xsi:type="dcterms:W3CDTF">2023-03-01T12:17:04Z</dcterms:modified>
</cp:coreProperties>
</file>