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Viviane\Documents\GitHub\Benchmark-Models\Benchmark-Models\"/>
    </mc:Choice>
  </mc:AlternateContent>
  <xr:revisionPtr revIDLastSave="0" documentId="13_ncr:1_{17C693ED-A54D-4662-8D5F-DD8C35894404}" xr6:coauthVersionLast="43" xr6:coauthVersionMax="43" xr10:uidLastSave="{00000000-0000-0000-0000-000000000000}"/>
  <bookViews>
    <workbookView xWindow="-120" yWindow="480" windowWidth="20730" windowHeight="11160" tabRatio="500" xr2:uid="{00000000-000D-0000-FFFF-FFFF00000000}"/>
  </bookViews>
  <sheets>
    <sheet name="model_overview" sheetId="1" r:id="rId1"/>
    <sheet name="model_characteristics" sheetId="2" r:id="rId2"/>
  </sheets>
  <definedNames>
    <definedName name="colors" localSheetId="0">model_overview!$B$1:$E$23</definedName>
    <definedName name="colors_1" localSheetId="0">model_overview!#REF!</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21" i="2" l="1"/>
  <c r="Q20" i="2"/>
  <c r="Q19" i="2"/>
  <c r="Q18" i="2"/>
  <c r="Q17" i="2"/>
  <c r="Q16" i="2"/>
  <c r="Q15" i="2"/>
  <c r="Q14" i="2"/>
  <c r="Q13" i="2"/>
  <c r="Q12" i="2"/>
  <c r="Q11" i="2"/>
  <c r="Q10" i="2"/>
  <c r="Q9" i="2"/>
  <c r="Q8" i="2"/>
  <c r="Q7" i="2"/>
  <c r="Q6" i="2"/>
  <c r="Q5" i="2"/>
  <c r="Q4" i="2"/>
  <c r="Q3" i="2"/>
  <c r="Q2" i="2"/>
  <c r="J23" i="1"/>
  <c r="J22" i="1"/>
  <c r="J19" i="1"/>
  <c r="J18" i="1"/>
  <c r="J17" i="1"/>
  <c r="J16" i="1"/>
  <c r="J15" i="1"/>
  <c r="J12" i="1"/>
  <c r="J11" i="1"/>
  <c r="J10" i="1"/>
  <c r="J9" i="1"/>
  <c r="J8" i="1"/>
  <c r="J7" i="1"/>
  <c r="J5" i="1"/>
  <c r="J4" i="1"/>
  <c r="J3" i="1"/>
</calcChain>
</file>

<file path=xl/sharedStrings.xml><?xml version="1.0" encoding="utf-8"?>
<sst xmlns="http://schemas.openxmlformats.org/spreadsheetml/2006/main" count="205" uniqueCount="132">
  <si>
    <t>Model Name</t>
  </si>
  <si>
    <t>Species</t>
  </si>
  <si>
    <t>Observables</t>
  </si>
  <si>
    <t>Conditions</t>
  </si>
  <si>
    <t>Data points</t>
  </si>
  <si>
    <t>Parameters</t>
  </si>
  <si>
    <t>Error Model</t>
  </si>
  <si>
    <t>Input Function</t>
  </si>
  <si>
    <t>Initial 
condition</t>
  </si>
  <si>
    <t>Reference</t>
  </si>
  <si>
    <t>paper</t>
  </si>
  <si>
    <t>GitHub repository</t>
  </si>
  <si>
    <t>dynamic/ 
kinetic
parameters</t>
  </si>
  <si>
    <t>observation
parmeters</t>
  </si>
  <si>
    <t>error
parameters</t>
  </si>
  <si>
    <t>total estimated</t>
  </si>
  <si>
    <t>total overall</t>
  </si>
  <si>
    <t>measured</t>
  </si>
  <si>
    <t>parameter-
dependent</t>
  </si>
  <si>
    <t>parameter-
and state-
dependent</t>
  </si>
  <si>
    <t>mixed</t>
  </si>
  <si>
    <t>none</t>
  </si>
  <si>
    <t>time-
dependent</t>
  </si>
  <si>
    <t>time- and
parameter-
dependent</t>
  </si>
  <si>
    <t>given</t>
  </si>
  <si>
    <t>analytical</t>
  </si>
  <si>
    <t>non-analytical</t>
  </si>
  <si>
    <t>Bachmann</t>
  </si>
  <si>
    <t>Bachmann_MSB2011</t>
  </si>
  <si>
    <t>x</t>
  </si>
  <si>
    <t>Bachmann et al. (2011). Division of labor by dual feedback regulators controls JAK2/STAT5 signaling over broad ligand range. Molecular Systems Biology, 7, 516.</t>
  </si>
  <si>
    <t>Becker</t>
  </si>
  <si>
    <t>Becker_Science2010</t>
  </si>
  <si>
    <t>Becker et al. (2010). Covering a broad dynamic range: information processing at the erythropoietin receptor. Science, 328(5984), 1404–1408.</t>
  </si>
  <si>
    <t>Beer</t>
  </si>
  <si>
    <t>Beer_MolBioSystems2014</t>
  </si>
  <si>
    <t>Beer et al. (2014). Creating functional engineered variants of the single-module non-ribosomal peptide synthetase IndC by T domain exchange. Molecular Biosystems 10(7), 1709–1718.</t>
  </si>
  <si>
    <t>Boehm</t>
  </si>
  <si>
    <t>Boehm_JProteomeRes2014</t>
  </si>
  <si>
    <t>Boehm et al. (2014). Identification of isoform-specific dynamics in phosphorylation dependent STAT5 dimerization by quantitative mass spectrometry and mathematical modeling. Journal of Proteome Research, 13(12), 5685–5694.</t>
  </si>
  <si>
    <t>Brannmark</t>
  </si>
  <si>
    <t>Brannmark_JBC2010</t>
  </si>
  <si>
    <t>Brännmark et al. (2010). Mass and information feedbacks through receptor endocytosis govern insulin signaling as revealed using a parameter-free modeling framework. Journal of Biological Chemistry, 285(26), 20171–20179.</t>
  </si>
  <si>
    <t>Bruno</t>
  </si>
  <si>
    <t>Bruno_JExpBio2016</t>
  </si>
  <si>
    <t>Bruno et al. (2016). Enzymatic study on atccd4 and atccd7 and their potential to form acyclic regulatory metabolites. Journal of Experimental Botany, 67(21), 5993–6005.</t>
  </si>
  <si>
    <t>Chen</t>
  </si>
  <si>
    <t>Chen_MSB2009</t>
  </si>
  <si>
    <t>Chen et al. (2009). Input–output behavior of ErbB signaling pathways as revealed by a mass action model trained against dynamic data. Molecular Systems Biology, 5(1), 239.</t>
  </si>
  <si>
    <t>Crauste</t>
  </si>
  <si>
    <t>Crauste_CellSystems2017</t>
  </si>
  <si>
    <t>Crauste et al. (2017). Identification of nascent memory CD8 T cells and modeling of their ontogeny. Cell Systems, 4(3), 306–317.</t>
  </si>
  <si>
    <t>Fiedler</t>
  </si>
  <si>
    <t>Fiedler_BMC2016</t>
  </si>
  <si>
    <t>Fiedler et al. (2016). Tailored parameter optimization methods for ordinary differential equation models with steady-state constraints. BMC Systems Biology, 10(80).</t>
  </si>
  <si>
    <t>Fujita</t>
  </si>
  <si>
    <t>Fujita_SciSignal2010</t>
  </si>
  <si>
    <t>Fujita et al. (2010). Decoupling of receptor and downstream signals in the AKT pathway by its low-pass filter characteristics. Science Signaling, 3(132), ra56–ra56.</t>
  </si>
  <si>
    <t>Hass</t>
  </si>
  <si>
    <t>Hass_PONE2017</t>
  </si>
  <si>
    <t>Hass et al. (2017). Mathematical model of early reelin-induced src family kinase-mediated signaling. PLoS ONE, 12(10), 1–16.</t>
  </si>
  <si>
    <t>Isensee</t>
  </si>
  <si>
    <t>Isensee_JCB2018</t>
  </si>
  <si>
    <t>Isensee et al. (2018). PKA-RII subunit phosphorylation precedes activation by camp and regulates activity termination. Journal of Cell Biology, 217(6):2167-2184.</t>
  </si>
  <si>
    <t>Lucarelli</t>
  </si>
  <si>
    <t>Lucarelli_CellSystems_2017</t>
  </si>
  <si>
    <t>Lucarelli et al. (2018). Resolving the combinatorial complexity of SMAD protein complex formation and its link to gene expression. Cell Systems, 6(1), 75–89.e11.</t>
  </si>
  <si>
    <t>Merkle</t>
  </si>
  <si>
    <t>Merkle_PCB2016</t>
  </si>
  <si>
    <t>Merkle et al. (2016). Identification of cell type-specific differences in erythropoietin receptor signaling in primary erythroid and lung cancer cells. PLoS Computuationa Biology, 12(8), e1005049.</t>
  </si>
  <si>
    <t>Raia</t>
  </si>
  <si>
    <t>Raia_CancerResearch2011</t>
  </si>
  <si>
    <t>Raia et al. (2011). Dynamic mathematical modeling of IL13-induced signaling in hodgkin and primary mediastinal B-cell lymphoma allows prediction of therapeutic targets. Cancer Research, 71(3), 693–704.</t>
  </si>
  <si>
    <t>Schwen</t>
  </si>
  <si>
    <t>Schwen_PONE2014</t>
  </si>
  <si>
    <t xml:space="preserve">Schwen et al. (2015). Representative sinusoids for hepatic four-scale pharmacokinetics simulations. PLoS ONE, 10, e0133653 </t>
  </si>
  <si>
    <t>Sobotta</t>
  </si>
  <si>
    <t>Sobotta_Frontiers2017</t>
  </si>
  <si>
    <t>Sobotta et al. (2017). Model based targeting of IL-6-induced inflammatory responses in cultured primary hepatocytes to improve application of the JAK inhibitor ruxolitinib. Frontiers in Physiology, 8, 775.</t>
  </si>
  <si>
    <t>Swameye</t>
  </si>
  <si>
    <t>Swameye_PNAS2003</t>
  </si>
  <si>
    <t>Swameye et al. (2003). Identification of nucleocytoplasmic cycling as a remote sensor in cellular signaling by data-based modeling. Proceedings of the National Academy of Sciences, 100(3), 1028–1033.</t>
  </si>
  <si>
    <t>Weber</t>
  </si>
  <si>
    <t>Weber_BMC2015</t>
  </si>
  <si>
    <t>Weber et al. (2015). A computational model of PKD and CERT interactions at the trans-golgi network of mammalian cells. BMC Systems Biology, 9(1), 9.</t>
  </si>
  <si>
    <t>Zheng</t>
  </si>
  <si>
    <t>Zheng_PNAS2012</t>
  </si>
  <si>
    <t>Zheng et al. (2012). Total kinetic analysis reveals how combinatorial methylation patterns are established on lysines 27 and 36 of histone H3. Proceedings of the National Academy of Sciences, 109(34), 13549–13554.</t>
  </si>
  <si>
    <t>Dynamic pars</t>
  </si>
  <si>
    <t>Observational pars</t>
  </si>
  <si>
    <t>Error pars</t>
  </si>
  <si>
    <t>Steady State</t>
  </si>
  <si>
    <t>Non-Ident</t>
  </si>
  <si>
    <t>Iterations LHS</t>
  </si>
  <si>
    <t>Iterations std</t>
  </si>
  <si>
    <t>IP better?</t>
  </si>
  <si>
    <t>'Bachmann'</t>
  </si>
  <si>
    <t>'Becker'</t>
  </si>
  <si>
    <t>'Beer'</t>
  </si>
  <si>
    <t>'Boehm'</t>
  </si>
  <si>
    <t>'Brannmark'</t>
  </si>
  <si>
    <t>'Bruno'</t>
  </si>
  <si>
    <t>'Chen'</t>
  </si>
  <si>
    <t>'Crauste'</t>
  </si>
  <si>
    <t>'Fiedler'</t>
  </si>
  <si>
    <t>'Fujita'</t>
  </si>
  <si>
    <t>'Hass'</t>
  </si>
  <si>
    <t>'Isensee'</t>
  </si>
  <si>
    <t>'Lucarelli'</t>
  </si>
  <si>
    <t>'Merkle'</t>
  </si>
  <si>
    <t>'Raia'</t>
  </si>
  <si>
    <t>'Schwen'</t>
  </si>
  <si>
    <t>'Sobotta'</t>
  </si>
  <si>
    <t>'Swameye'</t>
  </si>
  <si>
    <t>'Weber'</t>
  </si>
  <si>
    <t>'Zheng'</t>
  </si>
  <si>
    <t>No Input Function</t>
  </si>
  <si>
    <t>Ex from paper</t>
  </si>
  <si>
    <t>Given numerical values for steady state</t>
  </si>
  <si>
    <t>Time-dependent</t>
  </si>
  <si>
    <t>E1 from paper</t>
  </si>
  <si>
    <t>Simple, parametric function</t>
  </si>
  <si>
    <t>Time- and parameter-dep</t>
  </si>
  <si>
    <t>E2 from paper</t>
  </si>
  <si>
    <t>Analytically derived</t>
  </si>
  <si>
    <t>E3 from paper</t>
  </si>
  <si>
    <t>Pre-equilibrium</t>
  </si>
  <si>
    <t>Blasi</t>
  </si>
  <si>
    <t>Blasi_CellSystems2016</t>
  </si>
  <si>
    <t>Blasi et al. (2016).  Combinatorial Histone Acetylation Patterns Are Generated by Motif-Specific Reactions. Cell Systems 2, 49–58.</t>
  </si>
  <si>
    <t>Remark</t>
  </si>
  <si>
    <t>Best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</si>
</sst>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rgb="FF000000"/>
      <name val="Calibri"/>
      <family val="2"/>
      <charset val="1"/>
    </font>
    <font>
      <sz val="12"/>
      <name val="Calibri"/>
      <family val="2"/>
    </font>
    <font>
      <b/>
      <sz val="12"/>
      <name val="Calibri"/>
      <family val="2"/>
    </font>
  </fonts>
  <fills count="11">
    <fill>
      <patternFill patternType="none"/>
    </fill>
    <fill>
      <patternFill patternType="gray125"/>
    </fill>
    <fill>
      <patternFill patternType="solid">
        <fgColor rgb="FFE2F0D9"/>
        <bgColor rgb="FFEDEDED"/>
      </patternFill>
    </fill>
    <fill>
      <patternFill patternType="solid">
        <fgColor rgb="FFC5E0B4"/>
        <bgColor rgb="FFD9D9D9"/>
      </patternFill>
    </fill>
    <fill>
      <patternFill patternType="solid">
        <fgColor rgb="FFA9D18E"/>
        <bgColor rgb="FFC5E0B4"/>
      </patternFill>
    </fill>
    <fill>
      <patternFill patternType="solid">
        <fgColor rgb="FF548235"/>
        <bgColor rgb="FF339966"/>
      </patternFill>
    </fill>
    <fill>
      <patternFill patternType="solid">
        <fgColor rgb="FFDEEBF7"/>
        <bgColor rgb="FFEDEDED"/>
      </patternFill>
    </fill>
    <fill>
      <patternFill patternType="solid">
        <fgColor rgb="FFFFF2CC"/>
        <bgColor rgb="FFFBE5D6"/>
      </patternFill>
    </fill>
    <fill>
      <patternFill patternType="solid">
        <fgColor rgb="FFEDEDED"/>
        <bgColor rgb="FFDEEBF7"/>
      </patternFill>
    </fill>
    <fill>
      <patternFill patternType="solid">
        <fgColor rgb="FFFBE5D6"/>
        <bgColor rgb="FFFFF2CC"/>
      </patternFill>
    </fill>
    <fill>
      <patternFill patternType="solid">
        <fgColor rgb="FFD6DCE5"/>
        <bgColor rgb="FFD9D9D9"/>
      </patternFill>
    </fill>
  </fills>
  <borders count="1">
    <border>
      <left/>
      <right/>
      <top/>
      <bottom/>
      <diagonal/>
    </border>
  </borders>
  <cellStyleXfs count="1">
    <xf numFmtId="0" fontId="0" fillId="0" borderId="0"/>
  </cellStyleXfs>
  <cellXfs count="30">
    <xf numFmtId="0" fontId="0" fillId="0" borderId="0" xfId="0"/>
    <xf numFmtId="0" fontId="2" fillId="9" borderId="0" xfId="0" applyFont="1" applyFill="1" applyAlignment="1">
      <alignment horizontal="center" wrapText="1"/>
    </xf>
    <xf numFmtId="0" fontId="2" fillId="8" borderId="0" xfId="0" applyFont="1" applyFill="1" applyAlignment="1">
      <alignment horizontal="center"/>
    </xf>
    <xf numFmtId="0" fontId="2" fillId="7" borderId="0" xfId="0" applyFont="1" applyFill="1" applyAlignment="1">
      <alignment horizontal="center"/>
    </xf>
    <xf numFmtId="0" fontId="2" fillId="6" borderId="0" xfId="0" applyFont="1" applyFill="1" applyAlignment="1">
      <alignment horizontal="center"/>
    </xf>
    <xf numFmtId="0" fontId="2" fillId="0" borderId="0" xfId="0" applyFont="1" applyAlignment="1">
      <alignment horizontal="center"/>
    </xf>
    <xf numFmtId="0" fontId="1" fillId="0" borderId="0" xfId="0" applyFont="1"/>
    <xf numFmtId="0" fontId="2" fillId="0" borderId="0" xfId="0" applyFont="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applyAlignment="1">
      <alignment horizontal="center"/>
    </xf>
    <xf numFmtId="0" fontId="2" fillId="10" borderId="0" xfId="0" applyFont="1" applyFill="1"/>
    <xf numFmtId="0" fontId="2" fillId="0" borderId="0" xfId="0" applyFont="1" applyAlignment="1">
      <alignment textRotation="90" wrapText="1"/>
    </xf>
    <xf numFmtId="0" fontId="2" fillId="6" borderId="0" xfId="0" applyFont="1" applyFill="1" applyAlignment="1">
      <alignment textRotation="90" wrapText="1"/>
    </xf>
    <xf numFmtId="0" fontId="2" fillId="7" borderId="0" xfId="0" applyFont="1" applyFill="1" applyAlignment="1">
      <alignment textRotation="90"/>
    </xf>
    <xf numFmtId="0" fontId="2" fillId="7" borderId="0" xfId="0" applyFont="1" applyFill="1" applyAlignment="1">
      <alignment textRotation="90" wrapText="1"/>
    </xf>
    <xf numFmtId="0" fontId="2" fillId="8" borderId="0" xfId="0" applyFont="1" applyFill="1" applyAlignment="1">
      <alignment textRotation="90"/>
    </xf>
    <xf numFmtId="0" fontId="2" fillId="8" borderId="0" xfId="0" applyFont="1" applyFill="1" applyAlignment="1">
      <alignment textRotation="90" wrapText="1"/>
    </xf>
    <xf numFmtId="0" fontId="2" fillId="9" borderId="0" xfId="0" applyFont="1" applyFill="1" applyAlignment="1">
      <alignment textRotation="90"/>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cellXfs>
  <cellStyles count="1">
    <cellStyle name="Normal" xfId="0" builtinId="0"/>
  </cellStyles>
  <dxfs count="0"/>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9999FF"/>
      <rgbColor rgb="FF993366"/>
      <rgbColor rgb="FFFFF2CC"/>
      <rgbColor rgb="FFDEEBF7"/>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F99CC"/>
      <rgbColor rgb="FFCC99FF"/>
      <rgbColor rgb="FFFBE5D6"/>
      <rgbColor rgb="FF4472C4"/>
      <rgbColor rgb="FF33CCCC"/>
      <rgbColor rgb="FF99CC00"/>
      <rgbColor rgb="FFFFCC00"/>
      <rgbColor rgb="FFFF9900"/>
      <rgbColor rgb="FFFF6600"/>
      <rgbColor rgb="FF595959"/>
      <rgbColor rgb="FFA9D18E"/>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0"/>
        <c:ser>
          <c:idx val="0"/>
          <c:order val="0"/>
          <c:spPr>
            <a:solidFill>
              <a:srgbClr val="4472C4"/>
            </a:solidFill>
            <a:ln>
              <a:noFill/>
            </a:ln>
          </c:spPr>
          <c:invertIfNegative val="0"/>
          <c:dLbls>
            <c:spPr>
              <a:noFill/>
              <a:ln>
                <a:noFill/>
              </a:ln>
              <a:effectLst/>
            </c:spPr>
            <c:txPr>
              <a:bodyPr/>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299.00751503006001</c:v>
                </c:pt>
                <c:pt idx="1">
                  <c:v>101.7465</c:v>
                </c:pt>
                <c:pt idx="2">
                  <c:v>1357.29889298893</c:v>
                </c:pt>
                <c:pt idx="3">
                  <c:v>105.59699999999999</c:v>
                </c:pt>
                <c:pt idx="4">
                  <c:v>174.07835258663999</c:v>
                </c:pt>
                <c:pt idx="5">
                  <c:v>28.6295</c:v>
                </c:pt>
                <c:pt idx="7">
                  <c:v>723.90494296578004</c:v>
                </c:pt>
                <c:pt idx="8">
                  <c:v>214.20956256358099</c:v>
                </c:pt>
                <c:pt idx="9">
                  <c:v>34.739973262032102</c:v>
                </c:pt>
                <c:pt idx="10">
                  <c:v>84.623910336239106</c:v>
                </c:pt>
                <c:pt idx="11">
                  <c:v>139.172804532578</c:v>
                </c:pt>
                <c:pt idx="12">
                  <c:v>250.58711217183799</c:v>
                </c:pt>
                <c:pt idx="13">
                  <c:v>316.84210526315798</c:v>
                </c:pt>
                <c:pt idx="14">
                  <c:v>279.57799999999997</c:v>
                </c:pt>
                <c:pt idx="15">
                  <c:v>174.16658176260799</c:v>
                </c:pt>
                <c:pt idx="16">
                  <c:v>210.48949320148299</c:v>
                </c:pt>
                <c:pt idx="17">
                  <c:v>146.42180685358301</c:v>
                </c:pt>
                <c:pt idx="18">
                  <c:v>342.27767354596602</c:v>
                </c:pt>
                <c:pt idx="19">
                  <c:v>2170.0025000000001</c:v>
                </c:pt>
              </c:numCache>
            </c:numRef>
          </c:val>
          <c:extLst>
            <c:ext xmlns:c16="http://schemas.microsoft.com/office/drawing/2014/chart" uri="{C3380CC4-5D6E-409C-BE32-E72D297353CC}">
              <c16:uniqueId val="{00000000-24EC-4F42-B1FD-6994D370F6CD}"/>
            </c:ext>
          </c:extLst>
        </c:ser>
        <c:dLbls>
          <c:showLegendKey val="0"/>
          <c:showVal val="0"/>
          <c:showCatName val="0"/>
          <c:showSerName val="0"/>
          <c:showPercent val="0"/>
          <c:showBubbleSize val="0"/>
        </c:dLbls>
        <c:gapWidth val="219"/>
        <c:overlap val="-27"/>
        <c:axId val="17594089"/>
        <c:axId val="27128612"/>
      </c:barChart>
      <c:catAx>
        <c:axId val="1759408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27128612"/>
        <c:crosses val="autoZero"/>
        <c:auto val="1"/>
        <c:lblAlgn val="ctr"/>
        <c:lblOffset val="100"/>
        <c:noMultiLvlLbl val="1"/>
      </c:catAx>
      <c:valAx>
        <c:axId val="27128612"/>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sz="1000" b="0" strike="noStrike" spc="-1">
                    <a:solidFill>
                      <a:srgbClr val="595959"/>
                    </a:solidFill>
                    <a:latin typeface="Calibri"/>
                  </a:rPr>
                  <a:t>Number of iterations per fit</a:t>
                </a:r>
              </a:p>
            </c:rich>
          </c:tx>
          <c:overlay val="0"/>
          <c:spPr>
            <a:noFill/>
            <a:ln>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7594089"/>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Iterations vs. #Parameters</a:t>
            </a:r>
          </a:p>
        </c:rich>
      </c:tx>
      <c:overlay val="0"/>
      <c:spPr>
        <a:noFill/>
        <a:ln>
          <a:noFill/>
        </a:ln>
      </c:spPr>
    </c:title>
    <c:autoTitleDeleted val="0"/>
    <c:plotArea>
      <c:layout/>
      <c:scatterChart>
        <c:scatterStyle val="lineMarker"/>
        <c:varyColors val="0"/>
        <c:ser>
          <c:idx val="0"/>
          <c:order val="0"/>
          <c:spPr>
            <a:ln w="31680">
              <a:noFill/>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4472C4"/>
                </a:solidFill>
                <a:round/>
              </a:ln>
            </c:spPr>
            <c:trendlineType val="linear"/>
            <c:dispRSqr val="0"/>
            <c:dispEq val="1"/>
            <c:trendlineLbl>
              <c:numFmt formatCode="General" sourceLinked="0"/>
            </c:trendlineLbl>
          </c:trendline>
          <c:errBars>
            <c:errDir val="y"/>
            <c:errBarType val="both"/>
            <c:errValType val="cust"/>
            <c:noEndCap val="0"/>
            <c:plus>
              <c:numRef>
                <c:f>model_characteristics!$O$2:$O$21</c:f>
                <c:numCache>
                  <c:formatCode>General</c:formatCode>
                  <c:ptCount val="20"/>
                  <c:pt idx="0">
                    <c:v>3.8831839223565701</c:v>
                  </c:pt>
                  <c:pt idx="1">
                    <c:v>1.5920370972044</c:v>
                  </c:pt>
                  <c:pt idx="2">
                    <c:v>55.327384304400603</c:v>
                  </c:pt>
                  <c:pt idx="3">
                    <c:v>3.2960297018534299</c:v>
                  </c:pt>
                  <c:pt idx="4">
                    <c:v>3.9215109676174502</c:v>
                  </c:pt>
                  <c:pt idx="5">
                    <c:v>0.23394895784123601</c:v>
                  </c:pt>
                  <c:pt idx="7">
                    <c:v>17.044567755507899</c:v>
                  </c:pt>
                  <c:pt idx="8">
                    <c:v>7.2437801123845702</c:v>
                  </c:pt>
                  <c:pt idx="9">
                    <c:v>0.71318293439278202</c:v>
                  </c:pt>
                  <c:pt idx="10">
                    <c:v>3.2260505132814701</c:v>
                  </c:pt>
                  <c:pt idx="11">
                    <c:v>7.6740449969334801</c:v>
                  </c:pt>
                  <c:pt idx="12">
                    <c:v>6.2593945035280401</c:v>
                  </c:pt>
                  <c:pt idx="13">
                    <c:v>5.5004854302354298</c:v>
                  </c:pt>
                  <c:pt idx="14">
                    <c:v>4.8850073651940402</c:v>
                  </c:pt>
                  <c:pt idx="15">
                    <c:v>2.46120869090988</c:v>
                  </c:pt>
                  <c:pt idx="16">
                    <c:v>6.4094627956125203</c:v>
                  </c:pt>
                  <c:pt idx="17">
                    <c:v>4.8964050725792996</c:v>
                  </c:pt>
                  <c:pt idx="18">
                    <c:v>14.448703504903699</c:v>
                  </c:pt>
                  <c:pt idx="19">
                    <c:v>34.9155404619042</c:v>
                  </c:pt>
                </c:numCache>
              </c:numRef>
            </c:plus>
            <c:minus>
              <c:numRef>
                <c:f>model_characteristics!$O$2:$O$21</c:f>
                <c:numCache>
                  <c:formatCode>General</c:formatCode>
                  <c:ptCount val="20"/>
                  <c:pt idx="0">
                    <c:v>3.8831839223565701</c:v>
                  </c:pt>
                  <c:pt idx="1">
                    <c:v>1.5920370972044</c:v>
                  </c:pt>
                  <c:pt idx="2">
                    <c:v>55.327384304400603</c:v>
                  </c:pt>
                  <c:pt idx="3">
                    <c:v>3.2960297018534299</c:v>
                  </c:pt>
                  <c:pt idx="4">
                    <c:v>3.9215109676174502</c:v>
                  </c:pt>
                  <c:pt idx="5">
                    <c:v>0.23394895784123601</c:v>
                  </c:pt>
                  <c:pt idx="7">
                    <c:v>17.044567755507899</c:v>
                  </c:pt>
                  <c:pt idx="8">
                    <c:v>7.2437801123845702</c:v>
                  </c:pt>
                  <c:pt idx="9">
                    <c:v>0.71318293439278202</c:v>
                  </c:pt>
                  <c:pt idx="10">
                    <c:v>3.2260505132814701</c:v>
                  </c:pt>
                  <c:pt idx="11">
                    <c:v>7.6740449969334801</c:v>
                  </c:pt>
                  <c:pt idx="12">
                    <c:v>6.2593945035280401</c:v>
                  </c:pt>
                  <c:pt idx="13">
                    <c:v>5.5004854302354298</c:v>
                  </c:pt>
                  <c:pt idx="14">
                    <c:v>4.8850073651940402</c:v>
                  </c:pt>
                  <c:pt idx="15">
                    <c:v>2.46120869090988</c:v>
                  </c:pt>
                  <c:pt idx="16">
                    <c:v>6.4094627956125203</c:v>
                  </c:pt>
                  <c:pt idx="17">
                    <c:v>4.8964050725792996</c:v>
                  </c:pt>
                  <c:pt idx="18">
                    <c:v>14.448703504903699</c:v>
                  </c:pt>
                  <c:pt idx="19">
                    <c:v>34.9155404619042</c:v>
                  </c:pt>
                </c:numCache>
              </c:numRef>
            </c:minus>
          </c:errBars>
          <c:errBars>
            <c:errDir val="x"/>
            <c:errBarType val="both"/>
            <c:errValType val="fixedVal"/>
            <c:noEndCap val="0"/>
            <c:val val="1"/>
          </c:errBars>
          <c:xVal>
            <c:numRef>
              <c:f>model_characteristics!$F$2:$F$21</c:f>
              <c:numCache>
                <c:formatCode>General</c:formatCode>
                <c:ptCount val="20"/>
                <c:pt idx="0">
                  <c:v>113</c:v>
                </c:pt>
                <c:pt idx="1">
                  <c:v>16</c:v>
                </c:pt>
                <c:pt idx="2">
                  <c:v>72</c:v>
                </c:pt>
                <c:pt idx="3">
                  <c:v>9</c:v>
                </c:pt>
                <c:pt idx="4">
                  <c:v>22</c:v>
                </c:pt>
                <c:pt idx="5">
                  <c:v>13</c:v>
                </c:pt>
                <c:pt idx="6">
                  <c:v>154</c:v>
                </c:pt>
                <c:pt idx="7">
                  <c:v>12</c:v>
                </c:pt>
                <c:pt idx="8">
                  <c:v>22</c:v>
                </c:pt>
                <c:pt idx="9">
                  <c:v>19</c:v>
                </c:pt>
                <c:pt idx="10">
                  <c:v>49</c:v>
                </c:pt>
                <c:pt idx="11">
                  <c:v>46</c:v>
                </c:pt>
                <c:pt idx="12">
                  <c:v>84</c:v>
                </c:pt>
                <c:pt idx="13">
                  <c:v>197</c:v>
                </c:pt>
                <c:pt idx="14">
                  <c:v>39</c:v>
                </c:pt>
                <c:pt idx="15">
                  <c:v>30</c:v>
                </c:pt>
                <c:pt idx="16">
                  <c:v>260</c:v>
                </c:pt>
                <c:pt idx="17">
                  <c:v>13</c:v>
                </c:pt>
                <c:pt idx="18">
                  <c:v>36</c:v>
                </c:pt>
                <c:pt idx="19">
                  <c:v>46</c:v>
                </c:pt>
              </c:numCache>
            </c:numRef>
          </c:xVal>
          <c:yVal>
            <c:numRef>
              <c:f>model_characteristics!$N$2:$N$21</c:f>
              <c:numCache>
                <c:formatCode>General</c:formatCode>
                <c:ptCount val="20"/>
                <c:pt idx="0">
                  <c:v>299.00751503006001</c:v>
                </c:pt>
                <c:pt idx="1">
                  <c:v>101.7465</c:v>
                </c:pt>
                <c:pt idx="2">
                  <c:v>1357.29889298893</c:v>
                </c:pt>
                <c:pt idx="3">
                  <c:v>105.59699999999999</c:v>
                </c:pt>
                <c:pt idx="4">
                  <c:v>174.07835258663999</c:v>
                </c:pt>
                <c:pt idx="5">
                  <c:v>28.6295</c:v>
                </c:pt>
                <c:pt idx="7">
                  <c:v>723.90494296578004</c:v>
                </c:pt>
                <c:pt idx="8">
                  <c:v>214.20956256358099</c:v>
                </c:pt>
                <c:pt idx="9">
                  <c:v>34.739973262032102</c:v>
                </c:pt>
                <c:pt idx="10">
                  <c:v>84.623910336239106</c:v>
                </c:pt>
                <c:pt idx="11">
                  <c:v>139.172804532578</c:v>
                </c:pt>
                <c:pt idx="12">
                  <c:v>250.58711217183799</c:v>
                </c:pt>
                <c:pt idx="13">
                  <c:v>316.84210526315798</c:v>
                </c:pt>
                <c:pt idx="14">
                  <c:v>279.57799999999997</c:v>
                </c:pt>
                <c:pt idx="15">
                  <c:v>174.16658176260799</c:v>
                </c:pt>
                <c:pt idx="16">
                  <c:v>210.48949320148299</c:v>
                </c:pt>
                <c:pt idx="17">
                  <c:v>146.42180685358301</c:v>
                </c:pt>
                <c:pt idx="18">
                  <c:v>342.27767354596602</c:v>
                </c:pt>
                <c:pt idx="19">
                  <c:v>2170.0025000000001</c:v>
                </c:pt>
              </c:numCache>
            </c:numRef>
          </c:yVal>
          <c:smooth val="0"/>
          <c:extLst>
            <c:ext xmlns:c16="http://schemas.microsoft.com/office/drawing/2014/chart" uri="{C3380CC4-5D6E-409C-BE32-E72D297353CC}">
              <c16:uniqueId val="{00000001-82BB-49DA-9B84-54A4919C3F6C}"/>
            </c:ext>
          </c:extLst>
        </c:ser>
        <c:dLbls>
          <c:showLegendKey val="0"/>
          <c:showVal val="0"/>
          <c:showCatName val="0"/>
          <c:showSerName val="0"/>
          <c:showPercent val="0"/>
          <c:showBubbleSize val="0"/>
        </c:dLbls>
        <c:axId val="14715774"/>
        <c:axId val="40639668"/>
      </c:scatterChart>
      <c:valAx>
        <c:axId val="14715774"/>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40639668"/>
        <c:crosses val="autoZero"/>
        <c:crossBetween val="midCat"/>
      </c:valAx>
      <c:valAx>
        <c:axId val="4063966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14715774"/>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scatterChart>
        <c:scatterStyle val="lineMarker"/>
        <c:varyColors val="0"/>
        <c:ser>
          <c:idx val="0"/>
          <c:order val="0"/>
          <c:spPr>
            <a:ln w="31680">
              <a:noFill/>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model_characteristics!$F$2:$F$21</c:f>
              <c:numCache>
                <c:formatCode>General</c:formatCode>
                <c:ptCount val="20"/>
                <c:pt idx="0">
                  <c:v>113</c:v>
                </c:pt>
                <c:pt idx="1">
                  <c:v>16</c:v>
                </c:pt>
                <c:pt idx="2">
                  <c:v>72</c:v>
                </c:pt>
                <c:pt idx="3">
                  <c:v>9</c:v>
                </c:pt>
                <c:pt idx="4">
                  <c:v>22</c:v>
                </c:pt>
                <c:pt idx="5">
                  <c:v>13</c:v>
                </c:pt>
                <c:pt idx="6">
                  <c:v>154</c:v>
                </c:pt>
                <c:pt idx="7">
                  <c:v>12</c:v>
                </c:pt>
                <c:pt idx="8">
                  <c:v>22</c:v>
                </c:pt>
                <c:pt idx="9">
                  <c:v>19</c:v>
                </c:pt>
                <c:pt idx="10">
                  <c:v>49</c:v>
                </c:pt>
                <c:pt idx="11">
                  <c:v>46</c:v>
                </c:pt>
                <c:pt idx="12">
                  <c:v>84</c:v>
                </c:pt>
                <c:pt idx="13">
                  <c:v>197</c:v>
                </c:pt>
                <c:pt idx="14">
                  <c:v>39</c:v>
                </c:pt>
                <c:pt idx="15">
                  <c:v>30</c:v>
                </c:pt>
                <c:pt idx="16">
                  <c:v>260</c:v>
                </c:pt>
                <c:pt idx="17">
                  <c:v>13</c:v>
                </c:pt>
                <c:pt idx="18">
                  <c:v>36</c:v>
                </c:pt>
                <c:pt idx="19">
                  <c:v>46</c:v>
                </c:pt>
              </c:numCache>
            </c:numRef>
          </c:xVal>
          <c:yVal>
            <c:numRef>
              <c:f>model_characteristics!$P$2:$P$21</c:f>
              <c:numCache>
                <c:formatCode>General</c:formatCode>
                <c:ptCount val="20"/>
                <c:pt idx="0">
                  <c:v>0</c:v>
                </c:pt>
                <c:pt idx="2">
                  <c:v>0</c:v>
                </c:pt>
                <c:pt idx="4">
                  <c:v>1</c:v>
                </c:pt>
                <c:pt idx="10">
                  <c:v>0</c:v>
                </c:pt>
                <c:pt idx="12">
                  <c:v>0</c:v>
                </c:pt>
                <c:pt idx="13">
                  <c:v>0</c:v>
                </c:pt>
                <c:pt idx="16">
                  <c:v>0</c:v>
                </c:pt>
                <c:pt idx="18">
                  <c:v>1</c:v>
                </c:pt>
                <c:pt idx="19">
                  <c:v>1</c:v>
                </c:pt>
              </c:numCache>
            </c:numRef>
          </c:yVal>
          <c:smooth val="0"/>
          <c:extLst>
            <c:ext xmlns:c16="http://schemas.microsoft.com/office/drawing/2014/chart" uri="{C3380CC4-5D6E-409C-BE32-E72D297353CC}">
              <c16:uniqueId val="{00000000-6241-47C4-A16B-5897EE592834}"/>
            </c:ext>
          </c:extLst>
        </c:ser>
        <c:dLbls>
          <c:showLegendKey val="0"/>
          <c:showVal val="0"/>
          <c:showCatName val="0"/>
          <c:showSerName val="0"/>
          <c:showPercent val="0"/>
          <c:showBubbleSize val="0"/>
        </c:dLbls>
        <c:axId val="64085723"/>
        <c:axId val="88571183"/>
      </c:scatterChart>
      <c:valAx>
        <c:axId val="64085723"/>
        <c:scaling>
          <c:orientation val="minMax"/>
        </c:scaling>
        <c:delete val="0"/>
        <c:axPos val="b"/>
        <c:majorGridlines>
          <c:spPr>
            <a:ln w="9360">
              <a:solidFill>
                <a:srgbClr val="D9D9D9"/>
              </a:solidFill>
              <a:round/>
            </a:ln>
          </c:spPr>
        </c:majorGridlines>
        <c:title>
          <c:tx>
            <c:rich>
              <a:bodyPr rot="0"/>
              <a:lstStyle/>
              <a:p>
                <a:pPr>
                  <a:defRPr sz="1000" b="0" strike="noStrike" spc="-1">
                    <a:solidFill>
                      <a:srgbClr val="595959"/>
                    </a:solidFill>
                    <a:latin typeface="Calibri"/>
                  </a:defRPr>
                </a:pPr>
                <a:r>
                  <a:rPr sz="1000" b="0" strike="noStrike" spc="-1">
                    <a:solidFill>
                      <a:srgbClr val="595959"/>
                    </a:solidFill>
                    <a:latin typeface="Calibri"/>
                  </a:rPr>
                  <a:t># Parameters</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88571183"/>
        <c:crosses val="autoZero"/>
        <c:crossBetween val="midCat"/>
      </c:valAx>
      <c:valAx>
        <c:axId val="88571183"/>
        <c:scaling>
          <c:orientation val="minMax"/>
          <c:max val="1"/>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sz="1000" b="0" strike="noStrike" spc="-1">
                    <a:solidFill>
                      <a:srgbClr val="595959"/>
                    </a:solidFill>
                    <a:latin typeface="Calibri"/>
                  </a:rPr>
                  <a:t>Interior Point better?</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64085723"/>
        <c:crosses val="autoZero"/>
        <c:crossBetween val="midCat"/>
        <c:majorUnit val="1"/>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260280</xdr:colOff>
      <xdr:row>31</xdr:row>
      <xdr:rowOff>0</xdr:rowOff>
    </xdr:from>
    <xdr:to>
      <xdr:col>10</xdr:col>
      <xdr:colOff>431280</xdr:colOff>
      <xdr:row>59</xdr:row>
      <xdr:rowOff>177480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177840</xdr:colOff>
      <xdr:row>30</xdr:row>
      <xdr:rowOff>50760</xdr:rowOff>
    </xdr:from>
    <xdr:to>
      <xdr:col>20</xdr:col>
      <xdr:colOff>215640</xdr:colOff>
      <xdr:row>59</xdr:row>
      <xdr:rowOff>37800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343080</xdr:colOff>
      <xdr:row>0</xdr:row>
      <xdr:rowOff>63360</xdr:rowOff>
    </xdr:from>
    <xdr:to>
      <xdr:col>27</xdr:col>
      <xdr:colOff>660240</xdr:colOff>
      <xdr:row>24</xdr:row>
      <xdr:rowOff>164520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3"/>
  <sheetViews>
    <sheetView tabSelected="1" zoomScaleNormal="100" workbookViewId="0">
      <pane xSplit="2" ySplit="2" topLeftCell="C3" activePane="bottomRight" state="frozen"/>
      <selection pane="topRight" activeCell="C1" sqref="C1"/>
      <selection pane="bottomLeft" activeCell="A3" sqref="A3"/>
      <selection pane="bottomRight" sqref="A1:B1"/>
    </sheetView>
  </sheetViews>
  <sheetFormatPr defaultRowHeight="15.75" x14ac:dyDescent="0.25"/>
  <cols>
    <col min="1" max="1" width="10.875" style="6" customWidth="1"/>
    <col min="2" max="2" width="28.625" style="7" customWidth="1"/>
    <col min="3" max="3" width="7.375" style="6" customWidth="1"/>
    <col min="4" max="4" width="11.125" style="6" customWidth="1"/>
    <col min="5" max="5" width="10" style="6" customWidth="1"/>
    <col min="6" max="6" width="10.625" style="6" customWidth="1"/>
    <col min="7" max="7" width="8.5" style="6" customWidth="1"/>
    <col min="8" max="9" width="6" style="6" customWidth="1"/>
    <col min="10" max="11" width="4.125" style="6" customWidth="1"/>
    <col min="12" max="12" width="3.5" style="6" customWidth="1"/>
    <col min="13" max="13" width="6" style="6" customWidth="1"/>
    <col min="14" max="14" width="8.5" style="6" customWidth="1"/>
    <col min="15" max="16" width="3.5" style="6" customWidth="1"/>
    <col min="17" max="17" width="6" style="6" customWidth="1"/>
    <col min="18" max="18" width="8.5" style="6" customWidth="1"/>
    <col min="19" max="21" width="3.5" style="6" customWidth="1"/>
    <col min="22" max="22" width="190.375" style="6" customWidth="1"/>
    <col min="23" max="1025" width="10.875" style="6" customWidth="1"/>
  </cols>
  <sheetData>
    <row r="1" spans="1:23" s="7" customFormat="1" ht="32.1" customHeight="1" x14ac:dyDescent="0.25">
      <c r="A1" s="5" t="s">
        <v>0</v>
      </c>
      <c r="B1" s="5"/>
      <c r="C1" s="8" t="s">
        <v>1</v>
      </c>
      <c r="D1" s="9" t="s">
        <v>2</v>
      </c>
      <c r="E1" s="10" t="s">
        <v>3</v>
      </c>
      <c r="F1" s="11" t="s">
        <v>4</v>
      </c>
      <c r="G1" s="4" t="s">
        <v>5</v>
      </c>
      <c r="H1" s="4"/>
      <c r="I1" s="4"/>
      <c r="J1" s="4"/>
      <c r="K1" s="12"/>
      <c r="L1" s="3" t="s">
        <v>6</v>
      </c>
      <c r="M1" s="3"/>
      <c r="N1" s="3"/>
      <c r="O1" s="3"/>
      <c r="P1" s="2" t="s">
        <v>7</v>
      </c>
      <c r="Q1" s="2"/>
      <c r="R1" s="2"/>
      <c r="S1" s="1" t="s">
        <v>8</v>
      </c>
      <c r="T1" s="1"/>
      <c r="U1" s="1"/>
      <c r="V1" s="13" t="s">
        <v>9</v>
      </c>
      <c r="W1" s="7" t="s">
        <v>130</v>
      </c>
    </row>
    <row r="2" spans="1:23" s="7" customFormat="1" ht="93" customHeight="1" x14ac:dyDescent="0.25">
      <c r="A2" s="14" t="s">
        <v>10</v>
      </c>
      <c r="B2" s="14" t="s">
        <v>11</v>
      </c>
      <c r="C2" s="8"/>
      <c r="D2" s="9"/>
      <c r="E2" s="10"/>
      <c r="F2" s="11"/>
      <c r="G2" s="15" t="s">
        <v>12</v>
      </c>
      <c r="H2" s="15" t="s">
        <v>13</v>
      </c>
      <c r="I2" s="15" t="s">
        <v>14</v>
      </c>
      <c r="J2" s="15" t="s">
        <v>15</v>
      </c>
      <c r="K2" s="15" t="s">
        <v>16</v>
      </c>
      <c r="L2" s="16" t="s">
        <v>17</v>
      </c>
      <c r="M2" s="17" t="s">
        <v>18</v>
      </c>
      <c r="N2" s="17" t="s">
        <v>19</v>
      </c>
      <c r="O2" s="17" t="s">
        <v>20</v>
      </c>
      <c r="P2" s="18" t="s">
        <v>21</v>
      </c>
      <c r="Q2" s="19" t="s">
        <v>22</v>
      </c>
      <c r="R2" s="19" t="s">
        <v>23</v>
      </c>
      <c r="S2" s="20" t="s">
        <v>24</v>
      </c>
      <c r="T2" s="20" t="s">
        <v>25</v>
      </c>
      <c r="U2" s="20" t="s">
        <v>26</v>
      </c>
      <c r="V2" s="13"/>
    </row>
    <row r="3" spans="1:23" x14ac:dyDescent="0.25">
      <c r="A3" s="7" t="s">
        <v>27</v>
      </c>
      <c r="B3" s="7" t="s">
        <v>28</v>
      </c>
      <c r="C3" s="21">
        <v>25</v>
      </c>
      <c r="D3" s="22">
        <v>11</v>
      </c>
      <c r="E3" s="23">
        <v>23</v>
      </c>
      <c r="F3" s="24">
        <v>542</v>
      </c>
      <c r="G3" s="25">
        <v>27</v>
      </c>
      <c r="H3" s="25">
        <v>74</v>
      </c>
      <c r="I3" s="25">
        <v>12</v>
      </c>
      <c r="J3" s="25">
        <f t="shared" ref="J3:J12" si="0">G3+H3+I3</f>
        <v>113</v>
      </c>
      <c r="K3" s="25">
        <v>115</v>
      </c>
      <c r="L3" s="26"/>
      <c r="M3" s="26" t="s">
        <v>29</v>
      </c>
      <c r="N3" s="26"/>
      <c r="O3" s="26"/>
      <c r="P3" s="27" t="s">
        <v>29</v>
      </c>
      <c r="Q3" s="27"/>
      <c r="R3" s="27"/>
      <c r="S3" s="28"/>
      <c r="T3" s="28" t="s">
        <v>29</v>
      </c>
      <c r="U3" s="28"/>
      <c r="V3" s="29" t="s">
        <v>30</v>
      </c>
    </row>
    <row r="4" spans="1:23" x14ac:dyDescent="0.25">
      <c r="A4" s="7" t="s">
        <v>31</v>
      </c>
      <c r="B4" s="7" t="s">
        <v>32</v>
      </c>
      <c r="C4" s="21">
        <v>6</v>
      </c>
      <c r="D4" s="22">
        <v>4</v>
      </c>
      <c r="E4" s="23">
        <v>13</v>
      </c>
      <c r="F4" s="24">
        <v>85</v>
      </c>
      <c r="G4" s="25">
        <v>10</v>
      </c>
      <c r="H4" s="25">
        <v>2</v>
      </c>
      <c r="I4" s="25">
        <v>4</v>
      </c>
      <c r="J4" s="25">
        <f t="shared" si="0"/>
        <v>16</v>
      </c>
      <c r="K4" s="25">
        <v>16</v>
      </c>
      <c r="L4" s="26"/>
      <c r="M4" s="26" t="s">
        <v>29</v>
      </c>
      <c r="N4" s="26"/>
      <c r="O4" s="26"/>
      <c r="P4" s="27" t="s">
        <v>29</v>
      </c>
      <c r="Q4" s="27"/>
      <c r="R4" s="27"/>
      <c r="S4" s="28"/>
      <c r="T4" s="28" t="s">
        <v>29</v>
      </c>
      <c r="U4" s="28"/>
      <c r="V4" s="29" t="s">
        <v>33</v>
      </c>
    </row>
    <row r="5" spans="1:23" x14ac:dyDescent="0.25">
      <c r="A5" s="7" t="s">
        <v>34</v>
      </c>
      <c r="B5" s="7" t="s">
        <v>35</v>
      </c>
      <c r="C5" s="21">
        <v>4</v>
      </c>
      <c r="D5" s="22">
        <v>2</v>
      </c>
      <c r="E5" s="23">
        <v>19</v>
      </c>
      <c r="F5" s="24">
        <v>27132</v>
      </c>
      <c r="G5" s="25">
        <v>70</v>
      </c>
      <c r="H5" s="25">
        <v>0</v>
      </c>
      <c r="I5" s="25">
        <v>2</v>
      </c>
      <c r="J5" s="25">
        <f t="shared" si="0"/>
        <v>72</v>
      </c>
      <c r="K5" s="25">
        <v>72</v>
      </c>
      <c r="L5" s="26"/>
      <c r="M5" s="26" t="s">
        <v>29</v>
      </c>
      <c r="N5" s="26"/>
      <c r="O5" s="26"/>
      <c r="P5" s="27"/>
      <c r="Q5" s="27"/>
      <c r="R5" s="27" t="s">
        <v>29</v>
      </c>
      <c r="S5" s="28"/>
      <c r="T5" s="28" t="s">
        <v>29</v>
      </c>
      <c r="U5" s="28"/>
      <c r="V5" s="29" t="s">
        <v>36</v>
      </c>
    </row>
    <row r="6" spans="1:23" x14ac:dyDescent="0.25">
      <c r="A6" s="7" t="s">
        <v>127</v>
      </c>
      <c r="B6" s="7" t="s">
        <v>128</v>
      </c>
      <c r="C6" s="21">
        <v>16</v>
      </c>
      <c r="D6" s="22">
        <v>16</v>
      </c>
      <c r="E6" s="23">
        <v>1</v>
      </c>
      <c r="F6" s="24">
        <v>288</v>
      </c>
      <c r="G6" s="25">
        <v>8</v>
      </c>
      <c r="H6" s="25">
        <v>0</v>
      </c>
      <c r="I6" s="25">
        <v>1</v>
      </c>
      <c r="J6" s="25">
        <v>9</v>
      </c>
      <c r="K6" s="25">
        <v>9</v>
      </c>
      <c r="L6" s="26"/>
      <c r="M6" s="26" t="s">
        <v>29</v>
      </c>
      <c r="N6" s="26"/>
      <c r="O6" s="26"/>
      <c r="P6" s="27" t="s">
        <v>29</v>
      </c>
      <c r="Q6" s="27"/>
      <c r="R6" s="27"/>
      <c r="S6" s="28" t="s">
        <v>29</v>
      </c>
      <c r="T6" s="28"/>
      <c r="U6" s="28"/>
      <c r="V6" s="29" t="s">
        <v>129</v>
      </c>
      <c r="W6" s="6" t="s">
        <v>131</v>
      </c>
    </row>
    <row r="7" spans="1:23" x14ac:dyDescent="0.25">
      <c r="A7" s="7" t="s">
        <v>37</v>
      </c>
      <c r="B7" s="7" t="s">
        <v>38</v>
      </c>
      <c r="C7" s="21">
        <v>8</v>
      </c>
      <c r="D7" s="22">
        <v>3</v>
      </c>
      <c r="E7" s="23">
        <v>1</v>
      </c>
      <c r="F7" s="24">
        <v>48</v>
      </c>
      <c r="G7" s="25">
        <v>6</v>
      </c>
      <c r="H7" s="25">
        <v>0</v>
      </c>
      <c r="I7" s="25">
        <v>3</v>
      </c>
      <c r="J7" s="25">
        <f t="shared" si="0"/>
        <v>9</v>
      </c>
      <c r="K7" s="25">
        <v>11</v>
      </c>
      <c r="L7" s="26"/>
      <c r="M7" s="26" t="s">
        <v>29</v>
      </c>
      <c r="N7" s="26"/>
      <c r="O7" s="26"/>
      <c r="P7" s="27"/>
      <c r="Q7" s="27"/>
      <c r="R7" s="27" t="s">
        <v>29</v>
      </c>
      <c r="S7" s="28"/>
      <c r="T7" s="28" t="s">
        <v>29</v>
      </c>
      <c r="U7" s="28"/>
      <c r="V7" s="29" t="s">
        <v>39</v>
      </c>
    </row>
    <row r="8" spans="1:23" x14ac:dyDescent="0.25">
      <c r="A8" s="7" t="s">
        <v>40</v>
      </c>
      <c r="B8" s="7" t="s">
        <v>41</v>
      </c>
      <c r="C8" s="21">
        <v>9</v>
      </c>
      <c r="D8" s="22">
        <v>2</v>
      </c>
      <c r="E8" s="23">
        <v>8</v>
      </c>
      <c r="F8" s="24">
        <v>43</v>
      </c>
      <c r="G8" s="25">
        <v>14</v>
      </c>
      <c r="H8" s="25">
        <v>4</v>
      </c>
      <c r="I8" s="25">
        <v>4</v>
      </c>
      <c r="J8" s="25">
        <f t="shared" si="0"/>
        <v>22</v>
      </c>
      <c r="K8" s="25">
        <v>22</v>
      </c>
      <c r="L8" s="26"/>
      <c r="M8" s="26" t="s">
        <v>29</v>
      </c>
      <c r="N8" s="26"/>
      <c r="O8" s="26"/>
      <c r="P8" s="27"/>
      <c r="Q8" s="27" t="s">
        <v>29</v>
      </c>
      <c r="R8" s="27"/>
      <c r="S8" s="28"/>
      <c r="T8" s="28"/>
      <c r="U8" s="28" t="s">
        <v>29</v>
      </c>
      <c r="V8" s="29" t="s">
        <v>42</v>
      </c>
    </row>
    <row r="9" spans="1:23" x14ac:dyDescent="0.25">
      <c r="A9" s="7" t="s">
        <v>43</v>
      </c>
      <c r="B9" s="7" t="s">
        <v>44</v>
      </c>
      <c r="C9" s="21">
        <v>7</v>
      </c>
      <c r="D9" s="22">
        <v>6</v>
      </c>
      <c r="E9" s="23">
        <v>6</v>
      </c>
      <c r="F9" s="24">
        <v>77</v>
      </c>
      <c r="G9" s="25">
        <v>13</v>
      </c>
      <c r="H9" s="25">
        <v>0</v>
      </c>
      <c r="I9" s="25">
        <v>0</v>
      </c>
      <c r="J9" s="25">
        <f t="shared" si="0"/>
        <v>13</v>
      </c>
      <c r="K9" s="25">
        <v>13</v>
      </c>
      <c r="L9" s="26" t="s">
        <v>29</v>
      </c>
      <c r="M9" s="26"/>
      <c r="N9" s="26"/>
      <c r="O9" s="26"/>
      <c r="P9" s="27" t="s">
        <v>29</v>
      </c>
      <c r="Q9" s="27"/>
      <c r="R9" s="27"/>
      <c r="S9" s="28"/>
      <c r="T9" s="28" t="s">
        <v>29</v>
      </c>
      <c r="U9" s="28"/>
      <c r="V9" s="29" t="s">
        <v>45</v>
      </c>
    </row>
    <row r="10" spans="1:23" x14ac:dyDescent="0.25">
      <c r="A10" s="7" t="s">
        <v>46</v>
      </c>
      <c r="B10" s="7" t="s">
        <v>47</v>
      </c>
      <c r="C10" s="21">
        <v>500</v>
      </c>
      <c r="D10" s="22">
        <v>3</v>
      </c>
      <c r="E10" s="23">
        <v>4</v>
      </c>
      <c r="F10" s="24">
        <v>105</v>
      </c>
      <c r="G10" s="25">
        <v>151</v>
      </c>
      <c r="H10" s="25">
        <v>0</v>
      </c>
      <c r="I10" s="25">
        <v>3</v>
      </c>
      <c r="J10" s="25">
        <f t="shared" si="0"/>
        <v>154</v>
      </c>
      <c r="K10" s="25">
        <v>191</v>
      </c>
      <c r="L10" s="26"/>
      <c r="M10" s="26" t="s">
        <v>29</v>
      </c>
      <c r="N10" s="26"/>
      <c r="O10" s="26"/>
      <c r="P10" s="27" t="s">
        <v>29</v>
      </c>
      <c r="Q10" s="27"/>
      <c r="R10" s="27"/>
      <c r="S10" s="28" t="s">
        <v>29</v>
      </c>
      <c r="T10" s="28"/>
      <c r="U10" s="28"/>
      <c r="V10" s="29" t="s">
        <v>48</v>
      </c>
    </row>
    <row r="11" spans="1:23" x14ac:dyDescent="0.25">
      <c r="A11" s="7" t="s">
        <v>49</v>
      </c>
      <c r="B11" s="7" t="s">
        <v>50</v>
      </c>
      <c r="C11" s="21">
        <v>5</v>
      </c>
      <c r="D11" s="22">
        <v>4</v>
      </c>
      <c r="E11" s="23">
        <v>1</v>
      </c>
      <c r="F11" s="24">
        <v>21</v>
      </c>
      <c r="G11" s="25">
        <v>12</v>
      </c>
      <c r="H11" s="25">
        <v>0</v>
      </c>
      <c r="I11" s="25">
        <v>0</v>
      </c>
      <c r="J11" s="25">
        <f t="shared" si="0"/>
        <v>12</v>
      </c>
      <c r="K11" s="25">
        <v>12</v>
      </c>
      <c r="L11" s="26" t="s">
        <v>29</v>
      </c>
      <c r="M11" s="26"/>
      <c r="N11" s="26"/>
      <c r="O11" s="26"/>
      <c r="P11" s="27" t="s">
        <v>29</v>
      </c>
      <c r="Q11" s="27"/>
      <c r="R11" s="27"/>
      <c r="S11" s="28" t="s">
        <v>29</v>
      </c>
      <c r="T11" s="28"/>
      <c r="U11" s="28"/>
      <c r="V11" s="29" t="s">
        <v>51</v>
      </c>
    </row>
    <row r="12" spans="1:23" x14ac:dyDescent="0.25">
      <c r="A12" s="7" t="s">
        <v>52</v>
      </c>
      <c r="B12" s="7" t="s">
        <v>53</v>
      </c>
      <c r="C12" s="21">
        <v>6</v>
      </c>
      <c r="D12" s="22">
        <v>2</v>
      </c>
      <c r="E12" s="23">
        <v>3</v>
      </c>
      <c r="F12" s="24">
        <v>72</v>
      </c>
      <c r="G12" s="25">
        <v>12</v>
      </c>
      <c r="H12" s="25">
        <v>8</v>
      </c>
      <c r="I12" s="25">
        <v>2</v>
      </c>
      <c r="J12" s="25">
        <f t="shared" si="0"/>
        <v>22</v>
      </c>
      <c r="K12" s="25">
        <v>25</v>
      </c>
      <c r="L12" s="26"/>
      <c r="M12" s="26" t="s">
        <v>29</v>
      </c>
      <c r="N12" s="26"/>
      <c r="O12" s="26"/>
      <c r="P12" s="27"/>
      <c r="Q12" s="27"/>
      <c r="R12" s="27" t="s">
        <v>29</v>
      </c>
      <c r="S12" s="28"/>
      <c r="T12" s="28" t="s">
        <v>29</v>
      </c>
      <c r="U12" s="28"/>
      <c r="V12" s="29" t="s">
        <v>54</v>
      </c>
    </row>
    <row r="13" spans="1:23" x14ac:dyDescent="0.25">
      <c r="A13" s="7" t="s">
        <v>55</v>
      </c>
      <c r="B13" s="7" t="s">
        <v>56</v>
      </c>
      <c r="C13" s="21">
        <v>9</v>
      </c>
      <c r="D13" s="22">
        <v>3</v>
      </c>
      <c r="E13" s="23">
        <v>6</v>
      </c>
      <c r="F13" s="24">
        <v>144</v>
      </c>
      <c r="G13" s="25">
        <v>19</v>
      </c>
      <c r="H13" s="25">
        <v>0</v>
      </c>
      <c r="I13" s="25">
        <v>0</v>
      </c>
      <c r="J13" s="25">
        <v>19</v>
      </c>
      <c r="K13" s="25">
        <v>22</v>
      </c>
      <c r="L13" s="26" t="s">
        <v>29</v>
      </c>
      <c r="M13" s="26"/>
      <c r="N13" s="26"/>
      <c r="O13" s="26"/>
      <c r="P13" s="27"/>
      <c r="Q13" s="27"/>
      <c r="R13" s="27" t="s">
        <v>29</v>
      </c>
      <c r="S13" s="28"/>
      <c r="T13" s="28" t="s">
        <v>29</v>
      </c>
      <c r="U13" s="28"/>
      <c r="V13" s="29" t="s">
        <v>57</v>
      </c>
    </row>
    <row r="14" spans="1:23" x14ac:dyDescent="0.25">
      <c r="A14" s="7" t="s">
        <v>58</v>
      </c>
      <c r="B14" s="7" t="s">
        <v>59</v>
      </c>
      <c r="C14" s="21">
        <v>9</v>
      </c>
      <c r="D14" s="22">
        <v>6</v>
      </c>
      <c r="E14" s="23">
        <v>17</v>
      </c>
      <c r="F14" s="24">
        <v>221</v>
      </c>
      <c r="G14" s="25">
        <v>9</v>
      </c>
      <c r="H14" s="25">
        <v>40</v>
      </c>
      <c r="I14" s="25">
        <v>0</v>
      </c>
      <c r="J14" s="25">
        <v>49</v>
      </c>
      <c r="K14" s="25">
        <v>78</v>
      </c>
      <c r="L14" s="26" t="s">
        <v>29</v>
      </c>
      <c r="M14" s="26"/>
      <c r="N14" s="26"/>
      <c r="O14" s="26"/>
      <c r="P14" s="27" t="s">
        <v>29</v>
      </c>
      <c r="Q14" s="27"/>
      <c r="R14" s="27"/>
      <c r="S14" s="28"/>
      <c r="T14" s="28" t="s">
        <v>29</v>
      </c>
      <c r="U14" s="28"/>
      <c r="V14" s="29" t="s">
        <v>60</v>
      </c>
    </row>
    <row r="15" spans="1:23" x14ac:dyDescent="0.25">
      <c r="A15" s="7" t="s">
        <v>61</v>
      </c>
      <c r="B15" s="7" t="s">
        <v>62</v>
      </c>
      <c r="C15" s="21">
        <v>25</v>
      </c>
      <c r="D15" s="22">
        <v>3</v>
      </c>
      <c r="E15" s="23">
        <v>109</v>
      </c>
      <c r="F15" s="24">
        <v>713</v>
      </c>
      <c r="G15" s="25">
        <v>34</v>
      </c>
      <c r="H15" s="25">
        <v>9</v>
      </c>
      <c r="I15" s="25">
        <v>3</v>
      </c>
      <c r="J15" s="25">
        <f>G15+H15+I15</f>
        <v>46</v>
      </c>
      <c r="K15" s="25">
        <v>60</v>
      </c>
      <c r="L15" s="26"/>
      <c r="M15" s="26" t="s">
        <v>29</v>
      </c>
      <c r="N15" s="26"/>
      <c r="O15" s="26"/>
      <c r="P15" s="27"/>
      <c r="Q15" s="27"/>
      <c r="R15" s="27" t="s">
        <v>29</v>
      </c>
      <c r="S15" s="28"/>
      <c r="T15" s="28"/>
      <c r="U15" s="28" t="s">
        <v>29</v>
      </c>
      <c r="V15" s="29" t="s">
        <v>63</v>
      </c>
    </row>
    <row r="16" spans="1:23" x14ac:dyDescent="0.25">
      <c r="A16" s="7" t="s">
        <v>64</v>
      </c>
      <c r="B16" s="7" t="s">
        <v>65</v>
      </c>
      <c r="C16" s="21">
        <v>33</v>
      </c>
      <c r="D16" s="22">
        <v>43</v>
      </c>
      <c r="E16" s="23">
        <v>12</v>
      </c>
      <c r="F16" s="24">
        <v>1755</v>
      </c>
      <c r="G16" s="25">
        <v>72</v>
      </c>
      <c r="H16" s="25">
        <v>0</v>
      </c>
      <c r="I16" s="25">
        <v>12</v>
      </c>
      <c r="J16" s="25">
        <f>G16+H16+I16</f>
        <v>84</v>
      </c>
      <c r="K16" s="25">
        <v>117</v>
      </c>
      <c r="L16" s="26"/>
      <c r="M16" s="26"/>
      <c r="N16" s="26"/>
      <c r="O16" s="26" t="s">
        <v>29</v>
      </c>
      <c r="P16" s="27" t="s">
        <v>29</v>
      </c>
      <c r="Q16" s="27"/>
      <c r="R16" s="27"/>
      <c r="S16" s="28"/>
      <c r="T16" s="28" t="s">
        <v>29</v>
      </c>
      <c r="U16" s="28"/>
      <c r="V16" s="29" t="s">
        <v>66</v>
      </c>
    </row>
    <row r="17" spans="1:22" x14ac:dyDescent="0.25">
      <c r="A17" s="7" t="s">
        <v>67</v>
      </c>
      <c r="B17" s="7" t="s">
        <v>68</v>
      </c>
      <c r="C17" s="21">
        <v>23</v>
      </c>
      <c r="D17" s="22">
        <v>22</v>
      </c>
      <c r="E17" s="23">
        <v>62</v>
      </c>
      <c r="F17" s="24">
        <v>1141</v>
      </c>
      <c r="G17" s="25">
        <v>41</v>
      </c>
      <c r="H17" s="25">
        <v>135</v>
      </c>
      <c r="I17" s="25">
        <v>21</v>
      </c>
      <c r="J17" s="25">
        <f>G17+H17+I17</f>
        <v>197</v>
      </c>
      <c r="K17" s="25">
        <v>208</v>
      </c>
      <c r="L17" s="26"/>
      <c r="M17" s="26"/>
      <c r="N17" s="26"/>
      <c r="O17" s="26" t="s">
        <v>29</v>
      </c>
      <c r="P17" s="27"/>
      <c r="Q17" s="27" t="s">
        <v>29</v>
      </c>
      <c r="R17" s="27"/>
      <c r="S17" s="28"/>
      <c r="T17" s="28" t="s">
        <v>29</v>
      </c>
      <c r="U17" s="28"/>
      <c r="V17" s="29" t="s">
        <v>69</v>
      </c>
    </row>
    <row r="18" spans="1:22" x14ac:dyDescent="0.25">
      <c r="A18" s="7" t="s">
        <v>70</v>
      </c>
      <c r="B18" s="7" t="s">
        <v>71</v>
      </c>
      <c r="C18" s="21">
        <v>14</v>
      </c>
      <c r="D18" s="22">
        <v>8</v>
      </c>
      <c r="E18" s="23">
        <v>4</v>
      </c>
      <c r="F18" s="24">
        <v>205</v>
      </c>
      <c r="G18" s="25">
        <v>18</v>
      </c>
      <c r="H18" s="25">
        <v>5</v>
      </c>
      <c r="I18" s="25">
        <v>16</v>
      </c>
      <c r="J18" s="25">
        <f>G18+H18+I18</f>
        <v>39</v>
      </c>
      <c r="K18" s="25">
        <v>39</v>
      </c>
      <c r="L18" s="26"/>
      <c r="M18" s="26"/>
      <c r="N18" s="26" t="s">
        <v>29</v>
      </c>
      <c r="O18" s="26"/>
      <c r="P18" s="27" t="s">
        <v>29</v>
      </c>
      <c r="Q18" s="27"/>
      <c r="R18" s="27"/>
      <c r="S18" s="28"/>
      <c r="T18" s="28" t="s">
        <v>29</v>
      </c>
      <c r="U18" s="28"/>
      <c r="V18" s="29" t="s">
        <v>72</v>
      </c>
    </row>
    <row r="19" spans="1:22" x14ac:dyDescent="0.25">
      <c r="A19" s="7" t="s">
        <v>73</v>
      </c>
      <c r="B19" s="7" t="s">
        <v>74</v>
      </c>
      <c r="C19" s="21">
        <v>11</v>
      </c>
      <c r="D19" s="22">
        <v>4</v>
      </c>
      <c r="E19" s="23">
        <v>7</v>
      </c>
      <c r="F19" s="24">
        <v>292</v>
      </c>
      <c r="G19" s="25">
        <v>13</v>
      </c>
      <c r="H19" s="25">
        <v>15</v>
      </c>
      <c r="I19" s="25">
        <v>2</v>
      </c>
      <c r="J19" s="25">
        <f>G19+H19+I19</f>
        <v>30</v>
      </c>
      <c r="K19" s="25">
        <v>30</v>
      </c>
      <c r="L19" s="26"/>
      <c r="M19" s="26" t="s">
        <v>29</v>
      </c>
      <c r="N19" s="26"/>
      <c r="O19" s="26"/>
      <c r="P19" s="27" t="s">
        <v>29</v>
      </c>
      <c r="Q19" s="27"/>
      <c r="R19" s="27"/>
      <c r="S19" s="28"/>
      <c r="T19" s="28" t="s">
        <v>29</v>
      </c>
      <c r="U19" s="28"/>
      <c r="V19" s="29" t="s">
        <v>75</v>
      </c>
    </row>
    <row r="20" spans="1:22" x14ac:dyDescent="0.25">
      <c r="A20" s="7" t="s">
        <v>76</v>
      </c>
      <c r="B20" s="7" t="s">
        <v>77</v>
      </c>
      <c r="C20" s="21">
        <v>13</v>
      </c>
      <c r="D20" s="22">
        <v>11</v>
      </c>
      <c r="E20" s="23">
        <v>110</v>
      </c>
      <c r="F20" s="24">
        <v>2220</v>
      </c>
      <c r="G20" s="25">
        <v>23</v>
      </c>
      <c r="H20" s="25">
        <v>151</v>
      </c>
      <c r="I20" s="25">
        <v>86</v>
      </c>
      <c r="J20" s="25">
        <v>260</v>
      </c>
      <c r="K20" s="25">
        <v>270</v>
      </c>
      <c r="L20" s="26"/>
      <c r="M20" s="26" t="s">
        <v>29</v>
      </c>
      <c r="N20" s="26"/>
      <c r="O20" s="26"/>
      <c r="P20" s="27"/>
      <c r="Q20" s="27"/>
      <c r="R20" s="27" t="s">
        <v>29</v>
      </c>
      <c r="S20" s="28"/>
      <c r="T20" s="28"/>
      <c r="U20" s="28" t="s">
        <v>29</v>
      </c>
      <c r="V20" s="29" t="s">
        <v>78</v>
      </c>
    </row>
    <row r="21" spans="1:22" x14ac:dyDescent="0.25">
      <c r="A21" s="7" t="s">
        <v>79</v>
      </c>
      <c r="B21" s="7" t="s">
        <v>80</v>
      </c>
      <c r="C21" s="21">
        <v>9</v>
      </c>
      <c r="D21" s="22">
        <v>3</v>
      </c>
      <c r="E21" s="23">
        <v>1</v>
      </c>
      <c r="F21" s="24">
        <v>46</v>
      </c>
      <c r="G21" s="25">
        <v>9</v>
      </c>
      <c r="H21" s="25">
        <v>4</v>
      </c>
      <c r="I21" s="25">
        <v>0</v>
      </c>
      <c r="J21" s="25">
        <v>13</v>
      </c>
      <c r="K21" s="25">
        <v>17</v>
      </c>
      <c r="L21" s="26" t="s">
        <v>29</v>
      </c>
      <c r="M21" s="26"/>
      <c r="N21" s="26"/>
      <c r="O21" s="26"/>
      <c r="P21" s="27"/>
      <c r="Q21" s="27"/>
      <c r="R21" s="27" t="s">
        <v>29</v>
      </c>
      <c r="S21" s="28"/>
      <c r="T21" s="28" t="s">
        <v>29</v>
      </c>
      <c r="U21" s="28"/>
      <c r="V21" s="29" t="s">
        <v>81</v>
      </c>
    </row>
    <row r="22" spans="1:22" x14ac:dyDescent="0.25">
      <c r="A22" s="7" t="s">
        <v>82</v>
      </c>
      <c r="B22" s="7" t="s">
        <v>83</v>
      </c>
      <c r="C22" s="21">
        <v>7</v>
      </c>
      <c r="D22" s="22">
        <v>8</v>
      </c>
      <c r="E22" s="23">
        <v>3</v>
      </c>
      <c r="F22" s="24">
        <v>135</v>
      </c>
      <c r="G22" s="25">
        <v>26</v>
      </c>
      <c r="H22" s="25">
        <v>5</v>
      </c>
      <c r="I22" s="25">
        <v>5</v>
      </c>
      <c r="J22" s="25">
        <f>G22+H22+I22</f>
        <v>36</v>
      </c>
      <c r="K22" s="25">
        <v>40</v>
      </c>
      <c r="L22" s="26"/>
      <c r="M22" s="26" t="s">
        <v>29</v>
      </c>
      <c r="N22" s="26"/>
      <c r="O22" s="26"/>
      <c r="P22" s="27"/>
      <c r="Q22" s="27" t="s">
        <v>29</v>
      </c>
      <c r="R22" s="27"/>
      <c r="S22" s="28"/>
      <c r="T22" s="28"/>
      <c r="U22" s="28" t="s">
        <v>29</v>
      </c>
      <c r="V22" s="29" t="s">
        <v>84</v>
      </c>
    </row>
    <row r="23" spans="1:22" x14ac:dyDescent="0.25">
      <c r="A23" s="7" t="s">
        <v>85</v>
      </c>
      <c r="B23" s="7" t="s">
        <v>86</v>
      </c>
      <c r="C23" s="21">
        <v>15</v>
      </c>
      <c r="D23" s="22">
        <v>15</v>
      </c>
      <c r="E23" s="23">
        <v>1</v>
      </c>
      <c r="F23" s="24">
        <v>60</v>
      </c>
      <c r="G23" s="25">
        <v>45</v>
      </c>
      <c r="H23" s="25">
        <v>0</v>
      </c>
      <c r="I23" s="25">
        <v>1</v>
      </c>
      <c r="J23" s="25">
        <f>G23+H23+I23</f>
        <v>46</v>
      </c>
      <c r="K23" s="25">
        <v>46</v>
      </c>
      <c r="L23" s="26"/>
      <c r="M23" s="26" t="s">
        <v>29</v>
      </c>
      <c r="N23" s="26"/>
      <c r="O23" s="26"/>
      <c r="P23" s="27"/>
      <c r="Q23" s="27"/>
      <c r="R23" s="27" t="s">
        <v>29</v>
      </c>
      <c r="S23" s="28"/>
      <c r="T23" s="28"/>
      <c r="U23" s="28" t="s">
        <v>29</v>
      </c>
      <c r="V23" s="29" t="s">
        <v>87</v>
      </c>
    </row>
  </sheetData>
  <mergeCells count="5">
    <mergeCell ref="A1:B1"/>
    <mergeCell ref="G1:J1"/>
    <mergeCell ref="L1:O1"/>
    <mergeCell ref="P1:R1"/>
    <mergeCell ref="S1:U1"/>
  </mergeCells>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
  <sheetViews>
    <sheetView zoomScaleNormal="100" workbookViewId="0">
      <selection activeCell="G19" sqref="G19"/>
    </sheetView>
  </sheetViews>
  <sheetFormatPr defaultRowHeight="15.75" x14ac:dyDescent="0.25"/>
  <cols>
    <col min="1" max="12" width="10.5" customWidth="1"/>
    <col min="13" max="13" width="16.875" customWidth="1"/>
    <col min="14" max="15" width="13.625" customWidth="1"/>
    <col min="16" max="1025" width="10.5" customWidth="1"/>
  </cols>
  <sheetData>
    <row r="1" spans="1:17" x14ac:dyDescent="0.25">
      <c r="A1" t="s">
        <v>0</v>
      </c>
      <c r="B1" t="s">
        <v>1</v>
      </c>
      <c r="C1" t="s">
        <v>2</v>
      </c>
      <c r="D1" t="s">
        <v>4</v>
      </c>
      <c r="E1" t="s">
        <v>3</v>
      </c>
      <c r="F1" t="s">
        <v>5</v>
      </c>
      <c r="G1" t="s">
        <v>88</v>
      </c>
      <c r="H1" t="s">
        <v>89</v>
      </c>
      <c r="I1" t="s">
        <v>90</v>
      </c>
      <c r="J1" t="s">
        <v>6</v>
      </c>
      <c r="K1" t="s">
        <v>7</v>
      </c>
      <c r="L1" t="s">
        <v>91</v>
      </c>
      <c r="M1" t="s">
        <v>92</v>
      </c>
      <c r="N1" t="s">
        <v>93</v>
      </c>
      <c r="O1" t="s">
        <v>94</v>
      </c>
      <c r="P1" t="s">
        <v>95</v>
      </c>
    </row>
    <row r="2" spans="1:17" x14ac:dyDescent="0.25">
      <c r="A2" t="s">
        <v>96</v>
      </c>
      <c r="B2">
        <v>25</v>
      </c>
      <c r="C2">
        <v>11</v>
      </c>
      <c r="D2">
        <v>542</v>
      </c>
      <c r="E2">
        <v>23</v>
      </c>
      <c r="F2">
        <v>113</v>
      </c>
      <c r="G2">
        <v>27</v>
      </c>
      <c r="H2">
        <v>74</v>
      </c>
      <c r="I2">
        <v>12</v>
      </c>
      <c r="J2">
        <v>1</v>
      </c>
      <c r="K2">
        <v>0</v>
      </c>
      <c r="L2">
        <v>1</v>
      </c>
      <c r="M2">
        <v>1</v>
      </c>
      <c r="N2">
        <v>299.00751503006001</v>
      </c>
      <c r="O2">
        <v>3.8831839223565701</v>
      </c>
      <c r="P2">
        <v>0</v>
      </c>
      <c r="Q2">
        <f t="shared" ref="Q2:Q21" si="0">F2/D2</f>
        <v>0.20848708487084872</v>
      </c>
    </row>
    <row r="3" spans="1:17" x14ac:dyDescent="0.25">
      <c r="A3" t="s">
        <v>97</v>
      </c>
      <c r="B3">
        <v>6</v>
      </c>
      <c r="C3">
        <v>4</v>
      </c>
      <c r="D3">
        <v>85</v>
      </c>
      <c r="E3">
        <v>13</v>
      </c>
      <c r="F3">
        <v>16</v>
      </c>
      <c r="G3">
        <v>10</v>
      </c>
      <c r="H3">
        <v>2</v>
      </c>
      <c r="I3">
        <v>4</v>
      </c>
      <c r="J3">
        <v>1</v>
      </c>
      <c r="K3">
        <v>0</v>
      </c>
      <c r="L3">
        <v>2</v>
      </c>
      <c r="M3">
        <v>0</v>
      </c>
      <c r="N3">
        <v>101.7465</v>
      </c>
      <c r="O3">
        <v>1.5920370972044</v>
      </c>
      <c r="Q3">
        <f t="shared" si="0"/>
        <v>0.18823529411764706</v>
      </c>
    </row>
    <row r="4" spans="1:17" x14ac:dyDescent="0.25">
      <c r="A4" t="s">
        <v>98</v>
      </c>
      <c r="B4">
        <v>4</v>
      </c>
      <c r="C4">
        <v>2</v>
      </c>
      <c r="D4">
        <v>27132</v>
      </c>
      <c r="E4">
        <v>19</v>
      </c>
      <c r="F4">
        <v>72</v>
      </c>
      <c r="G4">
        <v>70</v>
      </c>
      <c r="H4">
        <v>0</v>
      </c>
      <c r="I4">
        <v>2</v>
      </c>
      <c r="J4">
        <v>1</v>
      </c>
      <c r="K4">
        <v>2</v>
      </c>
      <c r="L4">
        <v>1</v>
      </c>
      <c r="M4">
        <v>1</v>
      </c>
      <c r="N4">
        <v>1357.29889298893</v>
      </c>
      <c r="O4">
        <v>55.327384304400603</v>
      </c>
      <c r="P4">
        <v>0</v>
      </c>
      <c r="Q4">
        <f t="shared" si="0"/>
        <v>2.6536930561698365E-3</v>
      </c>
    </row>
    <row r="5" spans="1:17" x14ac:dyDescent="0.25">
      <c r="A5" t="s">
        <v>99</v>
      </c>
      <c r="B5">
        <v>8</v>
      </c>
      <c r="C5">
        <v>3</v>
      </c>
      <c r="D5">
        <v>48</v>
      </c>
      <c r="E5">
        <v>1</v>
      </c>
      <c r="F5">
        <v>9</v>
      </c>
      <c r="G5">
        <v>6</v>
      </c>
      <c r="H5">
        <v>0</v>
      </c>
      <c r="I5">
        <v>3</v>
      </c>
      <c r="J5">
        <v>1</v>
      </c>
      <c r="K5">
        <v>2</v>
      </c>
      <c r="L5">
        <v>2</v>
      </c>
      <c r="M5">
        <v>0</v>
      </c>
      <c r="N5">
        <v>105.59699999999999</v>
      </c>
      <c r="O5">
        <v>3.2960297018534299</v>
      </c>
      <c r="Q5">
        <f t="shared" si="0"/>
        <v>0.1875</v>
      </c>
    </row>
    <row r="6" spans="1:17" x14ac:dyDescent="0.25">
      <c r="A6" t="s">
        <v>100</v>
      </c>
      <c r="B6">
        <v>9</v>
      </c>
      <c r="C6">
        <v>2</v>
      </c>
      <c r="D6">
        <v>43</v>
      </c>
      <c r="E6">
        <v>8</v>
      </c>
      <c r="F6">
        <v>22</v>
      </c>
      <c r="G6">
        <v>14</v>
      </c>
      <c r="H6">
        <v>4</v>
      </c>
      <c r="I6">
        <v>4</v>
      </c>
      <c r="J6">
        <v>1</v>
      </c>
      <c r="K6">
        <v>1</v>
      </c>
      <c r="L6">
        <v>3</v>
      </c>
      <c r="M6">
        <v>1</v>
      </c>
      <c r="N6">
        <v>174.07835258663999</v>
      </c>
      <c r="O6">
        <v>3.9215109676174502</v>
      </c>
      <c r="P6">
        <v>1</v>
      </c>
      <c r="Q6">
        <f t="shared" si="0"/>
        <v>0.51162790697674421</v>
      </c>
    </row>
    <row r="7" spans="1:17" x14ac:dyDescent="0.25">
      <c r="A7" t="s">
        <v>101</v>
      </c>
      <c r="B7">
        <v>7</v>
      </c>
      <c r="C7">
        <v>6</v>
      </c>
      <c r="D7">
        <v>77</v>
      </c>
      <c r="E7">
        <v>6</v>
      </c>
      <c r="F7">
        <v>13</v>
      </c>
      <c r="G7">
        <v>13</v>
      </c>
      <c r="H7">
        <v>0</v>
      </c>
      <c r="I7">
        <v>0</v>
      </c>
      <c r="J7">
        <v>0</v>
      </c>
      <c r="K7">
        <v>0</v>
      </c>
      <c r="L7">
        <v>1</v>
      </c>
      <c r="M7">
        <v>0</v>
      </c>
      <c r="N7">
        <v>28.6295</v>
      </c>
      <c r="O7">
        <v>0.23394895784123601</v>
      </c>
      <c r="Q7">
        <f t="shared" si="0"/>
        <v>0.16883116883116883</v>
      </c>
    </row>
    <row r="8" spans="1:17" x14ac:dyDescent="0.25">
      <c r="A8" t="s">
        <v>102</v>
      </c>
      <c r="B8">
        <v>500</v>
      </c>
      <c r="C8">
        <v>3</v>
      </c>
      <c r="D8">
        <v>105</v>
      </c>
      <c r="E8">
        <v>4</v>
      </c>
      <c r="F8">
        <v>154</v>
      </c>
      <c r="G8">
        <v>151</v>
      </c>
      <c r="H8">
        <v>0</v>
      </c>
      <c r="I8">
        <v>3</v>
      </c>
      <c r="J8">
        <v>1</v>
      </c>
      <c r="K8">
        <v>0</v>
      </c>
      <c r="L8">
        <v>0</v>
      </c>
      <c r="M8">
        <v>1</v>
      </c>
      <c r="Q8">
        <f t="shared" si="0"/>
        <v>1.4666666666666666</v>
      </c>
    </row>
    <row r="9" spans="1:17" x14ac:dyDescent="0.25">
      <c r="A9" t="s">
        <v>103</v>
      </c>
      <c r="B9">
        <v>5</v>
      </c>
      <c r="C9">
        <v>4</v>
      </c>
      <c r="D9">
        <v>21</v>
      </c>
      <c r="E9">
        <v>1</v>
      </c>
      <c r="F9">
        <v>12</v>
      </c>
      <c r="G9">
        <v>12</v>
      </c>
      <c r="H9">
        <v>0</v>
      </c>
      <c r="I9">
        <v>0</v>
      </c>
      <c r="J9">
        <v>0</v>
      </c>
      <c r="K9">
        <v>0</v>
      </c>
      <c r="L9">
        <v>0</v>
      </c>
      <c r="M9">
        <v>1</v>
      </c>
      <c r="N9">
        <v>723.90494296578004</v>
      </c>
      <c r="O9">
        <v>17.044567755507899</v>
      </c>
      <c r="Q9">
        <f t="shared" si="0"/>
        <v>0.5714285714285714</v>
      </c>
    </row>
    <row r="10" spans="1:17" x14ac:dyDescent="0.25">
      <c r="A10" t="s">
        <v>104</v>
      </c>
      <c r="B10">
        <v>6</v>
      </c>
      <c r="C10">
        <v>2</v>
      </c>
      <c r="D10">
        <v>72</v>
      </c>
      <c r="E10">
        <v>3</v>
      </c>
      <c r="F10">
        <v>22</v>
      </c>
      <c r="G10">
        <v>12</v>
      </c>
      <c r="H10">
        <v>8</v>
      </c>
      <c r="I10">
        <v>2</v>
      </c>
      <c r="J10">
        <v>1</v>
      </c>
      <c r="K10">
        <v>2</v>
      </c>
      <c r="L10">
        <v>2</v>
      </c>
      <c r="M10">
        <v>1</v>
      </c>
      <c r="N10">
        <v>214.20956256358099</v>
      </c>
      <c r="O10">
        <v>7.2437801123845702</v>
      </c>
      <c r="Q10">
        <f t="shared" si="0"/>
        <v>0.30555555555555558</v>
      </c>
    </row>
    <row r="11" spans="1:17" x14ac:dyDescent="0.25">
      <c r="A11" t="s">
        <v>105</v>
      </c>
      <c r="B11">
        <v>9</v>
      </c>
      <c r="C11">
        <v>3</v>
      </c>
      <c r="D11">
        <v>144</v>
      </c>
      <c r="E11">
        <v>6</v>
      </c>
      <c r="F11">
        <v>19</v>
      </c>
      <c r="G11">
        <v>19</v>
      </c>
      <c r="H11">
        <v>0</v>
      </c>
      <c r="I11">
        <v>0</v>
      </c>
      <c r="J11">
        <v>0</v>
      </c>
      <c r="K11">
        <v>2</v>
      </c>
      <c r="L11">
        <v>1</v>
      </c>
      <c r="M11">
        <v>1</v>
      </c>
      <c r="N11">
        <v>34.739973262032102</v>
      </c>
      <c r="O11">
        <v>0.71318293439278202</v>
      </c>
      <c r="Q11">
        <f t="shared" si="0"/>
        <v>0.13194444444444445</v>
      </c>
    </row>
    <row r="12" spans="1:17" x14ac:dyDescent="0.25">
      <c r="A12" t="s">
        <v>106</v>
      </c>
      <c r="B12">
        <v>9</v>
      </c>
      <c r="C12">
        <v>6</v>
      </c>
      <c r="D12">
        <v>221</v>
      </c>
      <c r="E12">
        <v>17</v>
      </c>
      <c r="F12">
        <v>49</v>
      </c>
      <c r="G12">
        <v>9</v>
      </c>
      <c r="H12">
        <v>40</v>
      </c>
      <c r="I12">
        <v>0</v>
      </c>
      <c r="J12">
        <v>0</v>
      </c>
      <c r="K12">
        <v>0</v>
      </c>
      <c r="L12">
        <v>2</v>
      </c>
      <c r="M12">
        <v>0</v>
      </c>
      <c r="N12">
        <v>84.623910336239106</v>
      </c>
      <c r="O12">
        <v>3.2260505132814701</v>
      </c>
      <c r="P12">
        <v>0</v>
      </c>
      <c r="Q12">
        <f t="shared" si="0"/>
        <v>0.22171945701357465</v>
      </c>
    </row>
    <row r="13" spans="1:17" x14ac:dyDescent="0.25">
      <c r="A13" t="s">
        <v>107</v>
      </c>
      <c r="B13">
        <v>25</v>
      </c>
      <c r="C13">
        <v>3</v>
      </c>
      <c r="D13">
        <v>713</v>
      </c>
      <c r="E13">
        <v>109</v>
      </c>
      <c r="F13">
        <v>46</v>
      </c>
      <c r="G13">
        <v>34</v>
      </c>
      <c r="H13">
        <v>9</v>
      </c>
      <c r="I13">
        <v>3</v>
      </c>
      <c r="J13">
        <v>1</v>
      </c>
      <c r="K13">
        <v>2</v>
      </c>
      <c r="L13">
        <v>3</v>
      </c>
      <c r="M13">
        <v>1</v>
      </c>
      <c r="N13">
        <v>139.172804532578</v>
      </c>
      <c r="O13">
        <v>7.6740449969334801</v>
      </c>
      <c r="Q13">
        <f t="shared" si="0"/>
        <v>6.4516129032258063E-2</v>
      </c>
    </row>
    <row r="14" spans="1:17" x14ac:dyDescent="0.25">
      <c r="A14" t="s">
        <v>108</v>
      </c>
      <c r="B14">
        <v>33</v>
      </c>
      <c r="C14">
        <v>43</v>
      </c>
      <c r="D14">
        <v>1755</v>
      </c>
      <c r="E14">
        <v>12</v>
      </c>
      <c r="F14">
        <v>84</v>
      </c>
      <c r="G14">
        <v>72</v>
      </c>
      <c r="H14">
        <v>0</v>
      </c>
      <c r="I14">
        <v>12</v>
      </c>
      <c r="J14">
        <v>0.1</v>
      </c>
      <c r="K14">
        <v>0</v>
      </c>
      <c r="L14">
        <v>1</v>
      </c>
      <c r="M14">
        <v>1</v>
      </c>
      <c r="N14">
        <v>250.58711217183799</v>
      </c>
      <c r="O14">
        <v>6.2593945035280401</v>
      </c>
      <c r="P14">
        <v>0</v>
      </c>
      <c r="Q14">
        <f t="shared" si="0"/>
        <v>4.7863247863247867E-2</v>
      </c>
    </row>
    <row r="15" spans="1:17" x14ac:dyDescent="0.25">
      <c r="A15" t="s">
        <v>109</v>
      </c>
      <c r="B15">
        <v>23</v>
      </c>
      <c r="C15">
        <v>22</v>
      </c>
      <c r="D15">
        <v>1141</v>
      </c>
      <c r="E15">
        <v>62</v>
      </c>
      <c r="F15">
        <v>197</v>
      </c>
      <c r="G15">
        <v>41</v>
      </c>
      <c r="H15">
        <v>135</v>
      </c>
      <c r="I15">
        <v>21</v>
      </c>
      <c r="J15">
        <v>0.1</v>
      </c>
      <c r="K15">
        <v>1</v>
      </c>
      <c r="L15">
        <v>2</v>
      </c>
      <c r="M15">
        <v>1</v>
      </c>
      <c r="N15">
        <v>316.84210526315798</v>
      </c>
      <c r="O15">
        <v>5.5004854302354298</v>
      </c>
      <c r="P15">
        <v>0</v>
      </c>
      <c r="Q15">
        <f t="shared" si="0"/>
        <v>0.1726555652936021</v>
      </c>
    </row>
    <row r="16" spans="1:17" x14ac:dyDescent="0.25">
      <c r="A16" t="s">
        <v>110</v>
      </c>
      <c r="B16">
        <v>14</v>
      </c>
      <c r="C16">
        <v>8</v>
      </c>
      <c r="D16">
        <v>205</v>
      </c>
      <c r="E16">
        <v>4</v>
      </c>
      <c r="F16">
        <v>39</v>
      </c>
      <c r="G16">
        <v>18</v>
      </c>
      <c r="H16">
        <v>5</v>
      </c>
      <c r="I16">
        <v>16</v>
      </c>
      <c r="J16">
        <v>3</v>
      </c>
      <c r="K16">
        <v>0</v>
      </c>
      <c r="L16">
        <v>1</v>
      </c>
      <c r="M16">
        <v>1</v>
      </c>
      <c r="N16">
        <v>279.57799999999997</v>
      </c>
      <c r="O16">
        <v>4.8850073651940402</v>
      </c>
      <c r="Q16">
        <f t="shared" si="0"/>
        <v>0.19024390243902439</v>
      </c>
    </row>
    <row r="17" spans="1:17" x14ac:dyDescent="0.25">
      <c r="A17" t="s">
        <v>111</v>
      </c>
      <c r="B17">
        <v>11</v>
      </c>
      <c r="C17">
        <v>4</v>
      </c>
      <c r="D17">
        <v>292</v>
      </c>
      <c r="E17">
        <v>7</v>
      </c>
      <c r="F17">
        <v>30</v>
      </c>
      <c r="G17">
        <v>13</v>
      </c>
      <c r="H17">
        <v>15</v>
      </c>
      <c r="I17">
        <v>2</v>
      </c>
      <c r="J17">
        <v>1</v>
      </c>
      <c r="K17">
        <v>0</v>
      </c>
      <c r="L17">
        <v>2</v>
      </c>
      <c r="M17">
        <v>1</v>
      </c>
      <c r="N17">
        <v>174.16658176260799</v>
      </c>
      <c r="O17">
        <v>2.46120869090988</v>
      </c>
      <c r="Q17">
        <f t="shared" si="0"/>
        <v>0.10273972602739725</v>
      </c>
    </row>
    <row r="18" spans="1:17" x14ac:dyDescent="0.25">
      <c r="A18" t="s">
        <v>112</v>
      </c>
      <c r="B18">
        <v>13</v>
      </c>
      <c r="C18">
        <v>11</v>
      </c>
      <c r="D18">
        <v>2220</v>
      </c>
      <c r="E18">
        <v>110</v>
      </c>
      <c r="F18">
        <v>260</v>
      </c>
      <c r="G18">
        <v>23</v>
      </c>
      <c r="H18">
        <v>151</v>
      </c>
      <c r="I18">
        <v>86</v>
      </c>
      <c r="J18">
        <v>1</v>
      </c>
      <c r="K18">
        <v>2</v>
      </c>
      <c r="L18">
        <v>3</v>
      </c>
      <c r="M18">
        <v>0</v>
      </c>
      <c r="N18">
        <v>210.48949320148299</v>
      </c>
      <c r="O18">
        <v>6.4094627956125203</v>
      </c>
      <c r="P18">
        <v>0</v>
      </c>
      <c r="Q18">
        <f t="shared" si="0"/>
        <v>0.11711711711711711</v>
      </c>
    </row>
    <row r="19" spans="1:17" x14ac:dyDescent="0.25">
      <c r="A19" t="s">
        <v>113</v>
      </c>
      <c r="B19">
        <v>9</v>
      </c>
      <c r="C19">
        <v>3</v>
      </c>
      <c r="D19">
        <v>46</v>
      </c>
      <c r="E19">
        <v>1</v>
      </c>
      <c r="F19">
        <v>13</v>
      </c>
      <c r="G19">
        <v>9</v>
      </c>
      <c r="H19">
        <v>4</v>
      </c>
      <c r="I19">
        <v>0</v>
      </c>
      <c r="J19">
        <v>0</v>
      </c>
      <c r="K19">
        <v>2</v>
      </c>
      <c r="L19">
        <v>2</v>
      </c>
      <c r="M19">
        <v>1</v>
      </c>
      <c r="N19">
        <v>146.42180685358301</v>
      </c>
      <c r="O19">
        <v>4.8964050725792996</v>
      </c>
      <c r="Q19">
        <f t="shared" si="0"/>
        <v>0.28260869565217389</v>
      </c>
    </row>
    <row r="20" spans="1:17" x14ac:dyDescent="0.25">
      <c r="A20" t="s">
        <v>114</v>
      </c>
      <c r="B20">
        <v>7</v>
      </c>
      <c r="C20">
        <v>8</v>
      </c>
      <c r="D20">
        <v>135</v>
      </c>
      <c r="E20">
        <v>3</v>
      </c>
      <c r="F20">
        <v>36</v>
      </c>
      <c r="G20">
        <v>26</v>
      </c>
      <c r="H20">
        <v>5</v>
      </c>
      <c r="I20">
        <v>5</v>
      </c>
      <c r="J20">
        <v>1</v>
      </c>
      <c r="K20">
        <v>1</v>
      </c>
      <c r="L20">
        <v>3</v>
      </c>
      <c r="M20">
        <v>1</v>
      </c>
      <c r="N20">
        <v>342.27767354596602</v>
      </c>
      <c r="O20">
        <v>14.448703504903699</v>
      </c>
      <c r="P20">
        <v>1</v>
      </c>
      <c r="Q20">
        <f t="shared" si="0"/>
        <v>0.26666666666666666</v>
      </c>
    </row>
    <row r="21" spans="1:17" x14ac:dyDescent="0.25">
      <c r="A21" t="s">
        <v>115</v>
      </c>
      <c r="B21">
        <v>15</v>
      </c>
      <c r="C21">
        <v>15</v>
      </c>
      <c r="D21">
        <v>60</v>
      </c>
      <c r="E21">
        <v>1</v>
      </c>
      <c r="F21">
        <v>46</v>
      </c>
      <c r="G21">
        <v>45</v>
      </c>
      <c r="H21">
        <v>0</v>
      </c>
      <c r="I21">
        <v>1</v>
      </c>
      <c r="J21">
        <v>1</v>
      </c>
      <c r="K21">
        <v>2</v>
      </c>
      <c r="L21">
        <v>3</v>
      </c>
      <c r="M21">
        <v>1</v>
      </c>
      <c r="N21">
        <v>2170.0025000000001</v>
      </c>
      <c r="O21">
        <v>34.9155404619042</v>
      </c>
      <c r="P21">
        <v>1</v>
      </c>
      <c r="Q21">
        <f t="shared" si="0"/>
        <v>0.76666666666666672</v>
      </c>
    </row>
    <row r="24" spans="1:17" x14ac:dyDescent="0.25">
      <c r="D24" t="s">
        <v>7</v>
      </c>
      <c r="G24" t="s">
        <v>6</v>
      </c>
      <c r="J24" t="s">
        <v>91</v>
      </c>
    </row>
    <row r="25" spans="1:17" x14ac:dyDescent="0.25">
      <c r="D25">
        <v>0</v>
      </c>
      <c r="E25" t="s">
        <v>116</v>
      </c>
      <c r="G25">
        <v>0</v>
      </c>
      <c r="H25" t="s">
        <v>117</v>
      </c>
      <c r="J25">
        <v>0</v>
      </c>
      <c r="K25" t="s">
        <v>118</v>
      </c>
    </row>
    <row r="26" spans="1:17" x14ac:dyDescent="0.25">
      <c r="D26">
        <v>1</v>
      </c>
      <c r="E26" t="s">
        <v>119</v>
      </c>
      <c r="G26">
        <v>1</v>
      </c>
      <c r="H26" t="s">
        <v>120</v>
      </c>
      <c r="J26">
        <v>1</v>
      </c>
      <c r="K26" t="s">
        <v>121</v>
      </c>
    </row>
    <row r="27" spans="1:17" x14ac:dyDescent="0.25">
      <c r="D27">
        <v>2</v>
      </c>
      <c r="E27" t="s">
        <v>122</v>
      </c>
      <c r="G27">
        <v>2</v>
      </c>
      <c r="H27" t="s">
        <v>123</v>
      </c>
      <c r="J27">
        <v>2</v>
      </c>
      <c r="K27" t="s">
        <v>124</v>
      </c>
    </row>
    <row r="28" spans="1:17" x14ac:dyDescent="0.25">
      <c r="G28">
        <v>3</v>
      </c>
      <c r="H28" t="s">
        <v>125</v>
      </c>
      <c r="J28">
        <v>3</v>
      </c>
      <c r="K28" t="s">
        <v>126</v>
      </c>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model_overview</vt:lpstr>
      <vt:lpstr>model_characteristics</vt:lpstr>
      <vt:lpstr>model_overview!colors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dc:creator>
  <dc:description/>
  <cp:lastModifiedBy>Viviane Klingel</cp:lastModifiedBy>
  <cp:revision>1</cp:revision>
  <dcterms:created xsi:type="dcterms:W3CDTF">2018-06-04T15:06:28Z</dcterms:created>
  <dcterms:modified xsi:type="dcterms:W3CDTF">2019-03-20T10:56:33Z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