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23">
      <text>
        <t xml:space="preserve">Las colas de Recursos solo se activan cuando el proceso ejecuta I/O. No cuando llegan como la Ready Queue.
	-Leonardo Luna</t>
      </text>
    </comment>
    <comment authorId="0" ref="D100">
      <text>
        <t xml:space="preserve">El instante es sobre el proceso, no sobre el total hecho hasta el momento.
	-Leonardo Luna</t>
      </text>
    </comment>
    <comment authorId="0" ref="G53">
      <text>
        <t xml:space="preserve">Cuando llega un proceso, tiene prioridad para encolarse sobre el que se está ejecutando?
	-Leonardo Luna
En el mismo momento que se encola P1, después de haberle dado CPU, llega P2.
Se le da prioridad al proceso con más antiguedad, por lo tanto, se encola P1, y después P2.
	-Leonardo Luna</t>
      </text>
    </comment>
    <comment authorId="0" ref="A51">
      <text>
        <t xml:space="preserve">Esto es una falopa. Está bien?
	-Leonardo Luna
Sí, está bien
	-Leonardo Luna</t>
      </text>
    </comment>
    <comment authorId="0" ref="M48">
      <text>
        <t xml:space="preserve">Arranca el P5 o el P4? Porque se encola en el mismo instante que iniciaría la ejecución del P4.
	-Leonardo Luna
Primero llega el proceso, después se evalúa quien sigue. Por lo tanto, podría empezar el que está llegando
	-Leonardo Luna</t>
      </text>
    </comment>
  </commentList>
</comments>
</file>

<file path=xl/sharedStrings.xml><?xml version="1.0" encoding="utf-8"?>
<sst xmlns="http://schemas.openxmlformats.org/spreadsheetml/2006/main" count="381" uniqueCount="55">
  <si>
    <t>Ejercicio 5</t>
  </si>
  <si>
    <t>Proceso</t>
  </si>
  <si>
    <t>Llegada</t>
  </si>
  <si>
    <t>CPU</t>
  </si>
  <si>
    <t>Prioridad</t>
  </si>
  <si>
    <t>TR</t>
  </si>
  <si>
    <t>TE</t>
  </si>
  <si>
    <t>&gt;1</t>
  </si>
  <si>
    <t>7&lt;</t>
  </si>
  <si>
    <t>&gt;</t>
  </si>
  <si>
    <t>15&lt;</t>
  </si>
  <si>
    <t>12&lt;</t>
  </si>
  <si>
    <t>4&lt;</t>
  </si>
  <si>
    <t>9&lt;</t>
  </si>
  <si>
    <t>FCFS</t>
  </si>
  <si>
    <t>R Queue</t>
  </si>
  <si>
    <t>SJF</t>
  </si>
  <si>
    <t>RR TF</t>
  </si>
  <si>
    <t>Q=4</t>
  </si>
  <si>
    <t>RR TV</t>
  </si>
  <si>
    <t>Ejercicio 6</t>
  </si>
  <si>
    <t>6&lt;</t>
  </si>
  <si>
    <t>5&lt;</t>
  </si>
  <si>
    <t>2&lt;</t>
  </si>
  <si>
    <t>Q=1</t>
  </si>
  <si>
    <t>Q=6</t>
  </si>
  <si>
    <t>Ejercicio 7</t>
  </si>
  <si>
    <t>STRF</t>
  </si>
  <si>
    <t>Ejercicio 8</t>
  </si>
  <si>
    <t>Prioridades NP</t>
  </si>
  <si>
    <t>R Queue 1</t>
  </si>
  <si>
    <t>R Queue 2</t>
  </si>
  <si>
    <t>R Queue 3</t>
  </si>
  <si>
    <t>R Queue 4</t>
  </si>
  <si>
    <t>Prioridades P</t>
  </si>
  <si>
    <t>Ejercicio 10</t>
  </si>
  <si>
    <t>I/O (rec, inst, dur)</t>
  </si>
  <si>
    <t>(R1, 2, 1)</t>
  </si>
  <si>
    <t>R1</t>
  </si>
  <si>
    <t>(R2, 3, 1) (R2, 5, 2)</t>
  </si>
  <si>
    <t>R2</t>
  </si>
  <si>
    <t>(R3, 1, 2) (R3, 3, 1)</t>
  </si>
  <si>
    <t>R3</t>
  </si>
  <si>
    <t>Q=2</t>
  </si>
  <si>
    <t>(R1, 2, 3) (R1, 3, 2)</t>
  </si>
  <si>
    <t>(R2, 3, 2)</t>
  </si>
  <si>
    <t>(R2, 2, 3)</t>
  </si>
  <si>
    <t>(R1, 1, 2)</t>
  </si>
  <si>
    <t>R1 Queue</t>
  </si>
  <si>
    <t>R2 Queue</t>
  </si>
  <si>
    <t>Ejercicio 12 b</t>
  </si>
  <si>
    <t>VRR TV</t>
  </si>
  <si>
    <t>Aux Queue</t>
  </si>
  <si>
    <t>2 [1]</t>
  </si>
  <si>
    <t>4 [1]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</si>
</sst>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strike/>
      <color theme="1"/>
      <name val="Arial"/>
      <scheme val="minor"/>
    </font>
    <font>
      <strike/>
      <color theme="1"/>
      <name val="Arial"/>
    </font>
  </fonts>
  <fills count="4">
    <fill>
      <patternFill patternType="none"/>
    </fill>
    <fill>
      <patternFill patternType="lightGray"/>
    </fill>
    <fill>
      <patternFill patternType="solid">
        <fgColor rgb="FFFFFF00"/>
        <bgColor rgb="FFFFFF00"/>
      </patternFill>
    </fill>
    <fill>
      <patternFill patternType="solid">
        <fgColor rgb="FF9FC5E8"/>
        <bgColor rgb="FF9FC5E8"/>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Alignment="1" applyFont="1">
      <alignment readingOrder="0" vertical="bottom"/>
    </xf>
    <xf borderId="2" fillId="0" fontId="1" numFmtId="0" xfId="0" applyAlignment="1" applyBorder="1" applyFont="1">
      <alignment readingOrder="0"/>
    </xf>
    <xf borderId="3" fillId="0" fontId="1" numFmtId="0" xfId="0" applyAlignment="1" applyBorder="1" applyFont="1">
      <alignment readingOrder="0"/>
    </xf>
    <xf borderId="3" fillId="0" fontId="3" numFmtId="0" xfId="0" applyAlignment="1" applyBorder="1" applyFont="1">
      <alignment readingOrder="0"/>
    </xf>
    <xf borderId="3" fillId="0" fontId="2" numFmtId="0" xfId="0" applyAlignment="1" applyBorder="1" applyFont="1">
      <alignment readingOrder="0" vertical="bottom"/>
    </xf>
    <xf borderId="3" fillId="0" fontId="2" numFmtId="0" xfId="0" applyAlignment="1" applyBorder="1" applyFont="1">
      <alignment horizontal="right" readingOrder="0" vertical="bottom"/>
    </xf>
    <xf borderId="4" fillId="0" fontId="2" numFmtId="0" xfId="0" applyAlignment="1" applyBorder="1" applyFont="1">
      <alignment horizontal="right" readingOrder="0" vertical="bottom"/>
    </xf>
    <xf borderId="0" fillId="0" fontId="1" numFmtId="0" xfId="0" applyAlignment="1" applyFont="1">
      <alignment readingOrder="0"/>
    </xf>
    <xf borderId="0" fillId="0" fontId="3" numFmtId="0" xfId="0" applyAlignment="1" applyFont="1">
      <alignment readingOrder="0"/>
    </xf>
    <xf borderId="0" fillId="0" fontId="2" numFmtId="0" xfId="0" applyAlignment="1" applyFont="1">
      <alignment horizontal="right" readingOrder="0" vertical="bottom"/>
    </xf>
    <xf borderId="5" fillId="0" fontId="1" numFmtId="0" xfId="0" applyAlignment="1" applyBorder="1" applyFont="1">
      <alignment horizontal="left" readingOrder="0"/>
    </xf>
    <xf borderId="0" fillId="0" fontId="2" numFmtId="0" xfId="0" applyAlignment="1" applyFont="1">
      <alignment vertical="bottom"/>
    </xf>
    <xf borderId="6" fillId="0" fontId="1" numFmtId="0" xfId="0" applyAlignment="1" applyBorder="1" applyFont="1">
      <alignment readingOrder="0"/>
    </xf>
    <xf borderId="0" fillId="0" fontId="1" numFmtId="0" xfId="0" applyAlignment="1" applyFont="1">
      <alignment horizontal="left" readingOrder="0"/>
    </xf>
    <xf borderId="6" fillId="0" fontId="1" numFmtId="0" xfId="0" applyBorder="1" applyFont="1"/>
    <xf borderId="7" fillId="0" fontId="1" numFmtId="0" xfId="0" applyAlignment="1" applyBorder="1" applyFont="1">
      <alignment readingOrder="0"/>
    </xf>
    <xf borderId="8" fillId="0" fontId="1" numFmtId="0" xfId="0" applyBorder="1" applyFont="1"/>
    <xf borderId="8" fillId="0" fontId="1" numFmtId="0" xfId="0" applyAlignment="1" applyBorder="1" applyFont="1">
      <alignment readingOrder="0"/>
    </xf>
    <xf borderId="8" fillId="0" fontId="4" numFmtId="0" xfId="0" applyAlignment="1" applyBorder="1" applyFont="1">
      <alignment readingOrder="0" vertical="bottom"/>
    </xf>
    <xf borderId="8" fillId="0" fontId="2" numFmtId="0" xfId="0" applyAlignment="1" applyBorder="1" applyFont="1">
      <alignment vertical="bottom"/>
    </xf>
    <xf borderId="9" fillId="0" fontId="2" numFmtId="0" xfId="0" applyAlignment="1" applyBorder="1" applyFont="1">
      <alignment vertical="bottom"/>
    </xf>
    <xf borderId="0" fillId="0" fontId="4" numFmtId="0" xfId="0" applyAlignment="1" applyFont="1">
      <alignment readingOrder="0" vertical="bottom"/>
    </xf>
    <xf borderId="3" fillId="0" fontId="3" numFmtId="0" xfId="0" applyAlignment="1" applyBorder="1" applyFont="1">
      <alignment readingOrder="0"/>
    </xf>
    <xf borderId="3" fillId="2" fontId="2" numFmtId="0" xfId="0" applyAlignment="1" applyBorder="1" applyFill="1" applyFont="1">
      <alignment readingOrder="0" vertical="bottom"/>
    </xf>
    <xf borderId="0" fillId="2" fontId="2" numFmtId="0" xfId="0" applyAlignment="1" applyFont="1">
      <alignment readingOrder="0" vertical="bottom"/>
    </xf>
    <xf borderId="0" fillId="2" fontId="2" numFmtId="0" xfId="0" applyAlignment="1" applyFont="1">
      <alignment vertical="bottom"/>
    </xf>
    <xf borderId="8" fillId="0" fontId="2" numFmtId="0" xfId="0" applyAlignment="1" applyBorder="1" applyFont="1">
      <alignment readingOrder="0" vertical="bottom"/>
    </xf>
    <xf borderId="0" fillId="0" fontId="1" numFmtId="0" xfId="0" applyFont="1"/>
    <xf borderId="5" fillId="0" fontId="1" numFmtId="0" xfId="0" applyAlignment="1" applyBorder="1" applyFont="1">
      <alignment readingOrder="0"/>
    </xf>
    <xf borderId="6" fillId="0" fontId="2" numFmtId="0" xfId="0" applyAlignment="1" applyBorder="1" applyFont="1">
      <alignment vertical="bottom"/>
    </xf>
    <xf borderId="5" fillId="0" fontId="1" numFmtId="0" xfId="0" applyBorder="1" applyFont="1"/>
    <xf borderId="7" fillId="0" fontId="1" numFmtId="0" xfId="0" applyBorder="1" applyFont="1"/>
    <xf borderId="0" fillId="0" fontId="4" numFmtId="0" xfId="0" applyAlignment="1" applyFont="1">
      <alignment vertical="bottom"/>
    </xf>
    <xf borderId="8" fillId="0" fontId="4" numFmtId="0" xfId="0" applyAlignment="1" applyBorder="1" applyFont="1">
      <alignment vertical="bottom"/>
    </xf>
    <xf borderId="0" fillId="3" fontId="2" numFmtId="0" xfId="0" applyAlignment="1" applyFill="1" applyFont="1">
      <alignment readingOrder="0" vertical="bottom"/>
    </xf>
    <xf borderId="3" fillId="0" fontId="1" numFmtId="0" xfId="0" applyBorder="1" applyFont="1"/>
    <xf borderId="9" fillId="0" fontId="1" numFmtId="0" xfId="0" applyBorder="1" applyFont="1"/>
    <xf borderId="10" fillId="0" fontId="1"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13"/>
    <col customWidth="1" min="3" max="3" width="5.0"/>
    <col customWidth="1" min="4" max="4" width="15.38"/>
    <col customWidth="1" min="5" max="53" width="4.88"/>
  </cols>
  <sheetData>
    <row r="1">
      <c r="A1" s="1" t="s">
        <v>0</v>
      </c>
      <c r="BC1" s="2"/>
      <c r="BD1" s="2"/>
      <c r="BE1" s="2"/>
      <c r="BF1" s="2"/>
      <c r="BG1" s="2"/>
      <c r="BH1" s="2"/>
    </row>
    <row r="2">
      <c r="A2" s="3" t="s">
        <v>1</v>
      </c>
      <c r="B2" s="4" t="s">
        <v>2</v>
      </c>
      <c r="C2" s="4" t="s">
        <v>3</v>
      </c>
      <c r="D2" s="5" t="s">
        <v>4</v>
      </c>
      <c r="E2" s="6">
        <v>0.0</v>
      </c>
      <c r="F2" s="6">
        <v>1.0</v>
      </c>
      <c r="G2" s="6">
        <v>2.0</v>
      </c>
      <c r="H2" s="6">
        <v>3.0</v>
      </c>
      <c r="I2" s="6">
        <v>4.0</v>
      </c>
      <c r="J2" s="6">
        <v>5.0</v>
      </c>
      <c r="K2" s="6">
        <v>6.0</v>
      </c>
      <c r="L2" s="6">
        <v>7.0</v>
      </c>
      <c r="M2" s="6">
        <v>8.0</v>
      </c>
      <c r="N2" s="6">
        <v>9.0</v>
      </c>
      <c r="O2" s="6">
        <v>10.0</v>
      </c>
      <c r="P2" s="6">
        <v>11.0</v>
      </c>
      <c r="Q2" s="6">
        <v>12.0</v>
      </c>
      <c r="R2" s="6">
        <v>13.0</v>
      </c>
      <c r="S2" s="6">
        <v>14.0</v>
      </c>
      <c r="T2" s="6">
        <v>15.0</v>
      </c>
      <c r="U2" s="6">
        <v>16.0</v>
      </c>
      <c r="V2" s="6">
        <v>17.0</v>
      </c>
      <c r="W2" s="6">
        <v>18.0</v>
      </c>
      <c r="X2" s="6">
        <v>19.0</v>
      </c>
      <c r="Y2" s="6">
        <v>20.0</v>
      </c>
      <c r="Z2" s="6">
        <v>21.0</v>
      </c>
      <c r="AA2" s="6">
        <v>22.0</v>
      </c>
      <c r="AB2" s="6">
        <v>23.0</v>
      </c>
      <c r="AC2" s="6">
        <v>24.0</v>
      </c>
      <c r="AD2" s="6">
        <v>25.0</v>
      </c>
      <c r="AE2" s="6">
        <v>26.0</v>
      </c>
      <c r="AF2" s="6">
        <v>27.0</v>
      </c>
      <c r="AG2" s="6">
        <v>28.0</v>
      </c>
      <c r="AH2" s="6">
        <v>29.0</v>
      </c>
      <c r="AI2" s="6">
        <v>30.0</v>
      </c>
      <c r="AJ2" s="6">
        <v>31.0</v>
      </c>
      <c r="AK2" s="6">
        <v>32.0</v>
      </c>
      <c r="AL2" s="6">
        <v>33.0</v>
      </c>
      <c r="AM2" s="6">
        <v>34.0</v>
      </c>
      <c r="AN2" s="6">
        <v>35.0</v>
      </c>
      <c r="AO2" s="6">
        <v>36.0</v>
      </c>
      <c r="AP2" s="6">
        <v>37.0</v>
      </c>
      <c r="AQ2" s="6">
        <v>38.0</v>
      </c>
      <c r="AR2" s="6">
        <v>39.0</v>
      </c>
      <c r="AS2" s="6">
        <v>40.0</v>
      </c>
      <c r="AT2" s="6">
        <v>41.0</v>
      </c>
      <c r="AU2" s="6">
        <v>42.0</v>
      </c>
      <c r="AV2" s="6">
        <v>43.0</v>
      </c>
      <c r="AW2" s="6">
        <v>44.0</v>
      </c>
      <c r="AX2" s="6">
        <v>45.0</v>
      </c>
      <c r="AY2" s="6">
        <v>46.0</v>
      </c>
      <c r="AZ2" s="7" t="s">
        <v>5</v>
      </c>
      <c r="BA2" s="8" t="s">
        <v>6</v>
      </c>
      <c r="BC2" s="9"/>
      <c r="BD2" s="9"/>
      <c r="BE2" s="9"/>
      <c r="BF2" s="10"/>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11"/>
      <c r="DC2" s="11"/>
    </row>
    <row r="3">
      <c r="A3" s="12">
        <v>1.0</v>
      </c>
      <c r="B3" s="9">
        <v>0.0</v>
      </c>
      <c r="C3" s="9">
        <v>7.0</v>
      </c>
      <c r="E3" s="2" t="s">
        <v>7</v>
      </c>
      <c r="F3" s="2">
        <v>2.0</v>
      </c>
      <c r="G3" s="2">
        <v>3.0</v>
      </c>
      <c r="H3" s="2">
        <v>4.0</v>
      </c>
      <c r="I3" s="2">
        <v>5.0</v>
      </c>
      <c r="J3" s="2">
        <v>6.0</v>
      </c>
      <c r="K3" s="2" t="s">
        <v>8</v>
      </c>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9">
        <v>7.0</v>
      </c>
      <c r="BA3" s="14">
        <v>0.0</v>
      </c>
      <c r="BC3" s="15"/>
      <c r="BG3" s="2"/>
      <c r="BH3" s="2"/>
      <c r="BI3" s="2"/>
      <c r="BJ3" s="2"/>
      <c r="BK3" s="2"/>
      <c r="BL3" s="2"/>
      <c r="BM3" s="2"/>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row>
    <row r="4">
      <c r="A4" s="12">
        <v>2.0</v>
      </c>
      <c r="B4" s="9">
        <v>0.0</v>
      </c>
      <c r="C4" s="9">
        <v>15.0</v>
      </c>
      <c r="E4" s="2" t="s">
        <v>9</v>
      </c>
      <c r="F4" s="13"/>
      <c r="G4" s="13"/>
      <c r="H4" s="13"/>
      <c r="I4" s="13"/>
      <c r="J4" s="13"/>
      <c r="K4" s="13"/>
      <c r="L4" s="2">
        <v>1.0</v>
      </c>
      <c r="M4" s="2">
        <v>2.0</v>
      </c>
      <c r="N4" s="2">
        <v>3.0</v>
      </c>
      <c r="O4" s="2">
        <v>4.0</v>
      </c>
      <c r="P4" s="2">
        <v>5.0</v>
      </c>
      <c r="Q4" s="2">
        <v>6.0</v>
      </c>
      <c r="R4" s="2">
        <v>7.0</v>
      </c>
      <c r="S4" s="2">
        <v>8.0</v>
      </c>
      <c r="T4" s="2">
        <v>9.0</v>
      </c>
      <c r="U4" s="2">
        <v>10.0</v>
      </c>
      <c r="V4" s="2">
        <v>11.0</v>
      </c>
      <c r="W4" s="2">
        <v>12.0</v>
      </c>
      <c r="X4" s="2">
        <v>13.0</v>
      </c>
      <c r="Y4" s="2">
        <v>14.0</v>
      </c>
      <c r="Z4" s="2" t="s">
        <v>10</v>
      </c>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9">
        <f>(21-0+1)</f>
        <v>22</v>
      </c>
      <c r="BA4" s="16">
        <f>((AZ4)-15)</f>
        <v>7</v>
      </c>
      <c r="BC4" s="15"/>
      <c r="BG4" s="2"/>
      <c r="BH4" s="13"/>
      <c r="BI4" s="13"/>
      <c r="BJ4" s="13"/>
      <c r="BK4" s="13"/>
      <c r="BL4" s="13"/>
      <c r="BM4" s="13"/>
      <c r="BN4" s="2"/>
      <c r="BO4" s="2"/>
      <c r="BP4" s="2"/>
      <c r="BQ4" s="2"/>
      <c r="BR4" s="2"/>
      <c r="BS4" s="2"/>
      <c r="BT4" s="2"/>
      <c r="BU4" s="2"/>
      <c r="BV4" s="2"/>
      <c r="BW4" s="2"/>
      <c r="BX4" s="2"/>
      <c r="BY4" s="2"/>
      <c r="BZ4" s="2"/>
      <c r="CA4" s="2"/>
      <c r="CB4" s="2"/>
      <c r="CC4" s="13"/>
      <c r="CD4" s="13"/>
      <c r="CE4" s="13"/>
      <c r="CF4" s="13"/>
      <c r="CG4" s="13"/>
      <c r="CH4" s="13"/>
      <c r="CI4" s="13"/>
      <c r="CJ4" s="13"/>
      <c r="CK4" s="13"/>
      <c r="CL4" s="13"/>
      <c r="CM4" s="13"/>
      <c r="CN4" s="13"/>
      <c r="CO4" s="13"/>
      <c r="CP4" s="13"/>
      <c r="CQ4" s="13"/>
      <c r="CR4" s="13"/>
      <c r="CS4" s="13"/>
      <c r="CT4" s="13"/>
      <c r="CU4" s="13"/>
      <c r="CV4" s="13"/>
      <c r="CW4" s="13"/>
      <c r="CX4" s="13"/>
      <c r="CY4" s="13"/>
      <c r="CZ4" s="13"/>
      <c r="DA4" s="13"/>
    </row>
    <row r="5">
      <c r="A5" s="12">
        <v>3.0</v>
      </c>
      <c r="B5" s="9">
        <v>0.0</v>
      </c>
      <c r="C5" s="9">
        <v>12.0</v>
      </c>
      <c r="E5" s="2" t="s">
        <v>9</v>
      </c>
      <c r="F5" s="13"/>
      <c r="G5" s="13"/>
      <c r="H5" s="13"/>
      <c r="I5" s="13"/>
      <c r="J5" s="13"/>
      <c r="K5" s="13"/>
      <c r="L5" s="13"/>
      <c r="M5" s="13"/>
      <c r="N5" s="13"/>
      <c r="O5" s="13"/>
      <c r="P5" s="13"/>
      <c r="Q5" s="13"/>
      <c r="R5" s="13"/>
      <c r="S5" s="13"/>
      <c r="T5" s="13"/>
      <c r="U5" s="13"/>
      <c r="V5" s="13"/>
      <c r="W5" s="13"/>
      <c r="X5" s="13"/>
      <c r="Y5" s="13"/>
      <c r="Z5" s="13"/>
      <c r="AA5" s="2">
        <v>1.0</v>
      </c>
      <c r="AB5" s="2">
        <v>2.0</v>
      </c>
      <c r="AC5" s="2">
        <v>3.0</v>
      </c>
      <c r="AD5" s="2">
        <v>4.0</v>
      </c>
      <c r="AE5" s="2">
        <v>5.0</v>
      </c>
      <c r="AF5" s="2">
        <v>6.0</v>
      </c>
      <c r="AG5" s="2">
        <v>7.0</v>
      </c>
      <c r="AH5" s="2">
        <v>8.0</v>
      </c>
      <c r="AI5" s="2">
        <v>9.0</v>
      </c>
      <c r="AJ5" s="2">
        <v>10.0</v>
      </c>
      <c r="AK5" s="2">
        <v>11.0</v>
      </c>
      <c r="AL5" s="2" t="s">
        <v>11</v>
      </c>
      <c r="AM5" s="2"/>
      <c r="AN5" s="2"/>
      <c r="AO5" s="2"/>
      <c r="AP5" s="2"/>
      <c r="AQ5" s="2"/>
      <c r="AR5" s="2"/>
      <c r="AS5" s="2"/>
      <c r="AT5" s="2"/>
      <c r="AU5" s="2"/>
      <c r="AV5" s="2"/>
      <c r="AW5" s="2"/>
      <c r="AX5" s="2"/>
      <c r="AY5" s="2"/>
      <c r="AZ5" s="9">
        <v>34.0</v>
      </c>
      <c r="BA5" s="14">
        <f>(34-12)</f>
        <v>22</v>
      </c>
      <c r="BC5" s="15"/>
      <c r="BG5" s="2"/>
      <c r="BH5" s="13"/>
      <c r="BI5" s="13"/>
      <c r="BJ5" s="13"/>
      <c r="BK5" s="13"/>
      <c r="BL5" s="13"/>
      <c r="BM5" s="13"/>
      <c r="BN5" s="13"/>
      <c r="BO5" s="13"/>
      <c r="BP5" s="13"/>
      <c r="BQ5" s="13"/>
      <c r="BR5" s="13"/>
      <c r="BS5" s="13"/>
      <c r="BT5" s="13"/>
      <c r="BU5" s="13"/>
      <c r="BV5" s="13"/>
      <c r="BW5" s="13"/>
      <c r="BX5" s="13"/>
      <c r="BY5" s="13"/>
      <c r="BZ5" s="13"/>
      <c r="CA5" s="13"/>
      <c r="CB5" s="13"/>
      <c r="CC5" s="2"/>
      <c r="CD5" s="2"/>
      <c r="CE5" s="2"/>
      <c r="CF5" s="2"/>
      <c r="CG5" s="2"/>
      <c r="CH5" s="2"/>
      <c r="CI5" s="2"/>
      <c r="CJ5" s="2"/>
      <c r="CK5" s="2"/>
      <c r="CL5" s="2"/>
      <c r="CM5" s="2"/>
      <c r="CN5" s="2"/>
      <c r="CO5" s="2"/>
      <c r="CP5" s="2"/>
      <c r="CQ5" s="2"/>
      <c r="CR5" s="2"/>
      <c r="CS5" s="2"/>
      <c r="CT5" s="2"/>
      <c r="CU5" s="2"/>
      <c r="CV5" s="2"/>
      <c r="CW5" s="2"/>
      <c r="CX5" s="2"/>
      <c r="CY5" s="2"/>
      <c r="CZ5" s="2"/>
      <c r="DA5" s="2"/>
    </row>
    <row r="6">
      <c r="A6" s="12">
        <v>4.0</v>
      </c>
      <c r="B6" s="9">
        <v>0.0</v>
      </c>
      <c r="C6" s="9">
        <v>4.0</v>
      </c>
      <c r="E6" s="2" t="s">
        <v>9</v>
      </c>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2">
        <v>1.0</v>
      </c>
      <c r="AN6" s="2">
        <v>2.0</v>
      </c>
      <c r="AO6" s="2">
        <v>3.0</v>
      </c>
      <c r="AP6" s="2" t="s">
        <v>12</v>
      </c>
      <c r="AQ6" s="13"/>
      <c r="AR6" s="13"/>
      <c r="AS6" s="13"/>
      <c r="AT6" s="13"/>
      <c r="AU6" s="13"/>
      <c r="AV6" s="13"/>
      <c r="AW6" s="13"/>
      <c r="AX6" s="13"/>
      <c r="AY6" s="13"/>
      <c r="AZ6" s="9">
        <v>38.0</v>
      </c>
      <c r="BA6" s="16">
        <f>(38-4)</f>
        <v>34</v>
      </c>
      <c r="BC6" s="15"/>
      <c r="BG6" s="2"/>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2"/>
      <c r="CP6" s="2"/>
      <c r="CQ6" s="2"/>
      <c r="CR6" s="2"/>
      <c r="CS6" s="13"/>
      <c r="CT6" s="13"/>
      <c r="CU6" s="13"/>
      <c r="CV6" s="13"/>
      <c r="CW6" s="13"/>
      <c r="CX6" s="13"/>
      <c r="CY6" s="13"/>
      <c r="CZ6" s="13"/>
      <c r="DA6" s="13"/>
    </row>
    <row r="7">
      <c r="A7" s="12">
        <v>5.0</v>
      </c>
      <c r="B7" s="9">
        <v>0.0</v>
      </c>
      <c r="C7" s="9">
        <v>9.0</v>
      </c>
      <c r="E7" s="2" t="s">
        <v>9</v>
      </c>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2">
        <v>1.0</v>
      </c>
      <c r="AR7" s="2">
        <v>2.0</v>
      </c>
      <c r="AS7" s="2">
        <v>3.0</v>
      </c>
      <c r="AT7" s="2">
        <v>4.0</v>
      </c>
      <c r="AU7" s="2">
        <v>5.0</v>
      </c>
      <c r="AV7" s="2">
        <v>6.0</v>
      </c>
      <c r="AW7" s="2">
        <v>7.0</v>
      </c>
      <c r="AX7" s="2">
        <v>8.0</v>
      </c>
      <c r="AY7" s="2" t="s">
        <v>13</v>
      </c>
      <c r="AZ7" s="9">
        <v>47.0</v>
      </c>
      <c r="BA7" s="16">
        <f>(47-9)</f>
        <v>38</v>
      </c>
      <c r="BC7" s="15"/>
      <c r="BG7" s="2"/>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2"/>
      <c r="CT7" s="2"/>
      <c r="CU7" s="2"/>
      <c r="CV7" s="2"/>
      <c r="CW7" s="2"/>
      <c r="CX7" s="2"/>
      <c r="CY7" s="2"/>
      <c r="CZ7" s="2"/>
      <c r="DA7" s="2"/>
    </row>
    <row r="8">
      <c r="A8" s="17" t="s">
        <v>14</v>
      </c>
      <c r="B8" s="18"/>
      <c r="C8" s="18"/>
      <c r="D8" s="19" t="s">
        <v>15</v>
      </c>
      <c r="E8" s="20">
        <v>1.0</v>
      </c>
      <c r="F8" s="20">
        <v>2.0</v>
      </c>
      <c r="G8" s="20">
        <v>3.0</v>
      </c>
      <c r="H8" s="20">
        <v>4.0</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f t="shared" ref="AZ8:BA8" si="1">(AZ3+AZ4+AZ5+AZ6+AZ7)/5</f>
        <v>29.6</v>
      </c>
      <c r="BA8" s="22">
        <f t="shared" si="1"/>
        <v>20.2</v>
      </c>
      <c r="BF8" s="9"/>
      <c r="BG8" s="23"/>
      <c r="BH8" s="23"/>
      <c r="BI8" s="23"/>
      <c r="BJ8" s="2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row>
    <row r="9">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row>
    <row r="10">
      <c r="A10" s="3" t="s">
        <v>1</v>
      </c>
      <c r="B10" s="4" t="s">
        <v>2</v>
      </c>
      <c r="C10" s="4" t="s">
        <v>3</v>
      </c>
      <c r="D10" s="24" t="s">
        <v>4</v>
      </c>
      <c r="E10" s="6">
        <v>0.0</v>
      </c>
      <c r="F10" s="6">
        <v>1.0</v>
      </c>
      <c r="G10" s="6">
        <v>2.0</v>
      </c>
      <c r="H10" s="6">
        <v>3.0</v>
      </c>
      <c r="I10" s="6">
        <v>4.0</v>
      </c>
      <c r="J10" s="6">
        <v>5.0</v>
      </c>
      <c r="K10" s="6">
        <v>6.0</v>
      </c>
      <c r="L10" s="6">
        <v>7.0</v>
      </c>
      <c r="M10" s="6">
        <v>8.0</v>
      </c>
      <c r="N10" s="6">
        <v>9.0</v>
      </c>
      <c r="O10" s="6">
        <v>10.0</v>
      </c>
      <c r="P10" s="6">
        <v>11.0</v>
      </c>
      <c r="Q10" s="6">
        <v>12.0</v>
      </c>
      <c r="R10" s="6">
        <v>13.0</v>
      </c>
      <c r="S10" s="6">
        <v>14.0</v>
      </c>
      <c r="T10" s="6">
        <v>15.0</v>
      </c>
      <c r="U10" s="6">
        <v>16.0</v>
      </c>
      <c r="V10" s="6">
        <v>17.0</v>
      </c>
      <c r="W10" s="6">
        <v>18.0</v>
      </c>
      <c r="X10" s="6">
        <v>19.0</v>
      </c>
      <c r="Y10" s="6">
        <v>20.0</v>
      </c>
      <c r="Z10" s="6">
        <v>21.0</v>
      </c>
      <c r="AA10" s="6">
        <v>22.0</v>
      </c>
      <c r="AB10" s="6">
        <v>23.0</v>
      </c>
      <c r="AC10" s="6">
        <v>24.0</v>
      </c>
      <c r="AD10" s="6">
        <v>25.0</v>
      </c>
      <c r="AE10" s="6">
        <v>26.0</v>
      </c>
      <c r="AF10" s="6">
        <v>27.0</v>
      </c>
      <c r="AG10" s="6">
        <v>28.0</v>
      </c>
      <c r="AH10" s="6">
        <v>29.0</v>
      </c>
      <c r="AI10" s="6">
        <v>30.0</v>
      </c>
      <c r="AJ10" s="6">
        <v>31.0</v>
      </c>
      <c r="AK10" s="6">
        <v>32.0</v>
      </c>
      <c r="AL10" s="6">
        <v>33.0</v>
      </c>
      <c r="AM10" s="6">
        <v>34.0</v>
      </c>
      <c r="AN10" s="6">
        <v>35.0</v>
      </c>
      <c r="AO10" s="6">
        <v>36.0</v>
      </c>
      <c r="AP10" s="6">
        <v>37.0</v>
      </c>
      <c r="AQ10" s="6">
        <v>38.0</v>
      </c>
      <c r="AR10" s="6">
        <v>39.0</v>
      </c>
      <c r="AS10" s="6">
        <v>40.0</v>
      </c>
      <c r="AT10" s="6">
        <v>41.0</v>
      </c>
      <c r="AU10" s="6">
        <v>42.0</v>
      </c>
      <c r="AV10" s="6">
        <v>43.0</v>
      </c>
      <c r="AW10" s="6">
        <v>44.0</v>
      </c>
      <c r="AX10" s="6">
        <v>45.0</v>
      </c>
      <c r="AY10" s="6">
        <v>46.0</v>
      </c>
      <c r="AZ10" s="7" t="s">
        <v>5</v>
      </c>
      <c r="BA10" s="8" t="s">
        <v>6</v>
      </c>
      <c r="BC10" s="9"/>
      <c r="BD10" s="9"/>
      <c r="BE10" s="9"/>
      <c r="BF10" s="10"/>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11"/>
      <c r="DC10" s="11"/>
    </row>
    <row r="11">
      <c r="A11" s="12">
        <v>1.0</v>
      </c>
      <c r="B11" s="9">
        <v>0.0</v>
      </c>
      <c r="C11" s="9">
        <v>7.0</v>
      </c>
      <c r="E11" s="2" t="s">
        <v>9</v>
      </c>
      <c r="F11" s="2"/>
      <c r="G11" s="2"/>
      <c r="H11" s="2"/>
      <c r="I11" s="2">
        <v>1.0</v>
      </c>
      <c r="J11" s="2">
        <v>2.0</v>
      </c>
      <c r="K11" s="2">
        <v>3.0</v>
      </c>
      <c r="L11" s="2">
        <v>4.0</v>
      </c>
      <c r="M11" s="2">
        <v>5.0</v>
      </c>
      <c r="N11" s="2">
        <v>6.0</v>
      </c>
      <c r="O11" s="2" t="s">
        <v>8</v>
      </c>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9">
        <v>11.0</v>
      </c>
      <c r="BA11" s="14">
        <v>4.0</v>
      </c>
      <c r="BC11" s="15"/>
      <c r="BG11" s="2"/>
      <c r="BH11" s="2"/>
      <c r="BI11" s="2"/>
      <c r="BJ11" s="2"/>
      <c r="BK11" s="2"/>
      <c r="BL11" s="2"/>
      <c r="BM11" s="2"/>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row>
    <row r="12">
      <c r="A12" s="12">
        <v>2.0</v>
      </c>
      <c r="B12" s="9">
        <v>0.0</v>
      </c>
      <c r="C12" s="9">
        <v>15.0</v>
      </c>
      <c r="E12" s="2" t="s">
        <v>9</v>
      </c>
      <c r="F12" s="13"/>
      <c r="G12" s="13"/>
      <c r="H12" s="13"/>
      <c r="I12" s="13"/>
      <c r="J12" s="13"/>
      <c r="K12" s="13"/>
      <c r="L12" s="2"/>
      <c r="M12" s="2"/>
      <c r="N12" s="2"/>
      <c r="O12" s="2"/>
      <c r="P12" s="2"/>
      <c r="Q12" s="2"/>
      <c r="R12" s="2"/>
      <c r="S12" s="2"/>
      <c r="T12" s="2"/>
      <c r="U12" s="2"/>
      <c r="V12" s="2"/>
      <c r="W12" s="2"/>
      <c r="X12" s="2"/>
      <c r="Y12" s="2"/>
      <c r="Z12" s="2"/>
      <c r="AA12" s="13"/>
      <c r="AB12" s="13"/>
      <c r="AC12" s="13"/>
      <c r="AD12" s="13"/>
      <c r="AE12" s="13"/>
      <c r="AF12" s="13"/>
      <c r="AG12" s="13"/>
      <c r="AH12" s="13"/>
      <c r="AI12" s="13"/>
      <c r="AJ12" s="13"/>
      <c r="AK12" s="2">
        <v>1.0</v>
      </c>
      <c r="AL12" s="2">
        <v>2.0</v>
      </c>
      <c r="AM12" s="2">
        <v>3.0</v>
      </c>
      <c r="AN12" s="2">
        <v>4.0</v>
      </c>
      <c r="AO12" s="2">
        <v>5.0</v>
      </c>
      <c r="AP12" s="2">
        <v>6.0</v>
      </c>
      <c r="AQ12" s="2">
        <v>7.0</v>
      </c>
      <c r="AR12" s="2">
        <v>8.0</v>
      </c>
      <c r="AS12" s="2">
        <v>9.0</v>
      </c>
      <c r="AT12" s="2">
        <v>10.0</v>
      </c>
      <c r="AU12" s="2">
        <v>11.0</v>
      </c>
      <c r="AV12" s="2">
        <v>12.0</v>
      </c>
      <c r="AW12" s="2">
        <v>13.0</v>
      </c>
      <c r="AX12" s="2">
        <v>14.0</v>
      </c>
      <c r="AY12" s="2" t="s">
        <v>10</v>
      </c>
      <c r="AZ12" s="9">
        <v>47.0</v>
      </c>
      <c r="BA12" s="16">
        <f>(47-15)</f>
        <v>32</v>
      </c>
      <c r="BC12" s="15"/>
      <c r="BG12" s="2"/>
      <c r="BH12" s="13"/>
      <c r="BI12" s="13"/>
      <c r="BJ12" s="13"/>
      <c r="BK12" s="13"/>
      <c r="BL12" s="13"/>
      <c r="BM12" s="13"/>
      <c r="BN12" s="2"/>
      <c r="BO12" s="2"/>
      <c r="BP12" s="2"/>
      <c r="BQ12" s="2"/>
      <c r="BR12" s="2"/>
      <c r="BS12" s="2"/>
      <c r="BT12" s="2"/>
      <c r="BU12" s="2"/>
      <c r="BV12" s="2"/>
      <c r="BW12" s="2"/>
      <c r="BX12" s="2"/>
      <c r="BY12" s="2"/>
      <c r="BZ12" s="2"/>
      <c r="CA12" s="2"/>
      <c r="CB12" s="2"/>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row>
    <row r="13">
      <c r="A13" s="12">
        <v>3.0</v>
      </c>
      <c r="B13" s="9">
        <v>0.0</v>
      </c>
      <c r="C13" s="9">
        <v>12.0</v>
      </c>
      <c r="E13" s="2" t="s">
        <v>9</v>
      </c>
      <c r="F13" s="13"/>
      <c r="G13" s="13"/>
      <c r="H13" s="13"/>
      <c r="I13" s="13"/>
      <c r="J13" s="13"/>
      <c r="K13" s="13"/>
      <c r="L13" s="13"/>
      <c r="M13" s="13"/>
      <c r="N13" s="13"/>
      <c r="O13" s="13"/>
      <c r="P13" s="13"/>
      <c r="Q13" s="13"/>
      <c r="R13" s="13"/>
      <c r="S13" s="13"/>
      <c r="T13" s="13"/>
      <c r="U13" s="13"/>
      <c r="V13" s="13"/>
      <c r="W13" s="13"/>
      <c r="X13" s="13"/>
      <c r="Y13" s="2">
        <v>1.0</v>
      </c>
      <c r="Z13" s="2">
        <v>2.0</v>
      </c>
      <c r="AA13" s="2">
        <v>3.0</v>
      </c>
      <c r="AB13" s="2">
        <v>4.0</v>
      </c>
      <c r="AC13" s="2">
        <v>5.0</v>
      </c>
      <c r="AD13" s="2">
        <v>6.0</v>
      </c>
      <c r="AE13" s="2">
        <v>7.0</v>
      </c>
      <c r="AF13" s="2">
        <v>8.0</v>
      </c>
      <c r="AG13" s="2">
        <v>9.0</v>
      </c>
      <c r="AH13" s="2">
        <v>10.0</v>
      </c>
      <c r="AI13" s="2">
        <v>11.0</v>
      </c>
      <c r="AJ13" s="2" t="s">
        <v>11</v>
      </c>
      <c r="AK13" s="2"/>
      <c r="AL13" s="2"/>
      <c r="AM13" s="2"/>
      <c r="AN13" s="2"/>
      <c r="AO13" s="2"/>
      <c r="AP13" s="2"/>
      <c r="AQ13" s="2"/>
      <c r="AR13" s="2"/>
      <c r="AS13" s="2"/>
      <c r="AT13" s="2"/>
      <c r="AU13" s="2"/>
      <c r="AV13" s="2"/>
      <c r="AW13" s="2"/>
      <c r="AX13" s="2"/>
      <c r="AY13" s="2"/>
      <c r="AZ13" s="9">
        <v>32.0</v>
      </c>
      <c r="BA13" s="16">
        <f>(32-12)</f>
        <v>20</v>
      </c>
      <c r="BC13" s="15"/>
      <c r="BG13" s="2"/>
      <c r="BH13" s="13"/>
      <c r="BI13" s="13"/>
      <c r="BJ13" s="13"/>
      <c r="BK13" s="13"/>
      <c r="BL13" s="13"/>
      <c r="BM13" s="13"/>
      <c r="BN13" s="13"/>
      <c r="BO13" s="13"/>
      <c r="BP13" s="13"/>
      <c r="BQ13" s="13"/>
      <c r="BR13" s="13"/>
      <c r="BS13" s="13"/>
      <c r="BT13" s="13"/>
      <c r="BU13" s="13"/>
      <c r="BV13" s="13"/>
      <c r="BW13" s="13"/>
      <c r="BX13" s="13"/>
      <c r="BY13" s="13"/>
      <c r="BZ13" s="13"/>
      <c r="CA13" s="13"/>
      <c r="CB13" s="13"/>
      <c r="CC13" s="2"/>
      <c r="CD13" s="2"/>
      <c r="CE13" s="2"/>
      <c r="CF13" s="2"/>
      <c r="CG13" s="2"/>
      <c r="CH13" s="2"/>
      <c r="CI13" s="2"/>
      <c r="CJ13" s="2"/>
      <c r="CK13" s="2"/>
      <c r="CL13" s="2"/>
      <c r="CM13" s="2"/>
      <c r="CN13" s="2"/>
      <c r="CO13" s="2"/>
      <c r="CP13" s="2"/>
      <c r="CQ13" s="2"/>
      <c r="CR13" s="2"/>
      <c r="CS13" s="2"/>
      <c r="CT13" s="2"/>
      <c r="CU13" s="2"/>
      <c r="CV13" s="2"/>
      <c r="CW13" s="2"/>
      <c r="CX13" s="2"/>
      <c r="CY13" s="2"/>
      <c r="CZ13" s="2"/>
      <c r="DA13" s="2"/>
    </row>
    <row r="14">
      <c r="A14" s="12">
        <v>4.0</v>
      </c>
      <c r="B14" s="9">
        <v>0.0</v>
      </c>
      <c r="C14" s="9">
        <v>4.0</v>
      </c>
      <c r="E14" s="2" t="s">
        <v>7</v>
      </c>
      <c r="F14" s="2">
        <v>2.0</v>
      </c>
      <c r="G14" s="2">
        <v>3.0</v>
      </c>
      <c r="H14" s="2" t="s">
        <v>12</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2"/>
      <c r="AN14" s="2"/>
      <c r="AO14" s="2"/>
      <c r="AP14" s="2"/>
      <c r="AQ14" s="13"/>
      <c r="AR14" s="13"/>
      <c r="AS14" s="13"/>
      <c r="AT14" s="13"/>
      <c r="AU14" s="13"/>
      <c r="AV14" s="13"/>
      <c r="AW14" s="13"/>
      <c r="AX14" s="13"/>
      <c r="AY14" s="13"/>
      <c r="AZ14" s="9">
        <v>4.0</v>
      </c>
      <c r="BA14" s="14">
        <v>0.0</v>
      </c>
      <c r="BC14" s="15"/>
      <c r="BG14" s="2"/>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2"/>
      <c r="CP14" s="2"/>
      <c r="CQ14" s="2"/>
      <c r="CR14" s="2"/>
      <c r="CS14" s="13"/>
      <c r="CT14" s="13"/>
      <c r="CU14" s="13"/>
      <c r="CV14" s="13"/>
      <c r="CW14" s="13"/>
      <c r="CX14" s="13"/>
      <c r="CY14" s="13"/>
      <c r="CZ14" s="13"/>
      <c r="DA14" s="13"/>
    </row>
    <row r="15">
      <c r="A15" s="12">
        <v>5.0</v>
      </c>
      <c r="B15" s="9">
        <v>0.0</v>
      </c>
      <c r="C15" s="9">
        <v>9.0</v>
      </c>
      <c r="E15" s="2" t="s">
        <v>9</v>
      </c>
      <c r="F15" s="13"/>
      <c r="G15" s="13"/>
      <c r="H15" s="13"/>
      <c r="I15" s="13"/>
      <c r="J15" s="13"/>
      <c r="K15" s="13"/>
      <c r="L15" s="13"/>
      <c r="M15" s="13"/>
      <c r="N15" s="13"/>
      <c r="O15" s="13"/>
      <c r="P15" s="2">
        <v>1.0</v>
      </c>
      <c r="Q15" s="2">
        <v>2.0</v>
      </c>
      <c r="R15" s="2">
        <v>3.0</v>
      </c>
      <c r="S15" s="2">
        <v>4.0</v>
      </c>
      <c r="T15" s="2">
        <v>5.0</v>
      </c>
      <c r="U15" s="2">
        <v>6.0</v>
      </c>
      <c r="V15" s="2">
        <v>7.0</v>
      </c>
      <c r="W15" s="2">
        <v>8.0</v>
      </c>
      <c r="X15" s="2" t="s">
        <v>13</v>
      </c>
      <c r="Y15" s="13"/>
      <c r="Z15" s="13"/>
      <c r="AA15" s="13"/>
      <c r="AB15" s="13"/>
      <c r="AC15" s="13"/>
      <c r="AD15" s="13"/>
      <c r="AE15" s="13"/>
      <c r="AF15" s="13"/>
      <c r="AG15" s="13"/>
      <c r="AH15" s="13"/>
      <c r="AI15" s="13"/>
      <c r="AJ15" s="13"/>
      <c r="AK15" s="13"/>
      <c r="AL15" s="13"/>
      <c r="AM15" s="13"/>
      <c r="AN15" s="13"/>
      <c r="AO15" s="13"/>
      <c r="AP15" s="13"/>
      <c r="AQ15" s="2"/>
      <c r="AR15" s="2"/>
      <c r="AS15" s="2"/>
      <c r="AT15" s="2"/>
      <c r="AU15" s="2"/>
      <c r="AV15" s="2"/>
      <c r="AW15" s="2"/>
      <c r="AX15" s="2"/>
      <c r="AY15" s="2"/>
      <c r="AZ15" s="9">
        <v>20.0</v>
      </c>
      <c r="BA15" s="14">
        <v>11.0</v>
      </c>
      <c r="BC15" s="15"/>
      <c r="BG15" s="2"/>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2"/>
      <c r="CT15" s="2"/>
      <c r="CU15" s="2"/>
      <c r="CV15" s="2"/>
      <c r="CW15" s="2"/>
      <c r="CX15" s="2"/>
      <c r="CY15" s="2"/>
      <c r="CZ15" s="2"/>
      <c r="DA15" s="2"/>
    </row>
    <row r="16">
      <c r="A16" s="17" t="s">
        <v>16</v>
      </c>
      <c r="B16" s="18"/>
      <c r="C16" s="18"/>
      <c r="D16" s="19" t="s">
        <v>15</v>
      </c>
      <c r="E16" s="20">
        <v>4.0</v>
      </c>
      <c r="F16" s="20">
        <v>1.0</v>
      </c>
      <c r="G16" s="20">
        <v>5.0</v>
      </c>
      <c r="H16" s="20">
        <v>3.0</v>
      </c>
      <c r="I16" s="20">
        <v>2.0</v>
      </c>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f t="shared" ref="AZ16:BA16" si="2">(AZ11+AZ12+AZ13+AZ14+AZ15)/5</f>
        <v>22.8</v>
      </c>
      <c r="BA16" s="22">
        <f t="shared" si="2"/>
        <v>13.4</v>
      </c>
      <c r="BF16" s="9"/>
      <c r="BG16" s="23"/>
      <c r="BH16" s="23"/>
      <c r="BI16" s="23"/>
      <c r="BJ16" s="2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row>
    <row r="17">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row>
    <row r="18">
      <c r="A18" s="3" t="s">
        <v>1</v>
      </c>
      <c r="B18" s="4" t="s">
        <v>2</v>
      </c>
      <c r="C18" s="4" t="s">
        <v>3</v>
      </c>
      <c r="D18" s="5" t="s">
        <v>4</v>
      </c>
      <c r="E18" s="6">
        <v>0.0</v>
      </c>
      <c r="F18" s="6">
        <v>1.0</v>
      </c>
      <c r="G18" s="6">
        <v>2.0</v>
      </c>
      <c r="H18" s="25">
        <v>3.0</v>
      </c>
      <c r="I18" s="6">
        <v>4.0</v>
      </c>
      <c r="J18" s="6">
        <v>5.0</v>
      </c>
      <c r="K18" s="6">
        <v>6.0</v>
      </c>
      <c r="L18" s="25">
        <v>7.0</v>
      </c>
      <c r="M18" s="6">
        <v>8.0</v>
      </c>
      <c r="N18" s="6">
        <v>9.0</v>
      </c>
      <c r="O18" s="6">
        <v>10.0</v>
      </c>
      <c r="P18" s="25">
        <v>11.0</v>
      </c>
      <c r="Q18" s="6">
        <v>12.0</v>
      </c>
      <c r="R18" s="6">
        <v>13.0</v>
      </c>
      <c r="S18" s="6">
        <v>14.0</v>
      </c>
      <c r="T18" s="25">
        <v>15.0</v>
      </c>
      <c r="U18" s="6">
        <v>16.0</v>
      </c>
      <c r="V18" s="6">
        <v>17.0</v>
      </c>
      <c r="W18" s="6">
        <v>18.0</v>
      </c>
      <c r="X18" s="25">
        <v>19.0</v>
      </c>
      <c r="Y18" s="6">
        <v>20.0</v>
      </c>
      <c r="Z18" s="6">
        <v>21.0</v>
      </c>
      <c r="AA18" s="6">
        <v>22.0</v>
      </c>
      <c r="AB18" s="25">
        <v>23.0</v>
      </c>
      <c r="AC18" s="6">
        <v>24.0</v>
      </c>
      <c r="AD18" s="6">
        <v>25.0</v>
      </c>
      <c r="AE18" s="6">
        <v>26.0</v>
      </c>
      <c r="AF18" s="25">
        <v>27.0</v>
      </c>
      <c r="AG18" s="6">
        <v>28.0</v>
      </c>
      <c r="AH18" s="6">
        <v>29.0</v>
      </c>
      <c r="AI18" s="6">
        <v>30.0</v>
      </c>
      <c r="AJ18" s="25">
        <v>31.0</v>
      </c>
      <c r="AK18" s="6">
        <v>32.0</v>
      </c>
      <c r="AL18" s="6">
        <v>33.0</v>
      </c>
      <c r="AM18" s="6">
        <v>34.0</v>
      </c>
      <c r="AN18" s="25">
        <v>35.0</v>
      </c>
      <c r="AO18" s="6">
        <v>36.0</v>
      </c>
      <c r="AP18" s="6">
        <v>37.0</v>
      </c>
      <c r="AQ18" s="6">
        <v>38.0</v>
      </c>
      <c r="AR18" s="25">
        <v>39.0</v>
      </c>
      <c r="AS18" s="6">
        <v>40.0</v>
      </c>
      <c r="AT18" s="6">
        <v>41.0</v>
      </c>
      <c r="AU18" s="6">
        <v>42.0</v>
      </c>
      <c r="AV18" s="25">
        <v>43.0</v>
      </c>
      <c r="AW18" s="6">
        <v>44.0</v>
      </c>
      <c r="AX18" s="6">
        <v>45.0</v>
      </c>
      <c r="AY18" s="6">
        <v>46.0</v>
      </c>
      <c r="AZ18" s="7" t="s">
        <v>5</v>
      </c>
      <c r="BA18" s="8" t="s">
        <v>6</v>
      </c>
    </row>
    <row r="19">
      <c r="A19" s="12">
        <v>1.0</v>
      </c>
      <c r="B19" s="9">
        <v>0.0</v>
      </c>
      <c r="C19" s="9">
        <v>7.0</v>
      </c>
      <c r="E19" s="2" t="s">
        <v>7</v>
      </c>
      <c r="F19" s="2">
        <v>2.0</v>
      </c>
      <c r="G19" s="2">
        <v>3.0</v>
      </c>
      <c r="H19" s="26">
        <v>4.0</v>
      </c>
      <c r="I19" s="2"/>
      <c r="J19" s="2"/>
      <c r="K19" s="2"/>
      <c r="L19" s="27"/>
      <c r="M19" s="13"/>
      <c r="N19" s="13"/>
      <c r="O19" s="13"/>
      <c r="P19" s="27"/>
      <c r="Q19" s="13"/>
      <c r="R19" s="13"/>
      <c r="S19" s="13"/>
      <c r="T19" s="27"/>
      <c r="U19" s="13"/>
      <c r="V19" s="13"/>
      <c r="W19" s="13"/>
      <c r="X19" s="27"/>
      <c r="Y19" s="2">
        <v>5.0</v>
      </c>
      <c r="Z19" s="2">
        <v>6.0</v>
      </c>
      <c r="AA19" s="2" t="s">
        <v>8</v>
      </c>
      <c r="AB19" s="27"/>
      <c r="AC19" s="13"/>
      <c r="AD19" s="13"/>
      <c r="AE19" s="13"/>
      <c r="AF19" s="27"/>
      <c r="AG19" s="13"/>
      <c r="AH19" s="13"/>
      <c r="AI19" s="13"/>
      <c r="AJ19" s="27"/>
      <c r="AK19" s="13"/>
      <c r="AL19" s="13"/>
      <c r="AM19" s="13"/>
      <c r="AN19" s="27"/>
      <c r="AO19" s="13"/>
      <c r="AP19" s="13"/>
      <c r="AQ19" s="13"/>
      <c r="AR19" s="27"/>
      <c r="AS19" s="13"/>
      <c r="AT19" s="13"/>
      <c r="AU19" s="13"/>
      <c r="AV19" s="27"/>
      <c r="AW19" s="13"/>
      <c r="AX19" s="13"/>
      <c r="AY19" s="13"/>
      <c r="AZ19" s="9">
        <v>23.0</v>
      </c>
      <c r="BA19" s="16">
        <f>(23-7)</f>
        <v>16</v>
      </c>
    </row>
    <row r="20">
      <c r="A20" s="12">
        <v>2.0</v>
      </c>
      <c r="B20" s="9">
        <v>0.0</v>
      </c>
      <c r="C20" s="9">
        <v>15.0</v>
      </c>
      <c r="E20" s="2" t="s">
        <v>9</v>
      </c>
      <c r="F20" s="13"/>
      <c r="G20" s="13"/>
      <c r="H20" s="27"/>
      <c r="I20" s="2">
        <v>1.0</v>
      </c>
      <c r="J20" s="2">
        <v>2.0</v>
      </c>
      <c r="K20" s="2">
        <v>3.0</v>
      </c>
      <c r="L20" s="26">
        <v>4.0</v>
      </c>
      <c r="M20" s="2"/>
      <c r="N20" s="2"/>
      <c r="O20" s="2"/>
      <c r="P20" s="26"/>
      <c r="Q20" s="2"/>
      <c r="R20" s="2"/>
      <c r="S20" s="2"/>
      <c r="T20" s="26"/>
      <c r="U20" s="2"/>
      <c r="V20" s="2"/>
      <c r="W20" s="2"/>
      <c r="X20" s="26"/>
      <c r="Y20" s="2"/>
      <c r="Z20" s="2"/>
      <c r="AA20" s="13"/>
      <c r="AB20" s="26">
        <v>5.0</v>
      </c>
      <c r="AC20" s="13"/>
      <c r="AD20" s="13"/>
      <c r="AE20" s="13"/>
      <c r="AF20" s="27"/>
      <c r="AG20" s="13"/>
      <c r="AH20" s="13"/>
      <c r="AI20" s="13"/>
      <c r="AJ20" s="27"/>
      <c r="AK20" s="2">
        <v>6.0</v>
      </c>
      <c r="AL20" s="2">
        <v>7.0</v>
      </c>
      <c r="AM20" s="2">
        <v>8.0</v>
      </c>
      <c r="AN20" s="26">
        <v>9.0</v>
      </c>
      <c r="AO20" s="13"/>
      <c r="AP20" s="13"/>
      <c r="AQ20" s="13"/>
      <c r="AR20" s="27"/>
      <c r="AS20" s="13"/>
      <c r="AT20" s="2">
        <v>10.0</v>
      </c>
      <c r="AU20" s="2">
        <v>11.0</v>
      </c>
      <c r="AV20" s="26">
        <v>12.0</v>
      </c>
      <c r="AW20" s="2">
        <v>13.0</v>
      </c>
      <c r="AX20" s="2">
        <v>14.0</v>
      </c>
      <c r="AY20" s="2" t="s">
        <v>10</v>
      </c>
      <c r="AZ20" s="9">
        <v>47.0</v>
      </c>
      <c r="BA20" s="16">
        <f>(47-15)</f>
        <v>32</v>
      </c>
    </row>
    <row r="21">
      <c r="A21" s="12">
        <v>3.0</v>
      </c>
      <c r="B21" s="9">
        <v>0.0</v>
      </c>
      <c r="C21" s="9">
        <v>12.0</v>
      </c>
      <c r="E21" s="2" t="s">
        <v>9</v>
      </c>
      <c r="F21" s="13"/>
      <c r="G21" s="13"/>
      <c r="H21" s="27"/>
      <c r="I21" s="13"/>
      <c r="J21" s="13"/>
      <c r="K21" s="13"/>
      <c r="L21" s="27"/>
      <c r="M21" s="2">
        <v>1.0</v>
      </c>
      <c r="N21" s="2">
        <v>2.0</v>
      </c>
      <c r="O21" s="2">
        <v>3.0</v>
      </c>
      <c r="P21" s="26">
        <v>4.0</v>
      </c>
      <c r="Q21" s="13"/>
      <c r="R21" s="13"/>
      <c r="S21" s="13"/>
      <c r="T21" s="27"/>
      <c r="U21" s="13"/>
      <c r="V21" s="13"/>
      <c r="W21" s="13"/>
      <c r="X21" s="27"/>
      <c r="Y21" s="13"/>
      <c r="Z21" s="13"/>
      <c r="AA21" s="2"/>
      <c r="AB21" s="26"/>
      <c r="AC21" s="2">
        <v>5.0</v>
      </c>
      <c r="AD21" s="2">
        <v>6.0</v>
      </c>
      <c r="AE21" s="2">
        <v>7.0</v>
      </c>
      <c r="AF21" s="26">
        <v>8.0</v>
      </c>
      <c r="AG21" s="2"/>
      <c r="AH21" s="2"/>
      <c r="AI21" s="2"/>
      <c r="AJ21" s="26"/>
      <c r="AK21" s="2"/>
      <c r="AL21" s="2"/>
      <c r="AM21" s="2"/>
      <c r="AN21" s="26"/>
      <c r="AO21" s="2">
        <v>9.0</v>
      </c>
      <c r="AP21" s="2">
        <v>10.0</v>
      </c>
      <c r="AQ21" s="2">
        <v>11.0</v>
      </c>
      <c r="AR21" s="26" t="s">
        <v>11</v>
      </c>
      <c r="AS21" s="2"/>
      <c r="AT21" s="2"/>
      <c r="AU21" s="2"/>
      <c r="AV21" s="26"/>
      <c r="AW21" s="2"/>
      <c r="AX21" s="2"/>
      <c r="AY21" s="2"/>
      <c r="AZ21" s="9">
        <v>40.0</v>
      </c>
      <c r="BA21" s="16">
        <f>(40-12)</f>
        <v>28</v>
      </c>
    </row>
    <row r="22">
      <c r="A22" s="12">
        <v>4.0</v>
      </c>
      <c r="B22" s="9">
        <v>0.0</v>
      </c>
      <c r="C22" s="9">
        <v>4.0</v>
      </c>
      <c r="E22" s="2" t="s">
        <v>9</v>
      </c>
      <c r="F22" s="13"/>
      <c r="G22" s="13"/>
      <c r="H22" s="27"/>
      <c r="I22" s="13"/>
      <c r="J22" s="13"/>
      <c r="K22" s="13"/>
      <c r="L22" s="27"/>
      <c r="M22" s="13"/>
      <c r="N22" s="13"/>
      <c r="O22" s="13"/>
      <c r="P22" s="27"/>
      <c r="Q22" s="2">
        <v>1.0</v>
      </c>
      <c r="R22" s="2">
        <v>2.0</v>
      </c>
      <c r="S22" s="2">
        <v>3.0</v>
      </c>
      <c r="T22" s="26" t="s">
        <v>12</v>
      </c>
      <c r="U22" s="13"/>
      <c r="V22" s="13"/>
      <c r="W22" s="13"/>
      <c r="X22" s="27"/>
      <c r="Y22" s="13"/>
      <c r="Z22" s="13"/>
      <c r="AA22" s="13"/>
      <c r="AB22" s="27"/>
      <c r="AC22" s="13"/>
      <c r="AD22" s="13"/>
      <c r="AE22" s="13"/>
      <c r="AF22" s="27"/>
      <c r="AG22" s="13"/>
      <c r="AH22" s="13"/>
      <c r="AI22" s="13"/>
      <c r="AJ22" s="27"/>
      <c r="AK22" s="13"/>
      <c r="AL22" s="13"/>
      <c r="AM22" s="2"/>
      <c r="AN22" s="26"/>
      <c r="AO22" s="2"/>
      <c r="AP22" s="2"/>
      <c r="AQ22" s="13"/>
      <c r="AR22" s="27"/>
      <c r="AS22" s="13"/>
      <c r="AT22" s="13"/>
      <c r="AU22" s="13"/>
      <c r="AV22" s="27"/>
      <c r="AW22" s="13"/>
      <c r="AX22" s="13"/>
      <c r="AY22" s="13"/>
      <c r="AZ22" s="9">
        <v>16.0</v>
      </c>
      <c r="BA22" s="16">
        <f>(16-4)</f>
        <v>12</v>
      </c>
    </row>
    <row r="23">
      <c r="A23" s="12">
        <v>5.0</v>
      </c>
      <c r="B23" s="9">
        <v>0.0</v>
      </c>
      <c r="C23" s="9">
        <v>9.0</v>
      </c>
      <c r="E23" s="2" t="s">
        <v>9</v>
      </c>
      <c r="F23" s="13"/>
      <c r="G23" s="13"/>
      <c r="H23" s="27"/>
      <c r="I23" s="13"/>
      <c r="J23" s="13"/>
      <c r="K23" s="13"/>
      <c r="L23" s="27"/>
      <c r="M23" s="13"/>
      <c r="N23" s="13"/>
      <c r="O23" s="13"/>
      <c r="P23" s="27"/>
      <c r="Q23" s="13"/>
      <c r="R23" s="13"/>
      <c r="S23" s="13"/>
      <c r="T23" s="27"/>
      <c r="U23" s="2">
        <v>1.0</v>
      </c>
      <c r="V23" s="2">
        <v>2.0</v>
      </c>
      <c r="W23" s="2">
        <v>3.0</v>
      </c>
      <c r="X23" s="26">
        <v>4.0</v>
      </c>
      <c r="Y23" s="13"/>
      <c r="Z23" s="13"/>
      <c r="AA23" s="13"/>
      <c r="AB23" s="27"/>
      <c r="AC23" s="13"/>
      <c r="AD23" s="13"/>
      <c r="AE23" s="13"/>
      <c r="AF23" s="27"/>
      <c r="AG23" s="2">
        <v>5.0</v>
      </c>
      <c r="AH23" s="2">
        <v>6.0</v>
      </c>
      <c r="AI23" s="2">
        <v>7.0</v>
      </c>
      <c r="AJ23" s="26">
        <v>8.0</v>
      </c>
      <c r="AK23" s="13"/>
      <c r="AL23" s="13"/>
      <c r="AM23" s="13"/>
      <c r="AN23" s="27"/>
      <c r="AO23" s="13"/>
      <c r="AP23" s="13"/>
      <c r="AQ23" s="2"/>
      <c r="AR23" s="26"/>
      <c r="AS23" s="2" t="s">
        <v>13</v>
      </c>
      <c r="AT23" s="2"/>
      <c r="AU23" s="2"/>
      <c r="AV23" s="26"/>
      <c r="AW23" s="2"/>
      <c r="AX23" s="2"/>
      <c r="AY23" s="2"/>
      <c r="AZ23" s="9">
        <v>41.0</v>
      </c>
      <c r="BA23" s="16">
        <f>(41-9)</f>
        <v>32</v>
      </c>
    </row>
    <row r="24">
      <c r="A24" s="17" t="s">
        <v>17</v>
      </c>
      <c r="B24" s="19" t="s">
        <v>18</v>
      </c>
      <c r="C24" s="18"/>
      <c r="D24" s="19" t="s">
        <v>15</v>
      </c>
      <c r="E24" s="20">
        <v>1.0</v>
      </c>
      <c r="F24" s="20">
        <v>2.0</v>
      </c>
      <c r="G24" s="20">
        <v>3.0</v>
      </c>
      <c r="H24" s="20">
        <v>4.0</v>
      </c>
      <c r="I24" s="20">
        <v>5.0</v>
      </c>
      <c r="J24" s="20">
        <v>1.0</v>
      </c>
      <c r="K24" s="20">
        <v>2.0</v>
      </c>
      <c r="L24" s="20">
        <v>3.0</v>
      </c>
      <c r="M24" s="20">
        <v>5.0</v>
      </c>
      <c r="N24" s="20">
        <v>2.0</v>
      </c>
      <c r="O24" s="20">
        <v>3.0</v>
      </c>
      <c r="P24" s="20">
        <v>5.0</v>
      </c>
      <c r="Q24" s="20">
        <v>2.0</v>
      </c>
      <c r="R24" s="20">
        <v>2.0</v>
      </c>
      <c r="S24" s="28"/>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f t="shared" ref="AZ24:BA24" si="3">(AZ19+AZ20+AZ21+AZ22+AZ23)/5</f>
        <v>33.4</v>
      </c>
      <c r="BA24" s="22">
        <f t="shared" si="3"/>
        <v>24</v>
      </c>
    </row>
    <row r="25">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row>
    <row r="26">
      <c r="A26" s="3" t="s">
        <v>1</v>
      </c>
      <c r="B26" s="4" t="s">
        <v>2</v>
      </c>
      <c r="C26" s="4" t="s">
        <v>3</v>
      </c>
      <c r="D26" s="5" t="s">
        <v>4</v>
      </c>
      <c r="E26" s="6">
        <v>0.0</v>
      </c>
      <c r="F26" s="6">
        <v>1.0</v>
      </c>
      <c r="G26" s="6">
        <v>2.0</v>
      </c>
      <c r="H26" s="6">
        <v>3.0</v>
      </c>
      <c r="I26" s="6">
        <v>4.0</v>
      </c>
      <c r="J26" s="6">
        <v>5.0</v>
      </c>
      <c r="K26" s="6">
        <v>6.0</v>
      </c>
      <c r="L26" s="6">
        <v>7.0</v>
      </c>
      <c r="M26" s="6">
        <v>8.0</v>
      </c>
      <c r="N26" s="6">
        <v>9.0</v>
      </c>
      <c r="O26" s="6">
        <v>10.0</v>
      </c>
      <c r="P26" s="6">
        <v>11.0</v>
      </c>
      <c r="Q26" s="6">
        <v>12.0</v>
      </c>
      <c r="R26" s="6">
        <v>13.0</v>
      </c>
      <c r="S26" s="6">
        <v>14.0</v>
      </c>
      <c r="T26" s="6">
        <v>15.0</v>
      </c>
      <c r="U26" s="6">
        <v>16.0</v>
      </c>
      <c r="V26" s="6">
        <v>17.0</v>
      </c>
      <c r="W26" s="6">
        <v>18.0</v>
      </c>
      <c r="X26" s="6">
        <v>19.0</v>
      </c>
      <c r="Y26" s="6">
        <v>20.0</v>
      </c>
      <c r="Z26" s="6">
        <v>21.0</v>
      </c>
      <c r="AA26" s="6">
        <v>22.0</v>
      </c>
      <c r="AB26" s="6">
        <v>23.0</v>
      </c>
      <c r="AC26" s="6">
        <v>24.0</v>
      </c>
      <c r="AD26" s="6">
        <v>25.0</v>
      </c>
      <c r="AE26" s="6">
        <v>26.0</v>
      </c>
      <c r="AF26" s="6">
        <v>27.0</v>
      </c>
      <c r="AG26" s="6">
        <v>28.0</v>
      </c>
      <c r="AH26" s="6">
        <v>29.0</v>
      </c>
      <c r="AI26" s="6">
        <v>30.0</v>
      </c>
      <c r="AJ26" s="6">
        <v>31.0</v>
      </c>
      <c r="AK26" s="6">
        <v>32.0</v>
      </c>
      <c r="AL26" s="6">
        <v>33.0</v>
      </c>
      <c r="AM26" s="6">
        <v>34.0</v>
      </c>
      <c r="AN26" s="6">
        <v>35.0</v>
      </c>
      <c r="AO26" s="6">
        <v>36.0</v>
      </c>
      <c r="AP26" s="6">
        <v>37.0</v>
      </c>
      <c r="AQ26" s="6">
        <v>38.0</v>
      </c>
      <c r="AR26" s="6">
        <v>39.0</v>
      </c>
      <c r="AS26" s="6">
        <v>40.0</v>
      </c>
      <c r="AT26" s="6">
        <v>41.0</v>
      </c>
      <c r="AU26" s="6">
        <v>42.0</v>
      </c>
      <c r="AV26" s="6">
        <v>43.0</v>
      </c>
      <c r="AW26" s="6">
        <v>44.0</v>
      </c>
      <c r="AX26" s="6">
        <v>45.0</v>
      </c>
      <c r="AY26" s="6">
        <v>46.0</v>
      </c>
      <c r="AZ26" s="7" t="s">
        <v>5</v>
      </c>
      <c r="BA26" s="8" t="s">
        <v>6</v>
      </c>
    </row>
    <row r="27">
      <c r="A27" s="12">
        <v>1.0</v>
      </c>
      <c r="B27" s="9">
        <v>0.0</v>
      </c>
      <c r="C27" s="9">
        <v>7.0</v>
      </c>
      <c r="E27" s="2" t="s">
        <v>7</v>
      </c>
      <c r="F27" s="2">
        <v>2.0</v>
      </c>
      <c r="G27" s="2">
        <v>3.0</v>
      </c>
      <c r="H27" s="2">
        <v>4.0</v>
      </c>
      <c r="I27" s="2"/>
      <c r="J27" s="2"/>
      <c r="K27" s="2"/>
      <c r="L27" s="13"/>
      <c r="M27" s="13"/>
      <c r="N27" s="13"/>
      <c r="O27" s="13"/>
      <c r="P27" s="13"/>
      <c r="Q27" s="13"/>
      <c r="R27" s="13"/>
      <c r="S27" s="13"/>
      <c r="T27" s="13"/>
      <c r="U27" s="13"/>
      <c r="V27" s="13"/>
      <c r="W27" s="13"/>
      <c r="X27" s="13"/>
      <c r="Y27" s="2">
        <v>5.0</v>
      </c>
      <c r="Z27" s="2">
        <v>6.0</v>
      </c>
      <c r="AA27" s="2" t="s">
        <v>8</v>
      </c>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9">
        <v>23.0</v>
      </c>
      <c r="BA27" s="16">
        <f>(23-7)</f>
        <v>16</v>
      </c>
    </row>
    <row r="28">
      <c r="A28" s="12">
        <v>2.0</v>
      </c>
      <c r="B28" s="9">
        <v>0.0</v>
      </c>
      <c r="C28" s="9">
        <v>15.0</v>
      </c>
      <c r="E28" s="2" t="s">
        <v>9</v>
      </c>
      <c r="F28" s="13"/>
      <c r="G28" s="13"/>
      <c r="H28" s="13"/>
      <c r="I28" s="2">
        <v>1.0</v>
      </c>
      <c r="J28" s="2">
        <v>2.0</v>
      </c>
      <c r="K28" s="2">
        <v>3.0</v>
      </c>
      <c r="L28" s="2">
        <v>4.0</v>
      </c>
      <c r="M28" s="2"/>
      <c r="N28" s="2"/>
      <c r="O28" s="2"/>
      <c r="P28" s="2"/>
      <c r="Q28" s="2"/>
      <c r="R28" s="2"/>
      <c r="S28" s="2"/>
      <c r="T28" s="2"/>
      <c r="U28" s="2"/>
      <c r="V28" s="2"/>
      <c r="W28" s="2"/>
      <c r="X28" s="2"/>
      <c r="Y28" s="2"/>
      <c r="Z28" s="2"/>
      <c r="AA28" s="13"/>
      <c r="AB28" s="2">
        <v>5.0</v>
      </c>
      <c r="AC28" s="2">
        <v>6.0</v>
      </c>
      <c r="AD28" s="2">
        <v>7.0</v>
      </c>
      <c r="AE28" s="2">
        <v>8.0</v>
      </c>
      <c r="AF28" s="13"/>
      <c r="AG28" s="13"/>
      <c r="AH28" s="13"/>
      <c r="AI28" s="13"/>
      <c r="AJ28" s="13"/>
      <c r="AK28" s="13"/>
      <c r="AL28" s="13"/>
      <c r="AM28" s="13"/>
      <c r="AN28" s="2">
        <v>9.0</v>
      </c>
      <c r="AO28" s="2">
        <v>10.0</v>
      </c>
      <c r="AP28" s="2">
        <v>11.0</v>
      </c>
      <c r="AQ28" s="2">
        <v>12.0</v>
      </c>
      <c r="AR28" s="13"/>
      <c r="AS28" s="13"/>
      <c r="AT28" s="13"/>
      <c r="AU28" s="13"/>
      <c r="AW28" s="2">
        <v>13.0</v>
      </c>
      <c r="AX28" s="2">
        <v>14.0</v>
      </c>
      <c r="AY28" s="2" t="s">
        <v>10</v>
      </c>
      <c r="AZ28" s="9">
        <v>47.0</v>
      </c>
      <c r="BA28" s="16">
        <f>(47-15)</f>
        <v>32</v>
      </c>
    </row>
    <row r="29">
      <c r="A29" s="12">
        <v>3.0</v>
      </c>
      <c r="B29" s="9">
        <v>0.0</v>
      </c>
      <c r="C29" s="9">
        <v>12.0</v>
      </c>
      <c r="E29" s="2" t="s">
        <v>9</v>
      </c>
      <c r="F29" s="13"/>
      <c r="G29" s="13"/>
      <c r="H29" s="13"/>
      <c r="I29" s="13"/>
      <c r="J29" s="13"/>
      <c r="K29" s="13"/>
      <c r="L29" s="13"/>
      <c r="M29" s="2">
        <v>1.0</v>
      </c>
      <c r="N29" s="2">
        <v>2.0</v>
      </c>
      <c r="O29" s="2">
        <v>3.0</v>
      </c>
      <c r="P29" s="2">
        <v>4.0</v>
      </c>
      <c r="Q29" s="13"/>
      <c r="R29" s="13"/>
      <c r="S29" s="13"/>
      <c r="T29" s="13"/>
      <c r="U29" s="13"/>
      <c r="V29" s="13"/>
      <c r="W29" s="13"/>
      <c r="X29" s="13"/>
      <c r="Y29" s="13"/>
      <c r="Z29" s="13"/>
      <c r="AA29" s="2"/>
      <c r="AB29" s="2"/>
      <c r="AC29" s="2"/>
      <c r="AD29" s="2"/>
      <c r="AE29" s="2"/>
      <c r="AF29" s="2">
        <v>5.0</v>
      </c>
      <c r="AG29" s="2">
        <v>6.0</v>
      </c>
      <c r="AH29" s="2">
        <v>7.0</v>
      </c>
      <c r="AI29" s="2">
        <v>8.0</v>
      </c>
      <c r="AJ29" s="2"/>
      <c r="AK29" s="2"/>
      <c r="AL29" s="2"/>
      <c r="AM29" s="2"/>
      <c r="AN29" s="2"/>
      <c r="AO29" s="2"/>
      <c r="AP29" s="2"/>
      <c r="AQ29" s="2"/>
      <c r="AR29" s="2">
        <v>9.0</v>
      </c>
      <c r="AS29" s="2">
        <v>10.0</v>
      </c>
      <c r="AT29" s="2">
        <v>11.0</v>
      </c>
      <c r="AU29" s="2" t="s">
        <v>11</v>
      </c>
      <c r="AV29" s="2"/>
      <c r="AW29" s="2"/>
      <c r="AX29" s="2"/>
      <c r="AY29" s="2"/>
      <c r="AZ29" s="9">
        <v>43.0</v>
      </c>
      <c r="BA29" s="16">
        <f>(43-12)</f>
        <v>31</v>
      </c>
    </row>
    <row r="30">
      <c r="A30" s="12">
        <v>4.0</v>
      </c>
      <c r="B30" s="9">
        <v>0.0</v>
      </c>
      <c r="C30" s="9">
        <v>4.0</v>
      </c>
      <c r="E30" s="2" t="s">
        <v>9</v>
      </c>
      <c r="F30" s="13"/>
      <c r="G30" s="13"/>
      <c r="H30" s="13"/>
      <c r="I30" s="13"/>
      <c r="J30" s="13"/>
      <c r="K30" s="13"/>
      <c r="L30" s="13"/>
      <c r="M30" s="13"/>
      <c r="N30" s="13"/>
      <c r="O30" s="13"/>
      <c r="P30" s="13"/>
      <c r="Q30" s="2">
        <v>1.0</v>
      </c>
      <c r="R30" s="2">
        <v>2.0</v>
      </c>
      <c r="S30" s="2">
        <v>3.0</v>
      </c>
      <c r="T30" s="2" t="s">
        <v>12</v>
      </c>
      <c r="U30" s="13"/>
      <c r="V30" s="13"/>
      <c r="W30" s="13"/>
      <c r="X30" s="13"/>
      <c r="Y30" s="13"/>
      <c r="Z30" s="13"/>
      <c r="AA30" s="13"/>
      <c r="AB30" s="13"/>
      <c r="AC30" s="13"/>
      <c r="AD30" s="13"/>
      <c r="AE30" s="13"/>
      <c r="AF30" s="13"/>
      <c r="AG30" s="13"/>
      <c r="AH30" s="13"/>
      <c r="AI30" s="13"/>
      <c r="AJ30" s="13"/>
      <c r="AK30" s="13"/>
      <c r="AL30" s="13"/>
      <c r="AM30" s="2"/>
      <c r="AN30" s="2"/>
      <c r="AO30" s="2"/>
      <c r="AP30" s="2"/>
      <c r="AQ30" s="13"/>
      <c r="AR30" s="13"/>
      <c r="AS30" s="13"/>
      <c r="AT30" s="13"/>
      <c r="AU30" s="13"/>
      <c r="AV30" s="13"/>
      <c r="AW30" s="13"/>
      <c r="AX30" s="13"/>
      <c r="AY30" s="13"/>
      <c r="AZ30" s="9">
        <v>16.0</v>
      </c>
      <c r="BA30" s="16">
        <f>(16-4)</f>
        <v>12</v>
      </c>
    </row>
    <row r="31">
      <c r="A31" s="12">
        <v>5.0</v>
      </c>
      <c r="B31" s="9">
        <v>0.0</v>
      </c>
      <c r="C31" s="9">
        <v>9.0</v>
      </c>
      <c r="E31" s="2" t="s">
        <v>9</v>
      </c>
      <c r="F31" s="13"/>
      <c r="G31" s="13"/>
      <c r="H31" s="13"/>
      <c r="I31" s="13"/>
      <c r="J31" s="13"/>
      <c r="K31" s="13"/>
      <c r="L31" s="13"/>
      <c r="M31" s="13"/>
      <c r="N31" s="13"/>
      <c r="O31" s="13"/>
      <c r="P31" s="13"/>
      <c r="Q31" s="13"/>
      <c r="R31" s="13"/>
      <c r="S31" s="13"/>
      <c r="T31" s="13"/>
      <c r="U31" s="2">
        <v>1.0</v>
      </c>
      <c r="V31" s="2">
        <v>2.0</v>
      </c>
      <c r="W31" s="2">
        <v>3.0</v>
      </c>
      <c r="X31" s="2">
        <v>4.0</v>
      </c>
      <c r="Y31" s="13"/>
      <c r="Z31" s="13"/>
      <c r="AA31" s="13"/>
      <c r="AB31" s="13"/>
      <c r="AC31" s="13"/>
      <c r="AD31" s="13"/>
      <c r="AE31" s="13"/>
      <c r="AF31" s="13"/>
      <c r="AG31" s="13"/>
      <c r="AH31" s="13"/>
      <c r="AI31" s="13"/>
      <c r="AJ31" s="2">
        <v>5.0</v>
      </c>
      <c r="AK31" s="2">
        <v>6.0</v>
      </c>
      <c r="AL31" s="2">
        <v>7.0</v>
      </c>
      <c r="AM31" s="2">
        <v>8.0</v>
      </c>
      <c r="AN31" s="13"/>
      <c r="AO31" s="13"/>
      <c r="AP31" s="13"/>
      <c r="AQ31" s="2"/>
      <c r="AR31" s="2"/>
      <c r="AS31" s="2"/>
      <c r="AT31" s="2"/>
      <c r="AU31" s="2"/>
      <c r="AV31" s="2" t="s">
        <v>13</v>
      </c>
      <c r="AW31" s="2"/>
      <c r="AX31" s="2"/>
      <c r="AY31" s="2"/>
      <c r="AZ31" s="9">
        <v>44.0</v>
      </c>
      <c r="BA31" s="16">
        <f>(44-9)</f>
        <v>35</v>
      </c>
    </row>
    <row r="32">
      <c r="A32" s="17" t="s">
        <v>19</v>
      </c>
      <c r="B32" s="19" t="s">
        <v>18</v>
      </c>
      <c r="C32" s="18"/>
      <c r="D32" s="19" t="s">
        <v>15</v>
      </c>
      <c r="E32" s="20">
        <v>1.0</v>
      </c>
      <c r="F32" s="20">
        <v>2.0</v>
      </c>
      <c r="G32" s="20">
        <v>3.0</v>
      </c>
      <c r="H32" s="20">
        <v>4.0</v>
      </c>
      <c r="I32" s="20">
        <v>5.0</v>
      </c>
      <c r="J32" s="20">
        <v>1.0</v>
      </c>
      <c r="K32" s="20">
        <v>2.0</v>
      </c>
      <c r="L32" s="20">
        <v>3.0</v>
      </c>
      <c r="M32" s="20">
        <v>5.0</v>
      </c>
      <c r="N32" s="20">
        <v>2.0</v>
      </c>
      <c r="O32" s="20">
        <v>3.0</v>
      </c>
      <c r="P32" s="20">
        <v>5.0</v>
      </c>
      <c r="Q32" s="20">
        <v>2.0</v>
      </c>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f t="shared" ref="AZ32:BA32" si="4">(AZ27+AZ28+AZ29+AZ30+AZ31)/5</f>
        <v>34.6</v>
      </c>
      <c r="BA32" s="22">
        <f t="shared" si="4"/>
        <v>25.2</v>
      </c>
    </row>
    <row r="3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row>
    <row r="34">
      <c r="A34" s="1" t="s">
        <v>20</v>
      </c>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row>
    <row r="35">
      <c r="A35" s="3" t="s">
        <v>1</v>
      </c>
      <c r="B35" s="4" t="s">
        <v>2</v>
      </c>
      <c r="C35" s="4" t="s">
        <v>3</v>
      </c>
      <c r="D35" s="5" t="s">
        <v>4</v>
      </c>
      <c r="E35" s="6">
        <v>0.0</v>
      </c>
      <c r="F35" s="6">
        <v>1.0</v>
      </c>
      <c r="G35" s="6">
        <v>2.0</v>
      </c>
      <c r="H35" s="6">
        <v>3.0</v>
      </c>
      <c r="I35" s="6">
        <v>4.0</v>
      </c>
      <c r="J35" s="6">
        <v>5.0</v>
      </c>
      <c r="K35" s="6">
        <v>6.0</v>
      </c>
      <c r="L35" s="6">
        <v>7.0</v>
      </c>
      <c r="M35" s="6">
        <v>8.0</v>
      </c>
      <c r="N35" s="6">
        <v>9.0</v>
      </c>
      <c r="O35" s="6">
        <v>10.0</v>
      </c>
      <c r="P35" s="6">
        <v>11.0</v>
      </c>
      <c r="Q35" s="6">
        <v>12.0</v>
      </c>
      <c r="R35" s="6">
        <v>13.0</v>
      </c>
      <c r="S35" s="6">
        <v>14.0</v>
      </c>
      <c r="T35" s="6">
        <v>15.0</v>
      </c>
      <c r="U35" s="6">
        <v>16.0</v>
      </c>
      <c r="V35" s="6">
        <v>17.0</v>
      </c>
      <c r="W35" s="6">
        <v>18.0</v>
      </c>
      <c r="X35" s="6">
        <v>19.0</v>
      </c>
      <c r="Y35" s="6">
        <v>20.0</v>
      </c>
      <c r="Z35" s="7" t="s">
        <v>5</v>
      </c>
      <c r="AA35" s="8" t="s">
        <v>6</v>
      </c>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c r="A36" s="12">
        <v>1.0</v>
      </c>
      <c r="B36" s="9">
        <v>0.0</v>
      </c>
      <c r="C36" s="9">
        <v>4.0</v>
      </c>
      <c r="E36" s="2" t="s">
        <v>7</v>
      </c>
      <c r="F36" s="2">
        <v>2.0</v>
      </c>
      <c r="G36" s="2">
        <v>3.0</v>
      </c>
      <c r="H36" s="2" t="s">
        <v>12</v>
      </c>
      <c r="I36" s="2"/>
      <c r="J36" s="2"/>
      <c r="K36" s="2"/>
      <c r="L36" s="13"/>
      <c r="M36" s="13"/>
      <c r="N36" s="13"/>
      <c r="O36" s="13"/>
      <c r="P36" s="13"/>
      <c r="Q36" s="13"/>
      <c r="R36" s="13"/>
      <c r="S36" s="13"/>
      <c r="T36" s="13"/>
      <c r="U36" s="13"/>
      <c r="V36" s="13"/>
      <c r="W36" s="13"/>
      <c r="X36" s="13"/>
      <c r="Y36" s="13"/>
      <c r="Z36" s="9">
        <v>4.0</v>
      </c>
      <c r="AA36" s="14">
        <v>0.0</v>
      </c>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row>
    <row r="37">
      <c r="A37" s="12">
        <v>2.0</v>
      </c>
      <c r="B37" s="9">
        <v>2.0</v>
      </c>
      <c r="C37" s="9">
        <v>6.0</v>
      </c>
      <c r="E37" s="2"/>
      <c r="F37" s="13"/>
      <c r="G37" s="2" t="s">
        <v>9</v>
      </c>
      <c r="H37" s="13"/>
      <c r="I37" s="2">
        <v>1.0</v>
      </c>
      <c r="J37" s="2">
        <v>2.0</v>
      </c>
      <c r="K37" s="2">
        <v>3.0</v>
      </c>
      <c r="L37" s="2">
        <v>4.0</v>
      </c>
      <c r="M37" s="2">
        <v>5.0</v>
      </c>
      <c r="N37" s="2" t="s">
        <v>21</v>
      </c>
      <c r="O37" s="2"/>
      <c r="P37" s="2"/>
      <c r="Q37" s="2"/>
      <c r="R37" s="2"/>
      <c r="S37" s="2"/>
      <c r="T37" s="2"/>
      <c r="U37" s="2"/>
      <c r="V37" s="2"/>
      <c r="W37" s="2"/>
      <c r="X37" s="2"/>
      <c r="Y37" s="2"/>
      <c r="Z37" s="9">
        <v>8.0</v>
      </c>
      <c r="AA37" s="14">
        <v>2.0</v>
      </c>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row>
    <row r="38">
      <c r="A38" s="12">
        <v>3.0</v>
      </c>
      <c r="B38" s="9">
        <v>3.0</v>
      </c>
      <c r="C38" s="9">
        <v>4.0</v>
      </c>
      <c r="E38" s="2"/>
      <c r="F38" s="13"/>
      <c r="G38" s="13"/>
      <c r="H38" s="2" t="s">
        <v>9</v>
      </c>
      <c r="I38" s="13"/>
      <c r="J38" s="13"/>
      <c r="K38" s="13"/>
      <c r="L38" s="13"/>
      <c r="M38" s="13"/>
      <c r="N38" s="13"/>
      <c r="O38" s="2">
        <v>1.0</v>
      </c>
      <c r="P38" s="2">
        <v>2.0</v>
      </c>
      <c r="Q38" s="2">
        <v>3.0</v>
      </c>
      <c r="R38" s="2" t="s">
        <v>12</v>
      </c>
      <c r="S38" s="13"/>
      <c r="T38" s="13"/>
      <c r="U38" s="13"/>
      <c r="V38" s="13"/>
      <c r="W38" s="13"/>
      <c r="X38" s="13"/>
      <c r="Y38" s="13"/>
      <c r="Z38" s="9">
        <v>11.0</v>
      </c>
      <c r="AA38" s="14">
        <v>7.0</v>
      </c>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row>
    <row r="39">
      <c r="A39" s="12">
        <v>4.0</v>
      </c>
      <c r="B39" s="9">
        <v>6.0</v>
      </c>
      <c r="C39" s="9">
        <v>5.0</v>
      </c>
      <c r="E39" s="2"/>
      <c r="F39" s="13"/>
      <c r="G39" s="13"/>
      <c r="H39" s="13"/>
      <c r="I39" s="13"/>
      <c r="J39" s="13"/>
      <c r="K39" s="2" t="s">
        <v>9</v>
      </c>
      <c r="L39" s="13"/>
      <c r="M39" s="13"/>
      <c r="N39" s="13"/>
      <c r="O39" s="13"/>
      <c r="P39" s="13"/>
      <c r="Q39" s="13"/>
      <c r="R39" s="13"/>
      <c r="S39" s="2">
        <v>1.0</v>
      </c>
      <c r="T39" s="2">
        <v>2.0</v>
      </c>
      <c r="U39" s="13"/>
      <c r="V39" s="2">
        <v>4.0</v>
      </c>
      <c r="W39" s="2" t="s">
        <v>22</v>
      </c>
      <c r="X39" s="13"/>
      <c r="Y39" s="13"/>
      <c r="Z39" s="9">
        <v>13.0</v>
      </c>
      <c r="AA39" s="14">
        <v>8.0</v>
      </c>
      <c r="AB39" s="13"/>
      <c r="AC39" s="13"/>
      <c r="AD39" s="13"/>
      <c r="AE39" s="13"/>
      <c r="AF39" s="13"/>
      <c r="AG39" s="13"/>
      <c r="AH39" s="13"/>
      <c r="AI39" s="13"/>
      <c r="AJ39" s="13"/>
      <c r="AK39" s="13"/>
      <c r="AL39" s="13"/>
      <c r="AM39" s="2"/>
      <c r="AN39" s="2"/>
      <c r="AO39" s="2"/>
      <c r="AP39" s="2"/>
      <c r="AQ39" s="13"/>
      <c r="AR39" s="13"/>
      <c r="AS39" s="13"/>
      <c r="AT39" s="13"/>
      <c r="AU39" s="13"/>
      <c r="AV39" s="13"/>
      <c r="AW39" s="13"/>
      <c r="AX39" s="13"/>
      <c r="AY39" s="13"/>
      <c r="AZ39" s="13"/>
      <c r="BA39" s="13"/>
    </row>
    <row r="40">
      <c r="A40" s="12">
        <v>5.0</v>
      </c>
      <c r="B40" s="9">
        <v>8.0</v>
      </c>
      <c r="C40" s="9">
        <v>2.0</v>
      </c>
      <c r="E40" s="2"/>
      <c r="F40" s="13"/>
      <c r="G40" s="13"/>
      <c r="H40" s="13"/>
      <c r="I40" s="13"/>
      <c r="J40" s="13"/>
      <c r="K40" s="13"/>
      <c r="L40" s="13"/>
      <c r="M40" s="2" t="s">
        <v>9</v>
      </c>
      <c r="N40" s="13"/>
      <c r="O40" s="13"/>
      <c r="P40" s="13"/>
      <c r="Q40" s="13"/>
      <c r="R40" s="13"/>
      <c r="S40" s="13"/>
      <c r="T40" s="13"/>
      <c r="U40" s="13"/>
      <c r="V40" s="13"/>
      <c r="W40" s="13"/>
      <c r="X40" s="2">
        <v>1.0</v>
      </c>
      <c r="Y40" s="2" t="s">
        <v>23</v>
      </c>
      <c r="Z40" s="9">
        <v>13.0</v>
      </c>
      <c r="AA40" s="14">
        <v>11.0</v>
      </c>
      <c r="AB40" s="13"/>
      <c r="AC40" s="13"/>
      <c r="AD40" s="13"/>
      <c r="AE40" s="13"/>
      <c r="AF40" s="13"/>
      <c r="AG40" s="13"/>
      <c r="AH40" s="13"/>
      <c r="AI40" s="13"/>
      <c r="AJ40" s="13"/>
      <c r="AK40" s="13"/>
      <c r="AL40" s="13"/>
      <c r="AM40" s="13"/>
      <c r="AN40" s="13"/>
      <c r="AO40" s="13"/>
      <c r="AP40" s="13"/>
      <c r="AQ40" s="2"/>
      <c r="AR40" s="2"/>
      <c r="AS40" s="2"/>
      <c r="AT40" s="2"/>
      <c r="AU40" s="2"/>
      <c r="AV40" s="2"/>
      <c r="AW40" s="2"/>
      <c r="AX40" s="2"/>
      <c r="AY40" s="2"/>
      <c r="AZ40" s="2"/>
      <c r="BA40" s="2"/>
    </row>
    <row r="41">
      <c r="A41" s="17" t="s">
        <v>14</v>
      </c>
      <c r="B41" s="18"/>
      <c r="C41" s="18"/>
      <c r="D41" s="19" t="s">
        <v>15</v>
      </c>
      <c r="E41" s="20">
        <v>1.0</v>
      </c>
      <c r="F41" s="20">
        <v>2.0</v>
      </c>
      <c r="G41" s="20">
        <v>3.0</v>
      </c>
      <c r="H41" s="20">
        <v>4.0</v>
      </c>
      <c r="I41" s="20">
        <v>5.0</v>
      </c>
      <c r="J41" s="21"/>
      <c r="K41" s="21"/>
      <c r="L41" s="21"/>
      <c r="M41" s="21"/>
      <c r="N41" s="21"/>
      <c r="O41" s="21"/>
      <c r="P41" s="21"/>
      <c r="Q41" s="21"/>
      <c r="R41" s="21"/>
      <c r="S41" s="21"/>
      <c r="T41" s="21"/>
      <c r="U41" s="21"/>
      <c r="V41" s="21"/>
      <c r="W41" s="21"/>
      <c r="X41" s="21"/>
      <c r="Y41" s="21"/>
      <c r="Z41" s="21">
        <f t="shared" ref="Z41:AA41" si="5">(Z36+Z37+Z38+Z39+Z40)/5</f>
        <v>9.8</v>
      </c>
      <c r="AA41" s="22">
        <f t="shared" si="5"/>
        <v>5.6</v>
      </c>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row>
    <row r="42">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row>
    <row r="43">
      <c r="A43" s="3" t="s">
        <v>1</v>
      </c>
      <c r="B43" s="4" t="s">
        <v>2</v>
      </c>
      <c r="C43" s="4" t="s">
        <v>3</v>
      </c>
      <c r="D43" s="5" t="s">
        <v>4</v>
      </c>
      <c r="E43" s="6">
        <v>0.0</v>
      </c>
      <c r="F43" s="6">
        <v>1.0</v>
      </c>
      <c r="G43" s="6">
        <v>2.0</v>
      </c>
      <c r="H43" s="6">
        <v>3.0</v>
      </c>
      <c r="I43" s="6">
        <v>4.0</v>
      </c>
      <c r="J43" s="6">
        <v>5.0</v>
      </c>
      <c r="K43" s="6">
        <v>6.0</v>
      </c>
      <c r="L43" s="6">
        <v>7.0</v>
      </c>
      <c r="M43" s="6">
        <v>8.0</v>
      </c>
      <c r="N43" s="6">
        <v>9.0</v>
      </c>
      <c r="O43" s="6">
        <v>10.0</v>
      </c>
      <c r="P43" s="6">
        <v>11.0</v>
      </c>
      <c r="Q43" s="6">
        <v>12.0</v>
      </c>
      <c r="R43" s="6">
        <v>13.0</v>
      </c>
      <c r="S43" s="6">
        <v>14.0</v>
      </c>
      <c r="T43" s="6">
        <v>15.0</v>
      </c>
      <c r="U43" s="6">
        <v>16.0</v>
      </c>
      <c r="V43" s="6">
        <v>17.0</v>
      </c>
      <c r="W43" s="6">
        <v>18.0</v>
      </c>
      <c r="X43" s="6">
        <v>19.0</v>
      </c>
      <c r="Y43" s="6">
        <v>20.0</v>
      </c>
      <c r="Z43" s="7" t="s">
        <v>5</v>
      </c>
      <c r="AA43" s="8" t="s">
        <v>6</v>
      </c>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row>
    <row r="44">
      <c r="A44" s="12">
        <v>1.0</v>
      </c>
      <c r="B44" s="9">
        <v>0.0</v>
      </c>
      <c r="C44" s="9">
        <v>4.0</v>
      </c>
      <c r="E44" s="2" t="s">
        <v>7</v>
      </c>
      <c r="F44" s="2">
        <v>2.0</v>
      </c>
      <c r="G44" s="2">
        <v>3.0</v>
      </c>
      <c r="H44" s="2" t="s">
        <v>12</v>
      </c>
      <c r="I44" s="2"/>
      <c r="J44" s="2"/>
      <c r="K44" s="2"/>
      <c r="L44" s="13"/>
      <c r="M44" s="13"/>
      <c r="N44" s="13"/>
      <c r="O44" s="13"/>
      <c r="P44" s="13"/>
      <c r="Q44" s="13"/>
      <c r="R44" s="13"/>
      <c r="S44" s="13"/>
      <c r="T44" s="13"/>
      <c r="U44" s="13"/>
      <c r="V44" s="13"/>
      <c r="W44" s="13"/>
      <c r="X44" s="13"/>
      <c r="Y44" s="13"/>
      <c r="Z44" s="9">
        <v>4.0</v>
      </c>
      <c r="AA44" s="14">
        <v>0.0</v>
      </c>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row>
    <row r="45">
      <c r="A45" s="12">
        <v>2.0</v>
      </c>
      <c r="B45" s="9">
        <v>2.0</v>
      </c>
      <c r="C45" s="9">
        <v>6.0</v>
      </c>
      <c r="E45" s="2"/>
      <c r="F45" s="13"/>
      <c r="G45" s="2" t="s">
        <v>9</v>
      </c>
      <c r="H45" s="2"/>
      <c r="I45" s="2"/>
      <c r="J45" s="2"/>
      <c r="K45" s="2"/>
      <c r="L45" s="2"/>
      <c r="M45" s="2"/>
      <c r="N45" s="2"/>
      <c r="O45" s="2"/>
      <c r="P45" s="2"/>
      <c r="Q45" s="2"/>
      <c r="R45" s="2"/>
      <c r="S45" s="2"/>
      <c r="T45" s="2">
        <v>1.0</v>
      </c>
      <c r="U45" s="2">
        <v>2.0</v>
      </c>
      <c r="V45" s="2">
        <v>3.0</v>
      </c>
      <c r="W45" s="2">
        <v>4.0</v>
      </c>
      <c r="X45" s="2">
        <v>5.0</v>
      </c>
      <c r="Y45" s="2" t="s">
        <v>21</v>
      </c>
      <c r="Z45" s="9">
        <v>19.0</v>
      </c>
      <c r="AA45" s="14">
        <v>13.0</v>
      </c>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row>
    <row r="46">
      <c r="A46" s="12">
        <v>3.0</v>
      </c>
      <c r="B46" s="9">
        <v>3.0</v>
      </c>
      <c r="C46" s="9">
        <v>4.0</v>
      </c>
      <c r="E46" s="2"/>
      <c r="F46" s="13"/>
      <c r="G46" s="13"/>
      <c r="H46" s="2" t="s">
        <v>9</v>
      </c>
      <c r="I46" s="2">
        <v>1.0</v>
      </c>
      <c r="J46" s="2">
        <v>2.0</v>
      </c>
      <c r="K46" s="2">
        <v>3.0</v>
      </c>
      <c r="L46" s="2" t="s">
        <v>12</v>
      </c>
      <c r="M46" s="13"/>
      <c r="N46" s="13"/>
      <c r="O46" s="2"/>
      <c r="P46" s="2"/>
      <c r="Q46" s="2"/>
      <c r="R46" s="2"/>
      <c r="S46" s="13"/>
      <c r="T46" s="13"/>
      <c r="U46" s="13"/>
      <c r="V46" s="13"/>
      <c r="W46" s="13"/>
      <c r="X46" s="13"/>
      <c r="Y46" s="13"/>
      <c r="Z46" s="9">
        <v>5.0</v>
      </c>
      <c r="AA46" s="14">
        <v>1.0</v>
      </c>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row>
    <row r="47">
      <c r="A47" s="12">
        <v>4.0</v>
      </c>
      <c r="B47" s="9">
        <v>6.0</v>
      </c>
      <c r="C47" s="9">
        <v>5.0</v>
      </c>
      <c r="E47" s="2"/>
      <c r="F47" s="13"/>
      <c r="G47" s="13"/>
      <c r="H47" s="13"/>
      <c r="I47" s="13"/>
      <c r="J47" s="13"/>
      <c r="K47" s="2" t="s">
        <v>9</v>
      </c>
      <c r="L47" s="2"/>
      <c r="O47" s="2">
        <v>1.0</v>
      </c>
      <c r="P47" s="2">
        <v>2.0</v>
      </c>
      <c r="Q47" s="2">
        <v>3.0</v>
      </c>
      <c r="R47" s="2">
        <v>4.0</v>
      </c>
      <c r="S47" s="2" t="s">
        <v>22</v>
      </c>
      <c r="T47" s="2"/>
      <c r="U47" s="13"/>
      <c r="V47" s="2"/>
      <c r="W47" s="2"/>
      <c r="X47" s="13"/>
      <c r="Y47" s="13"/>
      <c r="Z47" s="9">
        <v>9.0</v>
      </c>
      <c r="AA47" s="14">
        <v>4.0</v>
      </c>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row>
    <row r="48">
      <c r="A48" s="12">
        <v>5.0</v>
      </c>
      <c r="B48" s="9">
        <v>8.0</v>
      </c>
      <c r="C48" s="9">
        <v>2.0</v>
      </c>
      <c r="E48" s="2"/>
      <c r="F48" s="13"/>
      <c r="G48" s="13"/>
      <c r="H48" s="13"/>
      <c r="I48" s="13"/>
      <c r="J48" s="13"/>
      <c r="K48" s="13"/>
      <c r="L48" s="13"/>
      <c r="M48" s="2" t="s">
        <v>7</v>
      </c>
      <c r="N48" s="2" t="s">
        <v>23</v>
      </c>
      <c r="O48" s="13"/>
      <c r="P48" s="13"/>
      <c r="Q48" s="13"/>
      <c r="R48" s="2"/>
      <c r="S48" s="2"/>
      <c r="T48" s="13"/>
      <c r="U48" s="13"/>
      <c r="V48" s="13"/>
      <c r="W48" s="13"/>
      <c r="X48" s="2"/>
      <c r="Y48" s="2"/>
      <c r="Z48" s="9">
        <v>2.0</v>
      </c>
      <c r="AA48" s="14">
        <v>0.0</v>
      </c>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row>
    <row r="49">
      <c r="A49" s="17" t="s">
        <v>16</v>
      </c>
      <c r="B49" s="18"/>
      <c r="C49" s="18"/>
      <c r="D49" s="19" t="s">
        <v>15</v>
      </c>
      <c r="E49" s="20">
        <v>1.0</v>
      </c>
      <c r="F49" s="20">
        <v>2.0</v>
      </c>
      <c r="G49" s="20">
        <v>3.0</v>
      </c>
      <c r="H49" s="20">
        <v>4.0</v>
      </c>
      <c r="I49" s="20">
        <v>5.0</v>
      </c>
      <c r="J49" s="21"/>
      <c r="K49" s="21"/>
      <c r="L49" s="21"/>
      <c r="M49" s="21"/>
      <c r="N49" s="21"/>
      <c r="O49" s="21"/>
      <c r="P49" s="21"/>
      <c r="Q49" s="21"/>
      <c r="R49" s="21"/>
      <c r="S49" s="21"/>
      <c r="T49" s="21"/>
      <c r="U49" s="21"/>
      <c r="V49" s="21"/>
      <c r="W49" s="21"/>
      <c r="X49" s="21"/>
      <c r="Y49" s="21"/>
      <c r="Z49" s="21">
        <f t="shared" ref="Z49:AA49" si="6">(Z44+Z45+Z46+Z47+Z48)/5</f>
        <v>7.8</v>
      </c>
      <c r="AA49" s="22">
        <f t="shared" si="6"/>
        <v>3.6</v>
      </c>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row>
    <row r="50">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row>
    <row r="51">
      <c r="A51" s="3" t="s">
        <v>1</v>
      </c>
      <c r="B51" s="4" t="s">
        <v>2</v>
      </c>
      <c r="C51" s="4" t="s">
        <v>3</v>
      </c>
      <c r="D51" s="5" t="s">
        <v>4</v>
      </c>
      <c r="E51" s="6">
        <v>0.0</v>
      </c>
      <c r="F51" s="6">
        <v>1.0</v>
      </c>
      <c r="G51" s="6">
        <v>2.0</v>
      </c>
      <c r="H51" s="6">
        <v>3.0</v>
      </c>
      <c r="I51" s="6">
        <v>4.0</v>
      </c>
      <c r="J51" s="6">
        <v>5.0</v>
      </c>
      <c r="K51" s="6">
        <v>6.0</v>
      </c>
      <c r="L51" s="6">
        <v>7.0</v>
      </c>
      <c r="M51" s="6">
        <v>8.0</v>
      </c>
      <c r="N51" s="6">
        <v>9.0</v>
      </c>
      <c r="O51" s="6">
        <v>10.0</v>
      </c>
      <c r="P51" s="6">
        <v>11.0</v>
      </c>
      <c r="Q51" s="6">
        <v>12.0</v>
      </c>
      <c r="R51" s="6">
        <v>13.0</v>
      </c>
      <c r="S51" s="6">
        <v>14.0</v>
      </c>
      <c r="T51" s="6">
        <v>15.0</v>
      </c>
      <c r="U51" s="6">
        <v>16.0</v>
      </c>
      <c r="V51" s="6">
        <v>17.0</v>
      </c>
      <c r="W51" s="6">
        <v>18.0</v>
      </c>
      <c r="X51" s="6">
        <v>19.0</v>
      </c>
      <c r="Y51" s="6">
        <v>20.0</v>
      </c>
      <c r="Z51" s="7" t="s">
        <v>5</v>
      </c>
      <c r="AA51" s="8" t="s">
        <v>6</v>
      </c>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row>
    <row r="52">
      <c r="A52" s="12">
        <v>1.0</v>
      </c>
      <c r="B52" s="9">
        <v>0.0</v>
      </c>
      <c r="C52" s="9">
        <v>4.0</v>
      </c>
      <c r="E52" s="2" t="s">
        <v>7</v>
      </c>
      <c r="F52" s="2">
        <v>2.0</v>
      </c>
      <c r="G52" s="2">
        <v>3.0</v>
      </c>
      <c r="H52" s="2"/>
      <c r="I52" s="2" t="s">
        <v>12</v>
      </c>
      <c r="J52" s="2"/>
      <c r="K52" s="2"/>
      <c r="L52" s="13"/>
      <c r="M52" s="13"/>
      <c r="N52" s="13"/>
      <c r="O52" s="13"/>
      <c r="P52" s="13"/>
      <c r="Q52" s="13"/>
      <c r="R52" s="13"/>
      <c r="S52" s="13"/>
      <c r="T52" s="13"/>
      <c r="U52" s="13"/>
      <c r="V52" s="13"/>
      <c r="W52" s="13"/>
      <c r="X52" s="13"/>
      <c r="Y52" s="13"/>
      <c r="Z52" s="9">
        <v>5.0</v>
      </c>
      <c r="AA52" s="14">
        <v>1.0</v>
      </c>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row>
    <row r="53">
      <c r="A53" s="12">
        <v>2.0</v>
      </c>
      <c r="B53" s="9">
        <v>2.0</v>
      </c>
      <c r="C53" s="9">
        <v>6.0</v>
      </c>
      <c r="E53" s="2"/>
      <c r="F53" s="13"/>
      <c r="G53" s="2" t="s">
        <v>9</v>
      </c>
      <c r="H53" s="2">
        <v>1.0</v>
      </c>
      <c r="I53" s="2"/>
      <c r="J53" s="2"/>
      <c r="K53" s="2">
        <v>2.0</v>
      </c>
      <c r="L53" s="2"/>
      <c r="M53" s="2"/>
      <c r="N53" s="2">
        <v>3.0</v>
      </c>
      <c r="O53" s="2"/>
      <c r="P53" s="2"/>
      <c r="Q53" s="2"/>
      <c r="R53" s="2">
        <v>4.0</v>
      </c>
      <c r="S53" s="2"/>
      <c r="T53" s="2"/>
      <c r="U53" s="2"/>
      <c r="V53" s="2">
        <v>5.0</v>
      </c>
      <c r="W53" s="2"/>
      <c r="X53" s="2" t="s">
        <v>21</v>
      </c>
      <c r="Y53" s="2"/>
      <c r="Z53" s="9">
        <v>18.0</v>
      </c>
      <c r="AA53" s="14">
        <v>12.0</v>
      </c>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row>
    <row r="54">
      <c r="A54" s="12">
        <v>3.0</v>
      </c>
      <c r="B54" s="9">
        <v>3.0</v>
      </c>
      <c r="C54" s="9">
        <v>4.0</v>
      </c>
      <c r="E54" s="2"/>
      <c r="F54" s="13"/>
      <c r="G54" s="13"/>
      <c r="H54" s="2" t="s">
        <v>9</v>
      </c>
      <c r="I54" s="2"/>
      <c r="J54" s="2">
        <v>1.0</v>
      </c>
      <c r="K54" s="2"/>
      <c r="L54" s="2">
        <v>2.0</v>
      </c>
      <c r="M54" s="2"/>
      <c r="N54" s="13"/>
      <c r="O54" s="2">
        <v>3.0</v>
      </c>
      <c r="P54" s="2"/>
      <c r="Q54" s="2"/>
      <c r="R54" s="2"/>
      <c r="S54" s="2" t="s">
        <v>12</v>
      </c>
      <c r="T54" s="2"/>
      <c r="U54" s="13"/>
      <c r="V54" s="13"/>
      <c r="W54" s="13"/>
      <c r="X54" s="13"/>
      <c r="Y54" s="13"/>
      <c r="Z54" s="9">
        <v>12.0</v>
      </c>
      <c r="AA54" s="14">
        <v>8.0</v>
      </c>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row>
    <row r="55">
      <c r="A55" s="12">
        <v>4.0</v>
      </c>
      <c r="B55" s="9">
        <v>6.0</v>
      </c>
      <c r="C55" s="9">
        <v>5.0</v>
      </c>
      <c r="E55" s="2"/>
      <c r="F55" s="13"/>
      <c r="G55" s="13"/>
      <c r="H55" s="13"/>
      <c r="I55" s="13"/>
      <c r="J55" s="13"/>
      <c r="K55" s="2" t="s">
        <v>9</v>
      </c>
      <c r="L55" s="2"/>
      <c r="M55" s="9">
        <v>1.0</v>
      </c>
      <c r="O55" s="2"/>
      <c r="P55" s="2"/>
      <c r="Q55" s="2">
        <v>2.0</v>
      </c>
      <c r="R55" s="2"/>
      <c r="S55" s="2"/>
      <c r="T55" s="2"/>
      <c r="U55" s="2">
        <v>3.0</v>
      </c>
      <c r="V55" s="2"/>
      <c r="W55" s="2">
        <v>4.0</v>
      </c>
      <c r="X55" s="2"/>
      <c r="Y55" s="2" t="s">
        <v>22</v>
      </c>
      <c r="Z55" s="9">
        <v>15.0</v>
      </c>
      <c r="AA55" s="14">
        <v>10.0</v>
      </c>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row>
    <row r="56">
      <c r="A56" s="12">
        <v>5.0</v>
      </c>
      <c r="B56" s="9">
        <v>8.0</v>
      </c>
      <c r="C56" s="9">
        <v>2.0</v>
      </c>
      <c r="E56" s="2"/>
      <c r="F56" s="13"/>
      <c r="G56" s="13"/>
      <c r="H56" s="13"/>
      <c r="I56" s="13"/>
      <c r="J56" s="13"/>
      <c r="K56" s="13"/>
      <c r="L56" s="13"/>
      <c r="M56" s="2" t="s">
        <v>9</v>
      </c>
      <c r="N56" s="2"/>
      <c r="O56" s="13"/>
      <c r="P56" s="2">
        <v>1.0</v>
      </c>
      <c r="Q56" s="2"/>
      <c r="R56" s="2"/>
      <c r="S56" s="2"/>
      <c r="T56" s="2" t="s">
        <v>23</v>
      </c>
      <c r="U56" s="2"/>
      <c r="V56" s="13"/>
      <c r="W56" s="13"/>
      <c r="X56" s="2"/>
      <c r="Y56" s="2"/>
      <c r="Z56" s="29">
        <f>(15-8+1)</f>
        <v>8</v>
      </c>
      <c r="AA56" s="14">
        <v>6.0</v>
      </c>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row>
    <row r="57">
      <c r="A57" s="17" t="s">
        <v>19</v>
      </c>
      <c r="B57" s="19" t="s">
        <v>24</v>
      </c>
      <c r="C57" s="18"/>
      <c r="D57" s="19" t="s">
        <v>15</v>
      </c>
      <c r="E57" s="20">
        <v>1.0</v>
      </c>
      <c r="F57" s="20">
        <v>1.0</v>
      </c>
      <c r="G57" s="20">
        <v>1.0</v>
      </c>
      <c r="H57" s="20">
        <v>2.0</v>
      </c>
      <c r="I57" s="20">
        <v>1.0</v>
      </c>
      <c r="J57" s="20">
        <v>3.0</v>
      </c>
      <c r="K57" s="20">
        <v>2.0</v>
      </c>
      <c r="L57" s="20">
        <v>3.0</v>
      </c>
      <c r="M57" s="20">
        <v>4.0</v>
      </c>
      <c r="N57" s="20">
        <v>2.0</v>
      </c>
      <c r="O57" s="20">
        <v>3.0</v>
      </c>
      <c r="P57" s="20">
        <v>5.0</v>
      </c>
      <c r="Q57" s="20">
        <v>4.0</v>
      </c>
      <c r="R57" s="20">
        <v>2.0</v>
      </c>
      <c r="S57" s="20">
        <v>3.0</v>
      </c>
      <c r="T57" s="20">
        <v>5.0</v>
      </c>
      <c r="U57" s="20">
        <v>4.0</v>
      </c>
      <c r="V57" s="20">
        <v>2.0</v>
      </c>
      <c r="W57" s="20">
        <v>4.0</v>
      </c>
      <c r="X57" s="20">
        <v>2.0</v>
      </c>
      <c r="Y57" s="20">
        <v>4.0</v>
      </c>
      <c r="Z57" s="21">
        <f t="shared" ref="Z57:AA57" si="7">(Z52+Z53+Z54+Z55+Z56)/5</f>
        <v>11.6</v>
      </c>
      <c r="AA57" s="22">
        <f t="shared" si="7"/>
        <v>7.4</v>
      </c>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row>
    <row r="58">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row>
    <row r="59">
      <c r="A59" s="3" t="s">
        <v>1</v>
      </c>
      <c r="B59" s="4" t="s">
        <v>2</v>
      </c>
      <c r="C59" s="4" t="s">
        <v>3</v>
      </c>
      <c r="D59" s="5" t="s">
        <v>4</v>
      </c>
      <c r="E59" s="6">
        <v>0.0</v>
      </c>
      <c r="F59" s="6">
        <v>1.0</v>
      </c>
      <c r="G59" s="6">
        <v>2.0</v>
      </c>
      <c r="H59" s="6">
        <v>3.0</v>
      </c>
      <c r="I59" s="6">
        <v>4.0</v>
      </c>
      <c r="J59" s="6">
        <v>5.0</v>
      </c>
      <c r="K59" s="6">
        <v>6.0</v>
      </c>
      <c r="L59" s="6">
        <v>7.0</v>
      </c>
      <c r="M59" s="6">
        <v>8.0</v>
      </c>
      <c r="N59" s="6">
        <v>9.0</v>
      </c>
      <c r="O59" s="6">
        <v>10.0</v>
      </c>
      <c r="P59" s="6">
        <v>11.0</v>
      </c>
      <c r="Q59" s="6">
        <v>12.0</v>
      </c>
      <c r="R59" s="6">
        <v>13.0</v>
      </c>
      <c r="S59" s="6">
        <v>14.0</v>
      </c>
      <c r="T59" s="6">
        <v>15.0</v>
      </c>
      <c r="U59" s="6">
        <v>16.0</v>
      </c>
      <c r="V59" s="6">
        <v>17.0</v>
      </c>
      <c r="W59" s="6">
        <v>18.0</v>
      </c>
      <c r="X59" s="6">
        <v>19.0</v>
      </c>
      <c r="Y59" s="6">
        <v>20.0</v>
      </c>
      <c r="Z59" s="7" t="s">
        <v>5</v>
      </c>
      <c r="AA59" s="8" t="s">
        <v>6</v>
      </c>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row>
    <row r="60">
      <c r="A60" s="12">
        <v>1.0</v>
      </c>
      <c r="B60" s="9">
        <v>0.0</v>
      </c>
      <c r="C60" s="9">
        <v>4.0</v>
      </c>
      <c r="E60" s="2" t="s">
        <v>7</v>
      </c>
      <c r="F60" s="2">
        <v>2.0</v>
      </c>
      <c r="G60" s="2">
        <v>3.0</v>
      </c>
      <c r="H60" s="2" t="s">
        <v>12</v>
      </c>
      <c r="I60" s="2"/>
      <c r="J60" s="2"/>
      <c r="K60" s="2"/>
      <c r="L60" s="13"/>
      <c r="M60" s="13"/>
      <c r="N60" s="13"/>
      <c r="O60" s="13"/>
      <c r="P60" s="13"/>
      <c r="Q60" s="13"/>
      <c r="R60" s="13"/>
      <c r="S60" s="13"/>
      <c r="T60" s="13"/>
      <c r="U60" s="13"/>
      <c r="V60" s="13"/>
      <c r="W60" s="13"/>
      <c r="X60" s="13"/>
      <c r="Y60" s="13"/>
      <c r="Z60" s="9">
        <v>4.0</v>
      </c>
      <c r="AA60" s="14">
        <v>0.0</v>
      </c>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row>
    <row r="61">
      <c r="A61" s="12">
        <v>2.0</v>
      </c>
      <c r="B61" s="9">
        <v>2.0</v>
      </c>
      <c r="C61" s="9">
        <v>6.0</v>
      </c>
      <c r="E61" s="2"/>
      <c r="F61" s="13"/>
      <c r="G61" s="2" t="s">
        <v>9</v>
      </c>
      <c r="H61" s="2"/>
      <c r="I61" s="2">
        <v>1.0</v>
      </c>
      <c r="J61" s="2">
        <v>2.0</v>
      </c>
      <c r="K61" s="2">
        <v>3.0</v>
      </c>
      <c r="L61" s="2">
        <v>4.0</v>
      </c>
      <c r="M61" s="2">
        <v>5.0</v>
      </c>
      <c r="N61" s="2" t="s">
        <v>21</v>
      </c>
      <c r="O61" s="2"/>
      <c r="P61" s="2"/>
      <c r="Q61" s="2"/>
      <c r="R61" s="2"/>
      <c r="S61" s="2"/>
      <c r="T61" s="2"/>
      <c r="U61" s="2"/>
      <c r="V61" s="2"/>
      <c r="W61" s="2"/>
      <c r="X61" s="2"/>
      <c r="Y61" s="2"/>
      <c r="Z61" s="9">
        <v>8.0</v>
      </c>
      <c r="AA61" s="14">
        <v>2.0</v>
      </c>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row>
    <row r="62">
      <c r="A62" s="12">
        <v>3.0</v>
      </c>
      <c r="B62" s="9">
        <v>3.0</v>
      </c>
      <c r="C62" s="9">
        <v>4.0</v>
      </c>
      <c r="E62" s="2"/>
      <c r="F62" s="13"/>
      <c r="G62" s="13"/>
      <c r="H62" s="2" t="s">
        <v>9</v>
      </c>
      <c r="I62" s="2"/>
      <c r="J62" s="2"/>
      <c r="K62" s="2"/>
      <c r="L62" s="2"/>
      <c r="M62" s="2"/>
      <c r="N62" s="13"/>
      <c r="O62" s="2">
        <v>1.0</v>
      </c>
      <c r="P62" s="2">
        <v>2.0</v>
      </c>
      <c r="Q62" s="2">
        <v>3.0</v>
      </c>
      <c r="R62" s="2" t="s">
        <v>12</v>
      </c>
      <c r="S62" s="2"/>
      <c r="T62" s="2"/>
      <c r="U62" s="13"/>
      <c r="V62" s="13"/>
      <c r="W62" s="13"/>
      <c r="X62" s="13"/>
      <c r="Y62" s="13"/>
      <c r="Z62" s="9">
        <v>11.0</v>
      </c>
      <c r="AA62" s="14">
        <v>7.0</v>
      </c>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row>
    <row r="63">
      <c r="A63" s="12">
        <v>4.0</v>
      </c>
      <c r="B63" s="9">
        <v>6.0</v>
      </c>
      <c r="C63" s="9">
        <v>5.0</v>
      </c>
      <c r="E63" s="2"/>
      <c r="F63" s="13"/>
      <c r="G63" s="13"/>
      <c r="H63" s="13"/>
      <c r="I63" s="13"/>
      <c r="J63" s="13"/>
      <c r="K63" s="2" t="s">
        <v>9</v>
      </c>
      <c r="L63" s="2"/>
      <c r="O63" s="2"/>
      <c r="P63" s="2"/>
      <c r="Q63" s="2"/>
      <c r="R63" s="2"/>
      <c r="S63" s="2">
        <v>1.0</v>
      </c>
      <c r="T63" s="2">
        <v>2.0</v>
      </c>
      <c r="U63" s="2">
        <v>3.0</v>
      </c>
      <c r="V63" s="2">
        <v>4.0</v>
      </c>
      <c r="W63" s="2" t="s">
        <v>22</v>
      </c>
      <c r="X63" s="2"/>
      <c r="Y63" s="2"/>
      <c r="Z63" s="9">
        <v>13.0</v>
      </c>
      <c r="AA63" s="14">
        <v>8.0</v>
      </c>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row>
    <row r="64">
      <c r="A64" s="12">
        <v>5.0</v>
      </c>
      <c r="B64" s="9">
        <v>8.0</v>
      </c>
      <c r="C64" s="9">
        <v>2.0</v>
      </c>
      <c r="E64" s="2"/>
      <c r="F64" s="13"/>
      <c r="G64" s="13"/>
      <c r="H64" s="13"/>
      <c r="I64" s="13"/>
      <c r="J64" s="13"/>
      <c r="K64" s="13"/>
      <c r="L64" s="13"/>
      <c r="M64" s="2" t="s">
        <v>9</v>
      </c>
      <c r="N64" s="2"/>
      <c r="O64" s="13"/>
      <c r="P64" s="2"/>
      <c r="Q64" s="2"/>
      <c r="R64" s="2"/>
      <c r="S64" s="2"/>
      <c r="T64" s="2"/>
      <c r="U64" s="2"/>
      <c r="V64" s="13"/>
      <c r="W64" s="13"/>
      <c r="X64" s="2">
        <v>1.0</v>
      </c>
      <c r="Y64" s="2" t="s">
        <v>23</v>
      </c>
      <c r="Z64" s="9">
        <v>13.0</v>
      </c>
      <c r="AA64" s="14">
        <v>11.0</v>
      </c>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row>
    <row r="65">
      <c r="A65" s="17" t="s">
        <v>19</v>
      </c>
      <c r="B65" s="19" t="s">
        <v>25</v>
      </c>
      <c r="C65" s="18"/>
      <c r="D65" s="19" t="s">
        <v>15</v>
      </c>
      <c r="E65" s="20">
        <v>1.0</v>
      </c>
      <c r="F65" s="20">
        <v>2.0</v>
      </c>
      <c r="G65" s="20">
        <v>3.0</v>
      </c>
      <c r="H65" s="20">
        <v>4.0</v>
      </c>
      <c r="I65" s="20">
        <v>5.0</v>
      </c>
      <c r="J65" s="20"/>
      <c r="K65" s="20"/>
      <c r="L65" s="20"/>
      <c r="M65" s="20"/>
      <c r="N65" s="20"/>
      <c r="O65" s="20"/>
      <c r="P65" s="20"/>
      <c r="Q65" s="20"/>
      <c r="R65" s="20"/>
      <c r="S65" s="20"/>
      <c r="T65" s="20"/>
      <c r="U65" s="20"/>
      <c r="V65" s="20"/>
      <c r="W65" s="20"/>
      <c r="X65" s="20"/>
      <c r="Y65" s="20"/>
      <c r="Z65" s="21">
        <f t="shared" ref="Z65:AA65" si="8">(Z60+Z61+Z62+Z63+Z64)/5</f>
        <v>9.8</v>
      </c>
      <c r="AA65" s="22">
        <f t="shared" si="8"/>
        <v>5.6</v>
      </c>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row>
    <row r="66">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row>
    <row r="67">
      <c r="A67" s="1" t="s">
        <v>26</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row>
    <row r="68">
      <c r="A68" s="3" t="s">
        <v>1</v>
      </c>
      <c r="B68" s="4" t="s">
        <v>2</v>
      </c>
      <c r="C68" s="4" t="s">
        <v>3</v>
      </c>
      <c r="D68" s="5" t="s">
        <v>4</v>
      </c>
      <c r="E68" s="6">
        <v>0.0</v>
      </c>
      <c r="F68" s="6">
        <v>1.0</v>
      </c>
      <c r="G68" s="6">
        <v>2.0</v>
      </c>
      <c r="H68" s="6">
        <v>3.0</v>
      </c>
      <c r="I68" s="6">
        <v>4.0</v>
      </c>
      <c r="J68" s="6">
        <v>5.0</v>
      </c>
      <c r="K68" s="6">
        <v>6.0</v>
      </c>
      <c r="L68" s="6">
        <v>7.0</v>
      </c>
      <c r="M68" s="6">
        <v>8.0</v>
      </c>
      <c r="N68" s="6">
        <v>9.0</v>
      </c>
      <c r="O68" s="6">
        <v>10.0</v>
      </c>
      <c r="P68" s="6">
        <v>11.0</v>
      </c>
      <c r="Q68" s="6">
        <v>12.0</v>
      </c>
      <c r="R68" s="6">
        <v>13.0</v>
      </c>
      <c r="S68" s="6">
        <v>14.0</v>
      </c>
      <c r="T68" s="6">
        <v>15.0</v>
      </c>
      <c r="U68" s="6">
        <v>16.0</v>
      </c>
      <c r="V68" s="6">
        <v>17.0</v>
      </c>
      <c r="W68" s="6">
        <v>18.0</v>
      </c>
      <c r="X68" s="6">
        <v>19.0</v>
      </c>
      <c r="Y68" s="6">
        <v>20.0</v>
      </c>
      <c r="Z68" s="7" t="s">
        <v>5</v>
      </c>
      <c r="AA68" s="8" t="s">
        <v>6</v>
      </c>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row>
    <row r="69">
      <c r="A69" s="12">
        <v>1.0</v>
      </c>
      <c r="B69" s="9">
        <v>0.0</v>
      </c>
      <c r="C69" s="9">
        <v>4.0</v>
      </c>
      <c r="E69" s="2" t="s">
        <v>7</v>
      </c>
      <c r="F69" s="2">
        <v>2.0</v>
      </c>
      <c r="G69" s="2">
        <v>3.0</v>
      </c>
      <c r="H69" s="2" t="s">
        <v>12</v>
      </c>
      <c r="I69" s="2"/>
      <c r="J69" s="2"/>
      <c r="K69" s="2"/>
      <c r="L69" s="13"/>
      <c r="M69" s="13"/>
      <c r="N69" s="13"/>
      <c r="O69" s="13"/>
      <c r="P69" s="13"/>
      <c r="Q69" s="13"/>
      <c r="R69" s="13"/>
      <c r="S69" s="13"/>
      <c r="T69" s="13"/>
      <c r="U69" s="13"/>
      <c r="V69" s="13"/>
      <c r="W69" s="13"/>
      <c r="X69" s="13"/>
      <c r="Y69" s="13"/>
      <c r="Z69" s="9">
        <v>4.0</v>
      </c>
      <c r="AA69" s="14">
        <v>0.0</v>
      </c>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row>
    <row r="70">
      <c r="A70" s="12">
        <v>2.0</v>
      </c>
      <c r="B70" s="9">
        <v>2.0</v>
      </c>
      <c r="C70" s="9">
        <v>6.0</v>
      </c>
      <c r="E70" s="2"/>
      <c r="F70" s="13"/>
      <c r="G70" s="2" t="s">
        <v>9</v>
      </c>
      <c r="H70" s="2"/>
      <c r="I70" s="2"/>
      <c r="J70" s="2"/>
      <c r="K70" s="2"/>
      <c r="L70" s="2"/>
      <c r="M70" s="2"/>
      <c r="N70" s="2"/>
      <c r="O70" s="2"/>
      <c r="P70" s="2"/>
      <c r="Q70" s="2"/>
      <c r="R70" s="2"/>
      <c r="S70" s="2"/>
      <c r="T70" s="2">
        <v>1.0</v>
      </c>
      <c r="U70" s="2">
        <v>2.0</v>
      </c>
      <c r="V70" s="2">
        <v>3.0</v>
      </c>
      <c r="W70" s="2">
        <v>4.0</v>
      </c>
      <c r="X70" s="2">
        <v>5.0</v>
      </c>
      <c r="Y70" s="2" t="s">
        <v>21</v>
      </c>
      <c r="Z70" s="9">
        <v>19.0</v>
      </c>
      <c r="AA70" s="14">
        <v>13.0</v>
      </c>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row>
    <row r="71">
      <c r="A71" s="12">
        <v>3.0</v>
      </c>
      <c r="B71" s="9">
        <v>3.0</v>
      </c>
      <c r="C71" s="9">
        <v>4.0</v>
      </c>
      <c r="E71" s="2"/>
      <c r="F71" s="13"/>
      <c r="G71" s="13"/>
      <c r="H71" s="2" t="s">
        <v>9</v>
      </c>
      <c r="I71" s="2">
        <v>1.0</v>
      </c>
      <c r="J71" s="2">
        <v>2.0</v>
      </c>
      <c r="K71" s="2">
        <v>3.0</v>
      </c>
      <c r="L71" s="2" t="s">
        <v>12</v>
      </c>
      <c r="M71" s="2"/>
      <c r="N71" s="13"/>
      <c r="O71" s="2"/>
      <c r="P71" s="2"/>
      <c r="Q71" s="2"/>
      <c r="R71" s="2"/>
      <c r="S71" s="2"/>
      <c r="T71" s="2"/>
      <c r="U71" s="13"/>
      <c r="V71" s="13"/>
      <c r="W71" s="13"/>
      <c r="X71" s="13"/>
      <c r="Y71" s="13"/>
      <c r="Z71" s="9">
        <v>5.0</v>
      </c>
      <c r="AA71" s="14">
        <v>1.0</v>
      </c>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row>
    <row r="72">
      <c r="A72" s="12">
        <v>4.0</v>
      </c>
      <c r="B72" s="9">
        <v>6.0</v>
      </c>
      <c r="C72" s="9">
        <v>5.0</v>
      </c>
      <c r="E72" s="2"/>
      <c r="F72" s="13"/>
      <c r="G72" s="13"/>
      <c r="H72" s="13"/>
      <c r="I72" s="13"/>
      <c r="J72" s="13"/>
      <c r="K72" s="2" t="s">
        <v>9</v>
      </c>
      <c r="L72" s="2"/>
      <c r="O72" s="2">
        <v>1.0</v>
      </c>
      <c r="P72" s="2">
        <v>2.0</v>
      </c>
      <c r="Q72" s="2">
        <v>3.0</v>
      </c>
      <c r="R72" s="2">
        <v>4.0</v>
      </c>
      <c r="S72" s="2" t="s">
        <v>22</v>
      </c>
      <c r="T72" s="2"/>
      <c r="U72" s="2"/>
      <c r="V72" s="2"/>
      <c r="W72" s="2"/>
      <c r="X72" s="2"/>
      <c r="Y72" s="2"/>
      <c r="Z72" s="9">
        <v>9.0</v>
      </c>
      <c r="AA72" s="14">
        <v>4.0</v>
      </c>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row>
    <row r="73">
      <c r="A73" s="12">
        <v>5.0</v>
      </c>
      <c r="B73" s="9">
        <v>8.0</v>
      </c>
      <c r="C73" s="9">
        <v>2.0</v>
      </c>
      <c r="E73" s="2"/>
      <c r="F73" s="13"/>
      <c r="G73" s="13"/>
      <c r="H73" s="13"/>
      <c r="I73" s="13"/>
      <c r="J73" s="13"/>
      <c r="K73" s="13"/>
      <c r="L73" s="13"/>
      <c r="M73" s="2" t="s">
        <v>7</v>
      </c>
      <c r="N73" s="2" t="s">
        <v>23</v>
      </c>
      <c r="O73" s="13"/>
      <c r="P73" s="2"/>
      <c r="Q73" s="2"/>
      <c r="R73" s="2"/>
      <c r="S73" s="2"/>
      <c r="T73" s="2"/>
      <c r="U73" s="2"/>
      <c r="V73" s="13"/>
      <c r="W73" s="13"/>
      <c r="X73" s="2"/>
      <c r="Y73" s="2"/>
      <c r="Z73" s="9">
        <v>2.0</v>
      </c>
      <c r="AA73" s="14">
        <v>0.0</v>
      </c>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row>
    <row r="74">
      <c r="A74" s="17" t="s">
        <v>27</v>
      </c>
      <c r="B74" s="18"/>
      <c r="C74" s="18"/>
      <c r="D74" s="19" t="s">
        <v>15</v>
      </c>
      <c r="E74" s="20">
        <v>1.0</v>
      </c>
      <c r="F74" s="20">
        <v>2.0</v>
      </c>
      <c r="G74" s="20">
        <v>3.0</v>
      </c>
      <c r="H74" s="20">
        <v>4.0</v>
      </c>
      <c r="I74" s="20">
        <v>5.0</v>
      </c>
      <c r="J74" s="20"/>
      <c r="K74" s="20"/>
      <c r="L74" s="20"/>
      <c r="M74" s="20"/>
      <c r="N74" s="20"/>
      <c r="O74" s="20"/>
      <c r="P74" s="20"/>
      <c r="Q74" s="20"/>
      <c r="R74" s="20"/>
      <c r="S74" s="20"/>
      <c r="T74" s="20"/>
      <c r="U74" s="20"/>
      <c r="V74" s="20"/>
      <c r="W74" s="20"/>
      <c r="X74" s="20"/>
      <c r="Y74" s="20"/>
      <c r="Z74" s="21">
        <f t="shared" ref="Z74:AA74" si="9">(Z69+Z70+Z71+Z72+Z73)/5</f>
        <v>7.8</v>
      </c>
      <c r="AA74" s="22">
        <f t="shared" si="9"/>
        <v>3.6</v>
      </c>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row>
    <row r="75">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row>
    <row r="76">
      <c r="A76" s="1" t="s">
        <v>28</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row>
    <row r="77">
      <c r="A77" s="3" t="s">
        <v>1</v>
      </c>
      <c r="B77" s="4" t="s">
        <v>2</v>
      </c>
      <c r="C77" s="4" t="s">
        <v>3</v>
      </c>
      <c r="D77" s="4" t="s">
        <v>4</v>
      </c>
      <c r="E77" s="6">
        <v>0.0</v>
      </c>
      <c r="F77" s="6">
        <v>1.0</v>
      </c>
      <c r="G77" s="6">
        <v>2.0</v>
      </c>
      <c r="H77" s="6">
        <v>3.0</v>
      </c>
      <c r="I77" s="6">
        <v>4.0</v>
      </c>
      <c r="J77" s="6">
        <v>5.0</v>
      </c>
      <c r="K77" s="6">
        <v>6.0</v>
      </c>
      <c r="L77" s="6">
        <v>7.0</v>
      </c>
      <c r="M77" s="6">
        <v>8.0</v>
      </c>
      <c r="N77" s="6">
        <v>9.0</v>
      </c>
      <c r="O77" s="6">
        <v>10.0</v>
      </c>
      <c r="P77" s="6">
        <v>11.0</v>
      </c>
      <c r="Q77" s="6">
        <v>12.0</v>
      </c>
      <c r="R77" s="6">
        <v>13.0</v>
      </c>
      <c r="S77" s="6">
        <v>14.0</v>
      </c>
      <c r="T77" s="6">
        <v>15.0</v>
      </c>
      <c r="U77" s="6">
        <v>16.0</v>
      </c>
      <c r="V77" s="6">
        <v>17.0</v>
      </c>
      <c r="W77" s="6">
        <v>18.0</v>
      </c>
      <c r="X77" s="6">
        <v>19.0</v>
      </c>
      <c r="Y77" s="6">
        <v>20.0</v>
      </c>
      <c r="Z77" s="7" t="s">
        <v>5</v>
      </c>
      <c r="AA77" s="8" t="s">
        <v>6</v>
      </c>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row>
    <row r="78">
      <c r="A78" s="12">
        <v>1.0</v>
      </c>
      <c r="B78" s="9">
        <v>0.0</v>
      </c>
      <c r="C78" s="9">
        <v>4.0</v>
      </c>
      <c r="D78" s="9">
        <v>3.0</v>
      </c>
      <c r="E78" s="2" t="s">
        <v>7</v>
      </c>
      <c r="F78" s="2">
        <v>2.0</v>
      </c>
      <c r="G78" s="2">
        <v>3.0</v>
      </c>
      <c r="H78" s="2" t="s">
        <v>12</v>
      </c>
      <c r="I78" s="2"/>
      <c r="J78" s="2"/>
      <c r="K78" s="2"/>
      <c r="L78" s="13"/>
      <c r="M78" s="13"/>
      <c r="N78" s="13"/>
      <c r="O78" s="13"/>
      <c r="P78" s="13"/>
      <c r="Q78" s="13"/>
      <c r="R78" s="13"/>
      <c r="S78" s="13"/>
      <c r="T78" s="13"/>
      <c r="U78" s="13"/>
      <c r="V78" s="13"/>
      <c r="W78" s="13"/>
      <c r="X78" s="13"/>
      <c r="Y78" s="13"/>
      <c r="Z78" s="9">
        <v>4.0</v>
      </c>
      <c r="AA78" s="14">
        <v>0.0</v>
      </c>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row>
    <row r="79">
      <c r="A79" s="12">
        <v>2.0</v>
      </c>
      <c r="B79" s="9">
        <v>2.0</v>
      </c>
      <c r="C79" s="9">
        <v>6.0</v>
      </c>
      <c r="D79" s="9">
        <v>4.0</v>
      </c>
      <c r="E79" s="2"/>
      <c r="F79" s="13"/>
      <c r="G79" s="2" t="s">
        <v>9</v>
      </c>
      <c r="H79" s="2"/>
      <c r="I79" s="2"/>
      <c r="J79" s="2"/>
      <c r="K79" s="2"/>
      <c r="L79" s="2"/>
      <c r="M79" s="2"/>
      <c r="N79" s="2"/>
      <c r="O79" s="2"/>
      <c r="P79" s="2"/>
      <c r="Q79" s="2"/>
      <c r="R79" s="2"/>
      <c r="S79" s="2"/>
      <c r="T79" s="2">
        <v>1.0</v>
      </c>
      <c r="U79" s="2">
        <v>2.0</v>
      </c>
      <c r="V79" s="2">
        <v>3.0</v>
      </c>
      <c r="W79" s="2">
        <v>4.0</v>
      </c>
      <c r="X79" s="2">
        <v>5.0</v>
      </c>
      <c r="Y79" s="2" t="s">
        <v>21</v>
      </c>
      <c r="Z79" s="9">
        <f>(20-2+1)</f>
        <v>19</v>
      </c>
      <c r="AA79" s="14">
        <v>13.0</v>
      </c>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row>
    <row r="80">
      <c r="A80" s="12">
        <v>3.0</v>
      </c>
      <c r="B80" s="9">
        <v>3.0</v>
      </c>
      <c r="C80" s="9">
        <v>4.0</v>
      </c>
      <c r="D80" s="9">
        <v>2.0</v>
      </c>
      <c r="E80" s="2"/>
      <c r="F80" s="13"/>
      <c r="G80" s="13"/>
      <c r="H80" s="2" t="s">
        <v>9</v>
      </c>
      <c r="I80" s="2">
        <v>1.0</v>
      </c>
      <c r="J80" s="2">
        <v>2.0</v>
      </c>
      <c r="K80" s="2">
        <v>3.0</v>
      </c>
      <c r="L80" s="2" t="s">
        <v>12</v>
      </c>
      <c r="M80" s="2"/>
      <c r="N80" s="13"/>
      <c r="O80" s="2"/>
      <c r="P80" s="2"/>
      <c r="Q80" s="2"/>
      <c r="R80" s="2"/>
      <c r="S80" s="2"/>
      <c r="T80" s="2"/>
      <c r="U80" s="13"/>
      <c r="V80" s="13"/>
      <c r="W80" s="13"/>
      <c r="X80" s="13"/>
      <c r="Y80" s="13"/>
      <c r="Z80" s="29">
        <f>(7-3+1)</f>
        <v>5</v>
      </c>
      <c r="AA80" s="14">
        <v>1.0</v>
      </c>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row>
    <row r="81">
      <c r="A81" s="12">
        <v>4.0</v>
      </c>
      <c r="B81" s="9">
        <v>6.0</v>
      </c>
      <c r="C81" s="9">
        <v>5.0</v>
      </c>
      <c r="D81" s="9">
        <v>1.0</v>
      </c>
      <c r="E81" s="2"/>
      <c r="F81" s="13"/>
      <c r="G81" s="13"/>
      <c r="H81" s="13"/>
      <c r="I81" s="13"/>
      <c r="J81" s="13"/>
      <c r="K81" s="2" t="s">
        <v>9</v>
      </c>
      <c r="L81" s="2"/>
      <c r="M81" s="9">
        <v>1.0</v>
      </c>
      <c r="N81" s="9">
        <v>2.0</v>
      </c>
      <c r="O81" s="2">
        <v>3.0</v>
      </c>
      <c r="P81" s="2">
        <v>4.0</v>
      </c>
      <c r="Q81" s="2" t="s">
        <v>22</v>
      </c>
      <c r="R81" s="2"/>
      <c r="S81" s="2"/>
      <c r="T81" s="2"/>
      <c r="U81" s="2"/>
      <c r="V81" s="2"/>
      <c r="W81" s="2"/>
      <c r="X81" s="2"/>
      <c r="Y81" s="2"/>
      <c r="Z81" s="29">
        <f>(12-6+1)</f>
        <v>7</v>
      </c>
      <c r="AA81" s="14">
        <v>2.0</v>
      </c>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row>
    <row r="82">
      <c r="A82" s="12">
        <v>5.0</v>
      </c>
      <c r="B82" s="9">
        <v>8.0</v>
      </c>
      <c r="C82" s="9">
        <v>2.0</v>
      </c>
      <c r="D82" s="9">
        <v>2.0</v>
      </c>
      <c r="E82" s="2"/>
      <c r="F82" s="13"/>
      <c r="G82" s="13"/>
      <c r="H82" s="13"/>
      <c r="I82" s="13"/>
      <c r="J82" s="13"/>
      <c r="K82" s="13"/>
      <c r="L82" s="13"/>
      <c r="M82" s="2" t="s">
        <v>9</v>
      </c>
      <c r="N82" s="2"/>
      <c r="O82" s="13"/>
      <c r="P82" s="2"/>
      <c r="Q82" s="2"/>
      <c r="R82" s="2">
        <v>1.0</v>
      </c>
      <c r="S82" s="2" t="s">
        <v>23</v>
      </c>
      <c r="T82" s="2"/>
      <c r="U82" s="2"/>
      <c r="V82" s="13"/>
      <c r="W82" s="13"/>
      <c r="X82" s="2"/>
      <c r="Y82" s="2"/>
      <c r="Z82" s="29">
        <f>(14-8)+1</f>
        <v>7</v>
      </c>
      <c r="AA82" s="14">
        <v>5.0</v>
      </c>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row>
    <row r="83">
      <c r="A83" s="30" t="s">
        <v>29</v>
      </c>
      <c r="D83" s="9" t="s">
        <v>30</v>
      </c>
      <c r="E83" s="23">
        <v>4.0</v>
      </c>
      <c r="F83" s="23"/>
      <c r="G83" s="23"/>
      <c r="H83" s="23"/>
      <c r="I83" s="23"/>
      <c r="J83" s="23"/>
      <c r="K83" s="23"/>
      <c r="L83" s="23"/>
      <c r="M83" s="23"/>
      <c r="N83" s="23"/>
      <c r="O83" s="23"/>
      <c r="P83" s="23"/>
      <c r="Q83" s="23"/>
      <c r="R83" s="23"/>
      <c r="S83" s="23"/>
      <c r="T83" s="23"/>
      <c r="U83" s="23"/>
      <c r="V83" s="23"/>
      <c r="W83" s="23"/>
      <c r="X83" s="23"/>
      <c r="Y83" s="23"/>
      <c r="Z83" s="13">
        <f t="shared" ref="Z83:AA83" si="10">(Z78+Z79+Z80+Z81+Z82)/5</f>
        <v>8.4</v>
      </c>
      <c r="AA83" s="31">
        <f t="shared" si="10"/>
        <v>4.2</v>
      </c>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row>
    <row r="84">
      <c r="A84" s="32"/>
      <c r="D84" s="9" t="s">
        <v>31</v>
      </c>
      <c r="E84" s="23">
        <v>3.0</v>
      </c>
      <c r="F84" s="23">
        <v>2.0</v>
      </c>
      <c r="G84" s="13"/>
      <c r="H84" s="13"/>
      <c r="I84" s="13"/>
      <c r="J84" s="13"/>
      <c r="K84" s="13"/>
      <c r="L84" s="13"/>
      <c r="M84" s="13"/>
      <c r="N84" s="13"/>
      <c r="O84" s="13"/>
      <c r="P84" s="13"/>
      <c r="Q84" s="13"/>
      <c r="R84" s="13"/>
      <c r="S84" s="13"/>
      <c r="T84" s="13"/>
      <c r="U84" s="13"/>
      <c r="V84" s="13"/>
      <c r="W84" s="13"/>
      <c r="X84" s="13"/>
      <c r="Y84" s="13"/>
      <c r="Z84" s="13"/>
      <c r="AA84" s="31"/>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row>
    <row r="85">
      <c r="A85" s="32"/>
      <c r="D85" s="9" t="s">
        <v>32</v>
      </c>
      <c r="E85" s="23">
        <v>1.0</v>
      </c>
      <c r="F85" s="13"/>
      <c r="G85" s="13"/>
      <c r="H85" s="13"/>
      <c r="I85" s="13"/>
      <c r="J85" s="13"/>
      <c r="K85" s="13"/>
      <c r="L85" s="13"/>
      <c r="M85" s="13"/>
      <c r="N85" s="13"/>
      <c r="O85" s="13"/>
      <c r="P85" s="13"/>
      <c r="Q85" s="13"/>
      <c r="R85" s="13"/>
      <c r="S85" s="13"/>
      <c r="T85" s="13"/>
      <c r="U85" s="13"/>
      <c r="V85" s="13"/>
      <c r="W85" s="13"/>
      <c r="X85" s="13"/>
      <c r="Y85" s="13"/>
      <c r="Z85" s="13"/>
      <c r="AA85" s="31"/>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row>
    <row r="86">
      <c r="A86" s="33"/>
      <c r="B86" s="18"/>
      <c r="C86" s="18"/>
      <c r="D86" s="19" t="s">
        <v>33</v>
      </c>
      <c r="E86" s="20">
        <v>2.0</v>
      </c>
      <c r="F86" s="21"/>
      <c r="G86" s="21"/>
      <c r="H86" s="21"/>
      <c r="I86" s="21"/>
      <c r="J86" s="21"/>
      <c r="K86" s="21"/>
      <c r="L86" s="21"/>
      <c r="M86" s="21"/>
      <c r="N86" s="21"/>
      <c r="O86" s="21"/>
      <c r="P86" s="21"/>
      <c r="Q86" s="21"/>
      <c r="R86" s="21"/>
      <c r="S86" s="21"/>
      <c r="T86" s="21"/>
      <c r="U86" s="21"/>
      <c r="V86" s="21"/>
      <c r="W86" s="21"/>
      <c r="X86" s="21"/>
      <c r="Y86" s="21"/>
      <c r="Z86" s="21"/>
      <c r="AA86" s="22"/>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row>
    <row r="87">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row>
    <row r="88">
      <c r="A88" s="3" t="s">
        <v>1</v>
      </c>
      <c r="B88" s="4" t="s">
        <v>2</v>
      </c>
      <c r="C88" s="4" t="s">
        <v>3</v>
      </c>
      <c r="D88" s="4" t="s">
        <v>4</v>
      </c>
      <c r="E88" s="6">
        <v>0.0</v>
      </c>
      <c r="F88" s="6">
        <v>1.0</v>
      </c>
      <c r="G88" s="6">
        <v>2.0</v>
      </c>
      <c r="H88" s="6">
        <v>3.0</v>
      </c>
      <c r="I88" s="6">
        <v>4.0</v>
      </c>
      <c r="J88" s="6">
        <v>5.0</v>
      </c>
      <c r="K88" s="6">
        <v>6.0</v>
      </c>
      <c r="L88" s="6">
        <v>7.0</v>
      </c>
      <c r="M88" s="6">
        <v>8.0</v>
      </c>
      <c r="N88" s="6">
        <v>9.0</v>
      </c>
      <c r="O88" s="6">
        <v>10.0</v>
      </c>
      <c r="P88" s="6">
        <v>11.0</v>
      </c>
      <c r="Q88" s="6">
        <v>12.0</v>
      </c>
      <c r="R88" s="6">
        <v>13.0</v>
      </c>
      <c r="S88" s="6">
        <v>14.0</v>
      </c>
      <c r="T88" s="6">
        <v>15.0</v>
      </c>
      <c r="U88" s="6">
        <v>16.0</v>
      </c>
      <c r="V88" s="6">
        <v>17.0</v>
      </c>
      <c r="W88" s="6">
        <v>18.0</v>
      </c>
      <c r="X88" s="6">
        <v>19.0</v>
      </c>
      <c r="Y88" s="6">
        <v>20.0</v>
      </c>
      <c r="Z88" s="7" t="s">
        <v>5</v>
      </c>
      <c r="AA88" s="8" t="s">
        <v>6</v>
      </c>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row>
    <row r="89">
      <c r="A89" s="12">
        <v>1.0</v>
      </c>
      <c r="B89" s="9">
        <v>0.0</v>
      </c>
      <c r="C89" s="9">
        <v>4.0</v>
      </c>
      <c r="D89" s="9">
        <v>3.0</v>
      </c>
      <c r="E89" s="2" t="s">
        <v>7</v>
      </c>
      <c r="F89" s="2">
        <v>2.0</v>
      </c>
      <c r="G89" s="2">
        <v>3.0</v>
      </c>
      <c r="H89" s="2"/>
      <c r="I89" s="2"/>
      <c r="J89" s="2"/>
      <c r="K89" s="2"/>
      <c r="L89" s="13"/>
      <c r="M89" s="13"/>
      <c r="N89" s="13"/>
      <c r="O89" s="13"/>
      <c r="P89" s="13"/>
      <c r="Q89" s="13"/>
      <c r="R89" s="13"/>
      <c r="S89" s="2" t="s">
        <v>12</v>
      </c>
      <c r="T89" s="13"/>
      <c r="U89" s="13"/>
      <c r="V89" s="13"/>
      <c r="W89" s="2"/>
      <c r="X89" s="13"/>
      <c r="Y89" s="13"/>
      <c r="Z89" s="29">
        <f>(14-0+1)</f>
        <v>15</v>
      </c>
      <c r="AA89" s="14">
        <v>11.0</v>
      </c>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row>
    <row r="90">
      <c r="A90" s="12">
        <v>2.0</v>
      </c>
      <c r="B90" s="9">
        <v>2.0</v>
      </c>
      <c r="C90" s="9">
        <v>6.0</v>
      </c>
      <c r="D90" s="9">
        <v>4.0</v>
      </c>
      <c r="E90" s="2"/>
      <c r="F90" s="13"/>
      <c r="G90" s="2" t="s">
        <v>9</v>
      </c>
      <c r="H90" s="2"/>
      <c r="I90" s="2"/>
      <c r="J90" s="2"/>
      <c r="K90" s="2"/>
      <c r="L90" s="2"/>
      <c r="M90" s="2"/>
      <c r="N90" s="2"/>
      <c r="O90" s="2"/>
      <c r="P90" s="2"/>
      <c r="Q90" s="2"/>
      <c r="R90" s="2"/>
      <c r="S90" s="2"/>
      <c r="T90" s="2">
        <v>1.0</v>
      </c>
      <c r="U90" s="2">
        <v>2.0</v>
      </c>
      <c r="V90" s="2">
        <v>3.0</v>
      </c>
      <c r="W90" s="2">
        <v>4.0</v>
      </c>
      <c r="X90" s="2">
        <v>5.0</v>
      </c>
      <c r="Y90" s="2" t="s">
        <v>21</v>
      </c>
      <c r="Z90" s="29">
        <f>(20-2+1)</f>
        <v>19</v>
      </c>
      <c r="AA90" s="14">
        <v>13.0</v>
      </c>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row>
    <row r="91">
      <c r="A91" s="12">
        <v>3.0</v>
      </c>
      <c r="B91" s="9">
        <v>3.0</v>
      </c>
      <c r="C91" s="9">
        <v>4.0</v>
      </c>
      <c r="D91" s="9">
        <v>2.0</v>
      </c>
      <c r="E91" s="2"/>
      <c r="F91" s="13"/>
      <c r="G91" s="13"/>
      <c r="H91" s="2" t="s">
        <v>7</v>
      </c>
      <c r="I91" s="2">
        <v>2.0</v>
      </c>
      <c r="J91" s="2">
        <v>3.0</v>
      </c>
      <c r="K91" s="2"/>
      <c r="L91" s="2"/>
      <c r="M91" s="2"/>
      <c r="N91" s="13"/>
      <c r="O91" s="2"/>
      <c r="P91" s="2" t="s">
        <v>12</v>
      </c>
      <c r="Q91" s="2"/>
      <c r="R91" s="2"/>
      <c r="S91" s="2"/>
      <c r="T91" s="2"/>
      <c r="U91" s="13"/>
      <c r="V91" s="13"/>
      <c r="W91" s="13"/>
      <c r="X91" s="13"/>
      <c r="Y91" s="13"/>
      <c r="Z91" s="29">
        <f>(11-3+1)</f>
        <v>9</v>
      </c>
      <c r="AA91" s="14">
        <v>5.0</v>
      </c>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row>
    <row r="92">
      <c r="A92" s="12">
        <v>4.0</v>
      </c>
      <c r="B92" s="9">
        <v>6.0</v>
      </c>
      <c r="C92" s="9">
        <v>5.0</v>
      </c>
      <c r="D92" s="9">
        <v>1.0</v>
      </c>
      <c r="E92" s="2"/>
      <c r="F92" s="13"/>
      <c r="G92" s="13"/>
      <c r="H92" s="13"/>
      <c r="I92" s="13"/>
      <c r="J92" s="13"/>
      <c r="K92" s="2" t="s">
        <v>7</v>
      </c>
      <c r="L92" s="2">
        <v>2.0</v>
      </c>
      <c r="M92" s="9">
        <v>3.0</v>
      </c>
      <c r="N92" s="9">
        <v>4.0</v>
      </c>
      <c r="O92" s="2" t="s">
        <v>22</v>
      </c>
      <c r="P92" s="2"/>
      <c r="Q92" s="2"/>
      <c r="R92" s="2"/>
      <c r="S92" s="2"/>
      <c r="T92" s="2"/>
      <c r="U92" s="2"/>
      <c r="V92" s="2"/>
      <c r="W92" s="2"/>
      <c r="X92" s="2"/>
      <c r="Y92" s="2"/>
      <c r="Z92" s="29">
        <f>(10-6+1)</f>
        <v>5</v>
      </c>
      <c r="AA92" s="14">
        <v>0.0</v>
      </c>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row>
    <row r="93">
      <c r="A93" s="12">
        <v>5.0</v>
      </c>
      <c r="B93" s="9">
        <v>8.0</v>
      </c>
      <c r="C93" s="9">
        <v>2.0</v>
      </c>
      <c r="D93" s="9">
        <v>2.0</v>
      </c>
      <c r="E93" s="2"/>
      <c r="F93" s="13"/>
      <c r="G93" s="13"/>
      <c r="H93" s="13"/>
      <c r="I93" s="13"/>
      <c r="J93" s="13"/>
      <c r="K93" s="13"/>
      <c r="L93" s="13"/>
      <c r="M93" s="2" t="s">
        <v>9</v>
      </c>
      <c r="N93" s="2"/>
      <c r="O93" s="13"/>
      <c r="P93" s="2"/>
      <c r="Q93" s="2">
        <v>1.0</v>
      </c>
      <c r="R93" s="2" t="s">
        <v>23</v>
      </c>
      <c r="S93" s="2"/>
      <c r="T93" s="2"/>
      <c r="U93" s="2"/>
      <c r="V93" s="13"/>
      <c r="W93" s="13"/>
      <c r="X93" s="2"/>
      <c r="Y93" s="2"/>
      <c r="Z93" s="29">
        <f>(13-8+1)</f>
        <v>6</v>
      </c>
      <c r="AA93" s="14">
        <v>4.0</v>
      </c>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row>
    <row r="94">
      <c r="A94" s="30" t="s">
        <v>34</v>
      </c>
      <c r="D94" s="9" t="s">
        <v>30</v>
      </c>
      <c r="E94" s="23">
        <v>4.0</v>
      </c>
      <c r="F94" s="23"/>
      <c r="G94" s="23"/>
      <c r="H94" s="23"/>
      <c r="I94" s="23"/>
      <c r="J94" s="23"/>
      <c r="K94" s="23"/>
      <c r="L94" s="23"/>
      <c r="M94" s="23"/>
      <c r="N94" s="23"/>
      <c r="O94" s="23"/>
      <c r="P94" s="23"/>
      <c r="Q94" s="23"/>
      <c r="R94" s="23"/>
      <c r="S94" s="23"/>
      <c r="T94" s="23"/>
      <c r="U94" s="23"/>
      <c r="V94" s="23"/>
      <c r="W94" s="23"/>
      <c r="X94" s="23"/>
      <c r="Y94" s="23"/>
      <c r="Z94" s="13">
        <f t="shared" ref="Z94:AA94" si="11">(Z89+Z90+Z91+Z92+Z93)/5</f>
        <v>10.8</v>
      </c>
      <c r="AA94" s="31">
        <f t="shared" si="11"/>
        <v>6.6</v>
      </c>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row>
    <row r="95">
      <c r="A95" s="32"/>
      <c r="D95" s="9" t="s">
        <v>31</v>
      </c>
      <c r="E95" s="23">
        <v>3.0</v>
      </c>
      <c r="F95" s="23">
        <v>3.0</v>
      </c>
      <c r="G95" s="23">
        <v>5.0</v>
      </c>
      <c r="H95" s="13"/>
      <c r="I95" s="13"/>
      <c r="J95" s="13"/>
      <c r="K95" s="13"/>
      <c r="L95" s="13"/>
      <c r="M95" s="13"/>
      <c r="N95" s="13"/>
      <c r="O95" s="13"/>
      <c r="P95" s="13"/>
      <c r="Q95" s="13"/>
      <c r="R95" s="13"/>
      <c r="S95" s="13"/>
      <c r="T95" s="13"/>
      <c r="U95" s="13"/>
      <c r="V95" s="13"/>
      <c r="W95" s="13"/>
      <c r="X95" s="13"/>
      <c r="Y95" s="13"/>
      <c r="Z95" s="13"/>
      <c r="AA95" s="31"/>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row>
    <row r="96">
      <c r="A96" s="32"/>
      <c r="D96" s="9" t="s">
        <v>32</v>
      </c>
      <c r="E96" s="23">
        <v>1.0</v>
      </c>
      <c r="F96" s="23">
        <v>1.0</v>
      </c>
      <c r="G96" s="34"/>
      <c r="H96" s="13"/>
      <c r="I96" s="13"/>
      <c r="J96" s="13"/>
      <c r="K96" s="13"/>
      <c r="L96" s="13"/>
      <c r="M96" s="13"/>
      <c r="N96" s="13"/>
      <c r="O96" s="13"/>
      <c r="P96" s="13"/>
      <c r="Q96" s="13"/>
      <c r="R96" s="13"/>
      <c r="S96" s="13"/>
      <c r="T96" s="13"/>
      <c r="U96" s="13"/>
      <c r="V96" s="13"/>
      <c r="W96" s="13"/>
      <c r="X96" s="13"/>
      <c r="Y96" s="13"/>
      <c r="Z96" s="13"/>
      <c r="AA96" s="31"/>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row>
    <row r="97">
      <c r="A97" s="33"/>
      <c r="B97" s="18"/>
      <c r="C97" s="18"/>
      <c r="D97" s="19" t="s">
        <v>33</v>
      </c>
      <c r="E97" s="20">
        <v>2.0</v>
      </c>
      <c r="F97" s="35"/>
      <c r="G97" s="35"/>
      <c r="H97" s="21"/>
      <c r="I97" s="21"/>
      <c r="J97" s="21"/>
      <c r="K97" s="21"/>
      <c r="L97" s="21"/>
      <c r="M97" s="21"/>
      <c r="N97" s="21"/>
      <c r="O97" s="21"/>
      <c r="P97" s="21"/>
      <c r="Q97" s="21"/>
      <c r="R97" s="21"/>
      <c r="S97" s="21"/>
      <c r="T97" s="21"/>
      <c r="U97" s="21"/>
      <c r="V97" s="21"/>
      <c r="W97" s="21"/>
      <c r="X97" s="21"/>
      <c r="Y97" s="21"/>
      <c r="Z97" s="21"/>
      <c r="AA97" s="22"/>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row>
    <row r="98">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row>
    <row r="99">
      <c r="A99" s="1" t="s">
        <v>35</v>
      </c>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row>
    <row r="100">
      <c r="A100" s="3" t="s">
        <v>1</v>
      </c>
      <c r="B100" s="4" t="s">
        <v>2</v>
      </c>
      <c r="C100" s="4" t="s">
        <v>3</v>
      </c>
      <c r="D100" s="6" t="s">
        <v>36</v>
      </c>
      <c r="E100" s="5" t="s">
        <v>4</v>
      </c>
      <c r="F100" s="6">
        <v>0.0</v>
      </c>
      <c r="G100" s="6">
        <v>1.0</v>
      </c>
      <c r="H100" s="6">
        <v>2.0</v>
      </c>
      <c r="I100" s="6">
        <v>3.0</v>
      </c>
      <c r="J100" s="6">
        <v>4.0</v>
      </c>
      <c r="K100" s="6">
        <v>5.0</v>
      </c>
      <c r="L100" s="6">
        <v>6.0</v>
      </c>
      <c r="M100" s="6">
        <v>7.0</v>
      </c>
      <c r="N100" s="6">
        <v>8.0</v>
      </c>
      <c r="O100" s="6">
        <v>9.0</v>
      </c>
      <c r="P100" s="6">
        <v>10.0</v>
      </c>
      <c r="Q100" s="6">
        <v>11.0</v>
      </c>
      <c r="R100" s="6">
        <v>12.0</v>
      </c>
      <c r="S100" s="6">
        <v>13.0</v>
      </c>
      <c r="T100" s="6">
        <v>14.0</v>
      </c>
      <c r="U100" s="6">
        <v>15.0</v>
      </c>
      <c r="V100" s="6">
        <v>16.0</v>
      </c>
      <c r="W100" s="6">
        <v>17.0</v>
      </c>
      <c r="X100" s="6">
        <v>18.0</v>
      </c>
      <c r="Y100" s="6">
        <v>19.0</v>
      </c>
      <c r="Z100" s="6">
        <v>20.0</v>
      </c>
      <c r="AA100" s="6">
        <v>21.0</v>
      </c>
      <c r="AB100" s="7" t="s">
        <v>5</v>
      </c>
      <c r="AC100" s="8" t="s">
        <v>6</v>
      </c>
      <c r="AD100" s="2"/>
      <c r="AE100" s="2"/>
      <c r="AF100" s="2"/>
      <c r="AG100" s="2"/>
      <c r="AH100" s="2"/>
      <c r="AI100" s="2"/>
      <c r="AJ100" s="2"/>
      <c r="AK100" s="2"/>
      <c r="AL100" s="2"/>
      <c r="AM100" s="2"/>
      <c r="AN100" s="2"/>
      <c r="AO100" s="2"/>
      <c r="AP100" s="2"/>
      <c r="AQ100" s="2"/>
      <c r="AR100" s="2"/>
      <c r="AS100" s="2"/>
      <c r="AT100" s="2"/>
      <c r="AU100" s="2"/>
      <c r="AV100" s="2"/>
      <c r="AW100" s="2"/>
      <c r="AX100" s="2"/>
      <c r="AY100" s="2"/>
    </row>
    <row r="101">
      <c r="A101" s="12">
        <v>1.0</v>
      </c>
      <c r="B101" s="9">
        <v>0.0</v>
      </c>
      <c r="C101" s="9">
        <v>4.0</v>
      </c>
      <c r="D101" s="2" t="s">
        <v>37</v>
      </c>
      <c r="F101" s="2" t="s">
        <v>7</v>
      </c>
      <c r="G101" s="2">
        <v>2.0</v>
      </c>
      <c r="H101" s="36" t="s">
        <v>38</v>
      </c>
      <c r="I101" s="2"/>
      <c r="J101" s="2"/>
      <c r="K101" s="2">
        <v>3.0</v>
      </c>
      <c r="L101" s="2" t="s">
        <v>12</v>
      </c>
      <c r="M101" s="13"/>
      <c r="N101" s="13"/>
      <c r="O101" s="13"/>
      <c r="P101" s="13"/>
      <c r="Q101" s="13"/>
      <c r="R101" s="13"/>
      <c r="S101" s="13"/>
      <c r="T101" s="13"/>
      <c r="U101" s="13"/>
      <c r="V101" s="13"/>
      <c r="W101" s="13"/>
      <c r="X101" s="13"/>
      <c r="Y101" s="13"/>
      <c r="Z101" s="13"/>
      <c r="AA101" s="13"/>
      <c r="AB101" s="29">
        <f>(6-0+1)</f>
        <v>7</v>
      </c>
      <c r="AC101" s="14">
        <v>3.0</v>
      </c>
      <c r="AD101" s="2"/>
      <c r="AE101" s="2"/>
      <c r="AF101" s="2"/>
      <c r="AG101" s="2"/>
      <c r="AH101" s="2"/>
      <c r="AI101" s="2"/>
      <c r="AJ101" s="2"/>
      <c r="AK101" s="2"/>
      <c r="AL101" s="2"/>
      <c r="AM101" s="2"/>
      <c r="AN101" s="2"/>
      <c r="AO101" s="2"/>
      <c r="AP101" s="2"/>
      <c r="AQ101" s="2"/>
      <c r="AR101" s="2"/>
      <c r="AS101" s="2"/>
      <c r="AT101" s="2"/>
      <c r="AU101" s="2"/>
      <c r="AV101" s="2"/>
      <c r="AW101" s="2"/>
      <c r="AX101" s="2"/>
      <c r="AY101" s="2"/>
    </row>
    <row r="102">
      <c r="A102" s="12">
        <v>2.0</v>
      </c>
      <c r="B102" s="9">
        <v>2.0</v>
      </c>
      <c r="C102" s="9">
        <v>6.0</v>
      </c>
      <c r="D102" s="2" t="s">
        <v>39</v>
      </c>
      <c r="F102" s="13"/>
      <c r="G102" s="13"/>
      <c r="H102" s="2" t="s">
        <v>7</v>
      </c>
      <c r="I102" s="2">
        <v>2.0</v>
      </c>
      <c r="J102" s="2">
        <v>3.0</v>
      </c>
      <c r="K102" s="36" t="s">
        <v>40</v>
      </c>
      <c r="L102" s="2"/>
      <c r="M102" s="2"/>
      <c r="N102" s="2"/>
      <c r="O102" s="2"/>
      <c r="P102" s="2"/>
      <c r="Q102" s="2">
        <v>4.0</v>
      </c>
      <c r="R102" s="2">
        <v>5.0</v>
      </c>
      <c r="S102" s="36" t="s">
        <v>40</v>
      </c>
      <c r="T102" s="36" t="s">
        <v>40</v>
      </c>
      <c r="U102" s="2"/>
      <c r="V102" s="2" t="s">
        <v>21</v>
      </c>
      <c r="W102" s="2"/>
      <c r="X102" s="2"/>
      <c r="Y102" s="2"/>
      <c r="Z102" s="2"/>
      <c r="AA102" s="13"/>
      <c r="AB102" s="29">
        <f>(16-2+1)</f>
        <v>15</v>
      </c>
      <c r="AC102" s="14">
        <v>9.0</v>
      </c>
      <c r="AD102" s="2"/>
      <c r="AE102" s="2"/>
      <c r="AF102" s="2"/>
      <c r="AG102" s="2"/>
      <c r="AH102" s="2"/>
      <c r="AI102" s="2"/>
      <c r="AJ102" s="2"/>
      <c r="AK102" s="2"/>
      <c r="AL102" s="2"/>
      <c r="AM102" s="2"/>
      <c r="AN102" s="2"/>
      <c r="AO102" s="2"/>
      <c r="AP102" s="2"/>
      <c r="AQ102" s="2"/>
      <c r="AR102" s="2"/>
      <c r="AS102" s="2"/>
      <c r="AT102" s="2"/>
      <c r="AU102" s="2"/>
      <c r="AV102" s="2"/>
      <c r="AW102" s="2"/>
      <c r="AX102" s="2"/>
      <c r="AY102" s="2"/>
    </row>
    <row r="103">
      <c r="A103" s="12">
        <v>3.0</v>
      </c>
      <c r="B103" s="9">
        <v>3.0</v>
      </c>
      <c r="C103" s="9">
        <v>4.0</v>
      </c>
      <c r="D103" s="2"/>
      <c r="F103" s="13"/>
      <c r="G103" s="13"/>
      <c r="H103" s="13"/>
      <c r="I103" s="2" t="s">
        <v>9</v>
      </c>
      <c r="J103" s="13"/>
      <c r="K103" s="13"/>
      <c r="L103" s="2"/>
      <c r="M103" s="2">
        <v>1.0</v>
      </c>
      <c r="N103" s="2">
        <v>2.0</v>
      </c>
      <c r="O103" s="2">
        <v>3.0</v>
      </c>
      <c r="P103" s="2" t="s">
        <v>12</v>
      </c>
      <c r="Q103" s="13"/>
      <c r="R103" s="13"/>
      <c r="S103" s="13"/>
      <c r="T103" s="13"/>
      <c r="U103" s="13"/>
      <c r="V103" s="13"/>
      <c r="W103" s="13"/>
      <c r="X103" s="13"/>
      <c r="Y103" s="13"/>
      <c r="Z103" s="13"/>
      <c r="AA103" s="2"/>
      <c r="AB103" s="29">
        <f>(10-3+1)</f>
        <v>8</v>
      </c>
      <c r="AC103" s="14">
        <v>4.0</v>
      </c>
      <c r="AD103" s="2"/>
      <c r="AE103" s="2"/>
      <c r="AF103" s="2"/>
      <c r="AG103" s="2"/>
      <c r="AH103" s="2"/>
      <c r="AI103" s="2"/>
      <c r="AJ103" s="2"/>
      <c r="AK103" s="2"/>
      <c r="AL103" s="2"/>
      <c r="AM103" s="2"/>
      <c r="AN103" s="2"/>
      <c r="AO103" s="2"/>
      <c r="AP103" s="2"/>
      <c r="AQ103" s="2"/>
      <c r="AR103" s="2"/>
      <c r="AS103" s="2"/>
      <c r="AT103" s="2"/>
      <c r="AU103" s="2"/>
      <c r="AV103" s="2"/>
      <c r="AW103" s="2"/>
      <c r="AX103" s="2"/>
      <c r="AY103" s="2"/>
    </row>
    <row r="104">
      <c r="A104" s="12">
        <v>4.0</v>
      </c>
      <c r="B104" s="9">
        <v>6.0</v>
      </c>
      <c r="C104" s="9">
        <v>5.0</v>
      </c>
      <c r="D104" s="2" t="s">
        <v>41</v>
      </c>
      <c r="F104" s="13"/>
      <c r="G104" s="13"/>
      <c r="H104" s="13"/>
      <c r="I104" s="13"/>
      <c r="J104" s="13"/>
      <c r="K104" s="13"/>
      <c r="L104" s="2" t="s">
        <v>9</v>
      </c>
      <c r="M104" s="13"/>
      <c r="N104" s="13"/>
      <c r="O104" s="13"/>
      <c r="P104" s="13"/>
      <c r="Q104" s="13"/>
      <c r="R104" s="13"/>
      <c r="S104" s="2">
        <v>1.0</v>
      </c>
      <c r="T104" s="36" t="s">
        <v>42</v>
      </c>
      <c r="U104" s="36" t="s">
        <v>42</v>
      </c>
      <c r="V104" s="13"/>
      <c r="W104" s="2">
        <v>2.0</v>
      </c>
      <c r="X104" s="2">
        <v>3.0</v>
      </c>
      <c r="Y104" s="36" t="s">
        <v>42</v>
      </c>
      <c r="Z104" s="2">
        <v>4.0</v>
      </c>
      <c r="AA104" s="2" t="s">
        <v>22</v>
      </c>
      <c r="AB104" s="29">
        <f>(21-6+1)</f>
        <v>16</v>
      </c>
      <c r="AC104" s="14">
        <v>11.0</v>
      </c>
      <c r="AD104" s="2"/>
      <c r="AE104" s="2"/>
      <c r="AF104" s="2"/>
      <c r="AG104" s="2"/>
      <c r="AH104" s="2"/>
      <c r="AI104" s="2"/>
      <c r="AJ104" s="2"/>
      <c r="AK104" s="2"/>
      <c r="AL104" s="2"/>
      <c r="AM104" s="2"/>
      <c r="AN104" s="2"/>
      <c r="AO104" s="2"/>
      <c r="AP104" s="2"/>
      <c r="AQ104" s="2"/>
      <c r="AR104" s="2"/>
      <c r="AS104" s="2"/>
      <c r="AT104" s="2"/>
      <c r="AU104" s="2"/>
      <c r="AV104" s="2"/>
      <c r="AW104" s="2"/>
      <c r="AX104" s="2"/>
      <c r="AY104" s="2"/>
    </row>
    <row r="105">
      <c r="A105" s="12">
        <v>5.0</v>
      </c>
      <c r="B105" s="9">
        <v>8.0</v>
      </c>
      <c r="C105" s="9">
        <v>2.0</v>
      </c>
      <c r="E105" s="2"/>
      <c r="F105" s="13"/>
      <c r="G105" s="13"/>
      <c r="H105" s="13"/>
      <c r="I105" s="13"/>
      <c r="J105" s="13"/>
      <c r="K105" s="13"/>
      <c r="L105" s="13"/>
      <c r="M105" s="13"/>
      <c r="N105" s="2" t="s">
        <v>9</v>
      </c>
      <c r="O105" s="13"/>
      <c r="P105" s="13"/>
      <c r="Q105" s="13"/>
      <c r="R105" s="13"/>
      <c r="S105" s="13"/>
      <c r="T105" s="2">
        <v>1.0</v>
      </c>
      <c r="U105" s="2" t="s">
        <v>23</v>
      </c>
      <c r="V105" s="13"/>
      <c r="W105" s="13"/>
      <c r="X105" s="13"/>
      <c r="Y105" s="13"/>
      <c r="Z105" s="13"/>
      <c r="AA105" s="13"/>
      <c r="AB105" s="29">
        <f>(15-8+1)</f>
        <v>8</v>
      </c>
      <c r="AC105" s="14">
        <v>6.0</v>
      </c>
      <c r="AD105" s="2"/>
      <c r="AE105" s="2"/>
      <c r="AF105" s="2"/>
      <c r="AG105" s="2"/>
      <c r="AH105" s="2"/>
      <c r="AI105" s="2"/>
      <c r="AJ105" s="2"/>
      <c r="AK105" s="2"/>
      <c r="AL105" s="2"/>
      <c r="AM105" s="2"/>
      <c r="AN105" s="2"/>
      <c r="AO105" s="2"/>
      <c r="AP105" s="2"/>
      <c r="AQ105" s="2"/>
      <c r="AR105" s="2"/>
      <c r="AS105" s="2"/>
      <c r="AT105" s="2"/>
      <c r="AU105" s="2"/>
      <c r="AV105" s="2"/>
      <c r="AW105" s="2"/>
      <c r="AX105" s="2"/>
      <c r="AY105" s="2"/>
    </row>
    <row r="106">
      <c r="A106" s="17" t="s">
        <v>14</v>
      </c>
      <c r="B106" s="18"/>
      <c r="C106" s="18"/>
      <c r="D106" s="19" t="s">
        <v>15</v>
      </c>
      <c r="E106" s="18"/>
      <c r="F106" s="20">
        <v>1.0</v>
      </c>
      <c r="G106" s="20">
        <v>2.0</v>
      </c>
      <c r="H106" s="20">
        <v>1.0</v>
      </c>
      <c r="I106" s="20">
        <v>3.0</v>
      </c>
      <c r="J106" s="20">
        <v>2.0</v>
      </c>
      <c r="K106" s="20">
        <v>4.0</v>
      </c>
      <c r="L106" s="20">
        <v>5.0</v>
      </c>
      <c r="M106" s="20">
        <v>2.0</v>
      </c>
      <c r="N106" s="20">
        <v>4.0</v>
      </c>
      <c r="O106" s="21"/>
      <c r="P106" s="21"/>
      <c r="Q106" s="21"/>
      <c r="R106" s="21"/>
      <c r="S106" s="21"/>
      <c r="T106" s="21"/>
      <c r="U106" s="21"/>
      <c r="V106" s="21"/>
      <c r="W106" s="21"/>
      <c r="X106" s="21"/>
      <c r="Y106" s="21"/>
      <c r="Z106" s="21"/>
      <c r="AA106" s="21"/>
      <c r="AB106" s="21">
        <f t="shared" ref="AB106:AC106" si="12">(AB101+AB102+AB103+AB104+AB105)/5</f>
        <v>10.8</v>
      </c>
      <c r="AC106" s="22">
        <f t="shared" si="12"/>
        <v>6.6</v>
      </c>
      <c r="AD106" s="2"/>
      <c r="AE106" s="2"/>
      <c r="AF106" s="2"/>
      <c r="AG106" s="2"/>
      <c r="AH106" s="2"/>
      <c r="AI106" s="2"/>
      <c r="AJ106" s="2"/>
      <c r="AK106" s="2"/>
      <c r="AL106" s="2"/>
      <c r="AM106" s="2"/>
      <c r="AN106" s="2"/>
      <c r="AO106" s="2"/>
      <c r="AP106" s="2"/>
      <c r="AQ106" s="2"/>
      <c r="AR106" s="2"/>
      <c r="AS106" s="2"/>
      <c r="AT106" s="2"/>
      <c r="AU106" s="2"/>
      <c r="AV106" s="2"/>
      <c r="AW106" s="2"/>
      <c r="AX106" s="2"/>
      <c r="AY106" s="2"/>
    </row>
    <row r="107">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row>
    <row r="108">
      <c r="A108" s="3" t="s">
        <v>1</v>
      </c>
      <c r="B108" s="4" t="s">
        <v>2</v>
      </c>
      <c r="C108" s="4" t="s">
        <v>3</v>
      </c>
      <c r="D108" s="6" t="s">
        <v>36</v>
      </c>
      <c r="E108" s="5" t="s">
        <v>4</v>
      </c>
      <c r="F108" s="6">
        <v>0.0</v>
      </c>
      <c r="G108" s="6">
        <v>1.0</v>
      </c>
      <c r="H108" s="6">
        <v>2.0</v>
      </c>
      <c r="I108" s="6">
        <v>3.0</v>
      </c>
      <c r="J108" s="6">
        <v>4.0</v>
      </c>
      <c r="K108" s="6">
        <v>5.0</v>
      </c>
      <c r="L108" s="6">
        <v>6.0</v>
      </c>
      <c r="M108" s="6">
        <v>7.0</v>
      </c>
      <c r="N108" s="6">
        <v>8.0</v>
      </c>
      <c r="O108" s="6">
        <v>9.0</v>
      </c>
      <c r="P108" s="6">
        <v>10.0</v>
      </c>
      <c r="Q108" s="6">
        <v>11.0</v>
      </c>
      <c r="R108" s="6">
        <v>12.0</v>
      </c>
      <c r="S108" s="6">
        <v>13.0</v>
      </c>
      <c r="T108" s="6">
        <v>14.0</v>
      </c>
      <c r="U108" s="6">
        <v>15.0</v>
      </c>
      <c r="V108" s="6">
        <v>16.0</v>
      </c>
      <c r="W108" s="6">
        <v>17.0</v>
      </c>
      <c r="X108" s="6">
        <v>18.0</v>
      </c>
      <c r="Y108" s="6">
        <v>19.0</v>
      </c>
      <c r="Z108" s="6">
        <v>20.0</v>
      </c>
      <c r="AA108" s="7" t="s">
        <v>5</v>
      </c>
      <c r="AB108" s="8" t="s">
        <v>6</v>
      </c>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row>
    <row r="109">
      <c r="A109" s="12">
        <v>1.0</v>
      </c>
      <c r="B109" s="9">
        <v>0.0</v>
      </c>
      <c r="C109" s="9">
        <v>4.0</v>
      </c>
      <c r="D109" s="2" t="s">
        <v>37</v>
      </c>
      <c r="F109" s="2" t="s">
        <v>7</v>
      </c>
      <c r="G109" s="2">
        <v>2.0</v>
      </c>
      <c r="H109" s="36" t="s">
        <v>38</v>
      </c>
      <c r="I109" s="2"/>
      <c r="J109" s="2">
        <v>3.0</v>
      </c>
      <c r="K109" s="2" t="s">
        <v>12</v>
      </c>
      <c r="L109" s="2"/>
      <c r="M109" s="13"/>
      <c r="N109" s="13"/>
      <c r="O109" s="13"/>
      <c r="P109" s="13"/>
      <c r="Q109" s="13"/>
      <c r="R109" s="13"/>
      <c r="S109" s="13"/>
      <c r="T109" s="13"/>
      <c r="U109" s="13"/>
      <c r="V109" s="13"/>
      <c r="W109" s="13"/>
      <c r="X109" s="13"/>
      <c r="Y109" s="13"/>
      <c r="Z109" s="13"/>
      <c r="AA109" s="29">
        <f>(5-0+1)</f>
        <v>6</v>
      </c>
      <c r="AB109" s="14">
        <v>2.0</v>
      </c>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row>
    <row r="110">
      <c r="A110" s="12">
        <v>2.0</v>
      </c>
      <c r="B110" s="9">
        <v>2.0</v>
      </c>
      <c r="C110" s="9">
        <v>6.0</v>
      </c>
      <c r="D110" s="2" t="s">
        <v>39</v>
      </c>
      <c r="F110" s="13"/>
      <c r="G110" s="13"/>
      <c r="H110" s="2" t="s">
        <v>7</v>
      </c>
      <c r="I110" s="2">
        <v>2.0</v>
      </c>
      <c r="J110" s="2"/>
      <c r="K110" s="2"/>
      <c r="L110" s="2"/>
      <c r="M110" s="2"/>
      <c r="N110" s="2">
        <v>3.0</v>
      </c>
      <c r="O110" s="36" t="s">
        <v>40</v>
      </c>
      <c r="P110" s="2"/>
      <c r="Q110" s="2"/>
      <c r="R110" s="2"/>
      <c r="S110" s="2"/>
      <c r="T110" s="2">
        <v>4.0</v>
      </c>
      <c r="U110" s="2">
        <v>5.0</v>
      </c>
      <c r="V110" s="36" t="s">
        <v>40</v>
      </c>
      <c r="W110" s="36" t="s">
        <v>40</v>
      </c>
      <c r="X110" s="2" t="s">
        <v>21</v>
      </c>
      <c r="Y110" s="2"/>
      <c r="Z110" s="2"/>
      <c r="AA110" s="29">
        <f>(18-2+1)</f>
        <v>17</v>
      </c>
      <c r="AB110" s="14">
        <f>17-6</f>
        <v>11</v>
      </c>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row>
    <row r="111">
      <c r="A111" s="12">
        <v>3.0</v>
      </c>
      <c r="B111" s="9">
        <v>3.0</v>
      </c>
      <c r="C111" s="9">
        <v>4.0</v>
      </c>
      <c r="D111" s="2"/>
      <c r="F111" s="13"/>
      <c r="G111" s="13"/>
      <c r="H111" s="13"/>
      <c r="I111" s="2" t="s">
        <v>9</v>
      </c>
      <c r="J111" s="13"/>
      <c r="K111" s="13"/>
      <c r="L111" s="2">
        <v>1.0</v>
      </c>
      <c r="M111" s="2">
        <v>2.0</v>
      </c>
      <c r="N111" s="2"/>
      <c r="O111" s="2"/>
      <c r="P111" s="2">
        <v>3.0</v>
      </c>
      <c r="Q111" s="2" t="s">
        <v>12</v>
      </c>
      <c r="R111" s="13"/>
      <c r="S111" s="13"/>
      <c r="T111" s="13"/>
      <c r="U111" s="13"/>
      <c r="V111" s="13"/>
      <c r="W111" s="13"/>
      <c r="X111" s="13"/>
      <c r="Y111" s="13"/>
      <c r="Z111" s="13"/>
      <c r="AA111" s="29">
        <f>(11-3+1)</f>
        <v>9</v>
      </c>
      <c r="AB111" s="14">
        <v>5.0</v>
      </c>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row>
    <row r="112">
      <c r="A112" s="12">
        <v>4.0</v>
      </c>
      <c r="B112" s="9">
        <v>6.0</v>
      </c>
      <c r="C112" s="9">
        <v>5.0</v>
      </c>
      <c r="D112" s="2" t="s">
        <v>41</v>
      </c>
      <c r="F112" s="13"/>
      <c r="G112" s="13"/>
      <c r="H112" s="13"/>
      <c r="I112" s="13"/>
      <c r="J112" s="13"/>
      <c r="K112" s="13"/>
      <c r="L112" s="2" t="s">
        <v>9</v>
      </c>
      <c r="M112" s="13"/>
      <c r="N112" s="13"/>
      <c r="O112" s="2">
        <v>1.0</v>
      </c>
      <c r="P112" s="36" t="s">
        <v>42</v>
      </c>
      <c r="Q112" s="2"/>
      <c r="R112" s="13"/>
      <c r="S112" s="2"/>
      <c r="T112" s="2"/>
      <c r="U112" s="2"/>
      <c r="V112" s="2">
        <v>2.0</v>
      </c>
      <c r="W112" s="2">
        <v>3.0</v>
      </c>
      <c r="X112" s="36" t="s">
        <v>42</v>
      </c>
      <c r="Y112" s="2">
        <v>4.0</v>
      </c>
      <c r="Z112" s="2" t="s">
        <v>22</v>
      </c>
      <c r="AA112" s="29">
        <f>20-6+1</f>
        <v>15</v>
      </c>
      <c r="AB112" s="14">
        <v>10.0</v>
      </c>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row>
    <row r="113">
      <c r="A113" s="12">
        <v>5.0</v>
      </c>
      <c r="B113" s="9">
        <v>8.0</v>
      </c>
      <c r="C113" s="9">
        <v>2.0</v>
      </c>
      <c r="E113" s="2"/>
      <c r="F113" s="13"/>
      <c r="G113" s="13"/>
      <c r="H113" s="13"/>
      <c r="I113" s="13"/>
      <c r="J113" s="13"/>
      <c r="K113" s="13"/>
      <c r="L113" s="13"/>
      <c r="M113" s="13"/>
      <c r="N113" s="2" t="s">
        <v>9</v>
      </c>
      <c r="O113" s="13"/>
      <c r="P113" s="13"/>
      <c r="Q113" s="13"/>
      <c r="R113" s="2">
        <v>1.0</v>
      </c>
      <c r="S113" s="2" t="s">
        <v>23</v>
      </c>
      <c r="T113" s="2"/>
      <c r="U113" s="2"/>
      <c r="V113" s="13"/>
      <c r="W113" s="13"/>
      <c r="X113" s="13"/>
      <c r="Y113" s="13"/>
      <c r="Z113" s="13"/>
      <c r="AA113" s="9">
        <f>(13-8+1)</f>
        <v>6</v>
      </c>
      <c r="AB113" s="14">
        <v>4.0</v>
      </c>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row>
    <row r="114">
      <c r="A114" s="17" t="s">
        <v>19</v>
      </c>
      <c r="B114" s="19" t="s">
        <v>43</v>
      </c>
      <c r="C114" s="18"/>
      <c r="D114" s="19" t="s">
        <v>15</v>
      </c>
      <c r="E114" s="18"/>
      <c r="F114" s="20">
        <v>1.0</v>
      </c>
      <c r="G114" s="20">
        <v>2.0</v>
      </c>
      <c r="H114" s="20">
        <v>1.0</v>
      </c>
      <c r="I114" s="20">
        <v>3.0</v>
      </c>
      <c r="J114" s="20">
        <v>2.0</v>
      </c>
      <c r="K114" s="20">
        <v>4.0</v>
      </c>
      <c r="L114" s="20">
        <v>3.0</v>
      </c>
      <c r="M114" s="20">
        <v>5.0</v>
      </c>
      <c r="N114" s="20">
        <v>2.0</v>
      </c>
      <c r="O114" s="20">
        <v>4.0</v>
      </c>
      <c r="P114" s="20">
        <v>2.0</v>
      </c>
      <c r="Q114" s="20">
        <v>4.0</v>
      </c>
      <c r="R114" s="21"/>
      <c r="S114" s="21"/>
      <c r="T114" s="21"/>
      <c r="U114" s="21"/>
      <c r="V114" s="21"/>
      <c r="W114" s="21"/>
      <c r="X114" s="21"/>
      <c r="Y114" s="21"/>
      <c r="Z114" s="21"/>
      <c r="AA114" s="21">
        <f t="shared" ref="AA114:AB114" si="13">(AA109+AA110+AA111+AA112+AA113)/5</f>
        <v>10.6</v>
      </c>
      <c r="AB114" s="22">
        <f t="shared" si="13"/>
        <v>6.4</v>
      </c>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row>
    <row r="115">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row>
    <row r="116">
      <c r="A116" s="3" t="s">
        <v>1</v>
      </c>
      <c r="B116" s="4" t="s">
        <v>2</v>
      </c>
      <c r="C116" s="4" t="s">
        <v>3</v>
      </c>
      <c r="D116" s="6" t="s">
        <v>36</v>
      </c>
      <c r="E116" s="5" t="s">
        <v>4</v>
      </c>
      <c r="F116" s="6">
        <v>0.0</v>
      </c>
      <c r="G116" s="6">
        <v>1.0</v>
      </c>
      <c r="H116" s="6">
        <v>2.0</v>
      </c>
      <c r="I116" s="6">
        <v>3.0</v>
      </c>
      <c r="J116" s="6">
        <v>4.0</v>
      </c>
      <c r="K116" s="6">
        <v>5.0</v>
      </c>
      <c r="L116" s="6">
        <v>6.0</v>
      </c>
      <c r="M116" s="6">
        <v>7.0</v>
      </c>
      <c r="N116" s="6">
        <v>8.0</v>
      </c>
      <c r="O116" s="6">
        <v>9.0</v>
      </c>
      <c r="P116" s="6">
        <v>10.0</v>
      </c>
      <c r="Q116" s="6">
        <v>11.0</v>
      </c>
      <c r="R116" s="6">
        <v>12.0</v>
      </c>
      <c r="S116" s="6">
        <v>13.0</v>
      </c>
      <c r="T116" s="6">
        <v>14.0</v>
      </c>
      <c r="U116" s="6">
        <v>15.0</v>
      </c>
      <c r="V116" s="6">
        <v>16.0</v>
      </c>
      <c r="W116" s="6">
        <v>17.0</v>
      </c>
      <c r="X116" s="6">
        <v>18.0</v>
      </c>
      <c r="Y116" s="6">
        <v>19.0</v>
      </c>
      <c r="Z116" s="6">
        <v>20.0</v>
      </c>
      <c r="AA116" s="7" t="s">
        <v>5</v>
      </c>
      <c r="AB116" s="8" t="s">
        <v>6</v>
      </c>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row>
    <row r="117">
      <c r="A117" s="12">
        <v>1.0</v>
      </c>
      <c r="B117" s="9">
        <v>0.0</v>
      </c>
      <c r="C117" s="9">
        <v>4.0</v>
      </c>
      <c r="D117" s="2" t="s">
        <v>44</v>
      </c>
      <c r="F117" s="2" t="s">
        <v>7</v>
      </c>
      <c r="G117" s="2">
        <v>2.0</v>
      </c>
      <c r="H117" s="36" t="s">
        <v>38</v>
      </c>
      <c r="I117" s="36" t="s">
        <v>38</v>
      </c>
      <c r="J117" s="36" t="s">
        <v>38</v>
      </c>
      <c r="K117" s="2"/>
      <c r="L117" s="2"/>
      <c r="M117" s="2">
        <v>3.0</v>
      </c>
      <c r="N117" s="36" t="s">
        <v>38</v>
      </c>
      <c r="O117" s="36" t="s">
        <v>38</v>
      </c>
      <c r="P117" s="13"/>
      <c r="Q117" s="13"/>
      <c r="R117" s="13"/>
      <c r="S117" s="13"/>
      <c r="T117" s="2" t="s">
        <v>12</v>
      </c>
      <c r="U117" s="2"/>
      <c r="V117" s="2"/>
      <c r="W117" s="13"/>
      <c r="X117" s="13"/>
      <c r="Y117" s="13"/>
      <c r="Z117" s="13"/>
      <c r="AA117" s="29">
        <f>(14-0+1)</f>
        <v>15</v>
      </c>
      <c r="AB117" s="14">
        <v>11.0</v>
      </c>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row>
    <row r="118">
      <c r="A118" s="12">
        <v>2.0</v>
      </c>
      <c r="B118" s="9">
        <v>2.0</v>
      </c>
      <c r="C118" s="9">
        <v>6.0</v>
      </c>
      <c r="D118" s="2" t="s">
        <v>45</v>
      </c>
      <c r="F118" s="13"/>
      <c r="G118" s="13"/>
      <c r="H118" s="2" t="s">
        <v>7</v>
      </c>
      <c r="I118" s="2">
        <v>2.0</v>
      </c>
      <c r="J118" s="2">
        <v>3.0</v>
      </c>
      <c r="K118" s="36" t="s">
        <v>40</v>
      </c>
      <c r="L118" s="36" t="s">
        <v>40</v>
      </c>
      <c r="M118" s="2"/>
      <c r="N118" s="2"/>
      <c r="O118" s="2">
        <v>4.0</v>
      </c>
      <c r="P118" s="2">
        <v>5.0</v>
      </c>
      <c r="Q118" s="2" t="s">
        <v>21</v>
      </c>
      <c r="R118" s="2"/>
      <c r="S118" s="2"/>
      <c r="T118" s="2"/>
      <c r="U118" s="2"/>
      <c r="V118" s="2"/>
      <c r="W118" s="2"/>
      <c r="X118" s="2"/>
      <c r="Y118" s="2"/>
      <c r="Z118" s="2"/>
      <c r="AA118" s="29">
        <f>11-2+1</f>
        <v>10</v>
      </c>
      <c r="AB118" s="14">
        <v>4.0</v>
      </c>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row>
    <row r="119">
      <c r="A119" s="12">
        <v>3.0</v>
      </c>
      <c r="B119" s="9">
        <v>3.0</v>
      </c>
      <c r="C119" s="9">
        <v>4.0</v>
      </c>
      <c r="D119" s="2" t="s">
        <v>46</v>
      </c>
      <c r="F119" s="13"/>
      <c r="G119" s="13"/>
      <c r="H119" s="13"/>
      <c r="I119" s="2" t="s">
        <v>9</v>
      </c>
      <c r="J119" s="13"/>
      <c r="K119" s="2">
        <v>1.0</v>
      </c>
      <c r="L119" s="2">
        <v>2.0</v>
      </c>
      <c r="M119" s="36" t="s">
        <v>40</v>
      </c>
      <c r="N119" s="36" t="s">
        <v>40</v>
      </c>
      <c r="O119" s="36" t="s">
        <v>40</v>
      </c>
      <c r="P119" s="2"/>
      <c r="Q119" s="2"/>
      <c r="R119" s="2"/>
      <c r="S119" s="2"/>
      <c r="T119" s="13"/>
      <c r="U119" s="2">
        <v>3.0</v>
      </c>
      <c r="V119" s="2" t="s">
        <v>12</v>
      </c>
      <c r="W119" s="13"/>
      <c r="X119" s="13"/>
      <c r="Y119" s="13"/>
      <c r="Z119" s="2"/>
      <c r="AA119" s="29">
        <f>16-3+1</f>
        <v>14</v>
      </c>
      <c r="AB119" s="14">
        <v>10.0</v>
      </c>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row>
    <row r="120">
      <c r="A120" s="12">
        <v>4.0</v>
      </c>
      <c r="B120" s="9">
        <v>6.0</v>
      </c>
      <c r="C120" s="9">
        <v>5.0</v>
      </c>
      <c r="D120" s="2" t="s">
        <v>47</v>
      </c>
      <c r="F120" s="13"/>
      <c r="G120" s="13"/>
      <c r="H120" s="13"/>
      <c r="I120" s="13"/>
      <c r="J120" s="13"/>
      <c r="K120" s="13"/>
      <c r="L120" s="2" t="s">
        <v>9</v>
      </c>
      <c r="M120" s="13"/>
      <c r="N120" s="2">
        <v>1.0</v>
      </c>
      <c r="O120" s="2"/>
      <c r="P120" s="36" t="s">
        <v>38</v>
      </c>
      <c r="Q120" s="36" t="s">
        <v>38</v>
      </c>
      <c r="R120" s="13"/>
      <c r="S120" s="2"/>
      <c r="T120" s="2"/>
      <c r="U120" s="2"/>
      <c r="V120" s="2"/>
      <c r="W120" s="2">
        <v>2.0</v>
      </c>
      <c r="X120" s="2">
        <v>3.0</v>
      </c>
      <c r="Y120" s="2">
        <v>4.0</v>
      </c>
      <c r="Z120" s="2" t="s">
        <v>22</v>
      </c>
      <c r="AA120" s="29">
        <f>20-6+1</f>
        <v>15</v>
      </c>
      <c r="AB120" s="14">
        <v>10.0</v>
      </c>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row>
    <row r="121">
      <c r="A121" s="12">
        <v>5.0</v>
      </c>
      <c r="B121" s="9">
        <v>8.0</v>
      </c>
      <c r="C121" s="9">
        <v>2.0</v>
      </c>
      <c r="E121" s="2"/>
      <c r="F121" s="13"/>
      <c r="G121" s="13"/>
      <c r="H121" s="13"/>
      <c r="I121" s="13"/>
      <c r="J121" s="13"/>
      <c r="K121" s="13"/>
      <c r="L121" s="13"/>
      <c r="M121" s="13"/>
      <c r="N121" s="2" t="s">
        <v>9</v>
      </c>
      <c r="O121" s="13"/>
      <c r="P121" s="2"/>
      <c r="Q121" s="2"/>
      <c r="R121" s="2">
        <v>1.0</v>
      </c>
      <c r="S121" s="2" t="s">
        <v>23</v>
      </c>
      <c r="T121" s="2"/>
      <c r="U121" s="2"/>
      <c r="V121" s="13"/>
      <c r="W121" s="13"/>
      <c r="X121" s="13"/>
      <c r="Y121" s="13"/>
      <c r="Z121" s="13"/>
      <c r="AA121" s="29">
        <f>(13-8+1)</f>
        <v>6</v>
      </c>
      <c r="AB121" s="14">
        <v>4.0</v>
      </c>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row>
    <row r="122">
      <c r="A122" s="30"/>
      <c r="D122" s="9" t="s">
        <v>15</v>
      </c>
      <c r="F122" s="2">
        <v>1.0</v>
      </c>
      <c r="G122" s="2">
        <v>2.0</v>
      </c>
      <c r="H122" s="2">
        <v>3.0</v>
      </c>
      <c r="I122" s="2">
        <v>1.0</v>
      </c>
      <c r="J122" s="2">
        <v>4.0</v>
      </c>
      <c r="K122" s="2">
        <v>2.0</v>
      </c>
      <c r="L122" s="2">
        <v>5.0</v>
      </c>
      <c r="M122" s="2">
        <v>1.0</v>
      </c>
      <c r="N122" s="2">
        <v>3.0</v>
      </c>
      <c r="O122" s="2">
        <v>4.0</v>
      </c>
      <c r="P122" s="2"/>
      <c r="Q122" s="2"/>
      <c r="R122" s="13"/>
      <c r="S122" s="13"/>
      <c r="T122" s="13"/>
      <c r="U122" s="13"/>
      <c r="V122" s="13"/>
      <c r="W122" s="13"/>
      <c r="X122" s="13"/>
      <c r="Y122" s="13"/>
      <c r="Z122" s="13"/>
      <c r="AA122" s="13">
        <f t="shared" ref="AA122:AB122" si="14">(AA117+AA118+AA119+AA120+AA121)/5</f>
        <v>12</v>
      </c>
      <c r="AB122" s="31">
        <f t="shared" si="14"/>
        <v>7.8</v>
      </c>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row>
    <row r="123">
      <c r="A123" s="32"/>
      <c r="D123" s="9" t="s">
        <v>48</v>
      </c>
      <c r="E123" s="13"/>
      <c r="F123" s="2">
        <v>1.0</v>
      </c>
      <c r="G123" s="2">
        <v>1.0</v>
      </c>
      <c r="H123" s="2">
        <v>4.0</v>
      </c>
      <c r="I123" s="13"/>
      <c r="J123" s="13"/>
      <c r="K123" s="13"/>
      <c r="L123" s="13"/>
      <c r="M123" s="13"/>
      <c r="N123" s="13"/>
      <c r="O123" s="13"/>
      <c r="P123" s="13"/>
      <c r="Q123" s="13"/>
      <c r="R123" s="13"/>
      <c r="S123" s="13"/>
      <c r="T123" s="13"/>
      <c r="U123" s="13"/>
      <c r="V123" s="13"/>
      <c r="W123" s="13"/>
      <c r="X123" s="13"/>
      <c r="Y123" s="13"/>
      <c r="Z123" s="13"/>
      <c r="AA123" s="13"/>
      <c r="AB123" s="31"/>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row>
    <row r="124">
      <c r="A124" s="32"/>
      <c r="D124" s="9" t="s">
        <v>49</v>
      </c>
      <c r="F124" s="9">
        <v>2.0</v>
      </c>
      <c r="G124" s="9">
        <v>3.0</v>
      </c>
      <c r="AB124" s="16"/>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row>
    <row r="125">
      <c r="A125" s="37"/>
      <c r="B125" s="37"/>
      <c r="C125" s="37"/>
      <c r="D125" s="4"/>
      <c r="E125" s="37"/>
      <c r="F125" s="4"/>
      <c r="G125" s="4"/>
      <c r="H125" s="37"/>
      <c r="I125" s="37"/>
      <c r="J125" s="37"/>
      <c r="K125" s="37"/>
      <c r="L125" s="37"/>
      <c r="M125" s="37"/>
      <c r="N125" s="37"/>
      <c r="O125" s="37"/>
      <c r="P125" s="37"/>
      <c r="Q125" s="37"/>
      <c r="R125" s="37"/>
      <c r="S125" s="37"/>
      <c r="T125" s="37"/>
      <c r="U125" s="37"/>
      <c r="V125" s="37"/>
      <c r="W125" s="37"/>
      <c r="X125" s="37"/>
      <c r="Y125" s="37"/>
      <c r="Z125" s="37"/>
      <c r="AA125" s="37"/>
      <c r="AB125" s="37"/>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row>
    <row r="126">
      <c r="A126" s="3" t="s">
        <v>1</v>
      </c>
      <c r="B126" s="4" t="s">
        <v>2</v>
      </c>
      <c r="C126" s="4" t="s">
        <v>3</v>
      </c>
      <c r="D126" s="6" t="s">
        <v>36</v>
      </c>
      <c r="E126" s="5" t="s">
        <v>4</v>
      </c>
      <c r="F126" s="6">
        <v>0.0</v>
      </c>
      <c r="G126" s="6">
        <v>1.0</v>
      </c>
      <c r="H126" s="6">
        <v>2.0</v>
      </c>
      <c r="I126" s="6">
        <v>3.0</v>
      </c>
      <c r="J126" s="6">
        <v>4.0</v>
      </c>
      <c r="K126" s="6">
        <v>5.0</v>
      </c>
      <c r="L126" s="6">
        <v>6.0</v>
      </c>
      <c r="M126" s="6">
        <v>7.0</v>
      </c>
      <c r="N126" s="6">
        <v>8.0</v>
      </c>
      <c r="O126" s="6">
        <v>9.0</v>
      </c>
      <c r="P126" s="6">
        <v>10.0</v>
      </c>
      <c r="Q126" s="6">
        <v>11.0</v>
      </c>
      <c r="R126" s="6">
        <v>12.0</v>
      </c>
      <c r="S126" s="6">
        <v>13.0</v>
      </c>
      <c r="T126" s="6">
        <v>14.0</v>
      </c>
      <c r="U126" s="6">
        <v>15.0</v>
      </c>
      <c r="V126" s="6">
        <v>16.0</v>
      </c>
      <c r="W126" s="6">
        <v>17.0</v>
      </c>
      <c r="X126" s="6">
        <v>18.0</v>
      </c>
      <c r="Y126" s="6">
        <v>19.0</v>
      </c>
      <c r="Z126" s="6">
        <v>20.0</v>
      </c>
      <c r="AA126" s="6">
        <v>21.0</v>
      </c>
      <c r="AB126" s="7" t="s">
        <v>5</v>
      </c>
      <c r="AC126" s="8" t="s">
        <v>6</v>
      </c>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row>
    <row r="127">
      <c r="A127" s="12">
        <v>1.0</v>
      </c>
      <c r="B127" s="9">
        <v>0.0</v>
      </c>
      <c r="C127" s="9">
        <v>4.0</v>
      </c>
      <c r="D127" s="2" t="s">
        <v>44</v>
      </c>
      <c r="F127" s="2" t="s">
        <v>7</v>
      </c>
      <c r="G127" s="2">
        <v>2.0</v>
      </c>
      <c r="H127" s="36" t="s">
        <v>38</v>
      </c>
      <c r="I127" s="36" t="s">
        <v>40</v>
      </c>
      <c r="J127" s="36" t="s">
        <v>42</v>
      </c>
      <c r="K127" s="2"/>
      <c r="L127" s="2"/>
      <c r="M127" s="2">
        <v>3.0</v>
      </c>
      <c r="N127" s="36" t="s">
        <v>38</v>
      </c>
      <c r="O127" s="36" t="s">
        <v>38</v>
      </c>
      <c r="P127" s="13"/>
      <c r="Q127" s="2"/>
      <c r="R127" s="13"/>
      <c r="S127" s="2" t="s">
        <v>12</v>
      </c>
      <c r="T127" s="13"/>
      <c r="U127" s="13"/>
      <c r="V127" s="13"/>
      <c r="W127" s="13"/>
      <c r="X127" s="13"/>
      <c r="Y127" s="13"/>
      <c r="Z127" s="13"/>
      <c r="AA127" s="13"/>
      <c r="AB127" s="29">
        <f>13-0+1</f>
        <v>14</v>
      </c>
      <c r="AC127" s="14">
        <v>10.0</v>
      </c>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row>
    <row r="128">
      <c r="A128" s="12">
        <v>2.0</v>
      </c>
      <c r="B128" s="9">
        <v>2.0</v>
      </c>
      <c r="C128" s="9">
        <v>6.0</v>
      </c>
      <c r="D128" s="2" t="s">
        <v>45</v>
      </c>
      <c r="F128" s="13"/>
      <c r="G128" s="13"/>
      <c r="H128" s="2" t="s">
        <v>7</v>
      </c>
      <c r="I128" s="2">
        <v>2.0</v>
      </c>
      <c r="J128" s="2"/>
      <c r="K128" s="2"/>
      <c r="L128" s="2">
        <v>3.0</v>
      </c>
      <c r="M128" s="2"/>
      <c r="N128" s="2"/>
      <c r="O128" s="36" t="s">
        <v>40</v>
      </c>
      <c r="P128" s="36" t="s">
        <v>40</v>
      </c>
      <c r="Q128" s="2"/>
      <c r="R128" s="2"/>
      <c r="S128" s="2"/>
      <c r="T128" s="2">
        <v>4.0</v>
      </c>
      <c r="U128" s="2">
        <v>5.0</v>
      </c>
      <c r="V128" s="2"/>
      <c r="W128" s="2"/>
      <c r="X128" s="2" t="s">
        <v>21</v>
      </c>
      <c r="Y128" s="2"/>
      <c r="Z128" s="2"/>
      <c r="AA128" s="13"/>
      <c r="AB128" s="29">
        <f>(18-2+1)</f>
        <v>17</v>
      </c>
      <c r="AC128" s="14">
        <v>11.0</v>
      </c>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row>
    <row r="129">
      <c r="A129" s="12">
        <v>3.0</v>
      </c>
      <c r="B129" s="9">
        <v>3.0</v>
      </c>
      <c r="C129" s="9">
        <v>4.0</v>
      </c>
      <c r="D129" s="2" t="s">
        <v>46</v>
      </c>
      <c r="F129" s="13"/>
      <c r="G129" s="13"/>
      <c r="H129" s="13"/>
      <c r="I129" s="2" t="s">
        <v>9</v>
      </c>
      <c r="J129" s="2">
        <v>1.0</v>
      </c>
      <c r="K129" s="2">
        <v>2.0</v>
      </c>
      <c r="L129" s="36" t="s">
        <v>40</v>
      </c>
      <c r="M129" s="36" t="s">
        <v>40</v>
      </c>
      <c r="N129" s="36" t="s">
        <v>40</v>
      </c>
      <c r="O129" s="2"/>
      <c r="P129" s="2"/>
      <c r="Q129" s="2">
        <v>3.0</v>
      </c>
      <c r="R129" s="2" t="s">
        <v>12</v>
      </c>
      <c r="S129" s="2"/>
      <c r="T129" s="13"/>
      <c r="U129" s="13"/>
      <c r="V129" s="13"/>
      <c r="W129" s="13"/>
      <c r="X129" s="13"/>
      <c r="Y129" s="13"/>
      <c r="Z129" s="13"/>
      <c r="AA129" s="2"/>
      <c r="AB129" s="29">
        <f>12-3+1</f>
        <v>10</v>
      </c>
      <c r="AC129" s="14">
        <v>6.0</v>
      </c>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DC129" s="2"/>
    </row>
    <row r="130">
      <c r="A130" s="12">
        <v>4.0</v>
      </c>
      <c r="B130" s="9">
        <v>6.0</v>
      </c>
      <c r="C130" s="9">
        <v>5.0</v>
      </c>
      <c r="D130" s="2" t="s">
        <v>47</v>
      </c>
      <c r="F130" s="13"/>
      <c r="G130" s="13"/>
      <c r="H130" s="13"/>
      <c r="I130" s="13"/>
      <c r="J130" s="13"/>
      <c r="K130" s="13"/>
      <c r="L130" s="2" t="s">
        <v>9</v>
      </c>
      <c r="M130" s="13"/>
      <c r="N130" s="2">
        <v>1.0</v>
      </c>
      <c r="O130" s="2"/>
      <c r="P130" s="36" t="s">
        <v>38</v>
      </c>
      <c r="Q130" s="36" t="s">
        <v>38</v>
      </c>
      <c r="R130" s="13"/>
      <c r="S130" s="2"/>
      <c r="T130" s="2"/>
      <c r="U130" s="2"/>
      <c r="V130" s="2">
        <v>2.0</v>
      </c>
      <c r="W130" s="2">
        <v>3.0</v>
      </c>
      <c r="X130" s="2"/>
      <c r="Y130" s="2">
        <v>4.0</v>
      </c>
      <c r="Z130" s="2" t="s">
        <v>22</v>
      </c>
      <c r="AA130" s="2"/>
      <c r="AB130" s="29">
        <f>20-6+1</f>
        <v>15</v>
      </c>
      <c r="AC130" s="14">
        <v>10.0</v>
      </c>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row>
    <row r="131">
      <c r="A131" s="12">
        <v>5.0</v>
      </c>
      <c r="B131" s="9">
        <v>8.0</v>
      </c>
      <c r="C131" s="9">
        <v>2.0</v>
      </c>
      <c r="E131" s="2"/>
      <c r="F131" s="13"/>
      <c r="G131" s="13"/>
      <c r="H131" s="13"/>
      <c r="I131" s="13"/>
      <c r="J131" s="2"/>
      <c r="K131" s="13"/>
      <c r="L131" s="13"/>
      <c r="M131" s="13"/>
      <c r="N131" s="2" t="s">
        <v>9</v>
      </c>
      <c r="O131" s="2">
        <v>1.0</v>
      </c>
      <c r="P131" s="2" t="s">
        <v>23</v>
      </c>
      <c r="Q131" s="2"/>
      <c r="R131" s="2"/>
      <c r="S131" s="2"/>
      <c r="T131" s="2"/>
      <c r="U131" s="2"/>
      <c r="V131" s="13"/>
      <c r="W131" s="13"/>
      <c r="X131" s="13"/>
      <c r="Y131" s="13"/>
      <c r="Z131" s="13"/>
      <c r="AA131" s="13"/>
      <c r="AB131" s="29">
        <f>10-8+1</f>
        <v>3</v>
      </c>
      <c r="AC131" s="14">
        <v>1.0</v>
      </c>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row>
    <row r="132">
      <c r="A132" s="30" t="s">
        <v>19</v>
      </c>
      <c r="B132" s="9" t="s">
        <v>43</v>
      </c>
      <c r="D132" s="9" t="s">
        <v>15</v>
      </c>
      <c r="F132" s="9">
        <v>1.0</v>
      </c>
      <c r="G132" s="2">
        <v>2.0</v>
      </c>
      <c r="H132" s="2">
        <v>3.0</v>
      </c>
      <c r="I132" s="2">
        <v>2.0</v>
      </c>
      <c r="J132" s="2">
        <v>1.0</v>
      </c>
      <c r="K132" s="2">
        <v>4.0</v>
      </c>
      <c r="L132" s="2">
        <v>5.0</v>
      </c>
      <c r="M132" s="2">
        <v>3.0</v>
      </c>
      <c r="N132" s="2">
        <v>1.0</v>
      </c>
      <c r="O132" s="2">
        <v>2.0</v>
      </c>
      <c r="P132" s="2">
        <v>4.0</v>
      </c>
      <c r="Q132" s="2">
        <v>2.0</v>
      </c>
      <c r="R132" s="2">
        <v>4.0</v>
      </c>
      <c r="S132" s="13"/>
      <c r="T132" s="13"/>
      <c r="U132" s="13"/>
      <c r="V132" s="13"/>
      <c r="W132" s="13"/>
      <c r="X132" s="13"/>
      <c r="Y132" s="13"/>
      <c r="Z132" s="13"/>
      <c r="AA132" s="13"/>
      <c r="AB132" s="13">
        <f t="shared" ref="AB132:AC132" si="15">(AB127+AB128+AB129+AB130+AB131)/5</f>
        <v>11.8</v>
      </c>
      <c r="AC132" s="31">
        <f t="shared" si="15"/>
        <v>7.6</v>
      </c>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row>
    <row r="133">
      <c r="A133" s="32"/>
      <c r="D133" s="9" t="s">
        <v>48</v>
      </c>
      <c r="F133" s="2">
        <v>1.0</v>
      </c>
      <c r="G133" s="2">
        <v>4.0</v>
      </c>
      <c r="H133" s="2"/>
      <c r="I133" s="13"/>
      <c r="J133" s="13"/>
      <c r="K133" s="13"/>
      <c r="L133" s="13"/>
      <c r="M133" s="13"/>
      <c r="N133" s="13"/>
      <c r="O133" s="13"/>
      <c r="P133" s="13"/>
      <c r="Q133" s="13"/>
      <c r="R133" s="13"/>
      <c r="S133" s="13"/>
      <c r="T133" s="13"/>
      <c r="U133" s="13"/>
      <c r="V133" s="13"/>
      <c r="W133" s="13"/>
      <c r="X133" s="13"/>
      <c r="Y133" s="13"/>
      <c r="Z133" s="13"/>
      <c r="AA133" s="13"/>
      <c r="AB133" s="13"/>
      <c r="AC133" s="31"/>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row>
    <row r="134">
      <c r="A134" s="33"/>
      <c r="B134" s="18"/>
      <c r="C134" s="18"/>
      <c r="D134" s="19" t="s">
        <v>49</v>
      </c>
      <c r="E134" s="18"/>
      <c r="F134" s="19">
        <v>3.0</v>
      </c>
      <c r="G134" s="19">
        <v>2.0</v>
      </c>
      <c r="H134" s="18"/>
      <c r="I134" s="18"/>
      <c r="J134" s="18"/>
      <c r="K134" s="18"/>
      <c r="L134" s="18"/>
      <c r="M134" s="18"/>
      <c r="N134" s="18"/>
      <c r="O134" s="18"/>
      <c r="P134" s="18"/>
      <c r="Q134" s="18"/>
      <c r="R134" s="18"/>
      <c r="S134" s="18"/>
      <c r="T134" s="18"/>
      <c r="U134" s="18"/>
      <c r="V134" s="18"/>
      <c r="W134" s="18"/>
      <c r="X134" s="18"/>
      <c r="Y134" s="18"/>
      <c r="Z134" s="18"/>
      <c r="AA134" s="18"/>
      <c r="AB134" s="18"/>
      <c r="AC134" s="38"/>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row>
    <row r="135">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row>
    <row r="136">
      <c r="A136" s="39" t="s">
        <v>50</v>
      </c>
      <c r="D136" s="9"/>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row>
    <row r="137">
      <c r="A137" s="3" t="s">
        <v>1</v>
      </c>
      <c r="B137" s="4" t="s">
        <v>2</v>
      </c>
      <c r="C137" s="4" t="s">
        <v>3</v>
      </c>
      <c r="D137" s="6" t="s">
        <v>36</v>
      </c>
      <c r="E137" s="5" t="s">
        <v>4</v>
      </c>
      <c r="F137" s="6">
        <v>0.0</v>
      </c>
      <c r="G137" s="6">
        <v>1.0</v>
      </c>
      <c r="H137" s="6">
        <v>2.0</v>
      </c>
      <c r="I137" s="6">
        <v>3.0</v>
      </c>
      <c r="J137" s="6">
        <v>4.0</v>
      </c>
      <c r="K137" s="6">
        <v>5.0</v>
      </c>
      <c r="L137" s="6">
        <v>6.0</v>
      </c>
      <c r="M137" s="6">
        <v>7.0</v>
      </c>
      <c r="N137" s="6">
        <v>8.0</v>
      </c>
      <c r="O137" s="6">
        <v>9.0</v>
      </c>
      <c r="P137" s="6">
        <v>10.0</v>
      </c>
      <c r="Q137" s="6">
        <v>11.0</v>
      </c>
      <c r="R137" s="6">
        <v>12.0</v>
      </c>
      <c r="S137" s="6">
        <v>13.0</v>
      </c>
      <c r="T137" s="6">
        <v>14.0</v>
      </c>
      <c r="U137" s="6">
        <v>15.0</v>
      </c>
      <c r="V137" s="6">
        <v>16.0</v>
      </c>
      <c r="W137" s="6">
        <v>17.0</v>
      </c>
      <c r="X137" s="6">
        <v>18.0</v>
      </c>
      <c r="Y137" s="6">
        <v>19.0</v>
      </c>
      <c r="Z137" s="6">
        <v>20.0</v>
      </c>
      <c r="AA137" s="4">
        <v>21.0</v>
      </c>
      <c r="AB137" s="7" t="s">
        <v>5</v>
      </c>
      <c r="AC137" s="8" t="s">
        <v>6</v>
      </c>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row>
    <row r="138">
      <c r="A138" s="12">
        <v>1.0</v>
      </c>
      <c r="B138" s="9">
        <v>0.0</v>
      </c>
      <c r="C138" s="9">
        <v>4.0</v>
      </c>
      <c r="D138" s="2" t="s">
        <v>37</v>
      </c>
      <c r="F138" s="2" t="s">
        <v>7</v>
      </c>
      <c r="G138" s="2">
        <v>2.0</v>
      </c>
      <c r="H138" s="36" t="s">
        <v>38</v>
      </c>
      <c r="I138" s="2"/>
      <c r="J138" s="2">
        <v>3.0</v>
      </c>
      <c r="K138" s="2" t="s">
        <v>12</v>
      </c>
      <c r="L138" s="2"/>
      <c r="M138" s="13"/>
      <c r="N138" s="13"/>
      <c r="O138" s="13"/>
      <c r="P138" s="13"/>
      <c r="Q138" s="13"/>
      <c r="R138" s="13"/>
      <c r="S138" s="13"/>
      <c r="T138" s="13"/>
      <c r="U138" s="13"/>
      <c r="V138" s="13"/>
      <c r="W138" s="13"/>
      <c r="X138" s="13"/>
      <c r="Y138" s="13"/>
      <c r="Z138" s="13"/>
      <c r="AB138" s="29">
        <f>5-0+1</f>
        <v>6</v>
      </c>
      <c r="AC138" s="14">
        <v>2.0</v>
      </c>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row>
    <row r="139">
      <c r="A139" s="12">
        <v>2.0</v>
      </c>
      <c r="B139" s="9">
        <v>2.0</v>
      </c>
      <c r="C139" s="9">
        <v>6.0</v>
      </c>
      <c r="D139" s="2" t="s">
        <v>39</v>
      </c>
      <c r="F139" s="13"/>
      <c r="G139" s="13"/>
      <c r="H139" s="2" t="s">
        <v>7</v>
      </c>
      <c r="I139" s="2">
        <v>2.0</v>
      </c>
      <c r="J139" s="2"/>
      <c r="K139" s="2"/>
      <c r="L139" s="2"/>
      <c r="M139" s="2"/>
      <c r="N139" s="2">
        <v>3.0</v>
      </c>
      <c r="O139" s="36" t="s">
        <v>40</v>
      </c>
      <c r="P139" s="2">
        <v>4.0</v>
      </c>
      <c r="Q139" s="2"/>
      <c r="R139" s="2"/>
      <c r="S139" s="2"/>
      <c r="T139" s="2"/>
      <c r="U139" s="2"/>
      <c r="V139" s="2">
        <v>5.0</v>
      </c>
      <c r="W139" s="36" t="s">
        <v>40</v>
      </c>
      <c r="X139" s="36" t="s">
        <v>40</v>
      </c>
      <c r="Y139" s="2" t="s">
        <v>21</v>
      </c>
      <c r="Z139" s="2"/>
      <c r="AB139" s="29">
        <f>19-2+1</f>
        <v>18</v>
      </c>
      <c r="AC139" s="14">
        <v>12.0</v>
      </c>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row>
    <row r="140">
      <c r="A140" s="12">
        <v>3.0</v>
      </c>
      <c r="B140" s="9">
        <v>3.0</v>
      </c>
      <c r="C140" s="9">
        <v>4.0</v>
      </c>
      <c r="D140" s="2"/>
      <c r="F140" s="13"/>
      <c r="G140" s="13"/>
      <c r="H140" s="13"/>
      <c r="I140" s="2" t="s">
        <v>9</v>
      </c>
      <c r="J140" s="2"/>
      <c r="K140" s="2"/>
      <c r="L140" s="2">
        <v>1.0</v>
      </c>
      <c r="M140" s="2">
        <v>2.0</v>
      </c>
      <c r="N140" s="2"/>
      <c r="O140" s="2"/>
      <c r="P140" s="2"/>
      <c r="Q140" s="2">
        <v>3.0</v>
      </c>
      <c r="R140" s="2" t="s">
        <v>12</v>
      </c>
      <c r="S140" s="13"/>
      <c r="T140" s="13"/>
      <c r="U140" s="13"/>
      <c r="V140" s="13"/>
      <c r="W140" s="13"/>
      <c r="X140" s="13"/>
      <c r="Y140" s="13"/>
      <c r="Z140" s="13"/>
      <c r="AB140" s="29">
        <f>12-3+1</f>
        <v>10</v>
      </c>
      <c r="AC140" s="14">
        <v>6.0</v>
      </c>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row>
    <row r="141">
      <c r="A141" s="12">
        <v>4.0</v>
      </c>
      <c r="B141" s="9">
        <v>6.0</v>
      </c>
      <c r="C141" s="9">
        <v>5.0</v>
      </c>
      <c r="D141" s="2" t="s">
        <v>41</v>
      </c>
      <c r="F141" s="13"/>
      <c r="G141" s="13"/>
      <c r="H141" s="13"/>
      <c r="I141" s="13"/>
      <c r="J141" s="13"/>
      <c r="K141" s="13"/>
      <c r="L141" s="2" t="s">
        <v>9</v>
      </c>
      <c r="M141" s="13"/>
      <c r="N141" s="2"/>
      <c r="O141" s="2">
        <v>1.0</v>
      </c>
      <c r="P141" s="36" t="s">
        <v>42</v>
      </c>
      <c r="Q141" s="36" t="s">
        <v>42</v>
      </c>
      <c r="R141" s="13"/>
      <c r="S141" s="2">
        <v>2.0</v>
      </c>
      <c r="T141" s="2"/>
      <c r="U141" s="2"/>
      <c r="V141" s="2"/>
      <c r="W141" s="2">
        <v>3.0</v>
      </c>
      <c r="X141" s="36" t="s">
        <v>42</v>
      </c>
      <c r="Y141" s="2"/>
      <c r="Z141" s="2">
        <v>4.0</v>
      </c>
      <c r="AA141" s="9" t="s">
        <v>22</v>
      </c>
      <c r="AB141" s="29">
        <f>(21-6+1)</f>
        <v>16</v>
      </c>
      <c r="AC141" s="14">
        <v>11.0</v>
      </c>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row>
    <row r="142">
      <c r="A142" s="12">
        <v>5.0</v>
      </c>
      <c r="B142" s="9">
        <v>8.0</v>
      </c>
      <c r="C142" s="9">
        <v>2.0</v>
      </c>
      <c r="E142" s="2"/>
      <c r="F142" s="13"/>
      <c r="G142" s="13"/>
      <c r="H142" s="13"/>
      <c r="I142" s="13"/>
      <c r="J142" s="13"/>
      <c r="K142" s="13"/>
      <c r="L142" s="13"/>
      <c r="M142" s="13"/>
      <c r="N142" s="2" t="s">
        <v>9</v>
      </c>
      <c r="O142" s="13"/>
      <c r="P142" s="13"/>
      <c r="Q142" s="13"/>
      <c r="R142" s="2"/>
      <c r="S142" s="2"/>
      <c r="T142" s="2">
        <v>1.0</v>
      </c>
      <c r="U142" s="2" t="s">
        <v>23</v>
      </c>
      <c r="V142" s="13"/>
      <c r="W142" s="13"/>
      <c r="X142" s="13"/>
      <c r="Y142" s="13"/>
      <c r="Z142" s="13"/>
      <c r="AB142" s="29">
        <f>(15-8+1)</f>
        <v>8</v>
      </c>
      <c r="AC142" s="14">
        <v>6.0</v>
      </c>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row>
    <row r="143">
      <c r="A143" s="30" t="s">
        <v>51</v>
      </c>
      <c r="B143" s="9" t="s">
        <v>43</v>
      </c>
      <c r="D143" s="9" t="s">
        <v>15</v>
      </c>
      <c r="F143" s="2">
        <v>1.0</v>
      </c>
      <c r="G143" s="2">
        <v>2.0</v>
      </c>
      <c r="H143" s="2">
        <v>1.0</v>
      </c>
      <c r="I143" s="9">
        <v>3.0</v>
      </c>
      <c r="J143" s="2">
        <v>2.0</v>
      </c>
      <c r="K143" s="2">
        <v>4.0</v>
      </c>
      <c r="L143" s="2">
        <v>3.0</v>
      </c>
      <c r="M143" s="2">
        <v>5.0</v>
      </c>
      <c r="N143" s="2">
        <v>2.0</v>
      </c>
      <c r="O143" s="2">
        <v>4.0</v>
      </c>
      <c r="P143" s="2">
        <v>2.0</v>
      </c>
      <c r="Q143" s="2">
        <v>4.0</v>
      </c>
      <c r="R143" s="2">
        <v>4.0</v>
      </c>
      <c r="S143" s="2"/>
      <c r="T143" s="2"/>
      <c r="U143" s="13"/>
      <c r="V143" s="13"/>
      <c r="W143" s="13"/>
      <c r="X143" s="13"/>
      <c r="Y143" s="13"/>
      <c r="Z143" s="13"/>
      <c r="AB143" s="13">
        <f t="shared" ref="AB143:AC143" si="16">(AB138+AB139+AB140+AB141+AB142)/5</f>
        <v>11.6</v>
      </c>
      <c r="AC143" s="31">
        <f t="shared" si="16"/>
        <v>7.4</v>
      </c>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row>
    <row r="144">
      <c r="A144" s="33"/>
      <c r="B144" s="18"/>
      <c r="C144" s="18"/>
      <c r="D144" s="19" t="s">
        <v>52</v>
      </c>
      <c r="E144" s="21"/>
      <c r="F144" s="21"/>
      <c r="G144" s="21"/>
      <c r="H144" s="21"/>
      <c r="I144" s="21"/>
      <c r="J144" s="21"/>
      <c r="K144" s="28" t="s">
        <v>53</v>
      </c>
      <c r="L144" s="28" t="s">
        <v>54</v>
      </c>
      <c r="M144" s="28"/>
      <c r="N144" s="28"/>
      <c r="O144" s="28"/>
      <c r="P144" s="21"/>
      <c r="Q144" s="28" t="s">
        <v>53</v>
      </c>
      <c r="R144" s="28" t="s">
        <v>54</v>
      </c>
      <c r="S144" s="28"/>
      <c r="T144" s="21"/>
      <c r="U144" s="21"/>
      <c r="V144" s="21"/>
      <c r="W144" s="21"/>
      <c r="X144" s="21"/>
      <c r="Y144" s="21"/>
      <c r="Z144" s="21"/>
      <c r="AA144" s="18"/>
      <c r="AB144" s="21"/>
      <c r="AC144" s="22"/>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row>
    <row r="145">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row>
    <row r="146">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row>
    <row r="147">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row>
    <row r="148">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row>
    <row r="149">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row>
    <row r="150">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row>
    <row r="151">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row>
    <row r="152">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row>
    <row r="15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row>
    <row r="154">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row>
    <row r="155">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row>
    <row r="156">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row>
    <row r="157">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row>
    <row r="158">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row>
    <row r="159">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row>
    <row r="160">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row>
    <row r="161">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row>
    <row r="162">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row>
    <row r="16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row>
    <row r="164">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row>
    <row r="165">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row>
    <row r="166">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row>
    <row r="167">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row>
    <row r="168">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row>
    <row r="169">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row>
    <row r="170">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row>
    <row r="171">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row>
    <row r="172">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row>
    <row r="17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row>
    <row r="174">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row>
    <row r="175">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row>
    <row r="176">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row>
    <row r="177">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row>
    <row r="178">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row>
    <row r="179">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row>
    <row r="180">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row>
    <row r="181">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row>
    <row r="182">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row>
    <row r="18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row>
    <row r="184">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row>
    <row r="185">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row>
    <row r="186">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row>
    <row r="187">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row>
    <row r="188">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row>
    <row r="189">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row>
    <row r="190">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row>
    <row r="191">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row>
    <row r="192">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row>
    <row r="19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row>
    <row r="194">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row>
    <row r="195">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row>
    <row r="196">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row>
    <row r="197">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row>
    <row r="198">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row>
    <row r="199">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row>
    <row r="200">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row>
    <row r="201">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row>
    <row r="202">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row>
    <row r="20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row>
    <row r="204">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row>
    <row r="205">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row>
    <row r="206">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row>
    <row r="207">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row>
    <row r="208">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row>
    <row r="209">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row>
    <row r="210">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row>
    <row r="211">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row>
    <row r="212">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row>
    <row r="2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row>
    <row r="214">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row>
    <row r="215">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row>
    <row r="216">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row>
    <row r="217">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row>
    <row r="218">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row>
    <row r="219">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row>
    <row r="220">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row>
    <row r="221">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row>
    <row r="222">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row>
    <row r="22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row>
    <row r="224">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row>
    <row r="225">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row>
    <row r="226">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row>
    <row r="227">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row>
    <row r="228">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row>
    <row r="229">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row>
    <row r="230">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row>
    <row r="231">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row>
    <row r="232">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row>
    <row r="23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row>
    <row r="234">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row>
    <row r="235">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row>
    <row r="236">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row>
    <row r="237">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row>
    <row r="238">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row>
    <row r="239">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row>
    <row r="240">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row>
    <row r="241">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row>
    <row r="242">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row>
    <row r="24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row>
    <row r="244">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row>
    <row r="245">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row>
    <row r="246">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row>
    <row r="247">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row>
    <row r="248">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row>
    <row r="249">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row>
    <row r="250">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row>
    <row r="251">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row>
    <row r="252">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row>
    <row r="25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row>
    <row r="254">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row>
    <row r="255">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row>
    <row r="256">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row>
    <row r="257">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row>
    <row r="258">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row>
    <row r="259">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row>
    <row r="260">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row>
    <row r="261">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row>
    <row r="262">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row>
    <row r="26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row>
    <row r="264">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row>
    <row r="265">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row>
    <row r="266">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row>
    <row r="267">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row>
    <row r="268">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row>
    <row r="269">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row>
    <row r="270">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row>
    <row r="271">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row>
    <row r="272">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row>
    <row r="27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row>
    <row r="274">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row>
    <row r="275">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row>
    <row r="276">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row>
    <row r="277">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row>
    <row r="278">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row>
    <row r="279">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row>
    <row r="280">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row>
    <row r="281">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row>
    <row r="282">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row>
    <row r="28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row>
    <row r="284">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row>
    <row r="285">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row>
    <row r="286">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row>
    <row r="287">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row>
    <row r="288">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row>
    <row r="289">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row>
    <row r="290">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row>
    <row r="291">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row>
    <row r="292">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row>
    <row r="29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row>
    <row r="294">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row>
    <row r="295">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row>
    <row r="296">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row>
    <row r="297">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row>
    <row r="298">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row>
    <row r="299">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row>
    <row r="300">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row>
    <row r="301">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row>
    <row r="302">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row>
    <row r="30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row>
    <row r="304">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row>
    <row r="305">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row>
    <row r="306">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row>
    <row r="307">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row>
    <row r="308">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row>
    <row r="309">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row>
    <row r="310">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row>
    <row r="311">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row>
    <row r="312">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row>
    <row r="3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row>
    <row r="314">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row>
    <row r="315">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row>
    <row r="316">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row>
    <row r="317">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row>
    <row r="318">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row>
    <row r="319">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row>
    <row r="320">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row>
    <row r="321">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row>
    <row r="322">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row>
    <row r="32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row>
    <row r="324">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row>
    <row r="325">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row>
    <row r="326">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row>
    <row r="327">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row>
    <row r="328">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row>
    <row r="329">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row>
    <row r="330">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row>
    <row r="331">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row>
    <row r="332">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row>
    <row r="33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row>
    <row r="334">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row>
    <row r="335">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row>
    <row r="336">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row>
    <row r="337">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row>
    <row r="338">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row>
    <row r="339">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row>
    <row r="340">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row>
    <row r="341">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row>
    <row r="342">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row>
    <row r="34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row>
    <row r="344">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row>
    <row r="345">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row>
    <row r="346">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row>
    <row r="347">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row>
    <row r="348">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row>
    <row r="349">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row>
    <row r="350">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row>
    <row r="351">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row>
    <row r="352">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row>
    <row r="35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c r="AV353" s="13"/>
      <c r="AW353" s="13"/>
      <c r="AX353" s="13"/>
      <c r="AY353" s="13"/>
      <c r="AZ353" s="13"/>
      <c r="BA353" s="13"/>
    </row>
    <row r="354">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c r="AV354" s="13"/>
      <c r="AW354" s="13"/>
      <c r="AX354" s="13"/>
      <c r="AY354" s="13"/>
      <c r="AZ354" s="13"/>
      <c r="BA354" s="13"/>
    </row>
    <row r="355">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c r="AV355" s="13"/>
      <c r="AW355" s="13"/>
      <c r="AX355" s="13"/>
      <c r="AY355" s="13"/>
      <c r="AZ355" s="13"/>
      <c r="BA355" s="13"/>
    </row>
    <row r="356">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c r="AV356" s="13"/>
      <c r="AW356" s="13"/>
      <c r="AX356" s="13"/>
      <c r="AY356" s="13"/>
      <c r="AZ356" s="13"/>
      <c r="BA356" s="13"/>
    </row>
    <row r="357">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c r="AV357" s="13"/>
      <c r="AW357" s="13"/>
      <c r="AX357" s="13"/>
      <c r="AY357" s="13"/>
      <c r="AZ357" s="13"/>
      <c r="BA357" s="13"/>
    </row>
    <row r="358">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c r="AV358" s="13"/>
      <c r="AW358" s="13"/>
      <c r="AX358" s="13"/>
      <c r="AY358" s="13"/>
      <c r="AZ358" s="13"/>
      <c r="BA358" s="13"/>
    </row>
    <row r="359">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c r="AV359" s="13"/>
      <c r="AW359" s="13"/>
      <c r="AX359" s="13"/>
      <c r="AY359" s="13"/>
      <c r="AZ359" s="13"/>
      <c r="BA359" s="13"/>
    </row>
    <row r="360">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c r="AV360" s="13"/>
      <c r="AW360" s="13"/>
      <c r="AX360" s="13"/>
      <c r="AY360" s="13"/>
      <c r="AZ360" s="13"/>
      <c r="BA360" s="13"/>
    </row>
    <row r="361">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c r="AV361" s="13"/>
      <c r="AW361" s="13"/>
      <c r="AX361" s="13"/>
      <c r="AY361" s="13"/>
      <c r="AZ361" s="13"/>
      <c r="BA361" s="13"/>
    </row>
    <row r="362">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c r="AV362" s="13"/>
      <c r="AW362" s="13"/>
      <c r="AX362" s="13"/>
      <c r="AY362" s="13"/>
      <c r="AZ362" s="13"/>
      <c r="BA362" s="13"/>
    </row>
    <row r="36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c r="AV363" s="13"/>
      <c r="AW363" s="13"/>
      <c r="AX363" s="13"/>
      <c r="AY363" s="13"/>
      <c r="AZ363" s="13"/>
      <c r="BA363" s="13"/>
    </row>
    <row r="364">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c r="AV364" s="13"/>
      <c r="AW364" s="13"/>
      <c r="AX364" s="13"/>
      <c r="AY364" s="13"/>
      <c r="AZ364" s="13"/>
      <c r="BA364" s="13"/>
    </row>
    <row r="365">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c r="AV365" s="13"/>
      <c r="AW365" s="13"/>
      <c r="AX365" s="13"/>
      <c r="AY365" s="13"/>
      <c r="AZ365" s="13"/>
      <c r="BA365" s="13"/>
    </row>
    <row r="366">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c r="AV366" s="13"/>
      <c r="AW366" s="13"/>
      <c r="AX366" s="13"/>
      <c r="AY366" s="13"/>
      <c r="AZ366" s="13"/>
      <c r="BA366" s="13"/>
    </row>
    <row r="367">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c r="AV367" s="13"/>
      <c r="AW367" s="13"/>
      <c r="AX367" s="13"/>
      <c r="AY367" s="13"/>
      <c r="AZ367" s="13"/>
      <c r="BA367" s="13"/>
    </row>
    <row r="368">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c r="AV368" s="13"/>
      <c r="AW368" s="13"/>
      <c r="AX368" s="13"/>
      <c r="AY368" s="13"/>
      <c r="AZ368" s="13"/>
      <c r="BA368" s="13"/>
    </row>
    <row r="369">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c r="AV369" s="13"/>
      <c r="AW369" s="13"/>
      <c r="AX369" s="13"/>
      <c r="AY369" s="13"/>
      <c r="AZ369" s="13"/>
      <c r="BA369" s="13"/>
    </row>
    <row r="370">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c r="AV370" s="13"/>
      <c r="AW370" s="13"/>
      <c r="AX370" s="13"/>
      <c r="AY370" s="13"/>
      <c r="AZ370" s="13"/>
      <c r="BA370" s="13"/>
    </row>
    <row r="371">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c r="AV371" s="13"/>
      <c r="AW371" s="13"/>
      <c r="AX371" s="13"/>
      <c r="AY371" s="13"/>
      <c r="AZ371" s="13"/>
      <c r="BA371" s="13"/>
    </row>
    <row r="372">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c r="AV372" s="13"/>
      <c r="AW372" s="13"/>
      <c r="AX372" s="13"/>
      <c r="AY372" s="13"/>
      <c r="AZ372" s="13"/>
      <c r="BA372" s="13"/>
    </row>
    <row r="37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c r="AV373" s="13"/>
      <c r="AW373" s="13"/>
      <c r="AX373" s="13"/>
      <c r="AY373" s="13"/>
      <c r="AZ373" s="13"/>
      <c r="BA373" s="13"/>
    </row>
    <row r="374">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c r="AV374" s="13"/>
      <c r="AW374" s="13"/>
      <c r="AX374" s="13"/>
      <c r="AY374" s="13"/>
      <c r="AZ374" s="13"/>
      <c r="BA374" s="13"/>
    </row>
    <row r="375">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c r="AV375" s="13"/>
      <c r="AW375" s="13"/>
      <c r="AX375" s="13"/>
      <c r="AY375" s="13"/>
      <c r="AZ375" s="13"/>
      <c r="BA375" s="13"/>
    </row>
    <row r="376">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c r="AV376" s="13"/>
      <c r="AW376" s="13"/>
      <c r="AX376" s="13"/>
      <c r="AY376" s="13"/>
      <c r="AZ376" s="13"/>
      <c r="BA376" s="13"/>
    </row>
    <row r="377">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c r="AV377" s="13"/>
      <c r="AW377" s="13"/>
      <c r="AX377" s="13"/>
      <c r="AY377" s="13"/>
      <c r="AZ377" s="13"/>
      <c r="BA377" s="13"/>
    </row>
    <row r="378">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c r="AV378" s="13"/>
      <c r="AW378" s="13"/>
      <c r="AX378" s="13"/>
      <c r="AY378" s="13"/>
      <c r="AZ378" s="13"/>
      <c r="BA378" s="13"/>
    </row>
    <row r="379">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c r="AV379" s="13"/>
      <c r="AW379" s="13"/>
      <c r="AX379" s="13"/>
      <c r="AY379" s="13"/>
      <c r="AZ379" s="13"/>
      <c r="BA379" s="13"/>
    </row>
    <row r="380">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c r="AV380" s="13"/>
      <c r="AW380" s="13"/>
      <c r="AX380" s="13"/>
      <c r="AY380" s="13"/>
      <c r="AZ380" s="13"/>
      <c r="BA380" s="13"/>
    </row>
    <row r="381">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c r="AV381" s="13"/>
      <c r="AW381" s="13"/>
      <c r="AX381" s="13"/>
      <c r="AY381" s="13"/>
      <c r="AZ381" s="13"/>
      <c r="BA381" s="13"/>
    </row>
    <row r="382">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c r="AV382" s="13"/>
      <c r="AW382" s="13"/>
      <c r="AX382" s="13"/>
      <c r="AY382" s="13"/>
      <c r="AZ382" s="13"/>
      <c r="BA382" s="13"/>
    </row>
    <row r="38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c r="AV383" s="13"/>
      <c r="AW383" s="13"/>
      <c r="AX383" s="13"/>
      <c r="AY383" s="13"/>
      <c r="AZ383" s="13"/>
      <c r="BA383" s="13"/>
    </row>
    <row r="384">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c r="AV384" s="13"/>
      <c r="AW384" s="13"/>
      <c r="AX384" s="13"/>
      <c r="AY384" s="13"/>
      <c r="AZ384" s="13"/>
      <c r="BA384" s="13"/>
    </row>
    <row r="385">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c r="AV385" s="13"/>
      <c r="AW385" s="13"/>
      <c r="AX385" s="13"/>
      <c r="AY385" s="13"/>
      <c r="AZ385" s="13"/>
      <c r="BA385" s="13"/>
    </row>
    <row r="386">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c r="AV386" s="13"/>
      <c r="AW386" s="13"/>
      <c r="AX386" s="13"/>
      <c r="AY386" s="13"/>
      <c r="AZ386" s="13"/>
      <c r="BA386" s="13"/>
    </row>
    <row r="387">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c r="AV387" s="13"/>
      <c r="AW387" s="13"/>
      <c r="AX387" s="13"/>
      <c r="AY387" s="13"/>
      <c r="AZ387" s="13"/>
      <c r="BA387" s="13"/>
    </row>
    <row r="388">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c r="AV388" s="13"/>
      <c r="AW388" s="13"/>
      <c r="AX388" s="13"/>
      <c r="AY388" s="13"/>
      <c r="AZ388" s="13"/>
      <c r="BA388" s="13"/>
    </row>
    <row r="389">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c r="AV389" s="13"/>
      <c r="AW389" s="13"/>
      <c r="AX389" s="13"/>
      <c r="AY389" s="13"/>
      <c r="AZ389" s="13"/>
      <c r="BA389" s="13"/>
    </row>
    <row r="390">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c r="AV390" s="13"/>
      <c r="AW390" s="13"/>
      <c r="AX390" s="13"/>
      <c r="AY390" s="13"/>
      <c r="AZ390" s="13"/>
      <c r="BA390" s="13"/>
    </row>
    <row r="391">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c r="AV391" s="13"/>
      <c r="AW391" s="13"/>
      <c r="AX391" s="13"/>
      <c r="AY391" s="13"/>
      <c r="AZ391" s="13"/>
      <c r="BA391" s="13"/>
    </row>
    <row r="392">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c r="AV392" s="13"/>
      <c r="AW392" s="13"/>
      <c r="AX392" s="13"/>
      <c r="AY392" s="13"/>
      <c r="AZ392" s="13"/>
      <c r="BA392" s="13"/>
    </row>
    <row r="39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c r="AV393" s="13"/>
      <c r="AW393" s="13"/>
      <c r="AX393" s="13"/>
      <c r="AY393" s="13"/>
      <c r="AZ393" s="13"/>
      <c r="BA393" s="13"/>
    </row>
    <row r="394">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c r="AV394" s="13"/>
      <c r="AW394" s="13"/>
      <c r="AX394" s="13"/>
      <c r="AY394" s="13"/>
      <c r="AZ394" s="13"/>
      <c r="BA394" s="13"/>
    </row>
    <row r="395">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c r="AV395" s="13"/>
      <c r="AW395" s="13"/>
      <c r="AX395" s="13"/>
      <c r="AY395" s="13"/>
      <c r="AZ395" s="13"/>
      <c r="BA395" s="13"/>
    </row>
    <row r="396">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c r="AV396" s="13"/>
      <c r="AW396" s="13"/>
      <c r="AX396" s="13"/>
      <c r="AY396" s="13"/>
      <c r="AZ396" s="13"/>
      <c r="BA396" s="13"/>
    </row>
    <row r="397">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c r="AV397" s="13"/>
      <c r="AW397" s="13"/>
      <c r="AX397" s="13"/>
      <c r="AY397" s="13"/>
      <c r="AZ397" s="13"/>
      <c r="BA397" s="13"/>
    </row>
    <row r="398">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c r="AV398" s="13"/>
      <c r="AW398" s="13"/>
      <c r="AX398" s="13"/>
      <c r="AY398" s="13"/>
      <c r="AZ398" s="13"/>
      <c r="BA398" s="13"/>
    </row>
    <row r="399">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c r="AV399" s="13"/>
      <c r="AW399" s="13"/>
      <c r="AX399" s="13"/>
      <c r="AY399" s="13"/>
      <c r="AZ399" s="13"/>
      <c r="BA399" s="13"/>
    </row>
    <row r="400">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c r="AV400" s="13"/>
      <c r="AW400" s="13"/>
      <c r="AX400" s="13"/>
      <c r="AY400" s="13"/>
      <c r="AZ400" s="13"/>
      <c r="BA400" s="13"/>
    </row>
    <row r="401">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c r="AV401" s="13"/>
      <c r="AW401" s="13"/>
      <c r="AX401" s="13"/>
      <c r="AY401" s="13"/>
      <c r="AZ401" s="13"/>
      <c r="BA401" s="13"/>
    </row>
    <row r="402">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c r="AV402" s="13"/>
      <c r="AW402" s="13"/>
      <c r="AX402" s="13"/>
      <c r="AY402" s="13"/>
      <c r="AZ402" s="13"/>
      <c r="BA402" s="13"/>
    </row>
    <row r="40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c r="AV403" s="13"/>
      <c r="AW403" s="13"/>
      <c r="AX403" s="13"/>
      <c r="AY403" s="13"/>
      <c r="AZ403" s="13"/>
      <c r="BA403" s="13"/>
    </row>
    <row r="404">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c r="AV404" s="13"/>
      <c r="AW404" s="13"/>
      <c r="AX404" s="13"/>
      <c r="AY404" s="13"/>
      <c r="AZ404" s="13"/>
      <c r="BA404" s="13"/>
    </row>
    <row r="405">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row>
    <row r="406">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c r="AV406" s="13"/>
      <c r="AW406" s="13"/>
      <c r="AX406" s="13"/>
      <c r="AY406" s="13"/>
      <c r="AZ406" s="13"/>
      <c r="BA406" s="13"/>
    </row>
    <row r="407">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c r="AV407" s="13"/>
      <c r="AW407" s="13"/>
      <c r="AX407" s="13"/>
      <c r="AY407" s="13"/>
      <c r="AZ407" s="13"/>
      <c r="BA407" s="13"/>
    </row>
    <row r="408">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c r="AV408" s="13"/>
      <c r="AW408" s="13"/>
      <c r="AX408" s="13"/>
      <c r="AY408" s="13"/>
      <c r="AZ408" s="13"/>
      <c r="BA408" s="13"/>
    </row>
    <row r="409">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c r="AV409" s="13"/>
      <c r="AW409" s="13"/>
      <c r="AX409" s="13"/>
      <c r="AY409" s="13"/>
      <c r="AZ409" s="13"/>
      <c r="BA409" s="13"/>
    </row>
    <row r="410">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c r="AV410" s="13"/>
      <c r="AW410" s="13"/>
      <c r="AX410" s="13"/>
      <c r="AY410" s="13"/>
      <c r="AZ410" s="13"/>
      <c r="BA410" s="13"/>
    </row>
    <row r="411">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c r="AV411" s="13"/>
      <c r="AW411" s="13"/>
      <c r="AX411" s="13"/>
      <c r="AY411" s="13"/>
      <c r="AZ411" s="13"/>
      <c r="BA411" s="13"/>
    </row>
    <row r="412">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c r="AV412" s="13"/>
      <c r="AW412" s="13"/>
      <c r="AX412" s="13"/>
      <c r="AY412" s="13"/>
      <c r="AZ412" s="13"/>
      <c r="BA412" s="13"/>
    </row>
    <row r="4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c r="AV413" s="13"/>
      <c r="AW413" s="13"/>
      <c r="AX413" s="13"/>
      <c r="AY413" s="13"/>
      <c r="AZ413" s="13"/>
      <c r="BA413" s="13"/>
    </row>
    <row r="414">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row>
    <row r="415">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c r="AV415" s="13"/>
      <c r="AW415" s="13"/>
      <c r="AX415" s="13"/>
      <c r="AY415" s="13"/>
      <c r="AZ415" s="13"/>
      <c r="BA415" s="13"/>
    </row>
    <row r="416">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c r="AV416" s="13"/>
      <c r="AW416" s="13"/>
      <c r="AX416" s="13"/>
      <c r="AY416" s="13"/>
      <c r="AZ416" s="13"/>
      <c r="BA416" s="13"/>
    </row>
    <row r="417">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c r="AV417" s="13"/>
      <c r="AW417" s="13"/>
      <c r="AX417" s="13"/>
      <c r="AY417" s="13"/>
      <c r="AZ417" s="13"/>
      <c r="BA417" s="13"/>
    </row>
    <row r="418">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row>
    <row r="419">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c r="AV419" s="13"/>
      <c r="AW419" s="13"/>
      <c r="AX419" s="13"/>
      <c r="AY419" s="13"/>
      <c r="AZ419" s="13"/>
      <c r="BA419" s="13"/>
    </row>
    <row r="420">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row>
    <row r="421">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row>
    <row r="422">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c r="AV422" s="13"/>
      <c r="AW422" s="13"/>
      <c r="AX422" s="13"/>
      <c r="AY422" s="13"/>
      <c r="AZ422" s="13"/>
      <c r="BA422" s="13"/>
    </row>
    <row r="42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c r="AV423" s="13"/>
      <c r="AW423" s="13"/>
      <c r="AX423" s="13"/>
      <c r="AY423" s="13"/>
      <c r="AZ423" s="13"/>
      <c r="BA423" s="13"/>
    </row>
    <row r="424">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c r="AV424" s="13"/>
      <c r="AW424" s="13"/>
      <c r="AX424" s="13"/>
      <c r="AY424" s="13"/>
      <c r="AZ424" s="13"/>
      <c r="BA424" s="13"/>
    </row>
    <row r="425">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c r="AV425" s="13"/>
      <c r="AW425" s="13"/>
      <c r="AX425" s="13"/>
      <c r="AY425" s="13"/>
      <c r="AZ425" s="13"/>
      <c r="BA425" s="13"/>
    </row>
    <row r="426">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c r="AV426" s="13"/>
      <c r="AW426" s="13"/>
      <c r="AX426" s="13"/>
      <c r="AY426" s="13"/>
      <c r="AZ426" s="13"/>
      <c r="BA426" s="13"/>
    </row>
    <row r="427">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c r="AV427" s="13"/>
      <c r="AW427" s="13"/>
      <c r="AX427" s="13"/>
      <c r="AY427" s="13"/>
      <c r="AZ427" s="13"/>
      <c r="BA427" s="13"/>
    </row>
    <row r="428">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c r="AV428" s="13"/>
      <c r="AW428" s="13"/>
      <c r="AX428" s="13"/>
      <c r="AY428" s="13"/>
      <c r="AZ428" s="13"/>
      <c r="BA428" s="13"/>
    </row>
    <row r="429">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c r="AV429" s="13"/>
      <c r="AW429" s="13"/>
      <c r="AX429" s="13"/>
      <c r="AY429" s="13"/>
      <c r="AZ429" s="13"/>
      <c r="BA429" s="13"/>
    </row>
    <row r="430">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c r="AV430" s="13"/>
      <c r="AW430" s="13"/>
      <c r="AX430" s="13"/>
      <c r="AY430" s="13"/>
      <c r="AZ430" s="13"/>
      <c r="BA430" s="13"/>
    </row>
    <row r="431">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c r="AV431" s="13"/>
      <c r="AW431" s="13"/>
      <c r="AX431" s="13"/>
      <c r="AY431" s="13"/>
      <c r="AZ431" s="13"/>
      <c r="BA431" s="13"/>
    </row>
    <row r="432">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c r="AV432" s="13"/>
      <c r="AW432" s="13"/>
      <c r="AX432" s="13"/>
      <c r="AY432" s="13"/>
      <c r="AZ432" s="13"/>
      <c r="BA432" s="13"/>
    </row>
    <row r="43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c r="AV433" s="13"/>
      <c r="AW433" s="13"/>
      <c r="AX433" s="13"/>
      <c r="AY433" s="13"/>
      <c r="AZ433" s="13"/>
      <c r="BA433" s="13"/>
    </row>
    <row r="434">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c r="AV434" s="13"/>
      <c r="AW434" s="13"/>
      <c r="AX434" s="13"/>
      <c r="AY434" s="13"/>
      <c r="AZ434" s="13"/>
      <c r="BA434" s="13"/>
    </row>
    <row r="435">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c r="AV435" s="13"/>
      <c r="AW435" s="13"/>
      <c r="AX435" s="13"/>
      <c r="AY435" s="13"/>
      <c r="AZ435" s="13"/>
      <c r="BA435" s="13"/>
    </row>
    <row r="436">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c r="AV436" s="13"/>
      <c r="AW436" s="13"/>
      <c r="AX436" s="13"/>
      <c r="AY436" s="13"/>
      <c r="AZ436" s="13"/>
      <c r="BA436" s="13"/>
    </row>
    <row r="437">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c r="AV437" s="13"/>
      <c r="AW437" s="13"/>
      <c r="AX437" s="13"/>
      <c r="AY437" s="13"/>
      <c r="AZ437" s="13"/>
      <c r="BA437" s="13"/>
    </row>
    <row r="438">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c r="AV438" s="13"/>
      <c r="AW438" s="13"/>
      <c r="AX438" s="13"/>
      <c r="AY438" s="13"/>
      <c r="AZ438" s="13"/>
      <c r="BA438" s="13"/>
    </row>
    <row r="439">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c r="AV439" s="13"/>
      <c r="AW439" s="13"/>
      <c r="AX439" s="13"/>
      <c r="AY439" s="13"/>
      <c r="AZ439" s="13"/>
      <c r="BA439" s="13"/>
    </row>
    <row r="440">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c r="AV440" s="13"/>
      <c r="AW440" s="13"/>
      <c r="AX440" s="13"/>
      <c r="AY440" s="13"/>
      <c r="AZ440" s="13"/>
      <c r="BA440" s="13"/>
    </row>
    <row r="441">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c r="AV441" s="13"/>
      <c r="AW441" s="13"/>
      <c r="AX441" s="13"/>
      <c r="AY441" s="13"/>
      <c r="AZ441" s="13"/>
      <c r="BA441" s="13"/>
    </row>
    <row r="442">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c r="AV442" s="13"/>
      <c r="AW442" s="13"/>
      <c r="AX442" s="13"/>
      <c r="AY442" s="13"/>
      <c r="AZ442" s="13"/>
      <c r="BA442" s="13"/>
    </row>
    <row r="44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c r="AV443" s="13"/>
      <c r="AW443" s="13"/>
      <c r="AX443" s="13"/>
      <c r="AY443" s="13"/>
      <c r="AZ443" s="13"/>
      <c r="BA443" s="13"/>
    </row>
    <row r="444">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c r="AV444" s="13"/>
      <c r="AW444" s="13"/>
      <c r="AX444" s="13"/>
      <c r="AY444" s="13"/>
      <c r="AZ444" s="13"/>
      <c r="BA444" s="13"/>
    </row>
    <row r="445">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c r="AV445" s="13"/>
      <c r="AW445" s="13"/>
      <c r="AX445" s="13"/>
      <c r="AY445" s="13"/>
      <c r="AZ445" s="13"/>
      <c r="BA445" s="13"/>
    </row>
    <row r="446">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c r="AV446" s="13"/>
      <c r="AW446" s="13"/>
      <c r="AX446" s="13"/>
      <c r="AY446" s="13"/>
      <c r="AZ446" s="13"/>
      <c r="BA446" s="13"/>
    </row>
    <row r="447">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c r="AV447" s="13"/>
      <c r="AW447" s="13"/>
      <c r="AX447" s="13"/>
      <c r="AY447" s="13"/>
      <c r="AZ447" s="13"/>
      <c r="BA447" s="13"/>
    </row>
    <row r="448">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c r="AV448" s="13"/>
      <c r="AW448" s="13"/>
      <c r="AX448" s="13"/>
      <c r="AY448" s="13"/>
      <c r="AZ448" s="13"/>
      <c r="BA448" s="13"/>
    </row>
    <row r="449">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c r="AV449" s="13"/>
      <c r="AW449" s="13"/>
      <c r="AX449" s="13"/>
      <c r="AY449" s="13"/>
      <c r="AZ449" s="13"/>
      <c r="BA449" s="13"/>
    </row>
    <row r="450">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c r="AV450" s="13"/>
      <c r="AW450" s="13"/>
      <c r="AX450" s="13"/>
      <c r="AY450" s="13"/>
      <c r="AZ450" s="13"/>
      <c r="BA450" s="13"/>
    </row>
    <row r="451">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c r="AV451" s="13"/>
      <c r="AW451" s="13"/>
      <c r="AX451" s="13"/>
      <c r="AY451" s="13"/>
      <c r="AZ451" s="13"/>
      <c r="BA451" s="13"/>
    </row>
    <row r="452">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c r="AV452" s="13"/>
      <c r="AW452" s="13"/>
      <c r="AX452" s="13"/>
      <c r="AY452" s="13"/>
      <c r="AZ452" s="13"/>
      <c r="BA452" s="13"/>
    </row>
    <row r="45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c r="AV453" s="13"/>
      <c r="AW453" s="13"/>
      <c r="AX453" s="13"/>
      <c r="AY453" s="13"/>
      <c r="AZ453" s="13"/>
      <c r="BA453" s="13"/>
    </row>
    <row r="454">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c r="AV454" s="13"/>
      <c r="AW454" s="13"/>
      <c r="AX454" s="13"/>
      <c r="AY454" s="13"/>
      <c r="AZ454" s="13"/>
      <c r="BA454" s="13"/>
    </row>
    <row r="455">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c r="AV455" s="13"/>
      <c r="AW455" s="13"/>
      <c r="AX455" s="13"/>
      <c r="AY455" s="13"/>
      <c r="AZ455" s="13"/>
      <c r="BA455" s="13"/>
    </row>
    <row r="456">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c r="AV456" s="13"/>
      <c r="AW456" s="13"/>
      <c r="AX456" s="13"/>
      <c r="AY456" s="13"/>
      <c r="AZ456" s="13"/>
      <c r="BA456" s="13"/>
    </row>
    <row r="457">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row>
    <row r="458">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c r="AV458" s="13"/>
      <c r="AW458" s="13"/>
      <c r="AX458" s="13"/>
      <c r="AY458" s="13"/>
      <c r="AZ458" s="13"/>
      <c r="BA458" s="13"/>
    </row>
    <row r="459">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row>
    <row r="460">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row>
    <row r="461">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row>
    <row r="462">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c r="AV462" s="13"/>
      <c r="AW462" s="13"/>
      <c r="AX462" s="13"/>
      <c r="AY462" s="13"/>
      <c r="AZ462" s="13"/>
      <c r="BA462" s="13"/>
    </row>
    <row r="46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row>
    <row r="464">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row>
    <row r="465">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row>
    <row r="466">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row>
    <row r="467">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row>
    <row r="468">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c r="AV468" s="13"/>
      <c r="AW468" s="13"/>
      <c r="AX468" s="13"/>
      <c r="AY468" s="13"/>
      <c r="AZ468" s="13"/>
      <c r="BA468" s="13"/>
    </row>
    <row r="469">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c r="AV469" s="13"/>
      <c r="AW469" s="13"/>
      <c r="AX469" s="13"/>
      <c r="AY469" s="13"/>
      <c r="AZ469" s="13"/>
      <c r="BA469" s="13"/>
    </row>
    <row r="470">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c r="AV470" s="13"/>
      <c r="AW470" s="13"/>
      <c r="AX470" s="13"/>
      <c r="AY470" s="13"/>
      <c r="AZ470" s="13"/>
      <c r="BA470" s="13"/>
    </row>
    <row r="471">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c r="AV471" s="13"/>
      <c r="AW471" s="13"/>
      <c r="AX471" s="13"/>
      <c r="AY471" s="13"/>
      <c r="AZ471" s="13"/>
      <c r="BA471" s="13"/>
    </row>
    <row r="472">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c r="AV472" s="13"/>
      <c r="AW472" s="13"/>
      <c r="AX472" s="13"/>
      <c r="AY472" s="13"/>
      <c r="AZ472" s="13"/>
      <c r="BA472" s="13"/>
    </row>
    <row r="47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c r="AV473" s="13"/>
      <c r="AW473" s="13"/>
      <c r="AX473" s="13"/>
      <c r="AY473" s="13"/>
      <c r="AZ473" s="13"/>
      <c r="BA473" s="13"/>
    </row>
    <row r="474">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c r="AV474" s="13"/>
      <c r="AW474" s="13"/>
      <c r="AX474" s="13"/>
      <c r="AY474" s="13"/>
      <c r="AZ474" s="13"/>
      <c r="BA474" s="13"/>
    </row>
    <row r="475">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c r="AV475" s="13"/>
      <c r="AW475" s="13"/>
      <c r="AX475" s="13"/>
      <c r="AY475" s="13"/>
      <c r="AZ475" s="13"/>
      <c r="BA475" s="13"/>
    </row>
    <row r="476">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c r="AV476" s="13"/>
      <c r="AW476" s="13"/>
      <c r="AX476" s="13"/>
      <c r="AY476" s="13"/>
      <c r="AZ476" s="13"/>
      <c r="BA476" s="13"/>
    </row>
    <row r="477">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row>
    <row r="478">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row>
    <row r="479">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c r="AV479" s="13"/>
      <c r="AW479" s="13"/>
      <c r="AX479" s="13"/>
      <c r="AY479" s="13"/>
      <c r="AZ479" s="13"/>
      <c r="BA479" s="13"/>
    </row>
    <row r="480">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row>
    <row r="481">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c r="AV481" s="13"/>
      <c r="AW481" s="13"/>
      <c r="AX481" s="13"/>
      <c r="AY481" s="13"/>
      <c r="AZ481" s="13"/>
      <c r="BA481" s="13"/>
    </row>
    <row r="482">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row>
    <row r="48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c r="AV483" s="13"/>
      <c r="AW483" s="13"/>
      <c r="AX483" s="13"/>
      <c r="AY483" s="13"/>
      <c r="AZ483" s="13"/>
      <c r="BA483" s="13"/>
    </row>
    <row r="484">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c r="AV484" s="13"/>
      <c r="AW484" s="13"/>
      <c r="AX484" s="13"/>
      <c r="AY484" s="13"/>
      <c r="AZ484" s="13"/>
      <c r="BA484" s="13"/>
    </row>
    <row r="485">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c r="AV485" s="13"/>
      <c r="AW485" s="13"/>
      <c r="AX485" s="13"/>
      <c r="AY485" s="13"/>
      <c r="AZ485" s="13"/>
      <c r="BA485" s="13"/>
    </row>
    <row r="486">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row>
    <row r="487">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c r="AV487" s="13"/>
      <c r="AW487" s="13"/>
      <c r="AX487" s="13"/>
      <c r="AY487" s="13"/>
      <c r="AZ487" s="13"/>
      <c r="BA487" s="13"/>
    </row>
    <row r="488">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row>
    <row r="489">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c r="AV489" s="13"/>
      <c r="AW489" s="13"/>
      <c r="AX489" s="13"/>
      <c r="AY489" s="13"/>
      <c r="AZ489" s="13"/>
      <c r="BA489" s="13"/>
    </row>
    <row r="490">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row>
    <row r="491">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row>
    <row r="492">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c r="AV492" s="13"/>
      <c r="AW492" s="13"/>
      <c r="AX492" s="13"/>
      <c r="AY492" s="13"/>
      <c r="AZ492" s="13"/>
      <c r="BA492" s="13"/>
    </row>
    <row r="49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c r="AV493" s="13"/>
      <c r="AW493" s="13"/>
      <c r="AX493" s="13"/>
      <c r="AY493" s="13"/>
      <c r="AZ493" s="13"/>
      <c r="BA493" s="13"/>
    </row>
    <row r="494">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row>
    <row r="495">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c r="AV495" s="13"/>
      <c r="AW495" s="13"/>
      <c r="AX495" s="13"/>
      <c r="AY495" s="13"/>
      <c r="AZ495" s="13"/>
      <c r="BA495" s="13"/>
    </row>
    <row r="496">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c r="AV496" s="13"/>
      <c r="AW496" s="13"/>
      <c r="AX496" s="13"/>
      <c r="AY496" s="13"/>
      <c r="AZ496" s="13"/>
      <c r="BA496" s="13"/>
    </row>
    <row r="497">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c r="AV497" s="13"/>
      <c r="AW497" s="13"/>
      <c r="AX497" s="13"/>
      <c r="AY497" s="13"/>
      <c r="AZ497" s="13"/>
      <c r="BA497" s="13"/>
    </row>
    <row r="498">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row>
    <row r="499">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c r="AV499" s="13"/>
      <c r="AW499" s="13"/>
      <c r="AX499" s="13"/>
      <c r="AY499" s="13"/>
      <c r="AZ499" s="13"/>
      <c r="BA499" s="13"/>
    </row>
    <row r="500">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c r="AV500" s="13"/>
      <c r="AW500" s="13"/>
      <c r="AX500" s="13"/>
      <c r="AY500" s="13"/>
      <c r="AZ500" s="13"/>
      <c r="BA500" s="13"/>
    </row>
    <row r="501">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AT501" s="13"/>
      <c r="AU501" s="13"/>
      <c r="AV501" s="13"/>
      <c r="AW501" s="13"/>
      <c r="AX501" s="13"/>
      <c r="AY501" s="13"/>
      <c r="AZ501" s="13"/>
      <c r="BA501" s="13"/>
    </row>
    <row r="502">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AT502" s="13"/>
      <c r="AU502" s="13"/>
      <c r="AV502" s="13"/>
      <c r="AW502" s="13"/>
      <c r="AX502" s="13"/>
      <c r="AY502" s="13"/>
      <c r="AZ502" s="13"/>
      <c r="BA502" s="13"/>
    </row>
    <row r="50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c r="AV503" s="13"/>
      <c r="AW503" s="13"/>
      <c r="AX503" s="13"/>
      <c r="AY503" s="13"/>
      <c r="AZ503" s="13"/>
      <c r="BA503" s="13"/>
    </row>
    <row r="504">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c r="AV504" s="13"/>
      <c r="AW504" s="13"/>
      <c r="AX504" s="13"/>
      <c r="AY504" s="13"/>
      <c r="AZ504" s="13"/>
      <c r="BA504" s="13"/>
    </row>
    <row r="505">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c r="AV505" s="13"/>
      <c r="AW505" s="13"/>
      <c r="AX505" s="13"/>
      <c r="AY505" s="13"/>
      <c r="AZ505" s="13"/>
      <c r="BA505" s="13"/>
    </row>
    <row r="506">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c r="AV506" s="13"/>
      <c r="AW506" s="13"/>
      <c r="AX506" s="13"/>
      <c r="AY506" s="13"/>
      <c r="AZ506" s="13"/>
      <c r="BA506" s="13"/>
    </row>
    <row r="507">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row>
    <row r="508">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row>
    <row r="509">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c r="AV509" s="13"/>
      <c r="AW509" s="13"/>
      <c r="AX509" s="13"/>
      <c r="AY509" s="13"/>
      <c r="AZ509" s="13"/>
      <c r="BA509" s="13"/>
    </row>
    <row r="510">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c r="AV510" s="13"/>
      <c r="AW510" s="13"/>
      <c r="AX510" s="13"/>
      <c r="AY510" s="13"/>
      <c r="AZ510" s="13"/>
      <c r="BA510" s="13"/>
    </row>
    <row r="511">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c r="AV511" s="13"/>
      <c r="AW511" s="13"/>
      <c r="AX511" s="13"/>
      <c r="AY511" s="13"/>
      <c r="AZ511" s="13"/>
      <c r="BA511" s="13"/>
    </row>
    <row r="512">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row>
    <row r="5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row>
    <row r="514">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c r="AV514" s="13"/>
      <c r="AW514" s="13"/>
      <c r="AX514" s="13"/>
      <c r="AY514" s="13"/>
      <c r="AZ514" s="13"/>
      <c r="BA514" s="13"/>
    </row>
    <row r="515">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c r="AV515" s="13"/>
      <c r="AW515" s="13"/>
      <c r="AX515" s="13"/>
      <c r="AY515" s="13"/>
      <c r="AZ515" s="13"/>
      <c r="BA515" s="13"/>
    </row>
    <row r="516">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c r="AV516" s="13"/>
      <c r="AW516" s="13"/>
      <c r="AX516" s="13"/>
      <c r="AY516" s="13"/>
      <c r="AZ516" s="13"/>
      <c r="BA516" s="13"/>
    </row>
    <row r="517">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row>
    <row r="518">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row>
    <row r="519">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row>
    <row r="520">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row>
    <row r="521">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row>
    <row r="522">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row>
    <row r="52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c r="AV523" s="13"/>
      <c r="AW523" s="13"/>
      <c r="AX523" s="13"/>
      <c r="AY523" s="13"/>
      <c r="AZ523" s="13"/>
      <c r="BA523" s="13"/>
    </row>
    <row r="524">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c r="AV524" s="13"/>
      <c r="AW524" s="13"/>
      <c r="AX524" s="13"/>
      <c r="AY524" s="13"/>
      <c r="AZ524" s="13"/>
      <c r="BA524" s="13"/>
    </row>
    <row r="525">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c r="AV525" s="13"/>
      <c r="AW525" s="13"/>
      <c r="AX525" s="13"/>
      <c r="AY525" s="13"/>
      <c r="AZ525" s="13"/>
      <c r="BA525" s="13"/>
    </row>
    <row r="526">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c r="AV526" s="13"/>
      <c r="AW526" s="13"/>
      <c r="AX526" s="13"/>
      <c r="AY526" s="13"/>
      <c r="AZ526" s="13"/>
      <c r="BA526" s="13"/>
    </row>
    <row r="527">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c r="AV527" s="13"/>
      <c r="AW527" s="13"/>
      <c r="AX527" s="13"/>
      <c r="AY527" s="13"/>
      <c r="AZ527" s="13"/>
      <c r="BA527" s="13"/>
    </row>
    <row r="528">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c r="AV528" s="13"/>
      <c r="AW528" s="13"/>
      <c r="AX528" s="13"/>
      <c r="AY528" s="13"/>
      <c r="AZ528" s="13"/>
      <c r="BA528" s="13"/>
    </row>
    <row r="529">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c r="AV529" s="13"/>
      <c r="AW529" s="13"/>
      <c r="AX529" s="13"/>
      <c r="AY529" s="13"/>
      <c r="AZ529" s="13"/>
      <c r="BA529" s="13"/>
    </row>
    <row r="530">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c r="AV530" s="13"/>
      <c r="AW530" s="13"/>
      <c r="AX530" s="13"/>
      <c r="AY530" s="13"/>
      <c r="AZ530" s="13"/>
      <c r="BA530" s="13"/>
    </row>
    <row r="531">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c r="AV531" s="13"/>
      <c r="AW531" s="13"/>
      <c r="AX531" s="13"/>
      <c r="AY531" s="13"/>
      <c r="AZ531" s="13"/>
      <c r="BA531" s="13"/>
    </row>
    <row r="532">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c r="AV532" s="13"/>
      <c r="AW532" s="13"/>
      <c r="AX532" s="13"/>
      <c r="AY532" s="13"/>
      <c r="AZ532" s="13"/>
      <c r="BA532" s="13"/>
    </row>
    <row r="53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row>
    <row r="534">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c r="AV534" s="13"/>
      <c r="AW534" s="13"/>
      <c r="AX534" s="13"/>
      <c r="AY534" s="13"/>
      <c r="AZ534" s="13"/>
      <c r="BA534" s="13"/>
    </row>
    <row r="535">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c r="AV535" s="13"/>
      <c r="AW535" s="13"/>
      <c r="AX535" s="13"/>
      <c r="AY535" s="13"/>
      <c r="AZ535" s="13"/>
      <c r="BA535" s="13"/>
    </row>
    <row r="536">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row>
    <row r="537">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c r="AV537" s="13"/>
      <c r="AW537" s="13"/>
      <c r="AX537" s="13"/>
      <c r="AY537" s="13"/>
      <c r="AZ537" s="13"/>
      <c r="BA537" s="13"/>
    </row>
    <row r="538">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c r="AV538" s="13"/>
      <c r="AW538" s="13"/>
      <c r="AX538" s="13"/>
      <c r="AY538" s="13"/>
      <c r="AZ538" s="13"/>
      <c r="BA538" s="13"/>
    </row>
    <row r="539">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c r="AV539" s="13"/>
      <c r="AW539" s="13"/>
      <c r="AX539" s="13"/>
      <c r="AY539" s="13"/>
      <c r="AZ539" s="13"/>
      <c r="BA539" s="13"/>
    </row>
    <row r="540">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c r="AV540" s="13"/>
      <c r="AW540" s="13"/>
      <c r="AX540" s="13"/>
      <c r="AY540" s="13"/>
      <c r="AZ540" s="13"/>
      <c r="BA540" s="13"/>
    </row>
    <row r="541">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c r="AV541" s="13"/>
      <c r="AW541" s="13"/>
      <c r="AX541" s="13"/>
      <c r="AY541" s="13"/>
      <c r="AZ541" s="13"/>
      <c r="BA541" s="13"/>
    </row>
    <row r="542">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c r="AV542" s="13"/>
      <c r="AW542" s="13"/>
      <c r="AX542" s="13"/>
      <c r="AY542" s="13"/>
      <c r="AZ542" s="13"/>
      <c r="BA542" s="13"/>
    </row>
    <row r="54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c r="AV543" s="13"/>
      <c r="AW543" s="13"/>
      <c r="AX543" s="13"/>
      <c r="AY543" s="13"/>
      <c r="AZ543" s="13"/>
      <c r="BA543" s="13"/>
    </row>
    <row r="544">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row>
    <row r="545">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c r="AV545" s="13"/>
      <c r="AW545" s="13"/>
      <c r="AX545" s="13"/>
      <c r="AY545" s="13"/>
      <c r="AZ545" s="13"/>
      <c r="BA545" s="13"/>
    </row>
    <row r="546">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row>
    <row r="547">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c r="AV547" s="13"/>
      <c r="AW547" s="13"/>
      <c r="AX547" s="13"/>
      <c r="AY547" s="13"/>
      <c r="AZ547" s="13"/>
      <c r="BA547" s="13"/>
    </row>
    <row r="548">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row>
    <row r="549">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c r="AV549" s="13"/>
      <c r="AW549" s="13"/>
      <c r="AX549" s="13"/>
      <c r="AY549" s="13"/>
      <c r="AZ549" s="13"/>
      <c r="BA549" s="13"/>
    </row>
    <row r="550">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row>
    <row r="551">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c r="AV551" s="13"/>
      <c r="AW551" s="13"/>
      <c r="AX551" s="13"/>
      <c r="AY551" s="13"/>
      <c r="AZ551" s="13"/>
      <c r="BA551" s="13"/>
    </row>
    <row r="552">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c r="AV552" s="13"/>
      <c r="AW552" s="13"/>
      <c r="AX552" s="13"/>
      <c r="AY552" s="13"/>
      <c r="AZ552" s="13"/>
      <c r="BA552" s="13"/>
    </row>
    <row r="55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c r="AV553" s="13"/>
      <c r="AW553" s="13"/>
      <c r="AX553" s="13"/>
      <c r="AY553" s="13"/>
      <c r="AZ553" s="13"/>
      <c r="BA553" s="13"/>
    </row>
    <row r="554">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c r="AV554" s="13"/>
      <c r="AW554" s="13"/>
      <c r="AX554" s="13"/>
      <c r="AY554" s="13"/>
      <c r="AZ554" s="13"/>
      <c r="BA554" s="13"/>
    </row>
    <row r="555">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c r="AV555" s="13"/>
      <c r="AW555" s="13"/>
      <c r="AX555" s="13"/>
      <c r="AY555" s="13"/>
      <c r="AZ555" s="13"/>
      <c r="BA555" s="13"/>
    </row>
    <row r="556">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c r="AV556" s="13"/>
      <c r="AW556" s="13"/>
      <c r="AX556" s="13"/>
      <c r="AY556" s="13"/>
      <c r="AZ556" s="13"/>
      <c r="BA556" s="13"/>
    </row>
    <row r="557">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row>
    <row r="558">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row>
    <row r="559">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c r="AV559" s="13"/>
      <c r="AW559" s="13"/>
      <c r="AX559" s="13"/>
      <c r="AY559" s="13"/>
      <c r="AZ559" s="13"/>
      <c r="BA559" s="13"/>
    </row>
    <row r="560">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c r="AV560" s="13"/>
      <c r="AW560" s="13"/>
      <c r="AX560" s="13"/>
      <c r="AY560" s="13"/>
      <c r="AZ560" s="13"/>
      <c r="BA560" s="13"/>
    </row>
    <row r="561">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c r="AV561" s="13"/>
      <c r="AW561" s="13"/>
      <c r="AX561" s="13"/>
      <c r="AY561" s="13"/>
      <c r="AZ561" s="13"/>
      <c r="BA561" s="13"/>
    </row>
    <row r="562">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c r="AV562" s="13"/>
      <c r="AW562" s="13"/>
      <c r="AX562" s="13"/>
      <c r="AY562" s="13"/>
      <c r="AZ562" s="13"/>
      <c r="BA562" s="13"/>
    </row>
    <row r="56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c r="AV563" s="13"/>
      <c r="AW563" s="13"/>
      <c r="AX563" s="13"/>
      <c r="AY563" s="13"/>
      <c r="AZ563" s="13"/>
      <c r="BA563" s="13"/>
    </row>
    <row r="564">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c r="AV564" s="13"/>
      <c r="AW564" s="13"/>
      <c r="AX564" s="13"/>
      <c r="AY564" s="13"/>
      <c r="AZ564" s="13"/>
      <c r="BA564" s="13"/>
    </row>
    <row r="565">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c r="AV565" s="13"/>
      <c r="AW565" s="13"/>
      <c r="AX565" s="13"/>
      <c r="AY565" s="13"/>
      <c r="AZ565" s="13"/>
      <c r="BA565" s="13"/>
    </row>
    <row r="566">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c r="AV566" s="13"/>
      <c r="AW566" s="13"/>
      <c r="AX566" s="13"/>
      <c r="AY566" s="13"/>
      <c r="AZ566" s="13"/>
      <c r="BA566" s="13"/>
    </row>
    <row r="567">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c r="AV567" s="13"/>
      <c r="AW567" s="13"/>
      <c r="AX567" s="13"/>
      <c r="AY567" s="13"/>
      <c r="AZ567" s="13"/>
      <c r="BA567" s="13"/>
    </row>
    <row r="568">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c r="AV568" s="13"/>
      <c r="AW568" s="13"/>
      <c r="AX568" s="13"/>
      <c r="AY568" s="13"/>
      <c r="AZ568" s="13"/>
      <c r="BA568" s="13"/>
    </row>
    <row r="569">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c r="AV569" s="13"/>
      <c r="AW569" s="13"/>
      <c r="AX569" s="13"/>
      <c r="AY569" s="13"/>
      <c r="AZ569" s="13"/>
      <c r="BA569" s="13"/>
    </row>
    <row r="570">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c r="AV570" s="13"/>
      <c r="AW570" s="13"/>
      <c r="AX570" s="13"/>
      <c r="AY570" s="13"/>
      <c r="AZ570" s="13"/>
      <c r="BA570" s="13"/>
    </row>
    <row r="571">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c r="AV571" s="13"/>
      <c r="AW571" s="13"/>
      <c r="AX571" s="13"/>
      <c r="AY571" s="13"/>
      <c r="AZ571" s="13"/>
      <c r="BA571" s="13"/>
    </row>
    <row r="572">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c r="AV572" s="13"/>
      <c r="AW572" s="13"/>
      <c r="AX572" s="13"/>
      <c r="AY572" s="13"/>
      <c r="AZ572" s="13"/>
      <c r="BA572" s="13"/>
    </row>
    <row r="57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c r="AV573" s="13"/>
      <c r="AW573" s="13"/>
      <c r="AX573" s="13"/>
      <c r="AY573" s="13"/>
      <c r="AZ573" s="13"/>
      <c r="BA573" s="13"/>
    </row>
    <row r="574">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c r="AV574" s="13"/>
      <c r="AW574" s="13"/>
      <c r="AX574" s="13"/>
      <c r="AY574" s="13"/>
      <c r="AZ574" s="13"/>
      <c r="BA574" s="13"/>
    </row>
    <row r="575">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c r="AV575" s="13"/>
      <c r="AW575" s="13"/>
      <c r="AX575" s="13"/>
      <c r="AY575" s="13"/>
      <c r="AZ575" s="13"/>
      <c r="BA575" s="13"/>
    </row>
    <row r="576">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c r="AV576" s="13"/>
      <c r="AW576" s="13"/>
      <c r="AX576" s="13"/>
      <c r="AY576" s="13"/>
      <c r="AZ576" s="13"/>
      <c r="BA576" s="13"/>
    </row>
    <row r="577">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row>
    <row r="578">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row>
    <row r="579">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c r="AV579" s="13"/>
      <c r="AW579" s="13"/>
      <c r="AX579" s="13"/>
      <c r="AY579" s="13"/>
      <c r="AZ579" s="13"/>
      <c r="BA579" s="13"/>
    </row>
    <row r="580">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c r="AV580" s="13"/>
      <c r="AW580" s="13"/>
      <c r="AX580" s="13"/>
      <c r="AY580" s="13"/>
      <c r="AZ580" s="13"/>
      <c r="BA580" s="13"/>
    </row>
    <row r="581">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c r="AV581" s="13"/>
      <c r="AW581" s="13"/>
      <c r="AX581" s="13"/>
      <c r="AY581" s="13"/>
      <c r="AZ581" s="13"/>
      <c r="BA581" s="13"/>
    </row>
    <row r="582">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c r="AV582" s="13"/>
      <c r="AW582" s="13"/>
      <c r="AX582" s="13"/>
      <c r="AY582" s="13"/>
      <c r="AZ582" s="13"/>
      <c r="BA582" s="13"/>
    </row>
    <row r="58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row>
    <row r="584">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row>
    <row r="585">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row>
    <row r="586">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row>
    <row r="587">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row>
    <row r="588">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c r="AV588" s="13"/>
      <c r="AW588" s="13"/>
      <c r="AX588" s="13"/>
      <c r="AY588" s="13"/>
      <c r="AZ588" s="13"/>
      <c r="BA588" s="13"/>
    </row>
    <row r="589">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c r="AV589" s="13"/>
      <c r="AW589" s="13"/>
      <c r="AX589" s="13"/>
      <c r="AY589" s="13"/>
      <c r="AZ589" s="13"/>
      <c r="BA589" s="13"/>
    </row>
    <row r="590">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row>
    <row r="591">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row>
    <row r="592">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c r="AV592" s="13"/>
      <c r="AW592" s="13"/>
      <c r="AX592" s="13"/>
      <c r="AY592" s="13"/>
      <c r="AZ592" s="13"/>
      <c r="BA592" s="13"/>
    </row>
    <row r="59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c r="AV593" s="13"/>
      <c r="AW593" s="13"/>
      <c r="AX593" s="13"/>
      <c r="AY593" s="13"/>
      <c r="AZ593" s="13"/>
      <c r="BA593" s="13"/>
    </row>
    <row r="594">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c r="AV594" s="13"/>
      <c r="AW594" s="13"/>
      <c r="AX594" s="13"/>
      <c r="AY594" s="13"/>
      <c r="AZ594" s="13"/>
      <c r="BA594" s="13"/>
    </row>
    <row r="595">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row>
    <row r="596">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row>
    <row r="597">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row>
    <row r="598">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c r="AV598" s="13"/>
      <c r="AW598" s="13"/>
      <c r="AX598" s="13"/>
      <c r="AY598" s="13"/>
      <c r="AZ598" s="13"/>
      <c r="BA598" s="13"/>
    </row>
    <row r="599">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row>
    <row r="600">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c r="AV600" s="13"/>
      <c r="AW600" s="13"/>
      <c r="AX600" s="13"/>
      <c r="AY600" s="13"/>
      <c r="AZ600" s="13"/>
      <c r="BA600" s="13"/>
    </row>
    <row r="601">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c r="AV601" s="13"/>
      <c r="AW601" s="13"/>
      <c r="AX601" s="13"/>
      <c r="AY601" s="13"/>
      <c r="AZ601" s="13"/>
      <c r="BA601" s="13"/>
    </row>
    <row r="602">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row>
    <row r="60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row>
    <row r="604">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c r="AV604" s="13"/>
      <c r="AW604" s="13"/>
      <c r="AX604" s="13"/>
      <c r="AY604" s="13"/>
      <c r="AZ604" s="13"/>
      <c r="BA604" s="13"/>
    </row>
    <row r="605">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c r="AV605" s="13"/>
      <c r="AW605" s="13"/>
      <c r="AX605" s="13"/>
      <c r="AY605" s="13"/>
      <c r="AZ605" s="13"/>
      <c r="BA605" s="13"/>
    </row>
    <row r="606">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c r="AV606" s="13"/>
      <c r="AW606" s="13"/>
      <c r="AX606" s="13"/>
      <c r="AY606" s="13"/>
      <c r="AZ606" s="13"/>
      <c r="BA606" s="13"/>
    </row>
    <row r="607">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c r="AV607" s="13"/>
      <c r="AW607" s="13"/>
      <c r="AX607" s="13"/>
      <c r="AY607" s="13"/>
      <c r="AZ607" s="13"/>
      <c r="BA607" s="13"/>
    </row>
    <row r="608">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row>
    <row r="609">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c r="AV609" s="13"/>
      <c r="AW609" s="13"/>
      <c r="AX609" s="13"/>
      <c r="AY609" s="13"/>
      <c r="AZ609" s="13"/>
      <c r="BA609" s="13"/>
    </row>
    <row r="610">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c r="AV610" s="13"/>
      <c r="AW610" s="13"/>
      <c r="AX610" s="13"/>
      <c r="AY610" s="13"/>
      <c r="AZ610" s="13"/>
      <c r="BA610" s="13"/>
    </row>
    <row r="611">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c r="AV611" s="13"/>
      <c r="AW611" s="13"/>
      <c r="AX611" s="13"/>
      <c r="AY611" s="13"/>
      <c r="AZ611" s="13"/>
      <c r="BA611" s="13"/>
    </row>
    <row r="612">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c r="AV612" s="13"/>
      <c r="AW612" s="13"/>
      <c r="AX612" s="13"/>
      <c r="AY612" s="13"/>
      <c r="AZ612" s="13"/>
      <c r="BA612" s="13"/>
    </row>
    <row r="6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c r="AV613" s="13"/>
      <c r="AW613" s="13"/>
      <c r="AX613" s="13"/>
      <c r="AY613" s="13"/>
      <c r="AZ613" s="13"/>
      <c r="BA613" s="13"/>
    </row>
    <row r="614">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c r="AV614" s="13"/>
      <c r="AW614" s="13"/>
      <c r="AX614" s="13"/>
      <c r="AY614" s="13"/>
      <c r="AZ614" s="13"/>
      <c r="BA614" s="13"/>
    </row>
    <row r="615">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c r="AV615" s="13"/>
      <c r="AW615" s="13"/>
      <c r="AX615" s="13"/>
      <c r="AY615" s="13"/>
      <c r="AZ615" s="13"/>
      <c r="BA615" s="13"/>
    </row>
    <row r="616">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row>
    <row r="617">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c r="AV617" s="13"/>
      <c r="AW617" s="13"/>
      <c r="AX617" s="13"/>
      <c r="AY617" s="13"/>
      <c r="AZ617" s="13"/>
      <c r="BA617" s="13"/>
    </row>
    <row r="618">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c r="AV618" s="13"/>
      <c r="AW618" s="13"/>
      <c r="AX618" s="13"/>
      <c r="AY618" s="13"/>
      <c r="AZ618" s="13"/>
      <c r="BA618" s="13"/>
    </row>
    <row r="619">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c r="AV619" s="13"/>
      <c r="AW619" s="13"/>
      <c r="AX619" s="13"/>
      <c r="AY619" s="13"/>
      <c r="AZ619" s="13"/>
      <c r="BA619" s="13"/>
    </row>
    <row r="620">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c r="AV620" s="13"/>
      <c r="AW620" s="13"/>
      <c r="AX620" s="13"/>
      <c r="AY620" s="13"/>
      <c r="AZ620" s="13"/>
      <c r="BA620" s="13"/>
    </row>
    <row r="621">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c r="AV621" s="13"/>
      <c r="AW621" s="13"/>
      <c r="AX621" s="13"/>
      <c r="AY621" s="13"/>
      <c r="AZ621" s="13"/>
      <c r="BA621" s="13"/>
    </row>
    <row r="622">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c r="AV622" s="13"/>
      <c r="AW622" s="13"/>
      <c r="AX622" s="13"/>
      <c r="AY622" s="13"/>
      <c r="AZ622" s="13"/>
      <c r="BA622" s="13"/>
    </row>
    <row r="62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row>
    <row r="624">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c r="AV624" s="13"/>
      <c r="AW624" s="13"/>
      <c r="AX624" s="13"/>
      <c r="AY624" s="13"/>
      <c r="AZ624" s="13"/>
      <c r="BA624" s="13"/>
    </row>
    <row r="625">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row>
    <row r="626">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row>
    <row r="627">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c r="AV627" s="13"/>
      <c r="AW627" s="13"/>
      <c r="AX627" s="13"/>
      <c r="AY627" s="13"/>
      <c r="AZ627" s="13"/>
      <c r="BA627" s="13"/>
    </row>
    <row r="628">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c r="AV628" s="13"/>
      <c r="AW628" s="13"/>
      <c r="AX628" s="13"/>
      <c r="AY628" s="13"/>
      <c r="AZ628" s="13"/>
      <c r="BA628" s="13"/>
    </row>
    <row r="629">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c r="AV629" s="13"/>
      <c r="AW629" s="13"/>
      <c r="AX629" s="13"/>
      <c r="AY629" s="13"/>
      <c r="AZ629" s="13"/>
      <c r="BA629" s="13"/>
    </row>
    <row r="630">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c r="AV630" s="13"/>
      <c r="AW630" s="13"/>
      <c r="AX630" s="13"/>
      <c r="AY630" s="13"/>
      <c r="AZ630" s="13"/>
      <c r="BA630" s="13"/>
    </row>
    <row r="631">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c r="AV631" s="13"/>
      <c r="AW631" s="13"/>
      <c r="AX631" s="13"/>
      <c r="AY631" s="13"/>
      <c r="AZ631" s="13"/>
      <c r="BA631" s="13"/>
    </row>
    <row r="632">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c r="AV632" s="13"/>
      <c r="AW632" s="13"/>
      <c r="AX632" s="13"/>
      <c r="AY632" s="13"/>
      <c r="AZ632" s="13"/>
      <c r="BA632" s="13"/>
    </row>
    <row r="63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c r="AV633" s="13"/>
      <c r="AW633" s="13"/>
      <c r="AX633" s="13"/>
      <c r="AY633" s="13"/>
      <c r="AZ633" s="13"/>
      <c r="BA633" s="13"/>
    </row>
    <row r="634">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c r="AV634" s="13"/>
      <c r="AW634" s="13"/>
      <c r="AX634" s="13"/>
      <c r="AY634" s="13"/>
      <c r="AZ634" s="13"/>
      <c r="BA634" s="13"/>
    </row>
    <row r="635">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c r="AV635" s="13"/>
      <c r="AW635" s="13"/>
      <c r="AX635" s="13"/>
      <c r="AY635" s="13"/>
      <c r="AZ635" s="13"/>
      <c r="BA635" s="13"/>
    </row>
    <row r="636">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AT636" s="13"/>
      <c r="AU636" s="13"/>
      <c r="AV636" s="13"/>
      <c r="AW636" s="13"/>
      <c r="AX636" s="13"/>
      <c r="AY636" s="13"/>
      <c r="AZ636" s="13"/>
      <c r="BA636" s="13"/>
    </row>
    <row r="637">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row>
    <row r="638">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AT638" s="13"/>
      <c r="AU638" s="13"/>
      <c r="AV638" s="13"/>
      <c r="AW638" s="13"/>
      <c r="AX638" s="13"/>
      <c r="AY638" s="13"/>
      <c r="AZ638" s="13"/>
      <c r="BA638" s="13"/>
    </row>
    <row r="639">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AT639" s="13"/>
      <c r="AU639" s="13"/>
      <c r="AV639" s="13"/>
      <c r="AW639" s="13"/>
      <c r="AX639" s="13"/>
      <c r="AY639" s="13"/>
      <c r="AZ639" s="13"/>
      <c r="BA639" s="13"/>
    </row>
    <row r="640">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AT640" s="13"/>
      <c r="AU640" s="13"/>
      <c r="AV640" s="13"/>
      <c r="AW640" s="13"/>
      <c r="AX640" s="13"/>
      <c r="AY640" s="13"/>
      <c r="AZ640" s="13"/>
      <c r="BA640" s="13"/>
    </row>
    <row r="641">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AT641" s="13"/>
      <c r="AU641" s="13"/>
      <c r="AV641" s="13"/>
      <c r="AW641" s="13"/>
      <c r="AX641" s="13"/>
      <c r="AY641" s="13"/>
      <c r="AZ641" s="13"/>
      <c r="BA641" s="13"/>
    </row>
    <row r="642">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AT642" s="13"/>
      <c r="AU642" s="13"/>
      <c r="AV642" s="13"/>
      <c r="AW642" s="13"/>
      <c r="AX642" s="13"/>
      <c r="AY642" s="13"/>
      <c r="AZ642" s="13"/>
      <c r="BA642" s="13"/>
    </row>
    <row r="64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AT643" s="13"/>
      <c r="AU643" s="13"/>
      <c r="AV643" s="13"/>
      <c r="AW643" s="13"/>
      <c r="AX643" s="13"/>
      <c r="AY643" s="13"/>
      <c r="AZ643" s="13"/>
      <c r="BA643" s="13"/>
    </row>
    <row r="644">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AT644" s="13"/>
      <c r="AU644" s="13"/>
      <c r="AV644" s="13"/>
      <c r="AW644" s="13"/>
      <c r="AX644" s="13"/>
      <c r="AY644" s="13"/>
      <c r="AZ644" s="13"/>
      <c r="BA644" s="13"/>
    </row>
    <row r="645">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AT645" s="13"/>
      <c r="AU645" s="13"/>
      <c r="AV645" s="13"/>
      <c r="AW645" s="13"/>
      <c r="AX645" s="13"/>
      <c r="AY645" s="13"/>
      <c r="AZ645" s="13"/>
      <c r="BA645" s="13"/>
    </row>
    <row r="646">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row>
    <row r="647">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row>
    <row r="648">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row>
    <row r="649">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AT649" s="13"/>
      <c r="AU649" s="13"/>
      <c r="AV649" s="13"/>
      <c r="AW649" s="13"/>
      <c r="AX649" s="13"/>
      <c r="AY649" s="13"/>
      <c r="AZ649" s="13"/>
      <c r="BA649" s="13"/>
    </row>
    <row r="650">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AT650" s="13"/>
      <c r="AU650" s="13"/>
      <c r="AV650" s="13"/>
      <c r="AW650" s="13"/>
      <c r="AX650" s="13"/>
      <c r="AY650" s="13"/>
      <c r="AZ650" s="13"/>
      <c r="BA650" s="13"/>
    </row>
    <row r="651">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AT651" s="13"/>
      <c r="AU651" s="13"/>
      <c r="AV651" s="13"/>
      <c r="AW651" s="13"/>
      <c r="AX651" s="13"/>
      <c r="AY651" s="13"/>
      <c r="AZ651" s="13"/>
      <c r="BA651" s="13"/>
    </row>
    <row r="652">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AT652" s="13"/>
      <c r="AU652" s="13"/>
      <c r="AV652" s="13"/>
      <c r="AW652" s="13"/>
      <c r="AX652" s="13"/>
      <c r="AY652" s="13"/>
      <c r="AZ652" s="13"/>
      <c r="BA652" s="13"/>
    </row>
    <row r="65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AT653" s="13"/>
      <c r="AU653" s="13"/>
      <c r="AV653" s="13"/>
      <c r="AW653" s="13"/>
      <c r="AX653" s="13"/>
      <c r="AY653" s="13"/>
      <c r="AZ653" s="13"/>
      <c r="BA653" s="13"/>
    </row>
    <row r="654">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AT654" s="13"/>
      <c r="AU654" s="13"/>
      <c r="AV654" s="13"/>
      <c r="AW654" s="13"/>
      <c r="AX654" s="13"/>
      <c r="AY654" s="13"/>
      <c r="AZ654" s="13"/>
      <c r="BA654" s="13"/>
    </row>
    <row r="655">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AT655" s="13"/>
      <c r="AU655" s="13"/>
      <c r="AV655" s="13"/>
      <c r="AW655" s="13"/>
      <c r="AX655" s="13"/>
      <c r="AY655" s="13"/>
      <c r="AZ655" s="13"/>
      <c r="BA655" s="13"/>
    </row>
    <row r="656">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AT656" s="13"/>
      <c r="AU656" s="13"/>
      <c r="AV656" s="13"/>
      <c r="AW656" s="13"/>
      <c r="AX656" s="13"/>
      <c r="AY656" s="13"/>
      <c r="AZ656" s="13"/>
      <c r="BA656" s="13"/>
    </row>
    <row r="657">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AT657" s="13"/>
      <c r="AU657" s="13"/>
      <c r="AV657" s="13"/>
      <c r="AW657" s="13"/>
      <c r="AX657" s="13"/>
      <c r="AY657" s="13"/>
      <c r="AZ657" s="13"/>
      <c r="BA657" s="13"/>
    </row>
    <row r="658">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AT658" s="13"/>
      <c r="AU658" s="13"/>
      <c r="AV658" s="13"/>
      <c r="AW658" s="13"/>
      <c r="AX658" s="13"/>
      <c r="AY658" s="13"/>
      <c r="AZ658" s="13"/>
      <c r="BA658" s="13"/>
    </row>
    <row r="659">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AT659" s="13"/>
      <c r="AU659" s="13"/>
      <c r="AV659" s="13"/>
      <c r="AW659" s="13"/>
      <c r="AX659" s="13"/>
      <c r="AY659" s="13"/>
      <c r="AZ659" s="13"/>
      <c r="BA659" s="13"/>
    </row>
    <row r="660">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AT660" s="13"/>
      <c r="AU660" s="13"/>
      <c r="AV660" s="13"/>
      <c r="AW660" s="13"/>
      <c r="AX660" s="13"/>
      <c r="AY660" s="13"/>
      <c r="AZ660" s="13"/>
      <c r="BA660" s="13"/>
    </row>
    <row r="661">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AT661" s="13"/>
      <c r="AU661" s="13"/>
      <c r="AV661" s="13"/>
      <c r="AW661" s="13"/>
      <c r="AX661" s="13"/>
      <c r="AY661" s="13"/>
      <c r="AZ661" s="13"/>
      <c r="BA661" s="13"/>
    </row>
    <row r="662">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AT662" s="13"/>
      <c r="AU662" s="13"/>
      <c r="AV662" s="13"/>
      <c r="AW662" s="13"/>
      <c r="AX662" s="13"/>
      <c r="AY662" s="13"/>
      <c r="AZ662" s="13"/>
      <c r="BA662" s="13"/>
    </row>
    <row r="66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AT663" s="13"/>
      <c r="AU663" s="13"/>
      <c r="AV663" s="13"/>
      <c r="AW663" s="13"/>
      <c r="AX663" s="13"/>
      <c r="AY663" s="13"/>
      <c r="AZ663" s="13"/>
      <c r="BA663" s="13"/>
    </row>
    <row r="664">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AT664" s="13"/>
      <c r="AU664" s="13"/>
      <c r="AV664" s="13"/>
      <c r="AW664" s="13"/>
      <c r="AX664" s="13"/>
      <c r="AY664" s="13"/>
      <c r="AZ664" s="13"/>
      <c r="BA664" s="13"/>
    </row>
    <row r="665">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row>
    <row r="666">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AT666" s="13"/>
      <c r="AU666" s="13"/>
      <c r="AV666" s="13"/>
      <c r="AW666" s="13"/>
      <c r="AX666" s="13"/>
      <c r="AY666" s="13"/>
      <c r="AZ666" s="13"/>
      <c r="BA666" s="13"/>
    </row>
    <row r="667">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row>
    <row r="668">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AT668" s="13"/>
      <c r="AU668" s="13"/>
      <c r="AV668" s="13"/>
      <c r="AW668" s="13"/>
      <c r="AX668" s="13"/>
      <c r="AY668" s="13"/>
      <c r="AZ668" s="13"/>
      <c r="BA668" s="13"/>
    </row>
    <row r="669">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AT669" s="13"/>
      <c r="AU669" s="13"/>
      <c r="AV669" s="13"/>
      <c r="AW669" s="13"/>
      <c r="AX669" s="13"/>
      <c r="AY669" s="13"/>
      <c r="AZ669" s="13"/>
      <c r="BA669" s="13"/>
    </row>
    <row r="670">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c r="AV670" s="13"/>
      <c r="AW670" s="13"/>
      <c r="AX670" s="13"/>
      <c r="AY670" s="13"/>
      <c r="AZ670" s="13"/>
      <c r="BA670" s="13"/>
    </row>
    <row r="671">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c r="AV671" s="13"/>
      <c r="AW671" s="13"/>
      <c r="AX671" s="13"/>
      <c r="AY671" s="13"/>
      <c r="AZ671" s="13"/>
      <c r="BA671" s="13"/>
    </row>
    <row r="672">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c r="AV672" s="13"/>
      <c r="AW672" s="13"/>
      <c r="AX672" s="13"/>
      <c r="AY672" s="13"/>
      <c r="AZ672" s="13"/>
      <c r="BA672" s="13"/>
    </row>
    <row r="67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c r="AV673" s="13"/>
      <c r="AW673" s="13"/>
      <c r="AX673" s="13"/>
      <c r="AY673" s="13"/>
      <c r="AZ673" s="13"/>
      <c r="BA673" s="13"/>
    </row>
    <row r="674">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row>
    <row r="675">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c r="AV675" s="13"/>
      <c r="AW675" s="13"/>
      <c r="AX675" s="13"/>
      <c r="AY675" s="13"/>
      <c r="AZ675" s="13"/>
      <c r="BA675" s="13"/>
    </row>
    <row r="676">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row>
    <row r="677">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c r="AV677" s="13"/>
      <c r="AW677" s="13"/>
      <c r="AX677" s="13"/>
      <c r="AY677" s="13"/>
      <c r="AZ677" s="13"/>
      <c r="BA677" s="13"/>
    </row>
    <row r="678">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row>
    <row r="679">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row>
    <row r="680">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c r="AV680" s="13"/>
      <c r="AW680" s="13"/>
      <c r="AX680" s="13"/>
      <c r="AY680" s="13"/>
      <c r="AZ680" s="13"/>
      <c r="BA680" s="13"/>
    </row>
    <row r="681">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c r="AV681" s="13"/>
      <c r="AW681" s="13"/>
      <c r="AX681" s="13"/>
      <c r="AY681" s="13"/>
      <c r="AZ681" s="13"/>
      <c r="BA681" s="13"/>
    </row>
    <row r="682">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c r="AV682" s="13"/>
      <c r="AW682" s="13"/>
      <c r="AX682" s="13"/>
      <c r="AY682" s="13"/>
      <c r="AZ682" s="13"/>
      <c r="BA682" s="13"/>
    </row>
    <row r="68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c r="AV683" s="13"/>
      <c r="AW683" s="13"/>
      <c r="AX683" s="13"/>
      <c r="AY683" s="13"/>
      <c r="AZ683" s="13"/>
      <c r="BA683" s="13"/>
    </row>
    <row r="684">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c r="AV684" s="13"/>
      <c r="AW684" s="13"/>
      <c r="AX684" s="13"/>
      <c r="AY684" s="13"/>
      <c r="AZ684" s="13"/>
      <c r="BA684" s="13"/>
    </row>
    <row r="685">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c r="AV685" s="13"/>
      <c r="AW685" s="13"/>
      <c r="AX685" s="13"/>
      <c r="AY685" s="13"/>
      <c r="AZ685" s="13"/>
      <c r="BA685" s="13"/>
    </row>
    <row r="686">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c r="AV686" s="13"/>
      <c r="AW686" s="13"/>
      <c r="AX686" s="13"/>
      <c r="AY686" s="13"/>
      <c r="AZ686" s="13"/>
      <c r="BA686" s="13"/>
    </row>
    <row r="687">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c r="AV687" s="13"/>
      <c r="AW687" s="13"/>
      <c r="AX687" s="13"/>
      <c r="AY687" s="13"/>
      <c r="AZ687" s="13"/>
      <c r="BA687" s="13"/>
    </row>
    <row r="688">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c r="AV688" s="13"/>
      <c r="AW688" s="13"/>
      <c r="AX688" s="13"/>
      <c r="AY688" s="13"/>
      <c r="AZ688" s="13"/>
      <c r="BA688" s="13"/>
    </row>
    <row r="689">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c r="AV689" s="13"/>
      <c r="AW689" s="13"/>
      <c r="AX689" s="13"/>
      <c r="AY689" s="13"/>
      <c r="AZ689" s="13"/>
      <c r="BA689" s="13"/>
    </row>
    <row r="690">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c r="AV690" s="13"/>
      <c r="AW690" s="13"/>
      <c r="AX690" s="13"/>
      <c r="AY690" s="13"/>
      <c r="AZ690" s="13"/>
      <c r="BA690" s="13"/>
    </row>
    <row r="691">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c r="AV691" s="13"/>
      <c r="AW691" s="13"/>
      <c r="AX691" s="13"/>
      <c r="AY691" s="13"/>
      <c r="AZ691" s="13"/>
      <c r="BA691" s="13"/>
    </row>
    <row r="692">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c r="AV692" s="13"/>
      <c r="AW692" s="13"/>
      <c r="AX692" s="13"/>
      <c r="AY692" s="13"/>
      <c r="AZ692" s="13"/>
      <c r="BA692" s="13"/>
    </row>
    <row r="69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c r="AV693" s="13"/>
      <c r="AW693" s="13"/>
      <c r="AX693" s="13"/>
      <c r="AY693" s="13"/>
      <c r="AZ693" s="13"/>
      <c r="BA693" s="13"/>
    </row>
    <row r="694">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c r="AV694" s="13"/>
      <c r="AW694" s="13"/>
      <c r="AX694" s="13"/>
      <c r="AY694" s="13"/>
      <c r="AZ694" s="13"/>
      <c r="BA694" s="13"/>
    </row>
    <row r="695">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c r="AV695" s="13"/>
      <c r="AW695" s="13"/>
      <c r="AX695" s="13"/>
      <c r="AY695" s="13"/>
      <c r="AZ695" s="13"/>
      <c r="BA695" s="13"/>
    </row>
    <row r="696">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c r="AV696" s="13"/>
      <c r="AW696" s="13"/>
      <c r="AX696" s="13"/>
      <c r="AY696" s="13"/>
      <c r="AZ696" s="13"/>
      <c r="BA696" s="13"/>
    </row>
    <row r="697">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row>
    <row r="698">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c r="AV698" s="13"/>
      <c r="AW698" s="13"/>
      <c r="AX698" s="13"/>
      <c r="AY698" s="13"/>
      <c r="AZ698" s="13"/>
      <c r="BA698" s="13"/>
    </row>
    <row r="699">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row>
    <row r="700">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c r="AV700" s="13"/>
      <c r="AW700" s="13"/>
      <c r="AX700" s="13"/>
      <c r="AY700" s="13"/>
      <c r="AZ700" s="13"/>
      <c r="BA700" s="13"/>
    </row>
    <row r="701">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c r="AV701" s="13"/>
      <c r="AW701" s="13"/>
      <c r="AX701" s="13"/>
      <c r="AY701" s="13"/>
      <c r="AZ701" s="13"/>
      <c r="BA701" s="13"/>
    </row>
    <row r="702">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c r="AV702" s="13"/>
      <c r="AW702" s="13"/>
      <c r="AX702" s="13"/>
      <c r="AY702" s="13"/>
      <c r="AZ702" s="13"/>
      <c r="BA702" s="13"/>
    </row>
    <row r="70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AT703" s="13"/>
      <c r="AU703" s="13"/>
      <c r="AV703" s="13"/>
      <c r="AW703" s="13"/>
      <c r="AX703" s="13"/>
      <c r="AY703" s="13"/>
      <c r="AZ703" s="13"/>
      <c r="BA703" s="13"/>
    </row>
    <row r="704">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row>
    <row r="705">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row>
    <row r="706">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c r="AV706" s="13"/>
      <c r="AW706" s="13"/>
      <c r="AX706" s="13"/>
      <c r="AY706" s="13"/>
      <c r="AZ706" s="13"/>
      <c r="BA706" s="13"/>
    </row>
    <row r="707">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c r="AV707" s="13"/>
      <c r="AW707" s="13"/>
      <c r="AX707" s="13"/>
      <c r="AY707" s="13"/>
      <c r="AZ707" s="13"/>
      <c r="BA707" s="13"/>
    </row>
    <row r="708">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c r="AV708" s="13"/>
      <c r="AW708" s="13"/>
      <c r="AX708" s="13"/>
      <c r="AY708" s="13"/>
      <c r="AZ708" s="13"/>
      <c r="BA708" s="13"/>
    </row>
    <row r="709">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c r="AV709" s="13"/>
      <c r="AW709" s="13"/>
      <c r="AX709" s="13"/>
      <c r="AY709" s="13"/>
      <c r="AZ709" s="13"/>
      <c r="BA709" s="13"/>
    </row>
    <row r="710">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row>
    <row r="711">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c r="AV711" s="13"/>
      <c r="AW711" s="13"/>
      <c r="AX711" s="13"/>
      <c r="AY711" s="13"/>
      <c r="AZ711" s="13"/>
      <c r="BA711" s="13"/>
    </row>
    <row r="712">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row>
    <row r="7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c r="AV713" s="13"/>
      <c r="AW713" s="13"/>
      <c r="AX713" s="13"/>
      <c r="AY713" s="13"/>
      <c r="AZ713" s="13"/>
      <c r="BA713" s="13"/>
    </row>
    <row r="714">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c r="AV714" s="13"/>
      <c r="AW714" s="13"/>
      <c r="AX714" s="13"/>
      <c r="AY714" s="13"/>
      <c r="AZ714" s="13"/>
      <c r="BA714" s="13"/>
    </row>
    <row r="715">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c r="AV715" s="13"/>
      <c r="AW715" s="13"/>
      <c r="AX715" s="13"/>
      <c r="AY715" s="13"/>
      <c r="AZ715" s="13"/>
      <c r="BA715" s="13"/>
    </row>
    <row r="716">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row>
    <row r="717">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c r="AV717" s="13"/>
      <c r="AW717" s="13"/>
      <c r="AX717" s="13"/>
      <c r="AY717" s="13"/>
      <c r="AZ717" s="13"/>
      <c r="BA717" s="13"/>
    </row>
    <row r="718">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row>
    <row r="719">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c r="AV719" s="13"/>
      <c r="AW719" s="13"/>
      <c r="AX719" s="13"/>
      <c r="AY719" s="13"/>
      <c r="AZ719" s="13"/>
      <c r="BA719" s="13"/>
    </row>
    <row r="720">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c r="AV720" s="13"/>
      <c r="AW720" s="13"/>
      <c r="AX720" s="13"/>
      <c r="AY720" s="13"/>
      <c r="AZ720" s="13"/>
      <c r="BA720" s="13"/>
    </row>
    <row r="721">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row>
    <row r="722">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row>
    <row r="72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row>
    <row r="724">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row>
    <row r="725">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row>
    <row r="726">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row>
    <row r="727">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c r="AV727" s="13"/>
      <c r="AW727" s="13"/>
      <c r="AX727" s="13"/>
      <c r="AY727" s="13"/>
      <c r="AZ727" s="13"/>
      <c r="BA727" s="13"/>
    </row>
    <row r="728">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c r="AV728" s="13"/>
      <c r="AW728" s="13"/>
      <c r="AX728" s="13"/>
      <c r="AY728" s="13"/>
      <c r="AZ728" s="13"/>
      <c r="BA728" s="13"/>
    </row>
    <row r="729">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c r="AV729" s="13"/>
      <c r="AW729" s="13"/>
      <c r="AX729" s="13"/>
      <c r="AY729" s="13"/>
      <c r="AZ729" s="13"/>
      <c r="BA729" s="13"/>
    </row>
    <row r="730">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c r="AV730" s="13"/>
      <c r="AW730" s="13"/>
      <c r="AX730" s="13"/>
      <c r="AY730" s="13"/>
      <c r="AZ730" s="13"/>
      <c r="BA730" s="13"/>
    </row>
    <row r="731">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c r="AV731" s="13"/>
      <c r="AW731" s="13"/>
      <c r="AX731" s="13"/>
      <c r="AY731" s="13"/>
      <c r="AZ731" s="13"/>
      <c r="BA731" s="13"/>
    </row>
    <row r="732">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c r="AV732" s="13"/>
      <c r="AW732" s="13"/>
      <c r="AX732" s="13"/>
      <c r="AY732" s="13"/>
      <c r="AZ732" s="13"/>
      <c r="BA732" s="13"/>
    </row>
    <row r="73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c r="AV733" s="13"/>
      <c r="AW733" s="13"/>
      <c r="AX733" s="13"/>
      <c r="AY733" s="13"/>
      <c r="AZ733" s="13"/>
      <c r="BA733" s="13"/>
    </row>
    <row r="734">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c r="AV734" s="13"/>
      <c r="AW734" s="13"/>
      <c r="AX734" s="13"/>
      <c r="AY734" s="13"/>
      <c r="AZ734" s="13"/>
      <c r="BA734" s="13"/>
    </row>
    <row r="735">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c r="AV735" s="13"/>
      <c r="AW735" s="13"/>
      <c r="AX735" s="13"/>
      <c r="AY735" s="13"/>
      <c r="AZ735" s="13"/>
      <c r="BA735" s="13"/>
    </row>
    <row r="736">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c r="AV736" s="13"/>
      <c r="AW736" s="13"/>
      <c r="AX736" s="13"/>
      <c r="AY736" s="13"/>
      <c r="AZ736" s="13"/>
      <c r="BA736" s="13"/>
    </row>
    <row r="737">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c r="AV737" s="13"/>
      <c r="AW737" s="13"/>
      <c r="AX737" s="13"/>
      <c r="AY737" s="13"/>
      <c r="AZ737" s="13"/>
      <c r="BA737" s="13"/>
    </row>
    <row r="738">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c r="AV738" s="13"/>
      <c r="AW738" s="13"/>
      <c r="AX738" s="13"/>
      <c r="AY738" s="13"/>
      <c r="AZ738" s="13"/>
      <c r="BA738" s="13"/>
    </row>
    <row r="739">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c r="AV739" s="13"/>
      <c r="AW739" s="13"/>
      <c r="AX739" s="13"/>
      <c r="AY739" s="13"/>
      <c r="AZ739" s="13"/>
      <c r="BA739" s="13"/>
    </row>
    <row r="740">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c r="AV740" s="13"/>
      <c r="AW740" s="13"/>
      <c r="AX740" s="13"/>
      <c r="AY740" s="13"/>
      <c r="AZ740" s="13"/>
      <c r="BA740" s="13"/>
    </row>
    <row r="741">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c r="AV741" s="13"/>
      <c r="AW741" s="13"/>
      <c r="AX741" s="13"/>
      <c r="AY741" s="13"/>
      <c r="AZ741" s="13"/>
      <c r="BA741" s="13"/>
    </row>
    <row r="742">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c r="AV742" s="13"/>
      <c r="AW742" s="13"/>
      <c r="AX742" s="13"/>
      <c r="AY742" s="13"/>
      <c r="AZ742" s="13"/>
      <c r="BA742" s="13"/>
    </row>
    <row r="74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row>
    <row r="744">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c r="AV744" s="13"/>
      <c r="AW744" s="13"/>
      <c r="AX744" s="13"/>
      <c r="AY744" s="13"/>
      <c r="AZ744" s="13"/>
      <c r="BA744" s="13"/>
    </row>
    <row r="745">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c r="AV745" s="13"/>
      <c r="AW745" s="13"/>
      <c r="AX745" s="13"/>
      <c r="AY745" s="13"/>
      <c r="AZ745" s="13"/>
      <c r="BA745" s="13"/>
    </row>
    <row r="746">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row>
    <row r="747">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c r="AV747" s="13"/>
      <c r="AW747" s="13"/>
      <c r="AX747" s="13"/>
      <c r="AY747" s="13"/>
      <c r="AZ747" s="13"/>
      <c r="BA747" s="13"/>
    </row>
    <row r="748">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c r="AV748" s="13"/>
      <c r="AW748" s="13"/>
      <c r="AX748" s="13"/>
      <c r="AY748" s="13"/>
      <c r="AZ748" s="13"/>
      <c r="BA748" s="13"/>
    </row>
    <row r="749">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row>
    <row r="750">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c r="AV750" s="13"/>
      <c r="AW750" s="13"/>
      <c r="AX750" s="13"/>
      <c r="AY750" s="13"/>
      <c r="AZ750" s="13"/>
      <c r="BA750" s="13"/>
    </row>
    <row r="751">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AT751" s="13"/>
      <c r="AU751" s="13"/>
      <c r="AV751" s="13"/>
      <c r="AW751" s="13"/>
      <c r="AX751" s="13"/>
      <c r="AY751" s="13"/>
      <c r="AZ751" s="13"/>
      <c r="BA751" s="13"/>
    </row>
    <row r="752">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row>
    <row r="75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AT753" s="13"/>
      <c r="AU753" s="13"/>
      <c r="AV753" s="13"/>
      <c r="AW753" s="13"/>
      <c r="AX753" s="13"/>
      <c r="AY753" s="13"/>
      <c r="AZ753" s="13"/>
      <c r="BA753" s="13"/>
    </row>
    <row r="754">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AT754" s="13"/>
      <c r="AU754" s="13"/>
      <c r="AV754" s="13"/>
      <c r="AW754" s="13"/>
      <c r="AX754" s="13"/>
      <c r="AY754" s="13"/>
      <c r="AZ754" s="13"/>
      <c r="BA754" s="13"/>
    </row>
    <row r="755">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AT755" s="13"/>
      <c r="AU755" s="13"/>
      <c r="AV755" s="13"/>
      <c r="AW755" s="13"/>
      <c r="AX755" s="13"/>
      <c r="AY755" s="13"/>
      <c r="AZ755" s="13"/>
      <c r="BA755" s="13"/>
    </row>
    <row r="756">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row>
    <row r="757">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row>
    <row r="758">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AT758" s="13"/>
      <c r="AU758" s="13"/>
      <c r="AV758" s="13"/>
      <c r="AW758" s="13"/>
      <c r="AX758" s="13"/>
      <c r="AY758" s="13"/>
      <c r="AZ758" s="13"/>
      <c r="BA758" s="13"/>
    </row>
    <row r="759">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AT759" s="13"/>
      <c r="AU759" s="13"/>
      <c r="AV759" s="13"/>
      <c r="AW759" s="13"/>
      <c r="AX759" s="13"/>
      <c r="AY759" s="13"/>
      <c r="AZ759" s="13"/>
      <c r="BA759" s="13"/>
    </row>
    <row r="760">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AT760" s="13"/>
      <c r="AU760" s="13"/>
      <c r="AV760" s="13"/>
      <c r="AW760" s="13"/>
      <c r="AX760" s="13"/>
      <c r="AY760" s="13"/>
      <c r="AZ760" s="13"/>
      <c r="BA760" s="13"/>
    </row>
    <row r="761">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AT761" s="13"/>
      <c r="AU761" s="13"/>
      <c r="AV761" s="13"/>
      <c r="AW761" s="13"/>
      <c r="AX761" s="13"/>
      <c r="AY761" s="13"/>
      <c r="AZ761" s="13"/>
      <c r="BA761" s="13"/>
    </row>
    <row r="762">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AT762" s="13"/>
      <c r="AU762" s="13"/>
      <c r="AV762" s="13"/>
      <c r="AW762" s="13"/>
      <c r="AX762" s="13"/>
      <c r="AY762" s="13"/>
      <c r="AZ762" s="13"/>
      <c r="BA762" s="13"/>
    </row>
    <row r="76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AT763" s="13"/>
      <c r="AU763" s="13"/>
      <c r="AV763" s="13"/>
      <c r="AW763" s="13"/>
      <c r="AX763" s="13"/>
      <c r="AY763" s="13"/>
      <c r="AZ763" s="13"/>
      <c r="BA763" s="13"/>
    </row>
    <row r="764">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AT764" s="13"/>
      <c r="AU764" s="13"/>
      <c r="AV764" s="13"/>
      <c r="AW764" s="13"/>
      <c r="AX764" s="13"/>
      <c r="AY764" s="13"/>
      <c r="AZ764" s="13"/>
      <c r="BA764" s="13"/>
    </row>
    <row r="765">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AT765" s="13"/>
      <c r="AU765" s="13"/>
      <c r="AV765" s="13"/>
      <c r="AW765" s="13"/>
      <c r="AX765" s="13"/>
      <c r="AY765" s="13"/>
      <c r="AZ765" s="13"/>
      <c r="BA765" s="13"/>
    </row>
    <row r="766">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AT766" s="13"/>
      <c r="AU766" s="13"/>
      <c r="AV766" s="13"/>
      <c r="AW766" s="13"/>
      <c r="AX766" s="13"/>
      <c r="AY766" s="13"/>
      <c r="AZ766" s="13"/>
      <c r="BA766" s="13"/>
    </row>
    <row r="767">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AT767" s="13"/>
      <c r="AU767" s="13"/>
      <c r="AV767" s="13"/>
      <c r="AW767" s="13"/>
      <c r="AX767" s="13"/>
      <c r="AY767" s="13"/>
      <c r="AZ767" s="13"/>
      <c r="BA767" s="13"/>
    </row>
    <row r="768">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AT768" s="13"/>
      <c r="AU768" s="13"/>
      <c r="AV768" s="13"/>
      <c r="AW768" s="13"/>
      <c r="AX768" s="13"/>
      <c r="AY768" s="13"/>
      <c r="AZ768" s="13"/>
      <c r="BA768" s="13"/>
    </row>
    <row r="769">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AT769" s="13"/>
      <c r="AU769" s="13"/>
      <c r="AV769" s="13"/>
      <c r="AW769" s="13"/>
      <c r="AX769" s="13"/>
      <c r="AY769" s="13"/>
      <c r="AZ769" s="13"/>
      <c r="BA769" s="13"/>
    </row>
    <row r="770">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AT770" s="13"/>
      <c r="AU770" s="13"/>
      <c r="AV770" s="13"/>
      <c r="AW770" s="13"/>
      <c r="AX770" s="13"/>
      <c r="AY770" s="13"/>
      <c r="AZ770" s="13"/>
      <c r="BA770" s="13"/>
    </row>
    <row r="771">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AT771" s="13"/>
      <c r="AU771" s="13"/>
      <c r="AV771" s="13"/>
      <c r="AW771" s="13"/>
      <c r="AX771" s="13"/>
      <c r="AY771" s="13"/>
      <c r="AZ771" s="13"/>
      <c r="BA771" s="13"/>
    </row>
    <row r="772">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AT772" s="13"/>
      <c r="AU772" s="13"/>
      <c r="AV772" s="13"/>
      <c r="AW772" s="13"/>
      <c r="AX772" s="13"/>
      <c r="AY772" s="13"/>
      <c r="AZ772" s="13"/>
      <c r="BA772" s="13"/>
    </row>
    <row r="77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AT773" s="13"/>
      <c r="AU773" s="13"/>
      <c r="AV773" s="13"/>
      <c r="AW773" s="13"/>
      <c r="AX773" s="13"/>
      <c r="AY773" s="13"/>
      <c r="AZ773" s="13"/>
      <c r="BA773" s="13"/>
    </row>
    <row r="774">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AT774" s="13"/>
      <c r="AU774" s="13"/>
      <c r="AV774" s="13"/>
      <c r="AW774" s="13"/>
      <c r="AX774" s="13"/>
      <c r="AY774" s="13"/>
      <c r="AZ774" s="13"/>
      <c r="BA774" s="13"/>
    </row>
    <row r="775">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AT775" s="13"/>
      <c r="AU775" s="13"/>
      <c r="AV775" s="13"/>
      <c r="AW775" s="13"/>
      <c r="AX775" s="13"/>
      <c r="AY775" s="13"/>
      <c r="AZ775" s="13"/>
      <c r="BA775" s="13"/>
    </row>
    <row r="776">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AT776" s="13"/>
      <c r="AU776" s="13"/>
      <c r="AV776" s="13"/>
      <c r="AW776" s="13"/>
      <c r="AX776" s="13"/>
      <c r="AY776" s="13"/>
      <c r="AZ776" s="13"/>
      <c r="BA776" s="13"/>
    </row>
    <row r="777">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AT777" s="13"/>
      <c r="AU777" s="13"/>
      <c r="AV777" s="13"/>
      <c r="AW777" s="13"/>
      <c r="AX777" s="13"/>
      <c r="AY777" s="13"/>
      <c r="AZ777" s="13"/>
      <c r="BA777" s="13"/>
    </row>
    <row r="778">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AT778" s="13"/>
      <c r="AU778" s="13"/>
      <c r="AV778" s="13"/>
      <c r="AW778" s="13"/>
      <c r="AX778" s="13"/>
      <c r="AY778" s="13"/>
      <c r="AZ778" s="13"/>
      <c r="BA778" s="13"/>
    </row>
    <row r="779">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AT779" s="13"/>
      <c r="AU779" s="13"/>
      <c r="AV779" s="13"/>
      <c r="AW779" s="13"/>
      <c r="AX779" s="13"/>
      <c r="AY779" s="13"/>
      <c r="AZ779" s="13"/>
      <c r="BA779" s="13"/>
    </row>
    <row r="780">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AT780" s="13"/>
      <c r="AU780" s="13"/>
      <c r="AV780" s="13"/>
      <c r="AW780" s="13"/>
      <c r="AX780" s="13"/>
      <c r="AY780" s="13"/>
      <c r="AZ780" s="13"/>
      <c r="BA780" s="13"/>
    </row>
    <row r="781">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AT781" s="13"/>
      <c r="AU781" s="13"/>
      <c r="AV781" s="13"/>
      <c r="AW781" s="13"/>
      <c r="AX781" s="13"/>
      <c r="AY781" s="13"/>
      <c r="AZ781" s="13"/>
      <c r="BA781" s="13"/>
    </row>
    <row r="782">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AT782" s="13"/>
      <c r="AU782" s="13"/>
      <c r="AV782" s="13"/>
      <c r="AW782" s="13"/>
      <c r="AX782" s="13"/>
      <c r="AY782" s="13"/>
      <c r="AZ782" s="13"/>
      <c r="BA782" s="13"/>
    </row>
    <row r="78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AT783" s="13"/>
      <c r="AU783" s="13"/>
      <c r="AV783" s="13"/>
      <c r="AW783" s="13"/>
      <c r="AX783" s="13"/>
      <c r="AY783" s="13"/>
      <c r="AZ783" s="13"/>
      <c r="BA783" s="13"/>
    </row>
    <row r="784">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AT784" s="13"/>
      <c r="AU784" s="13"/>
      <c r="AV784" s="13"/>
      <c r="AW784" s="13"/>
      <c r="AX784" s="13"/>
      <c r="AY784" s="13"/>
      <c r="AZ784" s="13"/>
      <c r="BA784" s="13"/>
    </row>
    <row r="785">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AT785" s="13"/>
      <c r="AU785" s="13"/>
      <c r="AV785" s="13"/>
      <c r="AW785" s="13"/>
      <c r="AX785" s="13"/>
      <c r="AY785" s="13"/>
      <c r="AZ785" s="13"/>
      <c r="BA785" s="13"/>
    </row>
    <row r="786">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AT786" s="13"/>
      <c r="AU786" s="13"/>
      <c r="AV786" s="13"/>
      <c r="AW786" s="13"/>
      <c r="AX786" s="13"/>
      <c r="AY786" s="13"/>
      <c r="AZ786" s="13"/>
      <c r="BA786" s="13"/>
    </row>
    <row r="787">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row>
    <row r="788">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AT788" s="13"/>
      <c r="AU788" s="13"/>
      <c r="AV788" s="13"/>
      <c r="AW788" s="13"/>
      <c r="AX788" s="13"/>
      <c r="AY788" s="13"/>
      <c r="AZ788" s="13"/>
      <c r="BA788" s="13"/>
    </row>
    <row r="789">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AT789" s="13"/>
      <c r="AU789" s="13"/>
      <c r="AV789" s="13"/>
      <c r="AW789" s="13"/>
      <c r="AX789" s="13"/>
      <c r="AY789" s="13"/>
      <c r="AZ789" s="13"/>
      <c r="BA789" s="13"/>
    </row>
    <row r="790">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AT790" s="13"/>
      <c r="AU790" s="13"/>
      <c r="AV790" s="13"/>
      <c r="AW790" s="13"/>
      <c r="AX790" s="13"/>
      <c r="AY790" s="13"/>
      <c r="AZ790" s="13"/>
      <c r="BA790" s="13"/>
    </row>
    <row r="791">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AT791" s="13"/>
      <c r="AU791" s="13"/>
      <c r="AV791" s="13"/>
      <c r="AW791" s="13"/>
      <c r="AX791" s="13"/>
      <c r="AY791" s="13"/>
      <c r="AZ791" s="13"/>
      <c r="BA791" s="13"/>
    </row>
    <row r="792">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AT792" s="13"/>
      <c r="AU792" s="13"/>
      <c r="AV792" s="13"/>
      <c r="AW792" s="13"/>
      <c r="AX792" s="13"/>
      <c r="AY792" s="13"/>
      <c r="AZ792" s="13"/>
      <c r="BA792" s="13"/>
    </row>
    <row r="79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AT793" s="13"/>
      <c r="AU793" s="13"/>
      <c r="AV793" s="13"/>
      <c r="AW793" s="13"/>
      <c r="AX793" s="13"/>
      <c r="AY793" s="13"/>
      <c r="AZ793" s="13"/>
      <c r="BA793" s="13"/>
    </row>
    <row r="794">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AT794" s="13"/>
      <c r="AU794" s="13"/>
      <c r="AV794" s="13"/>
      <c r="AW794" s="13"/>
      <c r="AX794" s="13"/>
      <c r="AY794" s="13"/>
      <c r="AZ794" s="13"/>
      <c r="BA794" s="13"/>
    </row>
    <row r="795">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row>
    <row r="796">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AT796" s="13"/>
      <c r="AU796" s="13"/>
      <c r="AV796" s="13"/>
      <c r="AW796" s="13"/>
      <c r="AX796" s="13"/>
      <c r="AY796" s="13"/>
      <c r="AZ796" s="13"/>
      <c r="BA796" s="13"/>
    </row>
    <row r="797">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AT797" s="13"/>
      <c r="AU797" s="13"/>
      <c r="AV797" s="13"/>
      <c r="AW797" s="13"/>
      <c r="AX797" s="13"/>
      <c r="AY797" s="13"/>
      <c r="AZ797" s="13"/>
      <c r="BA797" s="13"/>
    </row>
    <row r="798">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row>
    <row r="799">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row>
    <row r="800">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row>
    <row r="801">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row>
    <row r="802">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AT802" s="13"/>
      <c r="AU802" s="13"/>
      <c r="AV802" s="13"/>
      <c r="AW802" s="13"/>
      <c r="AX802" s="13"/>
      <c r="AY802" s="13"/>
      <c r="AZ802" s="13"/>
      <c r="BA802" s="13"/>
    </row>
    <row r="80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AT803" s="13"/>
      <c r="AU803" s="13"/>
      <c r="AV803" s="13"/>
      <c r="AW803" s="13"/>
      <c r="AX803" s="13"/>
      <c r="AY803" s="13"/>
      <c r="AZ803" s="13"/>
      <c r="BA803" s="13"/>
    </row>
    <row r="804">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AT804" s="13"/>
      <c r="AU804" s="13"/>
      <c r="AV804" s="13"/>
      <c r="AW804" s="13"/>
      <c r="AX804" s="13"/>
      <c r="AY804" s="13"/>
      <c r="AZ804" s="13"/>
      <c r="BA804" s="13"/>
    </row>
    <row r="805">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row>
    <row r="806">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row>
    <row r="807">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AT807" s="13"/>
      <c r="AU807" s="13"/>
      <c r="AV807" s="13"/>
      <c r="AW807" s="13"/>
      <c r="AX807" s="13"/>
      <c r="AY807" s="13"/>
      <c r="AZ807" s="13"/>
      <c r="BA807" s="13"/>
    </row>
    <row r="808">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AT808" s="13"/>
      <c r="AU808" s="13"/>
      <c r="AV808" s="13"/>
      <c r="AW808" s="13"/>
      <c r="AX808" s="13"/>
      <c r="AY808" s="13"/>
      <c r="AZ808" s="13"/>
      <c r="BA808" s="13"/>
    </row>
    <row r="809">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AT809" s="13"/>
      <c r="AU809" s="13"/>
      <c r="AV809" s="13"/>
      <c r="AW809" s="13"/>
      <c r="AX809" s="13"/>
      <c r="AY809" s="13"/>
      <c r="AZ809" s="13"/>
      <c r="BA809" s="13"/>
    </row>
    <row r="810">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AT810" s="13"/>
      <c r="AU810" s="13"/>
      <c r="AV810" s="13"/>
      <c r="AW810" s="13"/>
      <c r="AX810" s="13"/>
      <c r="AY810" s="13"/>
      <c r="AZ810" s="13"/>
      <c r="BA810" s="13"/>
    </row>
    <row r="811">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AT811" s="13"/>
      <c r="AU811" s="13"/>
      <c r="AV811" s="13"/>
      <c r="AW811" s="13"/>
      <c r="AX811" s="13"/>
      <c r="AY811" s="13"/>
      <c r="AZ811" s="13"/>
      <c r="BA811" s="13"/>
    </row>
    <row r="812">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AT812" s="13"/>
      <c r="AU812" s="13"/>
      <c r="AV812" s="13"/>
      <c r="AW812" s="13"/>
      <c r="AX812" s="13"/>
      <c r="AY812" s="13"/>
      <c r="AZ812" s="13"/>
      <c r="BA812" s="13"/>
    </row>
    <row r="8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AT813" s="13"/>
      <c r="AU813" s="13"/>
      <c r="AV813" s="13"/>
      <c r="AW813" s="13"/>
      <c r="AX813" s="13"/>
      <c r="AY813" s="13"/>
      <c r="AZ813" s="13"/>
      <c r="BA813" s="13"/>
    </row>
    <row r="814">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AT814" s="13"/>
      <c r="AU814" s="13"/>
      <c r="AV814" s="13"/>
      <c r="AW814" s="13"/>
      <c r="AX814" s="13"/>
      <c r="AY814" s="13"/>
      <c r="AZ814" s="13"/>
      <c r="BA814" s="13"/>
    </row>
    <row r="815">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AT815" s="13"/>
      <c r="AU815" s="13"/>
      <c r="AV815" s="13"/>
      <c r="AW815" s="13"/>
      <c r="AX815" s="13"/>
      <c r="AY815" s="13"/>
      <c r="AZ815" s="13"/>
      <c r="BA815" s="13"/>
    </row>
    <row r="816">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AT816" s="13"/>
      <c r="AU816" s="13"/>
      <c r="AV816" s="13"/>
      <c r="AW816" s="13"/>
      <c r="AX816" s="13"/>
      <c r="AY816" s="13"/>
      <c r="AZ816" s="13"/>
      <c r="BA816" s="13"/>
    </row>
    <row r="817">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AT817" s="13"/>
      <c r="AU817" s="13"/>
      <c r="AV817" s="13"/>
      <c r="AW817" s="13"/>
      <c r="AX817" s="13"/>
      <c r="AY817" s="13"/>
      <c r="AZ817" s="13"/>
      <c r="BA817" s="13"/>
    </row>
    <row r="818">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AT818" s="13"/>
      <c r="AU818" s="13"/>
      <c r="AV818" s="13"/>
      <c r="AW818" s="13"/>
      <c r="AX818" s="13"/>
      <c r="AY818" s="13"/>
      <c r="AZ818" s="13"/>
      <c r="BA818" s="13"/>
    </row>
    <row r="819">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AT819" s="13"/>
      <c r="AU819" s="13"/>
      <c r="AV819" s="13"/>
      <c r="AW819" s="13"/>
      <c r="AX819" s="13"/>
      <c r="AY819" s="13"/>
      <c r="AZ819" s="13"/>
      <c r="BA819" s="13"/>
    </row>
    <row r="820">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AT820" s="13"/>
      <c r="AU820" s="13"/>
      <c r="AV820" s="13"/>
      <c r="AW820" s="13"/>
      <c r="AX820" s="13"/>
      <c r="AY820" s="13"/>
      <c r="AZ820" s="13"/>
      <c r="BA820" s="13"/>
    </row>
    <row r="821">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row>
    <row r="822">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AT822" s="13"/>
      <c r="AU822" s="13"/>
      <c r="AV822" s="13"/>
      <c r="AW822" s="13"/>
      <c r="AX822" s="13"/>
      <c r="AY822" s="13"/>
      <c r="AZ822" s="13"/>
      <c r="BA822" s="13"/>
    </row>
    <row r="82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AT823" s="13"/>
      <c r="AU823" s="13"/>
      <c r="AV823" s="13"/>
      <c r="AW823" s="13"/>
      <c r="AX823" s="13"/>
      <c r="AY823" s="13"/>
      <c r="AZ823" s="13"/>
      <c r="BA823" s="13"/>
    </row>
    <row r="824">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AT824" s="13"/>
      <c r="AU824" s="13"/>
      <c r="AV824" s="13"/>
      <c r="AW824" s="13"/>
      <c r="AX824" s="13"/>
      <c r="AY824" s="13"/>
      <c r="AZ824" s="13"/>
      <c r="BA824" s="13"/>
    </row>
    <row r="825">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AT825" s="13"/>
      <c r="AU825" s="13"/>
      <c r="AV825" s="13"/>
      <c r="AW825" s="13"/>
      <c r="AX825" s="13"/>
      <c r="AY825" s="13"/>
      <c r="AZ825" s="13"/>
      <c r="BA825" s="13"/>
    </row>
    <row r="826">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row>
    <row r="827">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row>
    <row r="828">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row>
    <row r="829">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AT829" s="13"/>
      <c r="AU829" s="13"/>
      <c r="AV829" s="13"/>
      <c r="AW829" s="13"/>
      <c r="AX829" s="13"/>
      <c r="AY829" s="13"/>
      <c r="AZ829" s="13"/>
      <c r="BA829" s="13"/>
    </row>
    <row r="830">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AT830" s="13"/>
      <c r="AU830" s="13"/>
      <c r="AV830" s="13"/>
      <c r="AW830" s="13"/>
      <c r="AX830" s="13"/>
      <c r="AY830" s="13"/>
      <c r="AZ830" s="13"/>
      <c r="BA830" s="13"/>
    </row>
    <row r="831">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AT831" s="13"/>
      <c r="AU831" s="13"/>
      <c r="AV831" s="13"/>
      <c r="AW831" s="13"/>
      <c r="AX831" s="13"/>
      <c r="AY831" s="13"/>
      <c r="AZ831" s="13"/>
      <c r="BA831" s="13"/>
    </row>
    <row r="832">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AT832" s="13"/>
      <c r="AU832" s="13"/>
      <c r="AV832" s="13"/>
      <c r="AW832" s="13"/>
      <c r="AX832" s="13"/>
      <c r="AY832" s="13"/>
      <c r="AZ832" s="13"/>
      <c r="BA832" s="13"/>
    </row>
    <row r="83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AT833" s="13"/>
      <c r="AU833" s="13"/>
      <c r="AV833" s="13"/>
      <c r="AW833" s="13"/>
      <c r="AX833" s="13"/>
      <c r="AY833" s="13"/>
      <c r="AZ833" s="13"/>
      <c r="BA833" s="13"/>
    </row>
    <row r="834">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AT834" s="13"/>
      <c r="AU834" s="13"/>
      <c r="AV834" s="13"/>
      <c r="AW834" s="13"/>
      <c r="AX834" s="13"/>
      <c r="AY834" s="13"/>
      <c r="AZ834" s="13"/>
      <c r="BA834" s="13"/>
    </row>
    <row r="835">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AT835" s="13"/>
      <c r="AU835" s="13"/>
      <c r="AV835" s="13"/>
      <c r="AW835" s="13"/>
      <c r="AX835" s="13"/>
      <c r="AY835" s="13"/>
      <c r="AZ835" s="13"/>
      <c r="BA835" s="13"/>
    </row>
    <row r="836">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AT836" s="13"/>
      <c r="AU836" s="13"/>
      <c r="AV836" s="13"/>
      <c r="AW836" s="13"/>
      <c r="AX836" s="13"/>
      <c r="AY836" s="13"/>
      <c r="AZ836" s="13"/>
      <c r="BA836" s="13"/>
    </row>
    <row r="837">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AT837" s="13"/>
      <c r="AU837" s="13"/>
      <c r="AV837" s="13"/>
      <c r="AW837" s="13"/>
      <c r="AX837" s="13"/>
      <c r="AY837" s="13"/>
      <c r="AZ837" s="13"/>
      <c r="BA837" s="13"/>
    </row>
    <row r="838">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AT838" s="13"/>
      <c r="AU838" s="13"/>
      <c r="AV838" s="13"/>
      <c r="AW838" s="13"/>
      <c r="AX838" s="13"/>
      <c r="AY838" s="13"/>
      <c r="AZ838" s="13"/>
      <c r="BA838" s="13"/>
    </row>
    <row r="839">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AT839" s="13"/>
      <c r="AU839" s="13"/>
      <c r="AV839" s="13"/>
      <c r="AW839" s="13"/>
      <c r="AX839" s="13"/>
      <c r="AY839" s="13"/>
      <c r="AZ839" s="13"/>
      <c r="BA839" s="13"/>
    </row>
    <row r="840">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AT840" s="13"/>
      <c r="AU840" s="13"/>
      <c r="AV840" s="13"/>
      <c r="AW840" s="13"/>
      <c r="AX840" s="13"/>
      <c r="AY840" s="13"/>
      <c r="AZ840" s="13"/>
      <c r="BA840" s="13"/>
    </row>
    <row r="841">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AT841" s="13"/>
      <c r="AU841" s="13"/>
      <c r="AV841" s="13"/>
      <c r="AW841" s="13"/>
      <c r="AX841" s="13"/>
      <c r="AY841" s="13"/>
      <c r="AZ841" s="13"/>
      <c r="BA841" s="13"/>
    </row>
    <row r="842">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AT842" s="13"/>
      <c r="AU842" s="13"/>
      <c r="AV842" s="13"/>
      <c r="AW842" s="13"/>
      <c r="AX842" s="13"/>
      <c r="AY842" s="13"/>
      <c r="AZ842" s="13"/>
      <c r="BA842" s="13"/>
    </row>
    <row r="84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AT843" s="13"/>
      <c r="AU843" s="13"/>
      <c r="AV843" s="13"/>
      <c r="AW843" s="13"/>
      <c r="AX843" s="13"/>
      <c r="AY843" s="13"/>
      <c r="AZ843" s="13"/>
      <c r="BA843" s="13"/>
    </row>
    <row r="844">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AT844" s="13"/>
      <c r="AU844" s="13"/>
      <c r="AV844" s="13"/>
      <c r="AW844" s="13"/>
      <c r="AX844" s="13"/>
      <c r="AY844" s="13"/>
      <c r="AZ844" s="13"/>
      <c r="BA844" s="13"/>
    </row>
    <row r="845">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AT845" s="13"/>
      <c r="AU845" s="13"/>
      <c r="AV845" s="13"/>
      <c r="AW845" s="13"/>
      <c r="AX845" s="13"/>
      <c r="AY845" s="13"/>
      <c r="AZ845" s="13"/>
      <c r="BA845" s="13"/>
    </row>
    <row r="846">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AT846" s="13"/>
      <c r="AU846" s="13"/>
      <c r="AV846" s="13"/>
      <c r="AW846" s="13"/>
      <c r="AX846" s="13"/>
      <c r="AY846" s="13"/>
      <c r="AZ846" s="13"/>
      <c r="BA846" s="13"/>
    </row>
    <row r="847">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AT847" s="13"/>
      <c r="AU847" s="13"/>
      <c r="AV847" s="13"/>
      <c r="AW847" s="13"/>
      <c r="AX847" s="13"/>
      <c r="AY847" s="13"/>
      <c r="AZ847" s="13"/>
      <c r="BA847" s="13"/>
    </row>
    <row r="848">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row>
    <row r="849">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c r="AV849" s="13"/>
      <c r="AW849" s="13"/>
      <c r="AX849" s="13"/>
      <c r="AY849" s="13"/>
      <c r="AZ849" s="13"/>
      <c r="BA849" s="13"/>
    </row>
    <row r="850">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AT850" s="13"/>
      <c r="AU850" s="13"/>
      <c r="AV850" s="13"/>
      <c r="AW850" s="13"/>
      <c r="AX850" s="13"/>
      <c r="AY850" s="13"/>
      <c r="AZ850" s="13"/>
      <c r="BA850" s="13"/>
    </row>
    <row r="851">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c r="AV851" s="13"/>
      <c r="AW851" s="13"/>
      <c r="AX851" s="13"/>
      <c r="AY851" s="13"/>
      <c r="AZ851" s="13"/>
      <c r="BA851" s="13"/>
    </row>
    <row r="852">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c r="AV852" s="13"/>
      <c r="AW852" s="13"/>
      <c r="AX852" s="13"/>
      <c r="AY852" s="13"/>
      <c r="AZ852" s="13"/>
      <c r="BA852" s="13"/>
    </row>
    <row r="85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c r="AV853" s="13"/>
      <c r="AW853" s="13"/>
      <c r="AX853" s="13"/>
      <c r="AY853" s="13"/>
      <c r="AZ853" s="13"/>
      <c r="BA853" s="13"/>
    </row>
    <row r="854">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AT854" s="13"/>
      <c r="AU854" s="13"/>
      <c r="AV854" s="13"/>
      <c r="AW854" s="13"/>
      <c r="AX854" s="13"/>
      <c r="AY854" s="13"/>
      <c r="AZ854" s="13"/>
      <c r="BA854" s="13"/>
    </row>
    <row r="855">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c r="AV855" s="13"/>
      <c r="AW855" s="13"/>
      <c r="AX855" s="13"/>
      <c r="AY855" s="13"/>
      <c r="AZ855" s="13"/>
      <c r="BA855" s="13"/>
    </row>
    <row r="856">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c r="AV856" s="13"/>
      <c r="AW856" s="13"/>
      <c r="AX856" s="13"/>
      <c r="AY856" s="13"/>
      <c r="AZ856" s="13"/>
      <c r="BA856" s="13"/>
    </row>
    <row r="857">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c r="AV857" s="13"/>
      <c r="AW857" s="13"/>
      <c r="AX857" s="13"/>
      <c r="AY857" s="13"/>
      <c r="AZ857" s="13"/>
      <c r="BA857" s="13"/>
    </row>
    <row r="858">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c r="AV858" s="13"/>
      <c r="AW858" s="13"/>
      <c r="AX858" s="13"/>
      <c r="AY858" s="13"/>
      <c r="AZ858" s="13"/>
      <c r="BA858" s="13"/>
    </row>
    <row r="859">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c r="AV859" s="13"/>
      <c r="AW859" s="13"/>
      <c r="AX859" s="13"/>
      <c r="AY859" s="13"/>
      <c r="AZ859" s="13"/>
      <c r="BA859" s="13"/>
    </row>
    <row r="860">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AT860" s="13"/>
      <c r="AU860" s="13"/>
      <c r="AV860" s="13"/>
      <c r="AW860" s="13"/>
      <c r="AX860" s="13"/>
      <c r="AY860" s="13"/>
      <c r="AZ860" s="13"/>
      <c r="BA860" s="13"/>
    </row>
    <row r="861">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c r="AV861" s="13"/>
      <c r="AW861" s="13"/>
      <c r="AX861" s="13"/>
      <c r="AY861" s="13"/>
      <c r="AZ861" s="13"/>
      <c r="BA861" s="13"/>
    </row>
    <row r="862">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c r="AV862" s="13"/>
      <c r="AW862" s="13"/>
      <c r="AX862" s="13"/>
      <c r="AY862" s="13"/>
      <c r="AZ862" s="13"/>
      <c r="BA862" s="13"/>
    </row>
    <row r="86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AT863" s="13"/>
      <c r="AU863" s="13"/>
      <c r="AV863" s="13"/>
      <c r="AW863" s="13"/>
      <c r="AX863" s="13"/>
      <c r="AY863" s="13"/>
      <c r="AZ863" s="13"/>
      <c r="BA863" s="13"/>
    </row>
    <row r="864">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c r="AV864" s="13"/>
      <c r="AW864" s="13"/>
      <c r="AX864" s="13"/>
      <c r="AY864" s="13"/>
      <c r="AZ864" s="13"/>
      <c r="BA864" s="13"/>
    </row>
    <row r="865">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c r="AV865" s="13"/>
      <c r="AW865" s="13"/>
      <c r="AX865" s="13"/>
      <c r="AY865" s="13"/>
      <c r="AZ865" s="13"/>
      <c r="BA865" s="13"/>
    </row>
    <row r="866">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AT866" s="13"/>
      <c r="AU866" s="13"/>
      <c r="AV866" s="13"/>
      <c r="AW866" s="13"/>
      <c r="AX866" s="13"/>
      <c r="AY866" s="13"/>
      <c r="AZ866" s="13"/>
      <c r="BA866" s="13"/>
    </row>
    <row r="867">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c r="AV867" s="13"/>
      <c r="AW867" s="13"/>
      <c r="AX867" s="13"/>
      <c r="AY867" s="13"/>
      <c r="AZ867" s="13"/>
      <c r="BA867" s="13"/>
    </row>
    <row r="868">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c r="AV868" s="13"/>
      <c r="AW868" s="13"/>
      <c r="AX868" s="13"/>
      <c r="AY868" s="13"/>
      <c r="AZ868" s="13"/>
      <c r="BA868" s="13"/>
    </row>
    <row r="869">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AT869" s="13"/>
      <c r="AU869" s="13"/>
      <c r="AV869" s="13"/>
      <c r="AW869" s="13"/>
      <c r="AX869" s="13"/>
      <c r="AY869" s="13"/>
      <c r="AZ869" s="13"/>
      <c r="BA869" s="13"/>
    </row>
    <row r="870">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c r="AV870" s="13"/>
      <c r="AW870" s="13"/>
      <c r="AX870" s="13"/>
      <c r="AY870" s="13"/>
      <c r="AZ870" s="13"/>
      <c r="BA870" s="13"/>
    </row>
    <row r="871">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c r="AV871" s="13"/>
      <c r="AW871" s="13"/>
      <c r="AX871" s="13"/>
      <c r="AY871" s="13"/>
      <c r="AZ871" s="13"/>
      <c r="BA871" s="13"/>
    </row>
    <row r="872">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row>
    <row r="87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c r="AV873" s="13"/>
      <c r="AW873" s="13"/>
      <c r="AX873" s="13"/>
      <c r="AY873" s="13"/>
      <c r="AZ873" s="13"/>
      <c r="BA873" s="13"/>
    </row>
    <row r="874">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c r="AV874" s="13"/>
      <c r="AW874" s="13"/>
      <c r="AX874" s="13"/>
      <c r="AY874" s="13"/>
      <c r="AZ874" s="13"/>
      <c r="BA874" s="13"/>
    </row>
    <row r="875">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c r="AV875" s="13"/>
      <c r="AW875" s="13"/>
      <c r="AX875" s="13"/>
      <c r="AY875" s="13"/>
      <c r="AZ875" s="13"/>
      <c r="BA875" s="13"/>
    </row>
    <row r="876">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c r="AV876" s="13"/>
      <c r="AW876" s="13"/>
      <c r="AX876" s="13"/>
      <c r="AY876" s="13"/>
      <c r="AZ876" s="13"/>
      <c r="BA876" s="13"/>
    </row>
    <row r="877">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row>
    <row r="878">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c r="AV878" s="13"/>
      <c r="AW878" s="13"/>
      <c r="AX878" s="13"/>
      <c r="AY878" s="13"/>
      <c r="AZ878" s="13"/>
      <c r="BA878" s="13"/>
    </row>
    <row r="879">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c r="AV879" s="13"/>
      <c r="AW879" s="13"/>
      <c r="AX879" s="13"/>
      <c r="AY879" s="13"/>
      <c r="AZ879" s="13"/>
      <c r="BA879" s="13"/>
    </row>
    <row r="880">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c r="AV880" s="13"/>
      <c r="AW880" s="13"/>
      <c r="AX880" s="13"/>
      <c r="AY880" s="13"/>
      <c r="AZ880" s="13"/>
      <c r="BA880" s="13"/>
    </row>
    <row r="881">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c r="AV881" s="13"/>
      <c r="AW881" s="13"/>
      <c r="AX881" s="13"/>
      <c r="AY881" s="13"/>
      <c r="AZ881" s="13"/>
      <c r="BA881" s="13"/>
    </row>
    <row r="882">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c r="AV882" s="13"/>
      <c r="AW882" s="13"/>
      <c r="AX882" s="13"/>
      <c r="AY882" s="13"/>
      <c r="AZ882" s="13"/>
      <c r="BA882" s="13"/>
    </row>
    <row r="88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c r="AV883" s="13"/>
      <c r="AW883" s="13"/>
      <c r="AX883" s="13"/>
      <c r="AY883" s="13"/>
      <c r="AZ883" s="13"/>
      <c r="BA883" s="13"/>
    </row>
    <row r="884">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c r="AV884" s="13"/>
      <c r="AW884" s="13"/>
      <c r="AX884" s="13"/>
      <c r="AY884" s="13"/>
      <c r="AZ884" s="13"/>
      <c r="BA884" s="13"/>
    </row>
    <row r="885">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c r="AV885" s="13"/>
      <c r="AW885" s="13"/>
      <c r="AX885" s="13"/>
      <c r="AY885" s="13"/>
      <c r="AZ885" s="13"/>
      <c r="BA885" s="13"/>
    </row>
    <row r="886">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c r="AV886" s="13"/>
      <c r="AW886" s="13"/>
      <c r="AX886" s="13"/>
      <c r="AY886" s="13"/>
      <c r="AZ886" s="13"/>
      <c r="BA886" s="13"/>
    </row>
    <row r="887">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c r="AV887" s="13"/>
      <c r="AW887" s="13"/>
      <c r="AX887" s="13"/>
      <c r="AY887" s="13"/>
      <c r="AZ887" s="13"/>
      <c r="BA887" s="13"/>
    </row>
    <row r="888">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c r="AV888" s="13"/>
      <c r="AW888" s="13"/>
      <c r="AX888" s="13"/>
      <c r="AY888" s="13"/>
      <c r="AZ888" s="13"/>
      <c r="BA888" s="13"/>
    </row>
    <row r="889">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c r="AV889" s="13"/>
      <c r="AW889" s="13"/>
      <c r="AX889" s="13"/>
      <c r="AY889" s="13"/>
      <c r="AZ889" s="13"/>
      <c r="BA889" s="13"/>
    </row>
    <row r="890">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c r="AV890" s="13"/>
      <c r="AW890" s="13"/>
      <c r="AX890" s="13"/>
      <c r="AY890" s="13"/>
      <c r="AZ890" s="13"/>
      <c r="BA890" s="13"/>
    </row>
    <row r="891">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row>
    <row r="892">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c r="AV892" s="13"/>
      <c r="AW892" s="13"/>
      <c r="AX892" s="13"/>
      <c r="AY892" s="13"/>
      <c r="AZ892" s="13"/>
      <c r="BA892" s="13"/>
    </row>
    <row r="89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c r="AV893" s="13"/>
      <c r="AW893" s="13"/>
      <c r="AX893" s="13"/>
      <c r="AY893" s="13"/>
      <c r="AZ893" s="13"/>
      <c r="BA893" s="13"/>
    </row>
    <row r="894">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c r="AV894" s="13"/>
      <c r="AW894" s="13"/>
      <c r="AX894" s="13"/>
      <c r="AY894" s="13"/>
      <c r="AZ894" s="13"/>
      <c r="BA894" s="13"/>
    </row>
    <row r="895">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c r="AV895" s="13"/>
      <c r="AW895" s="13"/>
      <c r="AX895" s="13"/>
      <c r="AY895" s="13"/>
      <c r="AZ895" s="13"/>
      <c r="BA895" s="13"/>
    </row>
    <row r="896">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c r="AV896" s="13"/>
      <c r="AW896" s="13"/>
      <c r="AX896" s="13"/>
      <c r="AY896" s="13"/>
      <c r="AZ896" s="13"/>
      <c r="BA896" s="13"/>
    </row>
    <row r="897">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c r="AV897" s="13"/>
      <c r="AW897" s="13"/>
      <c r="AX897" s="13"/>
      <c r="AY897" s="13"/>
      <c r="AZ897" s="13"/>
      <c r="BA897" s="13"/>
    </row>
    <row r="898">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row>
    <row r="899">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c r="AV899" s="13"/>
      <c r="AW899" s="13"/>
      <c r="AX899" s="13"/>
      <c r="AY899" s="13"/>
      <c r="AZ899" s="13"/>
      <c r="BA899" s="13"/>
    </row>
    <row r="900">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row>
    <row r="901">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c r="AV901" s="13"/>
      <c r="AW901" s="13"/>
      <c r="AX901" s="13"/>
      <c r="AY901" s="13"/>
      <c r="AZ901" s="13"/>
      <c r="BA901" s="13"/>
    </row>
    <row r="902">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c r="AV902" s="13"/>
      <c r="AW902" s="13"/>
      <c r="AX902" s="13"/>
      <c r="AY902" s="13"/>
      <c r="AZ902" s="13"/>
      <c r="BA902" s="13"/>
    </row>
    <row r="90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c r="AV903" s="13"/>
      <c r="AW903" s="13"/>
      <c r="AX903" s="13"/>
      <c r="AY903" s="13"/>
      <c r="AZ903" s="13"/>
      <c r="BA903" s="13"/>
    </row>
    <row r="904">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c r="AV904" s="13"/>
      <c r="AW904" s="13"/>
      <c r="AX904" s="13"/>
      <c r="AY904" s="13"/>
      <c r="AZ904" s="13"/>
      <c r="BA904" s="13"/>
    </row>
    <row r="905">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c r="AV905" s="13"/>
      <c r="AW905" s="13"/>
      <c r="AX905" s="13"/>
      <c r="AY905" s="13"/>
      <c r="AZ905" s="13"/>
      <c r="BA905" s="13"/>
    </row>
    <row r="906">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c r="AV906" s="13"/>
      <c r="AW906" s="13"/>
      <c r="AX906" s="13"/>
      <c r="AY906" s="13"/>
      <c r="AZ906" s="13"/>
      <c r="BA906" s="13"/>
    </row>
    <row r="907">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c r="AV907" s="13"/>
      <c r="AW907" s="13"/>
      <c r="AX907" s="13"/>
      <c r="AY907" s="13"/>
      <c r="AZ907" s="13"/>
      <c r="BA907" s="13"/>
    </row>
    <row r="908">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c r="AV908" s="13"/>
      <c r="AW908" s="13"/>
      <c r="AX908" s="13"/>
      <c r="AY908" s="13"/>
      <c r="AZ908" s="13"/>
      <c r="BA908" s="13"/>
    </row>
    <row r="909">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c r="AV909" s="13"/>
      <c r="AW909" s="13"/>
      <c r="AX909" s="13"/>
      <c r="AY909" s="13"/>
      <c r="AZ909" s="13"/>
      <c r="BA909" s="13"/>
    </row>
    <row r="910">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c r="AV910" s="13"/>
      <c r="AW910" s="13"/>
      <c r="AX910" s="13"/>
      <c r="AY910" s="13"/>
      <c r="AZ910" s="13"/>
      <c r="BA910" s="13"/>
    </row>
    <row r="911">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c r="AV911" s="13"/>
      <c r="AW911" s="13"/>
      <c r="AX911" s="13"/>
      <c r="AY911" s="13"/>
      <c r="AZ911" s="13"/>
      <c r="BA911" s="13"/>
    </row>
    <row r="912">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c r="AV912" s="13"/>
      <c r="AW912" s="13"/>
      <c r="AX912" s="13"/>
      <c r="AY912" s="13"/>
      <c r="AZ912" s="13"/>
      <c r="BA912" s="13"/>
    </row>
    <row r="9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c r="AV913" s="13"/>
      <c r="AW913" s="13"/>
      <c r="AX913" s="13"/>
      <c r="AY913" s="13"/>
      <c r="AZ913" s="13"/>
      <c r="BA913" s="13"/>
    </row>
    <row r="914">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c r="AV914" s="13"/>
      <c r="AW914" s="13"/>
      <c r="AX914" s="13"/>
      <c r="AY914" s="13"/>
      <c r="AZ914" s="13"/>
      <c r="BA914" s="13"/>
    </row>
    <row r="915">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c r="AV915" s="13"/>
      <c r="AW915" s="13"/>
      <c r="AX915" s="13"/>
      <c r="AY915" s="13"/>
      <c r="AZ915" s="13"/>
      <c r="BA915" s="13"/>
    </row>
    <row r="916">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c r="AV916" s="13"/>
      <c r="AW916" s="13"/>
      <c r="AX916" s="13"/>
      <c r="AY916" s="13"/>
      <c r="AZ916" s="13"/>
      <c r="BA916" s="13"/>
    </row>
    <row r="917">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c r="AV917" s="13"/>
      <c r="AW917" s="13"/>
      <c r="AX917" s="13"/>
      <c r="AY917" s="13"/>
      <c r="AZ917" s="13"/>
      <c r="BA917" s="13"/>
    </row>
    <row r="918">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c r="AV918" s="13"/>
      <c r="AW918" s="13"/>
      <c r="AX918" s="13"/>
      <c r="AY918" s="13"/>
      <c r="AZ918" s="13"/>
      <c r="BA918" s="13"/>
    </row>
    <row r="919">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c r="AV919" s="13"/>
      <c r="AW919" s="13"/>
      <c r="AX919" s="13"/>
      <c r="AY919" s="13"/>
      <c r="AZ919" s="13"/>
      <c r="BA919" s="13"/>
    </row>
    <row r="920">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c r="AV920" s="13"/>
      <c r="AW920" s="13"/>
      <c r="AX920" s="13"/>
      <c r="AY920" s="13"/>
      <c r="AZ920" s="13"/>
      <c r="BA920" s="13"/>
    </row>
    <row r="921">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c r="AV921" s="13"/>
      <c r="AW921" s="13"/>
      <c r="AX921" s="13"/>
      <c r="AY921" s="13"/>
      <c r="AZ921" s="13"/>
      <c r="BA921" s="13"/>
    </row>
    <row r="922">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c r="AV922" s="13"/>
      <c r="AW922" s="13"/>
      <c r="AX922" s="13"/>
      <c r="AY922" s="13"/>
      <c r="AZ922" s="13"/>
      <c r="BA922" s="13"/>
    </row>
    <row r="92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c r="AV923" s="13"/>
      <c r="AW923" s="13"/>
      <c r="AX923" s="13"/>
      <c r="AY923" s="13"/>
      <c r="AZ923" s="13"/>
      <c r="BA923" s="13"/>
    </row>
    <row r="924">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c r="AV924" s="13"/>
      <c r="AW924" s="13"/>
      <c r="AX924" s="13"/>
      <c r="AY924" s="13"/>
      <c r="AZ924" s="13"/>
      <c r="BA924" s="13"/>
    </row>
    <row r="925">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c r="AV925" s="13"/>
      <c r="AW925" s="13"/>
      <c r="AX925" s="13"/>
      <c r="AY925" s="13"/>
      <c r="AZ925" s="13"/>
      <c r="BA925" s="13"/>
    </row>
    <row r="926">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c r="AV926" s="13"/>
      <c r="AW926" s="13"/>
      <c r="AX926" s="13"/>
      <c r="AY926" s="13"/>
      <c r="AZ926" s="13"/>
      <c r="BA926" s="13"/>
    </row>
    <row r="927">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c r="AV927" s="13"/>
      <c r="AW927" s="13"/>
      <c r="AX927" s="13"/>
      <c r="AY927" s="13"/>
      <c r="AZ927" s="13"/>
      <c r="BA927" s="13"/>
    </row>
    <row r="928">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c r="AV928" s="13"/>
      <c r="AW928" s="13"/>
      <c r="AX928" s="13"/>
      <c r="AY928" s="13"/>
      <c r="AZ928" s="13"/>
      <c r="BA928" s="13"/>
    </row>
    <row r="929">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c r="AV929" s="13"/>
      <c r="AW929" s="13"/>
      <c r="AX929" s="13"/>
      <c r="AY929" s="13"/>
      <c r="AZ929" s="13"/>
      <c r="BA929" s="13"/>
    </row>
    <row r="930">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c r="AV930" s="13"/>
      <c r="AW930" s="13"/>
      <c r="AX930" s="13"/>
      <c r="AY930" s="13"/>
      <c r="AZ930" s="13"/>
      <c r="BA930" s="13"/>
    </row>
    <row r="931">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c r="AV931" s="13"/>
      <c r="AW931" s="13"/>
      <c r="AX931" s="13"/>
      <c r="AY931" s="13"/>
      <c r="AZ931" s="13"/>
      <c r="BA931" s="13"/>
    </row>
    <row r="932">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c r="AV932" s="13"/>
      <c r="AW932" s="13"/>
      <c r="AX932" s="13"/>
      <c r="AY932" s="13"/>
      <c r="AZ932" s="13"/>
      <c r="BA932" s="13"/>
    </row>
    <row r="93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c r="AV933" s="13"/>
      <c r="AW933" s="13"/>
      <c r="AX933" s="13"/>
      <c r="AY933" s="13"/>
      <c r="AZ933" s="13"/>
      <c r="BA933" s="13"/>
    </row>
    <row r="934">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c r="AV934" s="13"/>
      <c r="AW934" s="13"/>
      <c r="AX934" s="13"/>
      <c r="AY934" s="13"/>
      <c r="AZ934" s="13"/>
      <c r="BA934" s="13"/>
    </row>
    <row r="935">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c r="AV935" s="13"/>
      <c r="AW935" s="13"/>
      <c r="AX935" s="13"/>
      <c r="AY935" s="13"/>
      <c r="AZ935" s="13"/>
      <c r="BA935" s="13"/>
    </row>
    <row r="936">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c r="AV936" s="13"/>
      <c r="AW936" s="13"/>
      <c r="AX936" s="13"/>
      <c r="AY936" s="13"/>
      <c r="AZ936" s="13"/>
      <c r="BA936" s="13"/>
    </row>
    <row r="937">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c r="AV937" s="13"/>
      <c r="AW937" s="13"/>
      <c r="AX937" s="13"/>
      <c r="AY937" s="13"/>
      <c r="AZ937" s="13"/>
      <c r="BA937" s="13"/>
    </row>
    <row r="938">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c r="AV938" s="13"/>
      <c r="AW938" s="13"/>
      <c r="AX938" s="13"/>
      <c r="AY938" s="13"/>
      <c r="AZ938" s="13"/>
      <c r="BA938" s="13"/>
    </row>
    <row r="939">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c r="AV939" s="13"/>
      <c r="AW939" s="13"/>
      <c r="AX939" s="13"/>
      <c r="AY939" s="13"/>
      <c r="AZ939" s="13"/>
      <c r="BA939" s="13"/>
    </row>
    <row r="940">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c r="AV940" s="13"/>
      <c r="AW940" s="13"/>
      <c r="AX940" s="13"/>
      <c r="AY940" s="13"/>
      <c r="AZ940" s="13"/>
      <c r="BA940" s="13"/>
    </row>
    <row r="941">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c r="AV941" s="13"/>
      <c r="AW941" s="13"/>
      <c r="AX941" s="13"/>
      <c r="AY941" s="13"/>
      <c r="AZ941" s="13"/>
      <c r="BA941" s="13"/>
    </row>
    <row r="942">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c r="AV942" s="13"/>
      <c r="AW942" s="13"/>
      <c r="AX942" s="13"/>
      <c r="AY942" s="13"/>
      <c r="AZ942" s="13"/>
      <c r="BA942" s="13"/>
    </row>
    <row r="94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c r="AV943" s="13"/>
      <c r="AW943" s="13"/>
      <c r="AX943" s="13"/>
      <c r="AY943" s="13"/>
      <c r="AZ943" s="13"/>
      <c r="BA943" s="13"/>
    </row>
    <row r="944">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c r="AV944" s="13"/>
      <c r="AW944" s="13"/>
      <c r="AX944" s="13"/>
      <c r="AY944" s="13"/>
      <c r="AZ944" s="13"/>
      <c r="BA944" s="13"/>
    </row>
    <row r="945">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c r="AV945" s="13"/>
      <c r="AW945" s="13"/>
      <c r="AX945" s="13"/>
      <c r="AY945" s="13"/>
      <c r="AZ945" s="13"/>
      <c r="BA945" s="13"/>
    </row>
    <row r="946">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c r="AV946" s="13"/>
      <c r="AW946" s="13"/>
      <c r="AX946" s="13"/>
      <c r="AY946" s="13"/>
      <c r="AZ946" s="13"/>
      <c r="BA946" s="13"/>
    </row>
    <row r="947">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c r="AV947" s="13"/>
      <c r="AW947" s="13"/>
      <c r="AX947" s="13"/>
      <c r="AY947" s="13"/>
      <c r="AZ947" s="13"/>
      <c r="BA947" s="13"/>
    </row>
    <row r="948">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c r="AV948" s="13"/>
      <c r="AW948" s="13"/>
      <c r="AX948" s="13"/>
      <c r="AY948" s="13"/>
      <c r="AZ948" s="13"/>
      <c r="BA948" s="13"/>
    </row>
    <row r="949">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c r="AV949" s="13"/>
      <c r="AW949" s="13"/>
      <c r="AX949" s="13"/>
      <c r="AY949" s="13"/>
      <c r="AZ949" s="13"/>
      <c r="BA949" s="13"/>
    </row>
    <row r="950">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c r="AV950" s="13"/>
      <c r="AW950" s="13"/>
      <c r="AX950" s="13"/>
      <c r="AY950" s="13"/>
      <c r="AZ950" s="13"/>
      <c r="BA950" s="13"/>
    </row>
    <row r="951">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c r="AV951" s="13"/>
      <c r="AW951" s="13"/>
      <c r="AX951" s="13"/>
      <c r="AY951" s="13"/>
      <c r="AZ951" s="13"/>
      <c r="BA951" s="13"/>
    </row>
    <row r="952">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c r="AV952" s="13"/>
      <c r="AW952" s="13"/>
      <c r="AX952" s="13"/>
      <c r="AY952" s="13"/>
      <c r="AZ952" s="13"/>
      <c r="BA952" s="13"/>
    </row>
    <row r="95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c r="AV953" s="13"/>
      <c r="AW953" s="13"/>
      <c r="AX953" s="13"/>
      <c r="AY953" s="13"/>
      <c r="AZ953" s="13"/>
      <c r="BA953" s="13"/>
    </row>
    <row r="954">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c r="AV954" s="13"/>
      <c r="AW954" s="13"/>
      <c r="AX954" s="13"/>
      <c r="AY954" s="13"/>
      <c r="AZ954" s="13"/>
      <c r="BA954" s="13"/>
    </row>
    <row r="955">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row>
    <row r="956">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c r="AV956" s="13"/>
      <c r="AW956" s="13"/>
      <c r="AX956" s="13"/>
      <c r="AY956" s="13"/>
      <c r="AZ956" s="13"/>
      <c r="BA956" s="13"/>
    </row>
    <row r="957">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c r="AV957" s="13"/>
      <c r="AW957" s="13"/>
      <c r="AX957" s="13"/>
      <c r="AY957" s="13"/>
      <c r="AZ957" s="13"/>
      <c r="BA957" s="13"/>
    </row>
    <row r="958">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c r="AV958" s="13"/>
      <c r="AW958" s="13"/>
      <c r="AX958" s="13"/>
      <c r="AY958" s="13"/>
      <c r="AZ958" s="13"/>
      <c r="BA958" s="13"/>
    </row>
    <row r="959">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c r="AV959" s="13"/>
      <c r="AW959" s="13"/>
      <c r="AX959" s="13"/>
      <c r="AY959" s="13"/>
      <c r="AZ959" s="13"/>
      <c r="BA959" s="13"/>
    </row>
    <row r="960">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c r="AV960" s="13"/>
      <c r="AW960" s="13"/>
      <c r="AX960" s="13"/>
      <c r="AY960" s="13"/>
      <c r="AZ960" s="13"/>
      <c r="BA960" s="13"/>
    </row>
    <row r="961">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row>
    <row r="962">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c r="AV962" s="13"/>
      <c r="AW962" s="13"/>
      <c r="AX962" s="13"/>
      <c r="AY962" s="13"/>
      <c r="AZ962" s="13"/>
      <c r="BA962" s="13"/>
    </row>
    <row r="96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c r="AV963" s="13"/>
      <c r="AW963" s="13"/>
      <c r="AX963" s="13"/>
      <c r="AY963" s="13"/>
      <c r="AZ963" s="13"/>
      <c r="BA963" s="13"/>
    </row>
    <row r="964">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c r="AV964" s="13"/>
      <c r="AW964" s="13"/>
      <c r="AX964" s="13"/>
      <c r="AY964" s="13"/>
      <c r="AZ964" s="13"/>
      <c r="BA964" s="13"/>
    </row>
    <row r="965">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c r="AV965" s="13"/>
      <c r="AW965" s="13"/>
      <c r="AX965" s="13"/>
      <c r="AY965" s="13"/>
      <c r="AZ965" s="13"/>
      <c r="BA965" s="13"/>
    </row>
    <row r="966">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c r="AV966" s="13"/>
      <c r="AW966" s="13"/>
      <c r="AX966" s="13"/>
      <c r="AY966" s="13"/>
      <c r="AZ966" s="13"/>
      <c r="BA966" s="13"/>
    </row>
    <row r="967">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c r="AV967" s="13"/>
      <c r="AW967" s="13"/>
      <c r="AX967" s="13"/>
      <c r="AY967" s="13"/>
      <c r="AZ967" s="13"/>
      <c r="BA967" s="13"/>
    </row>
    <row r="968">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c r="AV968" s="13"/>
      <c r="AW968" s="13"/>
      <c r="AX968" s="13"/>
      <c r="AY968" s="13"/>
      <c r="AZ968" s="13"/>
      <c r="BA968" s="13"/>
    </row>
    <row r="969">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c r="AV969" s="13"/>
      <c r="AW969" s="13"/>
      <c r="AX969" s="13"/>
      <c r="AY969" s="13"/>
      <c r="AZ969" s="13"/>
      <c r="BA969" s="13"/>
    </row>
    <row r="970">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c r="AV970" s="13"/>
      <c r="AW970" s="13"/>
      <c r="AX970" s="13"/>
      <c r="AY970" s="13"/>
      <c r="AZ970" s="13"/>
      <c r="BA970" s="13"/>
    </row>
    <row r="971">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c r="AV971" s="13"/>
      <c r="AW971" s="13"/>
      <c r="AX971" s="13"/>
      <c r="AY971" s="13"/>
      <c r="AZ971" s="13"/>
      <c r="BA971" s="13"/>
    </row>
    <row r="972">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c r="AV972" s="13"/>
      <c r="AW972" s="13"/>
      <c r="AX972" s="13"/>
      <c r="AY972" s="13"/>
      <c r="AZ972" s="13"/>
      <c r="BA972" s="13"/>
    </row>
    <row r="97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c r="AV973" s="13"/>
      <c r="AW973" s="13"/>
      <c r="AX973" s="13"/>
      <c r="AY973" s="13"/>
      <c r="AZ973" s="13"/>
      <c r="BA973" s="13"/>
    </row>
    <row r="974">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c r="AV974" s="13"/>
      <c r="AW974" s="13"/>
      <c r="AX974" s="13"/>
      <c r="AY974" s="13"/>
      <c r="AZ974" s="13"/>
      <c r="BA974" s="13"/>
    </row>
    <row r="975">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c r="AV975" s="13"/>
      <c r="AW975" s="13"/>
      <c r="AX975" s="13"/>
      <c r="AY975" s="13"/>
      <c r="AZ975" s="13"/>
      <c r="BA975" s="13"/>
    </row>
    <row r="976">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c r="AV976" s="13"/>
      <c r="AW976" s="13"/>
      <c r="AX976" s="13"/>
      <c r="AY976" s="13"/>
      <c r="AZ976" s="13"/>
      <c r="BA976" s="13"/>
    </row>
    <row r="977">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c r="AV977" s="13"/>
      <c r="AW977" s="13"/>
      <c r="AX977" s="13"/>
      <c r="AY977" s="13"/>
      <c r="AZ977" s="13"/>
      <c r="BA977" s="13"/>
    </row>
    <row r="978">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c r="AV978" s="13"/>
      <c r="AW978" s="13"/>
      <c r="AX978" s="13"/>
      <c r="AY978" s="13"/>
      <c r="AZ978" s="13"/>
      <c r="BA978" s="13"/>
    </row>
    <row r="979">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c r="AV979" s="13"/>
      <c r="AW979" s="13"/>
      <c r="AX979" s="13"/>
      <c r="AY979" s="13"/>
      <c r="AZ979" s="13"/>
      <c r="BA979" s="13"/>
    </row>
    <row r="980">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c r="AV980" s="13"/>
      <c r="AW980" s="13"/>
      <c r="AX980" s="13"/>
      <c r="AY980" s="13"/>
      <c r="AZ980" s="13"/>
      <c r="BA980" s="13"/>
    </row>
    <row r="981">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c r="AV981" s="13"/>
      <c r="AW981" s="13"/>
      <c r="AX981" s="13"/>
      <c r="AY981" s="13"/>
      <c r="AZ981" s="13"/>
      <c r="BA981" s="13"/>
    </row>
    <row r="982">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c r="AV982" s="13"/>
      <c r="AW982" s="13"/>
      <c r="AX982" s="13"/>
      <c r="AY982" s="13"/>
      <c r="AZ982" s="13"/>
      <c r="BA982" s="13"/>
    </row>
    <row r="98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c r="AV983" s="13"/>
      <c r="AW983" s="13"/>
      <c r="AX983" s="13"/>
      <c r="AY983" s="13"/>
      <c r="AZ983" s="13"/>
      <c r="BA983" s="13"/>
    </row>
    <row r="984">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c r="AV984" s="13"/>
      <c r="AW984" s="13"/>
      <c r="AX984" s="13"/>
      <c r="AY984" s="13"/>
      <c r="AZ984" s="13"/>
      <c r="BA984" s="13"/>
    </row>
    <row r="985">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c r="AV985" s="13"/>
      <c r="AW985" s="13"/>
      <c r="AX985" s="13"/>
      <c r="AY985" s="13"/>
      <c r="AZ985" s="13"/>
      <c r="BA985" s="13"/>
    </row>
    <row r="986">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c r="AV986" s="13"/>
      <c r="AW986" s="13"/>
      <c r="AX986" s="13"/>
      <c r="AY986" s="13"/>
      <c r="AZ986" s="13"/>
      <c r="BA986" s="13"/>
    </row>
    <row r="987">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c r="AV987" s="13"/>
      <c r="AW987" s="13"/>
      <c r="AX987" s="13"/>
      <c r="AY987" s="13"/>
      <c r="AZ987" s="13"/>
      <c r="BA987" s="13"/>
    </row>
    <row r="988">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row>
    <row r="989">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row>
    <row r="990">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row>
    <row r="991">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row>
    <row r="992">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c r="AV992" s="13"/>
      <c r="AW992" s="13"/>
      <c r="AX992" s="13"/>
      <c r="AY992" s="13"/>
      <c r="AZ992" s="13"/>
      <c r="BA992" s="13"/>
    </row>
    <row r="99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c r="AV993" s="13"/>
      <c r="AW993" s="13"/>
      <c r="AX993" s="13"/>
      <c r="AY993" s="13"/>
      <c r="AZ993" s="13"/>
      <c r="BA993" s="13"/>
    </row>
    <row r="994">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c r="AV994" s="13"/>
      <c r="AW994" s="13"/>
      <c r="AX994" s="13"/>
      <c r="AY994" s="13"/>
      <c r="AZ994" s="13"/>
      <c r="BA994" s="13"/>
    </row>
    <row r="995">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c r="AV995" s="13"/>
      <c r="AW995" s="13"/>
      <c r="AX995" s="13"/>
      <c r="AY995" s="13"/>
      <c r="AZ995" s="13"/>
      <c r="BA995" s="13"/>
    </row>
    <row r="996">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row>
    <row r="997">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c r="AV997" s="13"/>
      <c r="AW997" s="13"/>
      <c r="AX997" s="13"/>
      <c r="AY997" s="13"/>
      <c r="AZ997" s="13"/>
      <c r="BA997" s="13"/>
    </row>
    <row r="998">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c r="AV998" s="13"/>
      <c r="AW998" s="13"/>
      <c r="AX998" s="13"/>
      <c r="AY998" s="13"/>
      <c r="AZ998" s="13"/>
      <c r="BA998" s="13"/>
    </row>
    <row r="999">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c r="AV999" s="13"/>
      <c r="AW999" s="13"/>
      <c r="AX999" s="13"/>
      <c r="AY999" s="13"/>
      <c r="AZ999" s="13"/>
      <c r="BA999" s="13"/>
    </row>
    <row r="1000">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c r="AV1000" s="13"/>
      <c r="AW1000" s="13"/>
      <c r="AX1000" s="13"/>
      <c r="AY1000" s="13"/>
      <c r="AZ1000" s="13"/>
      <c r="BA1000" s="13"/>
    </row>
  </sheetData>
  <drawing r:id="rId2"/>
  <legacyDrawing r:id="rId3"/>
</worksheet>
</file>