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8358814\Desktop\Projeto_Crocomo\"/>
    </mc:Choice>
  </mc:AlternateContent>
  <xr:revisionPtr revIDLastSave="0" documentId="13_ncr:1_{6A3AC341-48B1-4883-A6E1-18E188E68A62}" xr6:coauthVersionLast="47" xr6:coauthVersionMax="47" xr10:uidLastSave="{00000000-0000-0000-0000-000000000000}"/>
  <bookViews>
    <workbookView xWindow="-110" yWindow="-110" windowWidth="19420" windowHeight="11020" xr2:uid="{FD2390EF-88F3-479E-BCCB-D1FAC3BD933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1" l="1"/>
  <c r="N34" i="1"/>
  <c r="N32" i="1"/>
  <c r="N31" i="1"/>
  <c r="N30" i="1"/>
  <c r="N29" i="1"/>
  <c r="N25" i="1"/>
  <c r="N24" i="1"/>
  <c r="N23" i="1"/>
  <c r="H30" i="1"/>
  <c r="H31" i="1"/>
  <c r="H32" i="1"/>
  <c r="H33" i="1"/>
  <c r="H34" i="1"/>
  <c r="H29" i="1"/>
  <c r="H24" i="1"/>
  <c r="H25" i="1"/>
  <c r="H23" i="1"/>
  <c r="E30" i="1"/>
  <c r="E31" i="1"/>
  <c r="E32" i="1"/>
  <c r="E33" i="1"/>
  <c r="E34" i="1"/>
  <c r="E29" i="1"/>
  <c r="F24" i="1"/>
  <c r="F25" i="1"/>
  <c r="F23" i="1"/>
  <c r="L18" i="1"/>
  <c r="L17" i="1"/>
  <c r="L16" i="1"/>
  <c r="L15" i="1"/>
  <c r="L14" i="1"/>
  <c r="L13" i="1"/>
  <c r="L12" i="1"/>
  <c r="A18" i="1"/>
  <c r="D13" i="1"/>
  <c r="F13" i="1" s="1"/>
  <c r="D14" i="1"/>
  <c r="F14" i="1" s="1"/>
  <c r="D16" i="1"/>
  <c r="D17" i="1"/>
  <c r="D18" i="1"/>
  <c r="F18" i="1" s="1"/>
  <c r="D12" i="1"/>
  <c r="A13" i="1"/>
  <c r="A14" i="1"/>
  <c r="A15" i="1"/>
  <c r="D15" i="1" s="1"/>
  <c r="F15" i="1" s="1"/>
  <c r="A16" i="1"/>
  <c r="A17" i="1"/>
  <c r="A12" i="1"/>
  <c r="D5" i="1"/>
  <c r="D4" i="1"/>
</calcChain>
</file>

<file path=xl/sharedStrings.xml><?xml version="1.0" encoding="utf-8"?>
<sst xmlns="http://schemas.openxmlformats.org/spreadsheetml/2006/main" count="142" uniqueCount="49">
  <si>
    <t>Ovo</t>
  </si>
  <si>
    <t>Açucar</t>
  </si>
  <si>
    <t>Farinha de trigo</t>
  </si>
  <si>
    <t>Leite</t>
  </si>
  <si>
    <t>Óleo</t>
  </si>
  <si>
    <t>Fermento</t>
  </si>
  <si>
    <t>Essencia de baunilha</t>
  </si>
  <si>
    <t>1.5</t>
  </si>
  <si>
    <t>Unidade</t>
  </si>
  <si>
    <t>Xícara</t>
  </si>
  <si>
    <t>Colher de sopa</t>
  </si>
  <si>
    <t>Colher de chá</t>
  </si>
  <si>
    <t>1 xícara</t>
  </si>
  <si>
    <t>g</t>
  </si>
  <si>
    <t>1 colher de sopa</t>
  </si>
  <si>
    <t>1 colher de chá</t>
  </si>
  <si>
    <t>Massa branca - 1 kg</t>
  </si>
  <si>
    <t>Cada bolo de pote</t>
  </si>
  <si>
    <t>250 gramas</t>
  </si>
  <si>
    <t>Bolos/Receita</t>
  </si>
  <si>
    <t>und</t>
  </si>
  <si>
    <t>ml</t>
  </si>
  <si>
    <t>Quantidade/Bolo de Pote (250g)</t>
  </si>
  <si>
    <t>Quantidade para 50 unidades</t>
  </si>
  <si>
    <t>kg</t>
  </si>
  <si>
    <t>l</t>
  </si>
  <si>
    <t>12 unidades</t>
  </si>
  <si>
    <t>Kg</t>
  </si>
  <si>
    <t>1 Litro</t>
  </si>
  <si>
    <t>50g</t>
  </si>
  <si>
    <t>20 ml</t>
  </si>
  <si>
    <t>PREÇO PARA 50 unidades</t>
  </si>
  <si>
    <t>NINHO C/ NUTELLA</t>
  </si>
  <si>
    <t>Leite Condensado</t>
  </si>
  <si>
    <t>Leite em pó</t>
  </si>
  <si>
    <t>Nutella</t>
  </si>
  <si>
    <t>RECHEIO p/ 1 kg</t>
  </si>
  <si>
    <t>RECHEIO p/ 250 g</t>
  </si>
  <si>
    <t>1 lata</t>
  </si>
  <si>
    <t>CUSTOS</t>
  </si>
  <si>
    <t>G</t>
  </si>
  <si>
    <t>Abacaxi</t>
  </si>
  <si>
    <t>Limão</t>
  </si>
  <si>
    <t>Creme de leite</t>
  </si>
  <si>
    <t>Coco ralado</t>
  </si>
  <si>
    <t>RECHEIO DE ABACAXI</t>
  </si>
  <si>
    <t>unidade</t>
  </si>
  <si>
    <t>unidades</t>
  </si>
  <si>
    <t>P/ 50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</si>
</sst>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58AAE-4960-405E-8DD3-1CC09F209D72}">
  <dimension ref="A1:N34"/>
  <sheetViews>
    <sheetView tabSelected="1" topLeftCell="B15" workbookViewId="0">
      <selection activeCell="N32" sqref="N32"/>
    </sheetView>
  </sheetViews>
  <sheetFormatPr defaultRowHeight="14.5" x14ac:dyDescent="0.35"/>
  <cols>
    <col min="1" max="1" width="18.81640625" bestFit="1" customWidth="1"/>
    <col min="2" max="2" width="16.08984375" bestFit="1" customWidth="1"/>
    <col min="3" max="3" width="18.26953125" bestFit="1" customWidth="1"/>
    <col min="4" max="4" width="5.36328125" bestFit="1" customWidth="1"/>
    <col min="5" max="5" width="16.81640625" bestFit="1" customWidth="1"/>
    <col min="7" max="7" width="14.54296875" bestFit="1" customWidth="1"/>
    <col min="8" max="8" width="9.08984375" bestFit="1" customWidth="1"/>
    <col min="9" max="9" width="10.90625" bestFit="1" customWidth="1"/>
    <col min="10" max="10" width="15.7265625" bestFit="1" customWidth="1"/>
    <col min="11" max="11" width="22.08984375" bestFit="1" customWidth="1"/>
    <col min="12" max="12" width="10.36328125" customWidth="1"/>
    <col min="14" max="14" width="10.08984375" bestFit="1" customWidth="1"/>
  </cols>
  <sheetData>
    <row r="1" spans="1:12" x14ac:dyDescent="0.35">
      <c r="A1" t="s">
        <v>16</v>
      </c>
      <c r="B1" t="s">
        <v>17</v>
      </c>
      <c r="C1" t="s">
        <v>18</v>
      </c>
      <c r="D1">
        <v>4</v>
      </c>
      <c r="E1" t="s">
        <v>19</v>
      </c>
    </row>
    <row r="3" spans="1:12" x14ac:dyDescent="0.35">
      <c r="A3" t="s">
        <v>0</v>
      </c>
      <c r="B3" s="1">
        <v>4</v>
      </c>
      <c r="C3" t="s">
        <v>8</v>
      </c>
      <c r="D3">
        <v>4</v>
      </c>
      <c r="E3" t="s">
        <v>20</v>
      </c>
      <c r="G3" t="s">
        <v>12</v>
      </c>
      <c r="H3">
        <v>120</v>
      </c>
      <c r="I3" t="s">
        <v>13</v>
      </c>
    </row>
    <row r="4" spans="1:12" x14ac:dyDescent="0.35">
      <c r="A4" t="s">
        <v>1</v>
      </c>
      <c r="B4" s="1">
        <v>2</v>
      </c>
      <c r="C4" t="s">
        <v>9</v>
      </c>
      <c r="D4">
        <f>H3*B4</f>
        <v>240</v>
      </c>
      <c r="E4" t="s">
        <v>13</v>
      </c>
      <c r="G4" t="s">
        <v>14</v>
      </c>
      <c r="H4">
        <v>12</v>
      </c>
      <c r="I4" t="s">
        <v>13</v>
      </c>
    </row>
    <row r="5" spans="1:12" x14ac:dyDescent="0.35">
      <c r="A5" t="s">
        <v>2</v>
      </c>
      <c r="B5" s="1">
        <v>3</v>
      </c>
      <c r="C5" t="s">
        <v>9</v>
      </c>
      <c r="D5">
        <f>H3*B5</f>
        <v>360</v>
      </c>
      <c r="E5" t="s">
        <v>13</v>
      </c>
      <c r="G5" t="s">
        <v>15</v>
      </c>
      <c r="H5">
        <v>5</v>
      </c>
      <c r="I5" t="s">
        <v>13</v>
      </c>
    </row>
    <row r="6" spans="1:12" x14ac:dyDescent="0.35">
      <c r="A6" t="s">
        <v>3</v>
      </c>
      <c r="B6" s="1">
        <v>1</v>
      </c>
      <c r="C6" t="s">
        <v>9</v>
      </c>
      <c r="D6">
        <v>240</v>
      </c>
      <c r="E6" t="s">
        <v>21</v>
      </c>
    </row>
    <row r="7" spans="1:12" x14ac:dyDescent="0.35">
      <c r="A7" t="s">
        <v>4</v>
      </c>
      <c r="B7" s="2" t="s">
        <v>7</v>
      </c>
      <c r="C7" t="s">
        <v>9</v>
      </c>
      <c r="D7">
        <v>120</v>
      </c>
      <c r="E7" t="s">
        <v>21</v>
      </c>
    </row>
    <row r="8" spans="1:12" x14ac:dyDescent="0.35">
      <c r="A8" t="s">
        <v>5</v>
      </c>
      <c r="B8" s="1">
        <v>1</v>
      </c>
      <c r="C8" t="s">
        <v>10</v>
      </c>
      <c r="D8">
        <v>12</v>
      </c>
      <c r="E8" t="s">
        <v>13</v>
      </c>
    </row>
    <row r="9" spans="1:12" x14ac:dyDescent="0.35">
      <c r="A9" t="s">
        <v>6</v>
      </c>
      <c r="B9" s="1">
        <v>1</v>
      </c>
      <c r="C9" t="s">
        <v>11</v>
      </c>
      <c r="D9">
        <v>5</v>
      </c>
      <c r="E9" t="s">
        <v>21</v>
      </c>
    </row>
    <row r="11" spans="1:12" x14ac:dyDescent="0.35">
      <c r="A11" s="3" t="s">
        <v>22</v>
      </c>
      <c r="B11" s="3"/>
      <c r="D11" s="3" t="s">
        <v>23</v>
      </c>
      <c r="E11" s="3"/>
      <c r="F11" s="3"/>
      <c r="K11" t="s">
        <v>31</v>
      </c>
    </row>
    <row r="12" spans="1:12" x14ac:dyDescent="0.35">
      <c r="A12">
        <f>D3/$D$1</f>
        <v>1</v>
      </c>
      <c r="B12" t="s">
        <v>20</v>
      </c>
      <c r="C12" t="s">
        <v>0</v>
      </c>
      <c r="D12">
        <f>A12*50</f>
        <v>50</v>
      </c>
      <c r="E12" t="s">
        <v>20</v>
      </c>
      <c r="F12">
        <v>50</v>
      </c>
      <c r="G12" t="s">
        <v>20</v>
      </c>
      <c r="H12" s="4">
        <v>15</v>
      </c>
      <c r="I12" t="s">
        <v>26</v>
      </c>
      <c r="K12" t="s">
        <v>0</v>
      </c>
      <c r="L12" s="4">
        <f>(F12/12)*H12</f>
        <v>62.500000000000007</v>
      </c>
    </row>
    <row r="13" spans="1:12" x14ac:dyDescent="0.35">
      <c r="A13">
        <f t="shared" ref="A13:A17" si="0">D4/$D$1</f>
        <v>60</v>
      </c>
      <c r="B13" t="s">
        <v>13</v>
      </c>
      <c r="C13" t="s">
        <v>1</v>
      </c>
      <c r="D13">
        <f t="shared" ref="D13:D18" si="1">A13*50</f>
        <v>3000</v>
      </c>
      <c r="E13" t="s">
        <v>13</v>
      </c>
      <c r="F13">
        <f>D13/1000</f>
        <v>3</v>
      </c>
      <c r="G13" t="s">
        <v>24</v>
      </c>
      <c r="H13" s="4">
        <v>4.5</v>
      </c>
      <c r="I13" t="s">
        <v>27</v>
      </c>
      <c r="K13" t="s">
        <v>1</v>
      </c>
      <c r="L13" s="4">
        <f>F13*H13</f>
        <v>13.5</v>
      </c>
    </row>
    <row r="14" spans="1:12" x14ac:dyDescent="0.35">
      <c r="A14">
        <f t="shared" si="0"/>
        <v>90</v>
      </c>
      <c r="B14" t="s">
        <v>13</v>
      </c>
      <c r="C14" t="s">
        <v>2</v>
      </c>
      <c r="D14">
        <f t="shared" si="1"/>
        <v>4500</v>
      </c>
      <c r="E14" t="s">
        <v>13</v>
      </c>
      <c r="F14">
        <f t="shared" ref="F14:F16" si="2">D14/1000</f>
        <v>4.5</v>
      </c>
      <c r="G14" t="s">
        <v>24</v>
      </c>
      <c r="H14" s="4">
        <v>5</v>
      </c>
      <c r="I14" t="s">
        <v>27</v>
      </c>
      <c r="K14" t="s">
        <v>2</v>
      </c>
      <c r="L14" s="4">
        <f>F14*H14</f>
        <v>22.5</v>
      </c>
    </row>
    <row r="15" spans="1:12" x14ac:dyDescent="0.35">
      <c r="A15">
        <f t="shared" si="0"/>
        <v>60</v>
      </c>
      <c r="B15" t="s">
        <v>21</v>
      </c>
      <c r="C15" t="s">
        <v>3</v>
      </c>
      <c r="D15">
        <f t="shared" si="1"/>
        <v>3000</v>
      </c>
      <c r="E15" t="s">
        <v>21</v>
      </c>
      <c r="F15">
        <f t="shared" si="2"/>
        <v>3</v>
      </c>
      <c r="G15" t="s">
        <v>25</v>
      </c>
      <c r="H15" s="4">
        <v>4.5</v>
      </c>
      <c r="I15" t="s">
        <v>28</v>
      </c>
      <c r="K15" t="s">
        <v>3</v>
      </c>
      <c r="L15" s="4">
        <f>F15*H15</f>
        <v>13.5</v>
      </c>
    </row>
    <row r="16" spans="1:12" x14ac:dyDescent="0.35">
      <c r="A16">
        <f t="shared" si="0"/>
        <v>30</v>
      </c>
      <c r="B16" t="s">
        <v>21</v>
      </c>
      <c r="C16" t="s">
        <v>4</v>
      </c>
      <c r="D16">
        <f t="shared" si="1"/>
        <v>1500</v>
      </c>
      <c r="E16" t="s">
        <v>21</v>
      </c>
      <c r="H16" s="4">
        <v>6</v>
      </c>
      <c r="I16">
        <v>900</v>
      </c>
      <c r="J16" t="s">
        <v>21</v>
      </c>
      <c r="K16" t="s">
        <v>4</v>
      </c>
      <c r="L16" s="4">
        <f>(D16/I16)*H16</f>
        <v>10</v>
      </c>
    </row>
    <row r="17" spans="1:14" x14ac:dyDescent="0.35">
      <c r="A17">
        <f t="shared" si="0"/>
        <v>3</v>
      </c>
      <c r="B17" t="s">
        <v>13</v>
      </c>
      <c r="C17" t="s">
        <v>5</v>
      </c>
      <c r="D17">
        <f t="shared" si="1"/>
        <v>150</v>
      </c>
      <c r="E17" t="s">
        <v>13</v>
      </c>
      <c r="H17" s="4">
        <v>3</v>
      </c>
      <c r="I17" t="s">
        <v>29</v>
      </c>
      <c r="K17" t="s">
        <v>5</v>
      </c>
      <c r="L17" s="4">
        <f>(D17/50)*H17</f>
        <v>9</v>
      </c>
    </row>
    <row r="18" spans="1:14" x14ac:dyDescent="0.35">
      <c r="A18">
        <f>D9/$D$1</f>
        <v>1.25</v>
      </c>
      <c r="B18" t="s">
        <v>21</v>
      </c>
      <c r="C18" t="s">
        <v>6</v>
      </c>
      <c r="D18">
        <f t="shared" si="1"/>
        <v>62.5</v>
      </c>
      <c r="E18" t="s">
        <v>21</v>
      </c>
      <c r="F18">
        <f>D18/1000</f>
        <v>6.25E-2</v>
      </c>
      <c r="G18" t="s">
        <v>21</v>
      </c>
      <c r="H18" s="4">
        <v>12</v>
      </c>
      <c r="I18" t="s">
        <v>30</v>
      </c>
      <c r="K18" t="s">
        <v>6</v>
      </c>
      <c r="L18" s="4">
        <f>(D18/20)*H18</f>
        <v>37.5</v>
      </c>
    </row>
    <row r="21" spans="1:14" x14ac:dyDescent="0.35">
      <c r="A21" t="s">
        <v>36</v>
      </c>
      <c r="E21" t="s">
        <v>37</v>
      </c>
      <c r="K21" t="s">
        <v>48</v>
      </c>
    </row>
    <row r="22" spans="1:14" x14ac:dyDescent="0.35">
      <c r="A22" t="s">
        <v>32</v>
      </c>
      <c r="E22" t="s">
        <v>32</v>
      </c>
      <c r="H22" t="s">
        <v>48</v>
      </c>
      <c r="K22" t="s">
        <v>39</v>
      </c>
    </row>
    <row r="23" spans="1:14" x14ac:dyDescent="0.35">
      <c r="A23" t="s">
        <v>33</v>
      </c>
      <c r="B23">
        <v>395</v>
      </c>
      <c r="C23" t="s">
        <v>13</v>
      </c>
      <c r="D23" t="s">
        <v>38</v>
      </c>
      <c r="E23" t="s">
        <v>33</v>
      </c>
      <c r="F23">
        <f>B23/4</f>
        <v>98.75</v>
      </c>
      <c r="G23" t="s">
        <v>13</v>
      </c>
      <c r="H23">
        <f>F23*50</f>
        <v>4937.5</v>
      </c>
      <c r="I23" t="s">
        <v>13</v>
      </c>
      <c r="K23">
        <v>5.5</v>
      </c>
      <c r="L23">
        <v>395</v>
      </c>
      <c r="M23" t="s">
        <v>40</v>
      </c>
      <c r="N23" s="4">
        <f>(H23/L23)*K23</f>
        <v>68.75</v>
      </c>
    </row>
    <row r="24" spans="1:14" x14ac:dyDescent="0.35">
      <c r="A24" t="s">
        <v>34</v>
      </c>
      <c r="B24">
        <v>200</v>
      </c>
      <c r="C24" t="s">
        <v>13</v>
      </c>
      <c r="E24" t="s">
        <v>34</v>
      </c>
      <c r="F24">
        <f t="shared" ref="F24:F25" si="3">B24/4</f>
        <v>50</v>
      </c>
      <c r="G24" t="s">
        <v>13</v>
      </c>
      <c r="H24">
        <f t="shared" ref="H24:H25" si="4">F24*50</f>
        <v>2500</v>
      </c>
      <c r="I24" t="s">
        <v>13</v>
      </c>
      <c r="K24">
        <v>12</v>
      </c>
      <c r="L24">
        <v>400</v>
      </c>
      <c r="M24" t="s">
        <v>13</v>
      </c>
      <c r="N24" s="4">
        <f>(H24/L24)*K24</f>
        <v>75</v>
      </c>
    </row>
    <row r="25" spans="1:14" x14ac:dyDescent="0.35">
      <c r="A25" t="s">
        <v>35</v>
      </c>
      <c r="B25">
        <v>200</v>
      </c>
      <c r="C25" t="s">
        <v>13</v>
      </c>
      <c r="E25" t="s">
        <v>35</v>
      </c>
      <c r="F25">
        <f t="shared" si="3"/>
        <v>50</v>
      </c>
      <c r="G25" t="s">
        <v>13</v>
      </c>
      <c r="H25">
        <f t="shared" si="4"/>
        <v>2500</v>
      </c>
      <c r="I25" t="s">
        <v>13</v>
      </c>
      <c r="K25">
        <v>20</v>
      </c>
      <c r="L25">
        <v>350</v>
      </c>
      <c r="M25" t="s">
        <v>13</v>
      </c>
      <c r="N25" s="4">
        <f>(H25/L25)*K25</f>
        <v>142.85714285714286</v>
      </c>
    </row>
    <row r="27" spans="1:14" x14ac:dyDescent="0.35">
      <c r="A27" t="s">
        <v>36</v>
      </c>
    </row>
    <row r="28" spans="1:14" x14ac:dyDescent="0.35">
      <c r="A28" t="s">
        <v>45</v>
      </c>
      <c r="E28" t="s">
        <v>37</v>
      </c>
      <c r="H28" t="s">
        <v>48</v>
      </c>
      <c r="K28" t="s">
        <v>39</v>
      </c>
    </row>
    <row r="29" spans="1:14" x14ac:dyDescent="0.35">
      <c r="A29" t="s">
        <v>41</v>
      </c>
      <c r="B29">
        <v>1</v>
      </c>
      <c r="C29" t="s">
        <v>8</v>
      </c>
      <c r="E29">
        <f>B29/4</f>
        <v>0.25</v>
      </c>
      <c r="F29" t="s">
        <v>8</v>
      </c>
      <c r="H29">
        <f>E29*50</f>
        <v>12.5</v>
      </c>
      <c r="I29" t="s">
        <v>8</v>
      </c>
      <c r="J29" t="s">
        <v>41</v>
      </c>
      <c r="K29">
        <v>8</v>
      </c>
      <c r="L29" t="s">
        <v>46</v>
      </c>
      <c r="N29" s="4">
        <f>H29*K29</f>
        <v>100</v>
      </c>
    </row>
    <row r="30" spans="1:14" x14ac:dyDescent="0.35">
      <c r="A30" t="s">
        <v>1</v>
      </c>
      <c r="B30">
        <v>120</v>
      </c>
      <c r="C30" t="s">
        <v>13</v>
      </c>
      <c r="E30">
        <f t="shared" ref="E30:E34" si="5">B30/4</f>
        <v>30</v>
      </c>
      <c r="F30" t="s">
        <v>13</v>
      </c>
      <c r="H30">
        <f t="shared" ref="H30:H34" si="6">E30*50</f>
        <v>1500</v>
      </c>
      <c r="I30" t="s">
        <v>13</v>
      </c>
      <c r="J30" t="s">
        <v>1</v>
      </c>
      <c r="K30">
        <v>4.5</v>
      </c>
      <c r="L30" t="s">
        <v>24</v>
      </c>
      <c r="N30" s="4">
        <f>(H30/1000)*K30</f>
        <v>6.75</v>
      </c>
    </row>
    <row r="31" spans="1:14" x14ac:dyDescent="0.35">
      <c r="A31" t="s">
        <v>42</v>
      </c>
      <c r="B31">
        <v>1</v>
      </c>
      <c r="C31" t="s">
        <v>46</v>
      </c>
      <c r="E31">
        <f t="shared" si="5"/>
        <v>0.25</v>
      </c>
      <c r="F31" t="s">
        <v>46</v>
      </c>
      <c r="H31">
        <f t="shared" si="6"/>
        <v>12.5</v>
      </c>
      <c r="I31" t="s">
        <v>46</v>
      </c>
      <c r="J31" t="s">
        <v>42</v>
      </c>
      <c r="K31">
        <v>4</v>
      </c>
      <c r="L31">
        <v>8</v>
      </c>
      <c r="M31" t="s">
        <v>47</v>
      </c>
      <c r="N31" s="4">
        <f>(H31/8)*K31</f>
        <v>6.25</v>
      </c>
    </row>
    <row r="32" spans="1:14" x14ac:dyDescent="0.35">
      <c r="A32" t="s">
        <v>33</v>
      </c>
      <c r="B32">
        <v>395</v>
      </c>
      <c r="C32" t="s">
        <v>13</v>
      </c>
      <c r="E32">
        <f t="shared" si="5"/>
        <v>98.75</v>
      </c>
      <c r="F32" t="s">
        <v>13</v>
      </c>
      <c r="H32">
        <f t="shared" si="6"/>
        <v>4937.5</v>
      </c>
      <c r="I32" t="s">
        <v>13</v>
      </c>
      <c r="J32" t="s">
        <v>33</v>
      </c>
      <c r="K32">
        <v>5.5</v>
      </c>
      <c r="L32">
        <v>395</v>
      </c>
      <c r="M32" t="s">
        <v>13</v>
      </c>
      <c r="N32" s="4">
        <f>(H32/L32)*K32</f>
        <v>68.75</v>
      </c>
    </row>
    <row r="33" spans="1:14" x14ac:dyDescent="0.35">
      <c r="A33" t="s">
        <v>43</v>
      </c>
      <c r="B33">
        <v>300</v>
      </c>
      <c r="C33" t="s">
        <v>13</v>
      </c>
      <c r="E33">
        <f t="shared" si="5"/>
        <v>75</v>
      </c>
      <c r="F33" t="s">
        <v>13</v>
      </c>
      <c r="H33">
        <f t="shared" si="6"/>
        <v>3750</v>
      </c>
      <c r="I33" t="s">
        <v>13</v>
      </c>
      <c r="J33" t="s">
        <v>43</v>
      </c>
      <c r="K33">
        <v>4.5</v>
      </c>
      <c r="L33">
        <v>300</v>
      </c>
      <c r="M33" t="s">
        <v>13</v>
      </c>
      <c r="N33" s="4">
        <f>(H33/L33)*K33</f>
        <v>56.25</v>
      </c>
    </row>
    <row r="34" spans="1:14" x14ac:dyDescent="0.35">
      <c r="A34" t="s">
        <v>44</v>
      </c>
      <c r="B34">
        <v>100</v>
      </c>
      <c r="C34" t="s">
        <v>13</v>
      </c>
      <c r="E34">
        <f t="shared" si="5"/>
        <v>25</v>
      </c>
      <c r="F34" t="s">
        <v>13</v>
      </c>
      <c r="H34">
        <f t="shared" si="6"/>
        <v>1250</v>
      </c>
      <c r="I34" t="s">
        <v>13</v>
      </c>
      <c r="J34" t="s">
        <v>44</v>
      </c>
      <c r="K34">
        <v>4</v>
      </c>
      <c r="L34">
        <v>100</v>
      </c>
      <c r="M34" t="s">
        <v>13</v>
      </c>
      <c r="N34" s="4">
        <f>(H34/L34)*K34</f>
        <v>50</v>
      </c>
    </row>
  </sheetData>
  <mergeCells count="2">
    <mergeCell ref="A11:B11"/>
    <mergeCell ref="D11:F11"/>
  </mergeCells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ced06422-c515-4a4e-a1f2-e6a0c0200eae}" enabled="1" method="Standard" siteId="{e339bd4b-2e3b-4035-a452-2112d502f2f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Nascimento, Leonardo Monaro</dc:creator>
  <cp:lastModifiedBy>Nascimento, Leonardo Monaro</cp:lastModifiedBy>
  <dcterms:created xsi:type="dcterms:W3CDTF">2024-03-26T22:35:51Z</dcterms:created>
  <dcterms:modified xsi:type="dcterms:W3CDTF">2024-03-26T23:28:05Z</dcterms:modified>
</cp:coreProperties>
</file>