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EXCEL_SQL_MANIPULATION\XLSX_FILES\"/>
    </mc:Choice>
  </mc:AlternateContent>
  <xr:revisionPtr revIDLastSave="0" documentId="13_ncr:1_{31F35B25-FFF5-4D0C-966A-A34AF3B5A9D5}" xr6:coauthVersionLast="47" xr6:coauthVersionMax="47" xr10:uidLastSave="{00000000-0000-0000-0000-000000000000}"/>
  <bookViews>
    <workbookView xWindow="-120" yWindow="-120" windowWidth="20730" windowHeight="11160" tabRatio="801" xr2:uid="{233C9DEA-97BB-4FCC-BFC3-5C4EEC072D9E}"/>
  </bookViews>
  <sheets>
    <sheet name="MATRIZ_CONTEÚDO" sheetId="15" r:id="rId1"/>
  </sheets>
  <definedNames>
    <definedName name="COL_DISCIPLINA_EXERCICIOS">#REF!</definedName>
    <definedName name="COL_EFICACIA_EXERCICIOS">#REF!</definedName>
    <definedName name="COL_N_QUESTOES">#REF!</definedName>
    <definedName name="Corretas">#REF!</definedName>
    <definedName name="Eficácia_col">#REF!</definedName>
    <definedName name="EXERCICIOS_DADOS">#REF!</definedName>
    <definedName name="LISTA_CONTEUDO_PROG">matriz_conteudo[DISCIPLINA]</definedName>
    <definedName name="Nº_Questõ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4" i="15" l="1"/>
  <c r="C359" i="15"/>
  <c r="C324" i="15"/>
  <c r="C317" i="15"/>
  <c r="C269" i="15"/>
  <c r="C216" i="15"/>
  <c r="C210" i="15"/>
  <c r="C194" i="15"/>
  <c r="C185" i="15"/>
  <c r="C170" i="15"/>
  <c r="C17" i="15"/>
  <c r="C12" i="15"/>
  <c r="C11" i="15"/>
  <c r="C10" i="15"/>
  <c r="C9" i="15"/>
  <c r="C8" i="15"/>
  <c r="C7" i="15"/>
  <c r="C6" i="15"/>
  <c r="C5" i="15"/>
  <c r="C4" i="15"/>
  <c r="C3" i="15"/>
  <c r="C2" i="15"/>
  <c r="C14" i="15" l="1"/>
  <c r="C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P. Monteiro</author>
  </authors>
  <commentList>
    <comment ref="B245" authorId="0" shapeId="0" xr:uid="{4E895412-9234-43A9-B1F4-C275E0229D38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Necessário concluir o estudo de qualidade. Pois foi feito parcialmente, até fizemos notas de estudo da apostila mas tivemos que avançar apenas com leitura por conta do prazo até a prova. Iniciei o estudo desse assunto novamente mas aproveite o material já criado, pois ele veio seguindo o padrão de estudo que adotamos. </t>
        </r>
      </text>
    </comment>
    <comment ref="B264" authorId="0" shapeId="0" xr:uid="{1F08D180-5970-488C-A9CD-E9D75A36F160}">
      <text>
        <r>
          <rPr>
            <b/>
            <sz val="9"/>
            <color indexed="81"/>
            <rFont val="Segoe UI"/>
            <family val="2"/>
          </rPr>
          <t>Leonardo P. Monteiro:</t>
        </r>
        <r>
          <rPr>
            <sz val="9"/>
            <color indexed="81"/>
            <rFont val="Segoe UI"/>
            <family val="2"/>
          </rPr>
          <t xml:space="preserve">
Assunto tratado também na matéria de Legislação Extravagante.</t>
        </r>
      </text>
    </comment>
    <comment ref="B281" authorId="0" shapeId="0" xr:uid="{7A15D73E-D903-4229-87A6-49CCA4AC63CD}">
      <text>
        <r>
          <rPr>
            <b/>
            <sz val="9"/>
            <color indexed="81"/>
            <rFont val="Segoe UI"/>
            <family val="2"/>
          </rPr>
          <t>Leonardo P. Monteiro:</t>
        </r>
        <r>
          <rPr>
            <sz val="9"/>
            <color indexed="81"/>
            <rFont val="Segoe UI"/>
            <family val="2"/>
          </rPr>
          <t xml:space="preserve">
Necessário reestudo no padrão adotado.</t>
        </r>
      </text>
    </comment>
    <comment ref="B284" authorId="0" shapeId="0" xr:uid="{B37F156A-BD56-4143-AC0C-27540AF71594}">
      <text>
        <r>
          <rPr>
            <b/>
            <sz val="9"/>
            <color indexed="81"/>
            <rFont val="Segoe UI"/>
            <family val="2"/>
          </rPr>
          <t>Leonardo P. Monteiro:</t>
        </r>
        <r>
          <rPr>
            <sz val="9"/>
            <color indexed="81"/>
            <rFont val="Segoe UI"/>
            <family val="2"/>
          </rPr>
          <t xml:space="preserve">
Necessário reestudo no novo padrão de estudos.</t>
        </r>
      </text>
    </comment>
    <comment ref="B321" authorId="0" shapeId="0" xr:uid="{5463468F-D4E9-4EDF-9235-1F361F6947B8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Estudo sem qualidade. Refaça quando for estuda-lo novamente.</t>
        </r>
      </text>
    </comment>
    <comment ref="B342" authorId="0" shapeId="0" xr:uid="{C121C096-9698-4D49-AC38-B2A8FC0D8127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60% de aproveitamento médio.
</t>
        </r>
      </text>
    </comment>
    <comment ref="B347" authorId="0" shapeId="0" xr:uid="{690FF510-3B4C-4915-A500-1501DD92D3B3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Estudo sem qualidade. Necessário reestudo no padrão definido.</t>
        </r>
      </text>
    </comment>
    <comment ref="B350" authorId="0" shapeId="0" xr:uid="{3B2F96C1-0A45-4EF1-ABEB-182B16824508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Estudo sem qualidade. Fizemos apenas leitura da apostila sem realizar notas de entendimento.</t>
        </r>
      </text>
    </comment>
    <comment ref="B353" authorId="0" shapeId="0" xr:uid="{A244B97A-D01C-438A-9984-0E503FE4BD25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Estudo sem qualidade. Fizemos apenas leitura da apostila com algumas notas de entendimento a partir da resolução de questões.</t>
        </r>
      </text>
    </comment>
    <comment ref="B362" authorId="0" shapeId="0" xr:uid="{B578A1A1-7916-4A4D-AD85-30F18C777EF9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Estudo realizado fora do padrão correto. Necessário reestuda-lo para fazer nossas notas de compreensão.</t>
        </r>
      </text>
    </comment>
    <comment ref="B363" authorId="0" shapeId="0" xr:uid="{026B6F25-1283-4961-83A1-2C36E9D6673E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Refaça o estudo desse material para criar novas notas de entendimento do assunto. Pois fizemos quando estávamos aprendendo a estudar nesse novo método.</t>
        </r>
      </text>
    </comment>
    <comment ref="B365" authorId="0" shapeId="0" xr:uid="{211646D5-7442-49F6-B888-9B5A3EABE043}">
      <text>
        <r>
          <rPr>
            <b/>
            <sz val="9"/>
            <color indexed="81"/>
            <rFont val="Segoe UI"/>
            <family val="2"/>
          </rPr>
          <t>Leonardo P. Monteiro:</t>
        </r>
        <r>
          <rPr>
            <sz val="9"/>
            <color indexed="81"/>
            <rFont val="Segoe UI"/>
            <family val="2"/>
          </rPr>
          <t xml:space="preserve">
Necessário fazer o reestudo de qualidade no padrão adotado.</t>
        </r>
      </text>
    </comment>
    <comment ref="B370" authorId="0" shapeId="0" xr:uid="{64C0AC73-F438-4D93-BBFC-B4966A80E738}">
      <text>
        <r>
          <rPr>
            <b/>
            <sz val="9"/>
            <color indexed="81"/>
            <rFont val="Segoe UI"/>
            <family val="2"/>
          </rPr>
          <t>Leonardo P. Monteiro:</t>
        </r>
        <r>
          <rPr>
            <sz val="9"/>
            <color indexed="81"/>
            <rFont val="Segoe UI"/>
            <family val="2"/>
          </rPr>
          <t xml:space="preserve">
Assunto também tratado na matéria de Direito Administrativo.</t>
        </r>
      </text>
    </comment>
    <comment ref="B371" authorId="0" shapeId="0" xr:uid="{D9E683AC-1563-4380-A894-A62ACD077D39}">
      <text>
        <r>
          <rPr>
            <b/>
            <sz val="9"/>
            <color indexed="81"/>
            <rFont val="Segoe UI"/>
            <charset val="1"/>
          </rPr>
          <t>Leonardo P. Monteiro:</t>
        </r>
        <r>
          <rPr>
            <sz val="9"/>
            <color indexed="81"/>
            <rFont val="Segoe UI"/>
            <charset val="1"/>
          </rPr>
          <t xml:space="preserve">
Estudo ineficiente. Sem notas de entendimento. Apenas leitura.</t>
        </r>
      </text>
    </comment>
  </commentList>
</comments>
</file>

<file path=xl/sharedStrings.xml><?xml version="1.0" encoding="utf-8"?>
<sst xmlns="http://schemas.openxmlformats.org/spreadsheetml/2006/main" count="1230" uniqueCount="412">
  <si>
    <t>DISCIPLINA</t>
  </si>
  <si>
    <t/>
  </si>
  <si>
    <t>DATA DE CONCLUSÃO</t>
  </si>
  <si>
    <t>R</t>
  </si>
  <si>
    <t>Q</t>
  </si>
  <si>
    <t>RQ</t>
  </si>
  <si>
    <t>PARÂMETROS</t>
  </si>
  <si>
    <t>2. LibreOffice/Apache OpenOffice – Writer: estrutura básica dos documentos, edição e formatação de textos, cabeçalhos, parágrafos, fontes, colunas, marcadores simbólicos e numéricos, tabelas, impressão, controle de quebras e numeração de páginas, legendas, índices, inserção de objetos, campos predefinidos, caixas de texto.</t>
  </si>
  <si>
    <t>3. LibreOffice/Apache OpenOffice – Calc:
estrutura básica das planilhas, conceitos de células, linhas, colunas, pastas e gráficos, elaboração de tabelas e gráficos, uso de fórmulas, funções e macros,
impressão, inserção de objetos, campos predefinidos, controle de quebras e numeração de páginas, obtenção de dados externos, classificação de dados.</t>
  </si>
  <si>
    <t>4.
LibreOffice/Apache OpenOffice – Impress: estrutura básica das apresentações, conceitos de slides, anotações, régua, guias, cabeçalhos e rodapés, noções
de edição e formatação de apresentações, inserção de objetos, numeração de páginas, botões de ação, animação e transição entre slides.</t>
  </si>
  <si>
    <t>7. Redes sociais.</t>
  </si>
  <si>
    <t>8. Tecnologia da informação e segurança de dados.</t>
  </si>
  <si>
    <t>10. Extensão e Arquivos.</t>
  </si>
  <si>
    <t>11. Hardware: dispositivos de armazenamento,
memórias e periféricos.</t>
  </si>
  <si>
    <t>1. Estrutura lógica de relações arbitrárias entre pessoas, lugares, objetos ou eventos fictícios; dedução de novas informações das relações fornecidas e avaliação
das condições usadas para estabelecer a estrutura daquelas relações.</t>
  </si>
  <si>
    <t>1. Processo organizacional: planejamento, direção, comunicação, controle e avaliação.</t>
  </si>
  <si>
    <t>4. Gestão de contratos.</t>
  </si>
  <si>
    <t>5. Planejamento estratégico.</t>
  </si>
  <si>
    <t>6. Princípios da Administração Pública.</t>
  </si>
  <si>
    <t>9. Ética.</t>
  </si>
  <si>
    <t>1. Constituição do Estado do Ceará: da segurança pública e da defesa civil.</t>
  </si>
  <si>
    <t>1. Estado, Governo e Administração Pública.</t>
  </si>
  <si>
    <t>2. Atos administrativos.</t>
  </si>
  <si>
    <t xml:space="preserve">    1.1. Conceitos, elementos, poderes e organização.</t>
  </si>
  <si>
    <t xml:space="preserve">    1.2. Natureza, fins e princípios.</t>
  </si>
  <si>
    <t xml:space="preserve">    1.4. Governança e accountability.</t>
  </si>
  <si>
    <t xml:space="preserve">    2.1. Conceitos, requisitos, elementos, pressupostos e classificação.</t>
  </si>
  <si>
    <t xml:space="preserve">    2.2. Fato e ato administrativo.</t>
  </si>
  <si>
    <t xml:space="preserve">    2.3. Atos administrativos em espécie.</t>
  </si>
  <si>
    <t xml:space="preserve">    2.4. O silêncio no direito administrativo.</t>
  </si>
  <si>
    <t xml:space="preserve">    2.5. Cassação.</t>
  </si>
  <si>
    <t xml:space="preserve">    2.6. Revogação e anulação.</t>
  </si>
  <si>
    <t xml:space="preserve">    2.7.
Processo administrativo.</t>
  </si>
  <si>
    <t xml:space="preserve">    2.8. Fatos da administração pública: atos da administração pública e fatos administrativos.</t>
  </si>
  <si>
    <t xml:space="preserve">    2.10. Validade, eficácia e autoexecutoriedade do ato administrativo.</t>
  </si>
  <si>
    <t xml:space="preserve">    2.12. Atos administrativos unilaterais, bilaterais e multilaterais.</t>
  </si>
  <si>
    <t xml:space="preserve">    2.13. Atos administrativos gerais e individuais.</t>
  </si>
  <si>
    <t xml:space="preserve">    2.15. Mérito do ato administrativo, discricionariedade.</t>
  </si>
  <si>
    <t xml:space="preserve">    2.16. Ato administrativo inexistente.</t>
  </si>
  <si>
    <t xml:space="preserve">    2.18. Atos administrativos nulos e anuláveis.</t>
  </si>
  <si>
    <t xml:space="preserve">    2.19. Vícios do ato administrativo.</t>
  </si>
  <si>
    <t xml:space="preserve">    2.20. Teoria dos motivos determinantes.</t>
  </si>
  <si>
    <t>3. Contratos administrativos e noções de licitações públicas.</t>
  </si>
  <si>
    <t>4. Poderes administrativos.</t>
  </si>
  <si>
    <t>5. Controle e responsabilização da administração.</t>
  </si>
  <si>
    <t>6. Responsabilidade civil do Estado.</t>
  </si>
  <si>
    <t xml:space="preserve">    4.1. Poder hierárquico.</t>
  </si>
  <si>
    <t xml:space="preserve">    4.2. Poder disciplinar.</t>
  </si>
  <si>
    <t xml:space="preserve">    4.3. Poder regulamentar.</t>
  </si>
  <si>
    <t xml:space="preserve">    4.4. Poder de polícia.</t>
  </si>
  <si>
    <t xml:space="preserve">    4.5. Uso e abuso do poder.</t>
  </si>
  <si>
    <t xml:space="preserve">    6.1. Evolução doutrinária.</t>
  </si>
  <si>
    <t xml:space="preserve">    6.3. Causas excludentes e nexo de causalidade.</t>
  </si>
  <si>
    <t>1. Estado e Constituição.</t>
  </si>
  <si>
    <t>2. Constituição da República Federativa do Brasil de 1988.</t>
  </si>
  <si>
    <t>6. Administração pública.</t>
  </si>
  <si>
    <t xml:space="preserve">    1.1. Constituição: conceito, conteúdo, objeto e classificação.</t>
  </si>
  <si>
    <t xml:space="preserve">    2.1.
Preâmbulo e princípios fundamentais.</t>
  </si>
  <si>
    <t xml:space="preserve">    2.2. Dignidade da pessoa humana e direitos humanos.</t>
  </si>
  <si>
    <t xml:space="preserve">    2.3. Dimensões dos direitos humanos no Brasil.</t>
  </si>
  <si>
    <t xml:space="preserve">    3.1. Direitos e deveres individuais e coletivos, direitos sociais, direitos de nacionalidade, direitos políticos, partidos políticos.</t>
  </si>
  <si>
    <t xml:space="preserve">    5.1. Estado federal brasileiro, União, Estados, Distrito Federal, Municípios e Territórios.</t>
  </si>
  <si>
    <t xml:space="preserve">3. Declaração Universal dos Direitos Humanos — Resolução 217-A (III) da Assembleia Geral das Nações Unidas, 1948. </t>
  </si>
  <si>
    <t>1. Aplicação da lei penal.</t>
  </si>
  <si>
    <t xml:space="preserve">    1.1. Princípios da legalidade e da anterioridade.</t>
  </si>
  <si>
    <t xml:space="preserve">    1.2. Lei penal no tempo e no espaço.</t>
  </si>
  <si>
    <t xml:space="preserve">    1.3. Tempo e lugar do crime.</t>
  </si>
  <si>
    <t xml:space="preserve">    1.5. Territorialidade e extraterritorialidade da lei penal.</t>
  </si>
  <si>
    <t xml:space="preserve">    1.6. Contagem de prazo.</t>
  </si>
  <si>
    <t xml:space="preserve">    1.7. Interpretação da lei penal.</t>
  </si>
  <si>
    <t xml:space="preserve">    1.8.
Analogia.</t>
  </si>
  <si>
    <t xml:space="preserve">    1.9. Irretroatividade da lei penal.</t>
  </si>
  <si>
    <t>2. Teoria geral do crime.</t>
  </si>
  <si>
    <t>3. O fato típico e seus elementos.</t>
  </si>
  <si>
    <t xml:space="preserve">    2.1. Conceitos e evolução histórico-doutrinária.</t>
  </si>
  <si>
    <t xml:space="preserve">    2.2. Infração penal: elementos, espécies,
sujeito ativo e sujeito passivo.</t>
  </si>
  <si>
    <t xml:space="preserve">    3.1. Crime consumado e tentado.</t>
  </si>
  <si>
    <t>4. Imputabilidade penal.</t>
  </si>
  <si>
    <t>5. Concurso de pessoas.</t>
  </si>
  <si>
    <t>6.
Crimes contra a pessoa.</t>
  </si>
  <si>
    <t>7. Crimes contra o patrimônio.</t>
  </si>
  <si>
    <t>8. Crimes contra a dignidade sexual.</t>
  </si>
  <si>
    <t>9. Crimes contra a incolumidade pública.</t>
  </si>
  <si>
    <t>11. Crimes contra a fé pública.</t>
  </si>
  <si>
    <t>12. Crimes contra a administração pública.</t>
  </si>
  <si>
    <t xml:space="preserve">    3.2. Concurso de crimes.</t>
  </si>
  <si>
    <t xml:space="preserve">    3.4. Punibilidade.</t>
  </si>
  <si>
    <t xml:space="preserve">    3.5. Excesso punível.</t>
  </si>
  <si>
    <t xml:space="preserve">    3.6. Culpabilidade (elementos e causas de exclusão).</t>
  </si>
  <si>
    <t>1. Lei nº 9.455/1997 (Antitortura).</t>
  </si>
  <si>
    <t>2. Lei 10.826/2003 (Estatuto do Desarmamento).</t>
  </si>
  <si>
    <t>3. Lei nº 12.846/2013 (Anticorrupção).</t>
  </si>
  <si>
    <t>4. Lei nº 12.850/2013 (Organizações
Criminosas).</t>
  </si>
  <si>
    <t>5. Lei nº 13.964/2019 (Pacote Anticrime).</t>
  </si>
  <si>
    <t>6. Lei nº 7.210/1984 (Lei de Execução Penal).</t>
  </si>
  <si>
    <t>7.Crimes de tortura (Lei Nº 9.455/1997).</t>
  </si>
  <si>
    <t>8.
Lei Nº 13.869/2019 (Lei de Abuso de Autoridade).</t>
  </si>
  <si>
    <t>9. Crimes Hediondos (Lei Nº 8.072/1990).</t>
  </si>
  <si>
    <t>10. Repressão ao tráfico ilícito de drogas e seus crimes (Lei
Nº 11.343/2006).</t>
  </si>
  <si>
    <t>11. Lei de Improbidade Administrativa (Lei nº 8.429/1992).</t>
  </si>
  <si>
    <t>DISCIPLINAS</t>
  </si>
  <si>
    <t>%</t>
  </si>
  <si>
    <t>2. Decreto nº 7.037/2009 e suas alterações (PNDH).</t>
  </si>
  <si>
    <t xml:space="preserve">    6.1. Disposições gerais, servidores públicos.</t>
  </si>
  <si>
    <t>1. Sistema Operacional: Windows/Linux: conceito de pastas, diretórios, arquivos e atalhos, área de trabalho, área de transferência, manipulação de arquivos e pastas, uso dos menus, programas e aplicativos, interação com o conjunto de aplicativos.</t>
  </si>
  <si>
    <t>5. Internet: Intranet, Extranet, Protocolo e Serviço, Sítios de Busca e Pesquisa na internet, nuvem e redes sociais.</t>
  </si>
  <si>
    <t>6. Navegadores - Mozilla Firefox/Google Chrome – Internet: Navegação Internet, conceitos de URL, links, sites, busca e impressão de páginas.</t>
  </si>
  <si>
    <t>3. Gestão de processos.</t>
  </si>
  <si>
    <t>7. Inovações introduzidas pela Constituição de 1988: agências executivas; serviços essencialmente públicos e serviços de utilidade pública; delegação de serviços públicos a terceiros.</t>
  </si>
  <si>
    <t>8. Relações Humanas no Trabalho.</t>
  </si>
  <si>
    <t xml:space="preserve">    2.14. Atos administrativos vinculados e discricionários.</t>
  </si>
  <si>
    <t xml:space="preserve">    3.3. Ilicitude e causas de exclusão.</t>
  </si>
  <si>
    <t>4. Regras Mínimas das Nações Unidas para o Tratamento de Reclusos (Regras de Nelson Mandela).</t>
  </si>
  <si>
    <t>10. Crimes contra a paz pública.</t>
  </si>
  <si>
    <t xml:space="preserve">3. Operações com conjuntos. </t>
  </si>
  <si>
    <t>4. Raciocínio lógico envolvendo problemas aritméticos, geométricos e matriciais.</t>
  </si>
  <si>
    <t>5. Organização político-administrativa do Estado.</t>
  </si>
  <si>
    <t>2. Organização administrativa: centralização, descentralização, concentração e desconcentração; organização administrativa da União; administração direta e indireta; agências executivas e reguladoras.</t>
  </si>
  <si>
    <t xml:space="preserve">    1.4. Lei penal excepcional, especial e temporária.</t>
  </si>
  <si>
    <t xml:space="preserve">    6.2. Atos comissivos ou omissivos.</t>
  </si>
  <si>
    <t xml:space="preserve">    1.3. Eficiência, eficácia e efetividade no setor público.</t>
  </si>
  <si>
    <t xml:space="preserve">    2.17. Teoria das nulidades no direito administrativo.</t>
  </si>
  <si>
    <t>12. Lei nº 13.675/2018 (disciplina a organização e o funcionamento dos órgãos responsáveis pela segurança pública; cria a Política Nacional de Segurança Pública e Defesa Social; institui o Sistema Único de Segurança Pública) e Decreto de Regulamentação nº 9.489/2018.</t>
  </si>
  <si>
    <t>7. Regras das Nações Unidas para o Tratamento de Mulheres Presas e Medidas Não Privativas de Liberdade Para Mulheres Infratoras (Regras de Bangkok).</t>
  </si>
  <si>
    <t xml:space="preserve">    5.1 Controle Administrativo.</t>
  </si>
  <si>
    <t xml:space="preserve">    5.2 Controle Judicial.</t>
  </si>
  <si>
    <t xml:space="preserve">    5.3 Controle Legislativo.</t>
  </si>
  <si>
    <t>5. Convenção Americana de Direitos Humanos (Pacto de San José da Costa Rica).</t>
  </si>
  <si>
    <t>3. Direitos e garantias fundamentais.</t>
  </si>
  <si>
    <t>2. Estatuto dos Servidores Públicos Civis do Estado do Ceará - Lei Estadual nº 9.826/74.</t>
  </si>
  <si>
    <t>DIREITO PROCESSUAL PENAL</t>
  </si>
  <si>
    <t>LEGISLAÇÃO EXTRAVAGANTE</t>
  </si>
  <si>
    <t>DIREITO PENAL</t>
  </si>
  <si>
    <t>DIREITOS HUMANOS</t>
  </si>
  <si>
    <t>DIREITO CONSTITUCIONAL</t>
  </si>
  <si>
    <t>DIREITO ADMINISTRATIVO</t>
  </si>
  <si>
    <t>LEGISLAÇÃO ESPECÍFICA</t>
  </si>
  <si>
    <t>ADM. PÚBLICA E ÉTICA NO SERVIÇO PÚBLICO</t>
  </si>
  <si>
    <t>RACIOCÍNIO LÓGICO</t>
  </si>
  <si>
    <t>INFORMÁTICA</t>
  </si>
  <si>
    <t>LÍNGUA PORTUGUESA</t>
  </si>
  <si>
    <t>12. Tecnologia da informação e segurança de dados.</t>
  </si>
  <si>
    <t>13. Noções de criptomoedas.</t>
  </si>
  <si>
    <t>3. Lei nº 12.124, de 06 de julho de 1993 (Estatuto da Polícia Civil de Carreira do Estado do Ceará).</t>
  </si>
  <si>
    <t>4. Lei Complementar nº 98, de 13 de junho de 2011 (Controladoria Geral de Disciplina dos Órgãos de Segurança Pública e Sistema Penitenciário do Estado do Ceará).</t>
  </si>
  <si>
    <t xml:space="preserve">    1.5. Modelos de Administração Pública: burocrática, patrimonialista e gerencial.</t>
  </si>
  <si>
    <t xml:space="preserve">    2.9. Formação do ato administrativo: elementos procedimento administrativo.</t>
  </si>
  <si>
    <t xml:space="preserve">    2.11. Atos administrativos simples, complexos e compostos.</t>
  </si>
  <si>
    <t xml:space="preserve">    2.21. Revogação, anulação e convalidação do ato administrativo.</t>
  </si>
  <si>
    <t>7. Organização administrativa da União: administração direta e indireta.</t>
  </si>
  <si>
    <t>8. Lei Nº 12.527/2011 (Lei de acesso à informação).</t>
  </si>
  <si>
    <t>9. Lei Nº 13.709/2018 (Lei geral de proteção de dados pessoais).</t>
  </si>
  <si>
    <t>10. Probidade administrativa e princípios da Administração Pública.</t>
  </si>
  <si>
    <t xml:space="preserve">    10.1 Lei nº 8.429/1992 (Lei de Improbidade Administrativa)</t>
  </si>
  <si>
    <t xml:space="preserve">    10.1.1 Disposições gerais.</t>
  </si>
  <si>
    <t xml:space="preserve">    10.1.2 Atos de improbidade administrativa e respectivas penas.</t>
  </si>
  <si>
    <t xml:space="preserve">    10.1.3. Procedimento administrativo, processo judicial e disposições penais.</t>
  </si>
  <si>
    <t xml:space="preserve">    1.2. Poder constituinte originário, derivado e decorrente.</t>
  </si>
  <si>
    <t>7. Poder Executivo.</t>
  </si>
  <si>
    <t xml:space="preserve">    7.1. Atribuições e responsabilidades do presidente da República.</t>
  </si>
  <si>
    <t xml:space="preserve">    8.1. Estrutura.</t>
  </si>
  <si>
    <t>8. Poder Legislativo.</t>
  </si>
  <si>
    <t xml:space="preserve">    8.2. Funcionamento e atribuições.</t>
  </si>
  <si>
    <t xml:space="preserve">    8.3. Processo legislativo.</t>
  </si>
  <si>
    <t>9. Poder Judiciário.</t>
  </si>
  <si>
    <t xml:space="preserve">    9.1. Disposições gerais.</t>
  </si>
  <si>
    <t xml:space="preserve">    9.2. Órgãos e competências do Poder Judiciário.</t>
  </si>
  <si>
    <t xml:space="preserve">    9.3 Supremo Tribunal Federal.</t>
  </si>
  <si>
    <t xml:space="preserve">        9.3.1 Composição, estrutura e competências.</t>
  </si>
  <si>
    <t xml:space="preserve">        9.3.2. Súmulas Vinculantes e Repercussão Geral.</t>
  </si>
  <si>
    <t xml:space="preserve">    9.4. Superior Tribunal de Justiça.</t>
  </si>
  <si>
    <t xml:space="preserve">        9.4.1 Composição, estrutura e competências.</t>
  </si>
  <si>
    <t>8. Funções essenciais à Justiça: Advocacia, Ministério Público, Advocacia Pública e Defensoria Pública.</t>
  </si>
  <si>
    <t>9. Defesa do Estado e das instituições democráticas.</t>
  </si>
  <si>
    <t xml:space="preserve">    9.1. Segurança pública.</t>
  </si>
  <si>
    <t xml:space="preserve">    9.2. Organização da segurança pública.</t>
  </si>
  <si>
    <t>10. Da Ordem Social.</t>
  </si>
  <si>
    <t xml:space="preserve">    10.1. Base e objetivos da ordem social.</t>
  </si>
  <si>
    <t xml:space="preserve">    10.2. Seguridade social.</t>
  </si>
  <si>
    <t xml:space="preserve">    10.3. Meio ambiente.</t>
  </si>
  <si>
    <t xml:space="preserve">    10.4. Família, criança, adolescente, idoso e índio.</t>
  </si>
  <si>
    <t>11. Aplicabilidade das normas constitucionais.</t>
  </si>
  <si>
    <t xml:space="preserve">    11.1. Normas de eficácia plena, contida e limitada.</t>
  </si>
  <si>
    <t xml:space="preserve">    11.2. Normas programáticas.</t>
  </si>
  <si>
    <t xml:space="preserve">    11.3 Controle de constitucionalidade no Brasil.</t>
  </si>
  <si>
    <t xml:space="preserve">        11.3.1 Controles difuso e concentrado de constitucionalidade: ADI, ADC, ADPF e reclamação constitucional.</t>
  </si>
  <si>
    <t>12. Da Ordem Econômica e Financeira.</t>
  </si>
  <si>
    <t xml:space="preserve">    12.1. Dos Princípios Gerais da Atividade Econômica.</t>
  </si>
  <si>
    <t>4. Remédios constitucionais: habeas data, habeas corpus, mandado de segurança, ação popular e mandado de injunção.</t>
  </si>
  <si>
    <t>13. Disposições constitucionais aplicáveis ao Direito Penal.</t>
  </si>
  <si>
    <t>14. Política criminal, ordem pública e funções da Polícia.</t>
  </si>
  <si>
    <t xml:space="preserve">    14.1. Uso da força pelos agentes de segurança pública.</t>
  </si>
  <si>
    <t>15. Entendimento dos tribunais superiores em matéria penal.</t>
  </si>
  <si>
    <t>13. Lei 7.716/1989 (Crimes resultantes de preconceitos de raça ou cor).</t>
  </si>
  <si>
    <t>14. Lei 12.037/09 (Dispõe sobre a identificação criminal do civilmente identificado).</t>
  </si>
  <si>
    <t>16. Lei 9.099/1995 e alterações (Juizados Especiais Cíveis e Criminais).</t>
  </si>
  <si>
    <t>17. Lei 11.340/2006 (Lei Maria da Penha – Violência doméstica e familiar contra a mulher).</t>
  </si>
  <si>
    <t>15. Lei 12.830/13 (Dispõe sobre a investigação criminal conduzida pelo delegado de polícia).</t>
  </si>
  <si>
    <t>18. Lei 8.069/1990 (Estatuto da Criança e do Adolescente).</t>
  </si>
  <si>
    <t>19. Lei 10.741/2003 (Estatuto do Idoso).</t>
  </si>
  <si>
    <t>20. Lei 9.503/1997 (Código de Trânsito Brasileiro).</t>
  </si>
  <si>
    <t>21. Lei 1.521/51 (Crimes contra a economia popular).</t>
  </si>
  <si>
    <t>22. Lei 8.137/90 (Crimes contra a ordem tributária, econômica e contra as relações de consumo).</t>
  </si>
  <si>
    <t>23. Lei 4.737/1965 (Código Eleitoral).</t>
  </si>
  <si>
    <t>24. Lei 8.078/1990 (Crimes contra as Relações de Consumo).</t>
  </si>
  <si>
    <t>25. Decreto-Lei 3.688/1941 (Lei das Contravenções Penais).</t>
  </si>
  <si>
    <t>26. Lei 9.605/1998 (Crimes contra o Meio Ambiente).</t>
  </si>
  <si>
    <t>27. Lei 9.613/1998 (“Lavagem” de Capitais ou ocultação de bens, direitos e valores)</t>
  </si>
  <si>
    <t>28. Lei 9.807/1999 (Programa de Proteção à Testemunha).</t>
  </si>
  <si>
    <t>29. Lei 12.288/2010 (Estatuto da Igualdade Racial).</t>
  </si>
  <si>
    <t>31. Lei 10.671/2003 (Estatuto de Defesa do Torcedor).</t>
  </si>
  <si>
    <t>32. Lei nº 13.620/2016 (Lei contra o Terrorismo).</t>
  </si>
  <si>
    <t>30. Lei 12.288/2010 (Estatuto da Igualdade Racial).</t>
  </si>
  <si>
    <t>1. Direto processual penal.</t>
  </si>
  <si>
    <t xml:space="preserve">    1.1. Princípios gerais, conceito, finalidade, características.</t>
  </si>
  <si>
    <t xml:space="preserve">    1.2. Sistemas de processo penal.</t>
  </si>
  <si>
    <t xml:space="preserve">    1.3. Lei processual penal: fontes, eficácia, interpretação, analogia, imunidades.</t>
  </si>
  <si>
    <t>2. Inquérito policial.</t>
  </si>
  <si>
    <t xml:space="preserve">    2.1. Histórico, natureza, conceito, finalidade, características, fundamento, titularidade, grau de cognição, valor probatório, formas de instauração, notitia criminis, delatio criminis, procedimentos investigativos, indiciamento, garantias do investigado. 2.2. Conclusão, prazos.</t>
  </si>
  <si>
    <t>3. Prova.</t>
  </si>
  <si>
    <t xml:space="preserve">    3.1. Exame do corpo de delito e perícias em geral.</t>
  </si>
  <si>
    <t xml:space="preserve">    3.2. Interrogatório do acusado.</t>
  </si>
  <si>
    <t xml:space="preserve">    3.3. Confissão.</t>
  </si>
  <si>
    <t xml:space="preserve">    3.4. Qualificação e oitiva do ofendido.</t>
  </si>
  <si>
    <t xml:space="preserve">    3.5. Testemunhas.</t>
  </si>
  <si>
    <t xml:space="preserve">    3.6. Reconhecimento de pessoas e coisas.</t>
  </si>
  <si>
    <t xml:space="preserve">    3.7. Acareação.</t>
  </si>
  <si>
    <t xml:space="preserve">    3.8. Documentos de prova.</t>
  </si>
  <si>
    <t xml:space="preserve">    3.9. Indícios.</t>
  </si>
  <si>
    <t xml:space="preserve">    3.10. Busca e apreensão.</t>
  </si>
  <si>
    <t>4. Interceptação telefônica: conceito, provas ilícitas e disposições legais (Lei nº 9.296/1996).</t>
  </si>
  <si>
    <t>5. Restrição deliberdade.</t>
  </si>
  <si>
    <t xml:space="preserve">    5.1. Prisão em flagrante.</t>
  </si>
  <si>
    <t xml:space="preserve">    5.2. Prisão preventiva.</t>
  </si>
  <si>
    <t xml:space="preserve">    5.3. Prisão temporária.</t>
  </si>
  <si>
    <t>6. Disposições constitucionais aplicáveis ao Direito Processual Penal.</t>
  </si>
  <si>
    <t>7. Polícia e Ministério Público.</t>
  </si>
  <si>
    <t xml:space="preserve">    7.1. Poderes investigatórios do Ministério Público.</t>
  </si>
  <si>
    <t xml:space="preserve">    7.2. Acordo de leniência.</t>
  </si>
  <si>
    <t xml:space="preserve">    7.3. Organização Criminosa (Lei nº 12.850/2013).</t>
  </si>
  <si>
    <t>8. Revisão criminal e execução da pena.</t>
  </si>
  <si>
    <t xml:space="preserve">    8.1. conceitos, prazos e objetivos.</t>
  </si>
  <si>
    <t xml:space="preserve">    8.2. Lei nº 7.210/1984 (Lei de Execuções Penais).</t>
  </si>
  <si>
    <t>9. Entendimento dos tribunais superiores em matéria processual penal.</t>
  </si>
  <si>
    <t>2. Compreensão e análise da lógica de uma situação, utilizando as funções intelectuais: raciocínio verbal, raciocínio matemático, raciocínio sequencial, orientação espacial e emporal, formação de conceitos, discriminação de elementos.</t>
  </si>
  <si>
    <t xml:space="preserve">    9.1. Ética e cidadania.</t>
  </si>
  <si>
    <t xml:space="preserve">    9.2. Ética e moral.</t>
  </si>
  <si>
    <t xml:space="preserve">    9.3. Ética, princípios e valores.</t>
  </si>
  <si>
    <t xml:space="preserve">    9.4. Ética e função pública.</t>
  </si>
  <si>
    <t xml:space="preserve">    9.5. Ética no setor público.</t>
  </si>
  <si>
    <t>10. Aplicação da lei processual no tempo, no espaço e em relação às pessoas.</t>
  </si>
  <si>
    <t>11. Ação penal.</t>
  </si>
  <si>
    <t>12. Prisão e liberdade provisória.</t>
  </si>
  <si>
    <t>13. Processo e julgamento dos crimes de responsabilidade dos funcionários públicos.</t>
  </si>
  <si>
    <t>14. O habeas corpus e seu processo.</t>
  </si>
  <si>
    <t>01. ESTRUTURA DAS PALAVRAS:</t>
  </si>
  <si>
    <t xml:space="preserve">    1.1. RADICAL;</t>
  </si>
  <si>
    <t xml:space="preserve">    1.2. VOGAL TEMÁTICA;</t>
  </si>
  <si>
    <t xml:space="preserve">    1.3. TEMA;</t>
  </si>
  <si>
    <t xml:space="preserve">    1.4. DESINÊNCIAS;</t>
  </si>
  <si>
    <t xml:space="preserve">    1.5. AFIXOS.</t>
  </si>
  <si>
    <t>02. CLASSE DE PALAVRAS:</t>
  </si>
  <si>
    <t xml:space="preserve">    2.1. SUBSTANTIVOS;</t>
  </si>
  <si>
    <t xml:space="preserve">        2.1.1. CONCEITUAÇÃO: O SUBSTANTIVO COMO SINTÁGMA NOMINAL;</t>
  </si>
  <si>
    <t xml:space="preserve">    2.2. ARTIGO;</t>
  </si>
  <si>
    <t xml:space="preserve">        2.2.1. CONCEITUAÇÃO: O ARTIGO COMO DETERMINANTE DO NOME;</t>
  </si>
  <si>
    <t xml:space="preserve">        2.2.2. ARTIGO DEFINIDO;</t>
  </si>
  <si>
    <t xml:space="preserve">        2.2.3. ARTIGO INDEFINIDO;</t>
  </si>
  <si>
    <t xml:space="preserve">    2.3. ADJETIVO;</t>
  </si>
  <si>
    <t xml:space="preserve">        2.3.1. CONCEITUAÇÃO: O ADJETIVO COMO MODIFICADOR NOMINAL;</t>
  </si>
  <si>
    <t xml:space="preserve">        2.3.2. LOCUÇÃO ADJETIVA;</t>
  </si>
  <si>
    <t xml:space="preserve">    2.4. PRONOMES;</t>
  </si>
  <si>
    <t xml:space="preserve">        2.4.1. CONCEITUAÇÃO;</t>
  </si>
  <si>
    <t xml:space="preserve">        2.4.2. PRONOMES PESSOAIS;</t>
  </si>
  <si>
    <t xml:space="preserve">            2.4.2.1. PRINCIPAIS EMPREGOS DOS PRONOMES PESSOAIS;</t>
  </si>
  <si>
    <t xml:space="preserve">        2.4.3. PRONOMES POSSESSIVOS;</t>
  </si>
  <si>
    <t xml:space="preserve">            2.4.3.1. PRINCIPAIS EMPREGOS DOS PRONOMES POSSESSIVOS;</t>
  </si>
  <si>
    <t xml:space="preserve">        2.4.4. PRONOMES INDEFINIDOS;</t>
  </si>
  <si>
    <t xml:space="preserve">            2.4.4.1 PRINCIPAIS EMPREGOS DOS PRONOMES INDEFINIDOS;</t>
  </si>
  <si>
    <t xml:space="preserve">        2.4.5. PRONOMES DEMONSTRATIVOS;</t>
  </si>
  <si>
    <t xml:space="preserve">            2.4.5.1. PRINCIPAIS EMPREGOS DOS PRONOMES DEMONSTRATIVOS;</t>
  </si>
  <si>
    <t xml:space="preserve">        2.4.6. PRONOMES RELATIVOS;</t>
  </si>
  <si>
    <t xml:space="preserve">            2.4.6.1. PRINCIPAIS EMPREGOS DOS PRONOMES RELATIVOS;</t>
  </si>
  <si>
    <t xml:space="preserve">        2.4.7. PRONOMES INTERROGATIVOS;</t>
  </si>
  <si>
    <t xml:space="preserve">            2.4.7.1. PRINCIPAIS EMPREGOS DOS PRONOMES INTERROGATIVOS;</t>
  </si>
  <si>
    <t xml:space="preserve">        2.4.8. COLOCAÇÃO PRONOMINAL;</t>
  </si>
  <si>
    <t xml:space="preserve">    2.5. ADVÉRBIO;</t>
  </si>
  <si>
    <t xml:space="preserve">        2.5.1. CLASSIFICAÇÃO DAS PREPOSIÇÕES;</t>
  </si>
  <si>
    <t xml:space="preserve">        2.5.2. LOCUÇÃO DAS PREPOSIÇÕES;</t>
  </si>
  <si>
    <t xml:space="preserve">        2.5.3. VALOR DAS VÁRIAS RELAÇÕES ESTABELECIDAS PELAS PREPOSIÇÕES.</t>
  </si>
  <si>
    <t>03. VERBO:</t>
  </si>
  <si>
    <t>04. FRASES, ORAÇÕES, PERÍODO SIMPLES:</t>
  </si>
  <si>
    <t>05. TERMOS ESSENCIAIS DA ORAÇÃO:</t>
  </si>
  <si>
    <t xml:space="preserve">    3.1. CONCEITUAÇÃO;</t>
  </si>
  <si>
    <t xml:space="preserve">    3.2. VOZES;</t>
  </si>
  <si>
    <t xml:space="preserve">    3.3. TEMPOS SIMPLES E COMPOSTOS;</t>
  </si>
  <si>
    <t xml:space="preserve">    3.4. LOCUÇÃO VERBAL;</t>
  </si>
  <si>
    <t xml:space="preserve">    3.5. FORMAS NOMINAIS;</t>
  </si>
  <si>
    <t xml:space="preserve">    3.6. VERBOS ABUNDANTES;</t>
  </si>
  <si>
    <t xml:space="preserve">    3.7. CORRELAÇÃO VERBAL.</t>
  </si>
  <si>
    <t xml:space="preserve">    4.1. CONCEITUAÇÃO;</t>
  </si>
  <si>
    <t xml:space="preserve">    5.1. SUJEITO – NÚCLEO DO SUJEITO;</t>
  </si>
  <si>
    <t xml:space="preserve">        5.1.1. CONCEITUAÇÃO;</t>
  </si>
  <si>
    <t xml:space="preserve">        5.1.2. TIPOS DE SUJEITO;</t>
  </si>
  <si>
    <t xml:space="preserve">        5.1.3. ORAÇÕES SEM SUJEITO – VERBOS IMPESSOAIS;</t>
  </si>
  <si>
    <t xml:space="preserve">        5.1.4. SUJEITO REPRESENTADO POR PRONOME OBLÍQUO;</t>
  </si>
  <si>
    <t xml:space="preserve">        5.1.5. FUNÇÕES DO SE;</t>
  </si>
  <si>
    <t xml:space="preserve">            5.1.5.1. ÍNDICE DE INDETERMINAÇÃO DO SUJEITO;</t>
  </si>
  <si>
    <t xml:space="preserve">            5.1.5.2. PRONOME APASSIVADOR;</t>
  </si>
  <si>
    <t xml:space="preserve">    5.2 PREDICADO – NÚCLEO DO PREDICADO;</t>
  </si>
  <si>
    <t xml:space="preserve">        5.2.1. CONCEITUAÇÃO;</t>
  </si>
  <si>
    <t xml:space="preserve">        5.2.2. TIPOS DE PREDICADO – VERBOS DE LIGAÇÃO;</t>
  </si>
  <si>
    <t xml:space="preserve">        5.2.3. PREDICATIVO;</t>
  </si>
  <si>
    <t>06. TERMOS INTEGRANTES DA ORAÇÃO:</t>
  </si>
  <si>
    <t>07. TERMOS ACESSÓRIOS DA ORAÇÃO:</t>
  </si>
  <si>
    <t xml:space="preserve">    6.1. COMPLEMENTOS VERBAIS;</t>
  </si>
  <si>
    <t xml:space="preserve">        6.1.1. OBJETO DIRETO;</t>
  </si>
  <si>
    <t xml:space="preserve">        6.1.2. OBJETO INDIRETO;</t>
  </si>
  <si>
    <t xml:space="preserve">        6.1.3. PRONOMES OBLÍQUOS NA FUNÇÃO DE OBJETO;</t>
  </si>
  <si>
    <t xml:space="preserve">    6.2. COMPLEMENTO NOMINAL;</t>
  </si>
  <si>
    <t xml:space="preserve">    6.3. AGENTE DA PASSIVA.</t>
  </si>
  <si>
    <t xml:space="preserve">    7.1. ADJUNTO ADNOMINAL;</t>
  </si>
  <si>
    <t xml:space="preserve">    7.2. ADJUNTO ADVERBIAL;</t>
  </si>
  <si>
    <t xml:space="preserve">    7.3. APOSTO;</t>
  </si>
  <si>
    <t xml:space="preserve">    7.4. VOCATIVO.</t>
  </si>
  <si>
    <t>08. REGÊNCIA:</t>
  </si>
  <si>
    <t>09. CONJUNÇÃO:</t>
  </si>
  <si>
    <t>10. PERÍODO COMPOSTO:</t>
  </si>
  <si>
    <t xml:space="preserve">    10.1. COORDENAÇÃO;</t>
  </si>
  <si>
    <t xml:space="preserve">    8.1. REGÊNCIA NOMINAL;</t>
  </si>
  <si>
    <t xml:space="preserve">    8.2. REGÊNCIA VERBAL;</t>
  </si>
  <si>
    <t xml:space="preserve">    8.3. CRASE.</t>
  </si>
  <si>
    <t xml:space="preserve">    9.1. CONCEITUAÇÃO;</t>
  </si>
  <si>
    <t xml:space="preserve">    9.2. CLASSIFICAÇÃO;</t>
  </si>
  <si>
    <t xml:space="preserve">        9.2.1. CONJUNÇÕES COORDENATIVAS;</t>
  </si>
  <si>
    <t xml:space="preserve">        9.2.2. CONJUNÇÕES SUBORDINATIVAS;</t>
  </si>
  <si>
    <t xml:space="preserve">    9.3. LOCUÇÃO CONJUTIVA.</t>
  </si>
  <si>
    <t xml:space="preserve">        10.1.1. ORAÇÕES COORDENADAS SINDÉTICAS;</t>
  </si>
  <si>
    <t xml:space="preserve">        10.1.2. ORAÇÕES COORDENADAS ASSINDÉTICAS;</t>
  </si>
  <si>
    <t xml:space="preserve">    10.2 SUBORDINAÇÃO;</t>
  </si>
  <si>
    <t xml:space="preserve">        10.2.3. ORAÇÕES ADVERBIAIS;</t>
  </si>
  <si>
    <t xml:space="preserve">        10.2.2. ORAÇÕES ADJETIVAS;</t>
  </si>
  <si>
    <t xml:space="preserve">        10.2.1. ORAÇÕES SUBSTANTIVAS;</t>
  </si>
  <si>
    <t xml:space="preserve">        10.2.4. ORAÇÕES REDUZIDAS;</t>
  </si>
  <si>
    <t xml:space="preserve">        10.2.5. ORAÇÕES JUSTAPOSTAS;</t>
  </si>
  <si>
    <t xml:space="preserve">        10.2.6. ORAÇÕES INTERCALADAS;</t>
  </si>
  <si>
    <t>11. PONTUAÇÃO GRÁFICA:</t>
  </si>
  <si>
    <t>12. CONCORDÂNCIA:</t>
  </si>
  <si>
    <t>13. CIÊNCIA DA COMUNICAÇÃO:</t>
  </si>
  <si>
    <t xml:space="preserve">    12.1. CONCORDÂNCIA NOMINAL;</t>
  </si>
  <si>
    <t xml:space="preserve">    12.2. CONCORDÂNCIA VERBAL.</t>
  </si>
  <si>
    <t xml:space="preserve">    13.1. PROCESSO DA COMUNICAÇÃO;</t>
  </si>
  <si>
    <t xml:space="preserve">    13.2 ELEMENTOS ESSENCIAIS DO PROCESSO DE COMUNICAÇÃO;</t>
  </si>
  <si>
    <t xml:space="preserve">    13.3. RUÍDO – ENTROPIA – REDUNDÂNCIA;</t>
  </si>
  <si>
    <t xml:space="preserve">    13.4. LINGUAGEM – LÍNGUA – FALA;</t>
  </si>
  <si>
    <t xml:space="preserve">    13.5. COESÃO E COERÊNCIA;</t>
  </si>
  <si>
    <t xml:space="preserve">    13.6. FUNÇÕES DA LINGUAGEM;</t>
  </si>
  <si>
    <t xml:space="preserve">    13.7. NÍVEIS DE LÍNGUA(GEM);</t>
  </si>
  <si>
    <t xml:space="preserve">        13.7.1. LÍNGUA FALADA;</t>
  </si>
  <si>
    <t xml:space="preserve">        13.7.2. LÍNGUA ESCRITA;</t>
  </si>
  <si>
    <t xml:space="preserve">    13.8. ESTILO;</t>
  </si>
  <si>
    <t xml:space="preserve">        13.8.1. COMPARANDO TEXTOS;</t>
  </si>
  <si>
    <t xml:space="preserve">        13.8.2. ESTILO COM RELAÇÃO AO CONTEXTO;</t>
  </si>
  <si>
    <t xml:space="preserve">            13.8.2.1. LITERÁRIO;</t>
  </si>
  <si>
    <t xml:space="preserve">            13.8.2.2. NÃO LITERÁRIO;</t>
  </si>
  <si>
    <t xml:space="preserve">        13.8.3. QUALIDADES DO ESTILO;</t>
  </si>
  <si>
    <t xml:space="preserve">        13.8.4. TIPOS DE TEXTOS;</t>
  </si>
  <si>
    <t xml:space="preserve">        13.8.4.1. NARRAÇÃO;</t>
  </si>
  <si>
    <t xml:space="preserve">            13.8.4.1.1CARACTERIZAÇÃO FORMAL;</t>
  </si>
  <si>
    <t xml:space="preserve">            13.8.4.1.2 CONCEITUAÇÃO;</t>
  </si>
  <si>
    <t xml:space="preserve">            13.8.4.1.3 ELEMENTOS DA NARRATIVA;</t>
  </si>
  <si>
    <t xml:space="preserve">            13.8.4.1.4 ESPÉCIE DE NARRATIVA (FICÇÃO E REALIDADE);</t>
  </si>
  <si>
    <t xml:space="preserve">            13.8.4.1.5 TIPOS DE DISCURSO;</t>
  </si>
  <si>
    <t xml:space="preserve">        13.8.4.2. DESCRIÇÃO;</t>
  </si>
  <si>
    <t xml:space="preserve">            13.8.4.2.1 CARACTERIZAÇÃO FORMAL;</t>
  </si>
  <si>
    <t xml:space="preserve">            13.8.4.2.2 CONCEITUAÇÃO;</t>
  </si>
  <si>
    <t xml:space="preserve">            13.8.4.2.3 TIPOS DE DESCRIÇÃO;</t>
  </si>
  <si>
    <t xml:space="preserve">            13.8.4.2.4 ESQUEMA DE DESCRIÇÃO;</t>
  </si>
  <si>
    <t xml:space="preserve">        13.8.4.3. DISSERTAÇÃO;</t>
  </si>
  <si>
    <t xml:space="preserve">           13.8.4.3.1 CONCEITUAÇÃO;</t>
  </si>
  <si>
    <t xml:space="preserve">            13.8.4.3.2 TIPOS DE DISSERTAÇÃO;</t>
  </si>
  <si>
    <t xml:space="preserve">            13.8.4.3.2.1 DISSERTAÇÃO EXPOSITIVA;</t>
  </si>
  <si>
    <t xml:space="preserve">            13.8.4.3.2.2 DISSERTAÇÃO ARGUMENTATIVA;</t>
  </si>
  <si>
    <t xml:space="preserve">            13.8.4.3.3 ESTRUTURA DA DISSERTAÇÃO;</t>
  </si>
  <si>
    <t xml:space="preserve">            13.8.4.3.3.1 DESENVOLVIMENTO;</t>
  </si>
  <si>
    <t xml:space="preserve">            13.8.4.3.3.2 CONCLUSÃO.</t>
  </si>
  <si>
    <t xml:space="preserve">        13.2.1. FIGURAS DE LINGUAGEM (INSERIDO POR MIM MANUALMENTE).</t>
  </si>
  <si>
    <t>9. Segurança da Informação: Princípios de Segurança, Confidencialidade e Assinatura digital.</t>
  </si>
  <si>
    <t>0. Fonologia (Inserido manualmente por mim).</t>
  </si>
  <si>
    <t xml:space="preserve">    0.1 Fonema</t>
  </si>
  <si>
    <t xml:space="preserve">    0.3 Dígrafo e Dífono</t>
  </si>
  <si>
    <t xml:space="preserve">    0.4 Classificação dos Fonemas</t>
  </si>
  <si>
    <t xml:space="preserve">        0.4.1 Vogais</t>
  </si>
  <si>
    <t xml:space="preserve">        0.4.2 Semivogais</t>
  </si>
  <si>
    <t xml:space="preserve">        0.4.3 Consoantes</t>
  </si>
  <si>
    <t xml:space="preserve">    0.5 Sílaba</t>
  </si>
  <si>
    <t xml:space="preserve">    0.6 Encontros Vocálicos</t>
  </si>
  <si>
    <t xml:space="preserve">        0.6.1 Hiato</t>
  </si>
  <si>
    <t xml:space="preserve">        0.6.2 Ditongo</t>
  </si>
  <si>
    <t xml:space="preserve">        0.6.3 Tritongo</t>
  </si>
  <si>
    <t xml:space="preserve">    0.7 Encontros Consonantais</t>
  </si>
  <si>
    <t xml:space="preserve">    0.9 Ortoepia e Prosódia</t>
  </si>
  <si>
    <t xml:space="preserve">    0.8 Separação Silábica</t>
  </si>
  <si>
    <t xml:space="preserve">    0.2 Letra</t>
  </si>
  <si>
    <t xml:space="preserve">    1.6 PROCESSO DE FORMAÇÃO DAS PALAVRAS.</t>
  </si>
  <si>
    <t xml:space="preserve">    1.1 Tabela verdades e mentiras</t>
  </si>
  <si>
    <t xml:space="preserve">    2.2 Datas e calendários</t>
  </si>
  <si>
    <t xml:space="preserve">    1.2 Proposições simples e compostas</t>
  </si>
  <si>
    <t xml:space="preserve">    1.3 Classificação das normas constitucionais quanto à aplicabilidade</t>
  </si>
  <si>
    <t xml:space="preserve">    1.4. Supremacia constitucional e hermenêutica constitucional.</t>
  </si>
  <si>
    <t>33. Lei nº 13.022/2014 Dispõe sobre o Estatuto Geral das Guardas Municipais.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</si>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</sst>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Wingdings 2"/>
      <family val="1"/>
      <charset val="2"/>
    </font>
    <font>
      <b/>
      <sz val="11"/>
      <color theme="1"/>
      <name val="Wingdings 2"/>
      <family val="1"/>
      <charset val="2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left"/>
    </xf>
    <xf numFmtId="9" fontId="2" fillId="0" borderId="0" xfId="1" quotePrefix="1" applyFont="1" applyAlignment="1">
      <alignment horizontal="center" vertical="center"/>
    </xf>
    <xf numFmtId="9" fontId="2" fillId="0" borderId="1" xfId="1" quotePrefix="1" applyFont="1" applyBorder="1" applyAlignment="1">
      <alignment horizontal="center" vertical="center"/>
    </xf>
    <xf numFmtId="9" fontId="2" fillId="0" borderId="0" xfId="1" quotePrefix="1" applyFont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orcentagem" xfId="1" builtinId="5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Wingdings 2"/>
        <family val="1"/>
        <charset val="2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2" xr9:uid="{BAB0DCB1-7B89-47E4-8CE0-B7390A994F1A}">
      <tableStyleElement type="wholeTable" dxfId="7"/>
      <tableStyleElement type="headerRow" dxfId="6"/>
    </tableStyle>
  </tableStyles>
  <colors>
    <mruColors>
      <color rgb="FF008A50"/>
      <color rgb="FFD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3514725</xdr:colOff>
      <xdr:row>11</xdr:row>
      <xdr:rowOff>133350</xdr:rowOff>
    </xdr:from>
    <xdr:to>
      <xdr:col>2</xdr:col>
      <xdr:colOff>600075</xdr:colOff>
      <xdr:row>13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742EB8F-4023-4FC9-AFE2-01A602CB3E17}"/>
            </a:ext>
          </a:extLst>
        </xdr:cNvPr>
        <xdr:cNvSpPr txBox="1"/>
      </xdr:nvSpPr>
      <xdr:spPr>
        <a:xfrm>
          <a:off x="3571875" y="2228850"/>
          <a:ext cx="25527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Conclusão</a:t>
          </a:r>
          <a:r>
            <a:rPr lang="pt-BR" sz="1100" b="1" baseline="0"/>
            <a:t> Média das Matérias: </a:t>
          </a:r>
          <a:endParaRPr lang="pt-BR" sz="1100" b="1"/>
        </a:p>
      </xdr:txBody>
    </xdr:sp>
    <xdr:clientData/>
  </xdr:twoCellAnchor>
  <xdr:twoCellAnchor>
    <xdr:from>
      <xdr:col>1</xdr:col>
      <xdr:colOff>4171951</xdr:colOff>
      <xdr:row>12</xdr:row>
      <xdr:rowOff>133350</xdr:rowOff>
    </xdr:from>
    <xdr:to>
      <xdr:col>2</xdr:col>
      <xdr:colOff>142876</xdr:colOff>
      <xdr:row>14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1822D8F-C634-401A-AE03-692D49F89351}"/>
            </a:ext>
          </a:extLst>
        </xdr:cNvPr>
        <xdr:cNvSpPr txBox="1"/>
      </xdr:nvSpPr>
      <xdr:spPr>
        <a:xfrm>
          <a:off x="4229101" y="2419350"/>
          <a:ext cx="1438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Concluído</a:t>
          </a:r>
          <a:r>
            <a:rPr lang="pt-BR" sz="1100" b="1" baseline="0"/>
            <a:t> do Edital:</a:t>
          </a:r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6B42D-4E7F-45D5-83CD-803DE73E3DD3}" name="matriz_conteudo" displayName="matriz_conteudo" ref="B16:D431" headerRowDxfId="5">
  <autoFilter ref="B16:D431" xr:uid="{C996B42D-4E7F-45D5-83CD-803DE73E3DD3}"/>
  <tableColumns count="3">
    <tableColumn id="1" xr3:uid="{928F179C-58AA-447C-8E10-A0E49B93902D}" name="DISCIPLINA" totalsRowLabel="Total" dataDxfId="4"/>
    <tableColumn id="2" xr3:uid="{7B72975A-F5EE-4EA3-9ECA-A9D436BC92CD}" name="RQ" dataDxfId="3"/>
    <tableColumn id="3" xr3:uid="{24C5FDF0-B8E8-415C-AF35-B03028B44934}" name="DATA DE CONCLUSÃO" dataDxfId="2"/>
  </tableColumns>
  <tableStyleInfo name="Estilo de Tabela 1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240-A9F4-4B6A-8C29-12AE4F7F90AA}">
  <sheetPr>
    <tabColor rgb="FF002060"/>
  </sheetPr>
  <dimension ref="B1:XFC431"/>
  <sheetViews>
    <sheetView showGridLines="0" tabSelected="1" workbookViewId="0">
      <selection activeCell="E5" sqref="E5"/>
    </sheetView>
  </sheetViews>
  <sheetFormatPr defaultRowHeight="15" x14ac:dyDescent="0.25"/>
  <cols>
    <col min="1" max="1" width="0.85546875" customWidth="1"/>
    <col min="2" max="2" width="82.140625" customWidth="1"/>
    <col min="3" max="3" width="12.7109375" customWidth="1"/>
    <col min="4" max="4" width="25" bestFit="1" customWidth="1"/>
  </cols>
  <sheetData>
    <row r="1" spans="2:5 16383:16383" x14ac:dyDescent="0.25">
      <c r="B1" s="2" t="s">
        <v>100</v>
      </c>
      <c r="C1" s="2" t="s">
        <v>101</v>
      </c>
      <c r="XFC1" s="4" t="s">
        <v>6</v>
      </c>
    </row>
    <row r="2" spans="2:5 16383:16383" x14ac:dyDescent="0.25">
      <c r="B2" s="1" t="s">
        <v>140</v>
      </c>
      <c r="C2" s="12">
        <f>COUNTIF($C$18:$C$168, "R")/150</f>
        <v>0.15333333333333332</v>
      </c>
      <c r="XFC2" t="s">
        <v>3</v>
      </c>
    </row>
    <row r="3" spans="2:5 16383:16383" x14ac:dyDescent="0.25">
      <c r="B3" s="1" t="s">
        <v>139</v>
      </c>
      <c r="C3" s="12">
        <f>COUNTIF($C$171:$C$183, "R")/13</f>
        <v>7.6923076923076927E-2</v>
      </c>
      <c r="XFC3" t="s">
        <v>4</v>
      </c>
    </row>
    <row r="4" spans="2:5 16383:16383" x14ac:dyDescent="0.25">
      <c r="B4" s="1" t="s">
        <v>138</v>
      </c>
      <c r="C4" s="12">
        <f>COUNTIF($C$186:$C$192, "R")/7</f>
        <v>0.42857142857142855</v>
      </c>
    </row>
    <row r="5" spans="2:5 16383:16383" x14ac:dyDescent="0.25">
      <c r="B5" s="1" t="s">
        <v>137</v>
      </c>
      <c r="C5" s="12">
        <f>COUNTIF($C$195:$C$208, "R")/14</f>
        <v>0</v>
      </c>
    </row>
    <row r="6" spans="2:5 16383:16383" x14ac:dyDescent="0.25">
      <c r="B6" s="1" t="s">
        <v>136</v>
      </c>
      <c r="C6" s="12">
        <f>COUNTIF($C$211:$C$214, "R")/4</f>
        <v>0</v>
      </c>
    </row>
    <row r="7" spans="2:5 16383:16383" x14ac:dyDescent="0.25">
      <c r="B7" s="1" t="s">
        <v>135</v>
      </c>
      <c r="C7" s="12">
        <f>COUNTIF($C$217:$C$267, "R")/51</f>
        <v>0.11764705882352941</v>
      </c>
    </row>
    <row r="8" spans="2:5 16383:16383" x14ac:dyDescent="0.25">
      <c r="B8" s="1" t="s">
        <v>134</v>
      </c>
      <c r="C8" s="12">
        <f>COUNTIF($C$270:$C$315, "R")/46</f>
        <v>6.5217391304347824E-2</v>
      </c>
    </row>
    <row r="9" spans="2:5 16383:16383" x14ac:dyDescent="0.25">
      <c r="B9" s="1" t="s">
        <v>133</v>
      </c>
      <c r="C9" s="12">
        <f>COUNTIF($C$318:$C$322, "R")/5</f>
        <v>0.4</v>
      </c>
    </row>
    <row r="10" spans="2:5 16383:16383" x14ac:dyDescent="0.25">
      <c r="B10" s="1" t="s">
        <v>132</v>
      </c>
      <c r="C10" s="12">
        <f>COUNTIF($C$325:$C$357, "R")/33</f>
        <v>0.30303030303030304</v>
      </c>
    </row>
    <row r="11" spans="2:5 16383:16383" x14ac:dyDescent="0.25">
      <c r="B11" s="1" t="s">
        <v>130</v>
      </c>
      <c r="C11" s="12">
        <f>COUNTIF($C$395:$C$430, "R")/36</f>
        <v>8.3333333333333329E-2</v>
      </c>
    </row>
    <row r="12" spans="2:5 16383:16383" x14ac:dyDescent="0.25">
      <c r="B12" s="1" t="s">
        <v>131</v>
      </c>
      <c r="C12" s="12">
        <f>COUNTIF($C$360:$C$391, "R")/33</f>
        <v>0.12121212121212122</v>
      </c>
    </row>
    <row r="13" spans="2:5 16383:16383" x14ac:dyDescent="0.25">
      <c r="B13" s="5"/>
      <c r="C13" s="13">
        <f>AVERAGEIF(C2:C12,"&gt;0")</f>
        <v>0.19436311628127484</v>
      </c>
    </row>
    <row r="14" spans="2:5 16383:16383" x14ac:dyDescent="0.25">
      <c r="B14" s="5"/>
      <c r="C14" s="13">
        <f>COUNTIF(C2:C12,"100%")/11</f>
        <v>0</v>
      </c>
    </row>
    <row r="16" spans="2:5 16383:16383" x14ac:dyDescent="0.25">
      <c r="B16" s="3" t="s">
        <v>0</v>
      </c>
      <c r="C16" s="8" t="s">
        <v>5</v>
      </c>
      <c r="D16" s="3" t="s">
        <v>2</v>
      </c>
      <c r="E16" t="s">
        <v>411</v>
      </c>
    </row>
    <row r="17" spans="2:5" x14ac:dyDescent="0.25">
      <c r="B17" s="7" t="s">
        <v>140</v>
      </c>
      <c r="C17" s="11">
        <f>COUNTIF($C$18:$C$168, "R")/150</f>
        <v>0.15333333333333332</v>
      </c>
      <c r="D17" s="6"/>
      <c r="E17" t="s">
        <v>411</v>
      </c>
    </row>
    <row r="18" spans="2:5" x14ac:dyDescent="0.25">
      <c r="B18" s="5" t="s">
        <v>388</v>
      </c>
      <c r="C18" s="9" t="s">
        <v>3</v>
      </c>
      <c r="D18" s="6">
        <v>45497</v>
      </c>
      <c r="E18" t="s">
        <v>411</v>
      </c>
    </row>
    <row r="19" spans="2:5" x14ac:dyDescent="0.25">
      <c r="B19" s="10" t="s">
        <v>389</v>
      </c>
      <c r="C19" s="9" t="s">
        <v>3</v>
      </c>
      <c r="D19" s="6">
        <v>45497</v>
      </c>
      <c r="E19" t="s">
        <v>411</v>
      </c>
    </row>
    <row r="20" spans="2:5" x14ac:dyDescent="0.25">
      <c r="B20" s="10" t="s">
        <v>403</v>
      </c>
      <c r="C20" s="9" t="s">
        <v>3</v>
      </c>
      <c r="D20" s="6">
        <v>45497</v>
      </c>
      <c r="E20" t="s">
        <v>411</v>
      </c>
    </row>
    <row r="21" spans="2:5" x14ac:dyDescent="0.25">
      <c r="B21" s="10" t="s">
        <v>390</v>
      </c>
      <c r="C21" s="9" t="s">
        <v>3</v>
      </c>
      <c r="D21" s="6">
        <v>45497</v>
      </c>
      <c r="E21" t="s">
        <v>411</v>
      </c>
    </row>
    <row r="22" spans="2:5" x14ac:dyDescent="0.25">
      <c r="B22" s="10" t="s">
        <v>391</v>
      </c>
      <c r="C22" s="9" t="s">
        <v>3</v>
      </c>
      <c r="D22" s="6">
        <v>45497</v>
      </c>
      <c r="E22" t="s">
        <v>411</v>
      </c>
    </row>
    <row r="23" spans="2:5" x14ac:dyDescent="0.25">
      <c r="B23" s="10" t="s">
        <v>392</v>
      </c>
      <c r="C23" s="9" t="s">
        <v>3</v>
      </c>
      <c r="D23" s="6">
        <v>45497</v>
      </c>
      <c r="E23" t="s">
        <v>411</v>
      </c>
    </row>
    <row r="24" spans="2:5" x14ac:dyDescent="0.25">
      <c r="B24" s="10" t="s">
        <v>393</v>
      </c>
      <c r="C24" s="9" t="s">
        <v>3</v>
      </c>
      <c r="D24" s="6">
        <v>45497</v>
      </c>
      <c r="E24" t="s">
        <v>411</v>
      </c>
    </row>
    <row r="25" spans="2:5" x14ac:dyDescent="0.25">
      <c r="B25" s="10" t="s">
        <v>394</v>
      </c>
      <c r="C25" s="9" t="s">
        <v>3</v>
      </c>
      <c r="D25" s="6">
        <v>45497</v>
      </c>
      <c r="E25" t="s">
        <v>411</v>
      </c>
    </row>
    <row r="26" spans="2:5" x14ac:dyDescent="0.25">
      <c r="B26" s="10" t="s">
        <v>395</v>
      </c>
      <c r="C26" s="9" t="s">
        <v>3</v>
      </c>
      <c r="D26" s="6">
        <v>45497</v>
      </c>
      <c r="E26" t="s">
        <v>411</v>
      </c>
    </row>
    <row r="27" spans="2:5" x14ac:dyDescent="0.25">
      <c r="B27" s="10" t="s">
        <v>396</v>
      </c>
      <c r="C27" s="9" t="s">
        <v>3</v>
      </c>
      <c r="D27" s="6">
        <v>45497</v>
      </c>
      <c r="E27" t="s">
        <v>411</v>
      </c>
    </row>
    <row r="28" spans="2:5" x14ac:dyDescent="0.25">
      <c r="B28" s="10" t="s">
        <v>397</v>
      </c>
      <c r="C28" s="9" t="s">
        <v>3</v>
      </c>
      <c r="D28" s="6">
        <v>45497</v>
      </c>
      <c r="E28" t="s">
        <v>411</v>
      </c>
    </row>
    <row r="29" spans="2:5" x14ac:dyDescent="0.25">
      <c r="B29" s="10" t="s">
        <v>398</v>
      </c>
      <c r="C29" s="9" t="s">
        <v>3</v>
      </c>
      <c r="D29" s="6">
        <v>45497</v>
      </c>
      <c r="E29" t="s">
        <v>411</v>
      </c>
    </row>
    <row r="30" spans="2:5" x14ac:dyDescent="0.25">
      <c r="B30" s="10" t="s">
        <v>399</v>
      </c>
      <c r="C30" s="9" t="s">
        <v>3</v>
      </c>
      <c r="D30" s="6">
        <v>45497</v>
      </c>
      <c r="E30" t="s">
        <v>411</v>
      </c>
    </row>
    <row r="31" spans="2:5" x14ac:dyDescent="0.25">
      <c r="B31" s="10" t="s">
        <v>400</v>
      </c>
      <c r="C31" s="9" t="s">
        <v>3</v>
      </c>
      <c r="D31" s="6">
        <v>45497</v>
      </c>
      <c r="E31" t="s">
        <v>411</v>
      </c>
    </row>
    <row r="32" spans="2:5" x14ac:dyDescent="0.25">
      <c r="B32" s="10" t="s">
        <v>402</v>
      </c>
      <c r="C32" s="9" t="s">
        <v>3</v>
      </c>
      <c r="D32" s="6">
        <v>45497</v>
      </c>
      <c r="E32" t="s">
        <v>411</v>
      </c>
    </row>
    <row r="33" spans="2:5" x14ac:dyDescent="0.25">
      <c r="B33" s="10" t="s">
        <v>401</v>
      </c>
      <c r="C33" s="9" t="s">
        <v>3</v>
      </c>
      <c r="D33" s="6">
        <v>45497</v>
      </c>
      <c r="E33" t="s">
        <v>411</v>
      </c>
    </row>
    <row r="34" spans="2:5" x14ac:dyDescent="0.25">
      <c r="B34" s="5"/>
      <c r="C34" s="9"/>
      <c r="D34" s="6"/>
      <c r="E34" t="s">
        <v>411</v>
      </c>
    </row>
    <row r="35" spans="2:5" x14ac:dyDescent="0.25">
      <c r="B35" s="5" t="s">
        <v>255</v>
      </c>
      <c r="C35" s="9" t="s">
        <v>3</v>
      </c>
      <c r="D35" s="6">
        <v>45534</v>
      </c>
      <c r="E35" t="s">
        <v>411</v>
      </c>
    </row>
    <row r="36" spans="2:5" x14ac:dyDescent="0.25">
      <c r="B36" s="10" t="s">
        <v>256</v>
      </c>
      <c r="C36" s="9" t="s">
        <v>3</v>
      </c>
      <c r="D36" s="6">
        <v>45534</v>
      </c>
      <c r="E36" t="s">
        <v>411</v>
      </c>
    </row>
    <row r="37" spans="2:5" x14ac:dyDescent="0.25">
      <c r="B37" s="10" t="s">
        <v>257</v>
      </c>
      <c r="C37" s="9" t="s">
        <v>3</v>
      </c>
      <c r="D37" s="6">
        <v>45534</v>
      </c>
      <c r="E37" t="s">
        <v>411</v>
      </c>
    </row>
    <row r="38" spans="2:5" x14ac:dyDescent="0.25">
      <c r="B38" s="10" t="s">
        <v>258</v>
      </c>
      <c r="C38" s="9" t="s">
        <v>3</v>
      </c>
      <c r="D38" s="6">
        <v>45534</v>
      </c>
      <c r="E38" t="s">
        <v>411</v>
      </c>
    </row>
    <row r="39" spans="2:5" x14ac:dyDescent="0.25">
      <c r="B39" s="10" t="s">
        <v>259</v>
      </c>
      <c r="C39" s="9" t="s">
        <v>3</v>
      </c>
      <c r="D39" s="6">
        <v>45534</v>
      </c>
      <c r="E39" t="s">
        <v>411</v>
      </c>
    </row>
    <row r="40" spans="2:5" x14ac:dyDescent="0.25">
      <c r="B40" s="10" t="s">
        <v>260</v>
      </c>
      <c r="C40" s="9" t="s">
        <v>3</v>
      </c>
      <c r="D40" s="6">
        <v>45534</v>
      </c>
      <c r="E40" t="s">
        <v>411</v>
      </c>
    </row>
    <row r="41" spans="2:5" x14ac:dyDescent="0.25">
      <c r="B41" s="10" t="s">
        <v>404</v>
      </c>
      <c r="C41" s="9" t="s">
        <v>3</v>
      </c>
      <c r="D41" s="6">
        <v>45534</v>
      </c>
      <c r="E41" t="s">
        <v>411</v>
      </c>
    </row>
    <row r="42" spans="2:5" x14ac:dyDescent="0.25">
      <c r="B42" s="10"/>
      <c r="C42" s="9"/>
      <c r="D42" s="6"/>
      <c r="E42" t="s">
        <v>411</v>
      </c>
    </row>
    <row r="43" spans="2:5" x14ac:dyDescent="0.25">
      <c r="B43" s="5" t="s">
        <v>261</v>
      </c>
      <c r="C43" s="9" t="s">
        <v>4</v>
      </c>
      <c r="D43" s="6"/>
      <c r="E43" t="s">
        <v>411</v>
      </c>
    </row>
    <row r="44" spans="2:5" x14ac:dyDescent="0.25">
      <c r="B44" s="10" t="s">
        <v>262</v>
      </c>
      <c r="C44" s="9" t="s">
        <v>4</v>
      </c>
      <c r="D44" s="6"/>
      <c r="E44" t="s">
        <v>411</v>
      </c>
    </row>
    <row r="45" spans="2:5" x14ac:dyDescent="0.25">
      <c r="B45" s="10" t="s">
        <v>263</v>
      </c>
      <c r="C45" s="9" t="s">
        <v>4</v>
      </c>
      <c r="D45" s="6"/>
      <c r="E45" t="s">
        <v>411</v>
      </c>
    </row>
    <row r="46" spans="2:5" x14ac:dyDescent="0.25">
      <c r="B46" s="10" t="s">
        <v>264</v>
      </c>
      <c r="C46" s="9" t="s">
        <v>4</v>
      </c>
      <c r="D46" s="6"/>
      <c r="E46" t="s">
        <v>411</v>
      </c>
    </row>
    <row r="47" spans="2:5" x14ac:dyDescent="0.25">
      <c r="B47" s="10" t="s">
        <v>265</v>
      </c>
      <c r="C47" s="9" t="s">
        <v>4</v>
      </c>
      <c r="D47" s="6"/>
      <c r="E47" t="s">
        <v>411</v>
      </c>
    </row>
    <row r="48" spans="2:5" x14ac:dyDescent="0.25">
      <c r="B48" s="10" t="s">
        <v>266</v>
      </c>
      <c r="C48" s="9" t="s">
        <v>4</v>
      </c>
      <c r="D48" s="6"/>
      <c r="E48" t="s">
        <v>411</v>
      </c>
    </row>
    <row r="49" spans="2:5" x14ac:dyDescent="0.25">
      <c r="B49" s="10" t="s">
        <v>267</v>
      </c>
      <c r="C49" s="9" t="s">
        <v>4</v>
      </c>
      <c r="D49" s="6"/>
      <c r="E49" t="s">
        <v>411</v>
      </c>
    </row>
    <row r="50" spans="2:5" x14ac:dyDescent="0.25">
      <c r="B50" s="10" t="s">
        <v>268</v>
      </c>
      <c r="C50" s="9" t="s">
        <v>4</v>
      </c>
      <c r="D50" s="6"/>
      <c r="E50" t="s">
        <v>411</v>
      </c>
    </row>
    <row r="51" spans="2:5" x14ac:dyDescent="0.25">
      <c r="B51" s="10" t="s">
        <v>269</v>
      </c>
      <c r="C51" s="9" t="s">
        <v>4</v>
      </c>
      <c r="D51" s="6"/>
      <c r="E51" t="s">
        <v>411</v>
      </c>
    </row>
    <row r="52" spans="2:5" x14ac:dyDescent="0.25">
      <c r="B52" s="10" t="s">
        <v>270</v>
      </c>
      <c r="C52" s="9" t="s">
        <v>4</v>
      </c>
      <c r="D52" s="6"/>
      <c r="E52" t="s">
        <v>411</v>
      </c>
    </row>
    <row r="53" spans="2:5" x14ac:dyDescent="0.25">
      <c r="B53" s="10" t="s">
        <v>271</v>
      </c>
      <c r="C53" s="9" t="s">
        <v>4</v>
      </c>
      <c r="D53" s="6"/>
      <c r="E53" t="s">
        <v>411</v>
      </c>
    </row>
    <row r="54" spans="2:5" x14ac:dyDescent="0.25">
      <c r="B54" s="10" t="s">
        <v>272</v>
      </c>
      <c r="C54" s="9" t="s">
        <v>4</v>
      </c>
      <c r="D54" s="6"/>
      <c r="E54" t="s">
        <v>411</v>
      </c>
    </row>
    <row r="55" spans="2:5" x14ac:dyDescent="0.25">
      <c r="B55" s="10" t="s">
        <v>273</v>
      </c>
      <c r="C55" s="9" t="s">
        <v>4</v>
      </c>
      <c r="D55" s="6"/>
      <c r="E55" t="s">
        <v>411</v>
      </c>
    </row>
    <row r="56" spans="2:5" x14ac:dyDescent="0.25">
      <c r="B56" s="10" t="s">
        <v>274</v>
      </c>
      <c r="C56" s="9" t="s">
        <v>4</v>
      </c>
      <c r="D56" s="6"/>
      <c r="E56" t="s">
        <v>411</v>
      </c>
    </row>
    <row r="57" spans="2:5" x14ac:dyDescent="0.25">
      <c r="B57" s="10" t="s">
        <v>275</v>
      </c>
      <c r="C57" s="9" t="s">
        <v>4</v>
      </c>
      <c r="D57" s="6"/>
      <c r="E57" t="s">
        <v>411</v>
      </c>
    </row>
    <row r="58" spans="2:5" x14ac:dyDescent="0.25">
      <c r="B58" s="10" t="s">
        <v>276</v>
      </c>
      <c r="C58" s="9" t="s">
        <v>4</v>
      </c>
      <c r="D58" s="6"/>
      <c r="E58" t="s">
        <v>411</v>
      </c>
    </row>
    <row r="59" spans="2:5" x14ac:dyDescent="0.25">
      <c r="B59" s="10" t="s">
        <v>277</v>
      </c>
      <c r="C59" s="9" t="s">
        <v>4</v>
      </c>
      <c r="D59" s="6"/>
      <c r="E59" t="s">
        <v>411</v>
      </c>
    </row>
    <row r="60" spans="2:5" x14ac:dyDescent="0.25">
      <c r="B60" s="10" t="s">
        <v>278</v>
      </c>
      <c r="C60" s="9" t="s">
        <v>4</v>
      </c>
      <c r="D60" s="6"/>
      <c r="E60" t="s">
        <v>411</v>
      </c>
    </row>
    <row r="61" spans="2:5" x14ac:dyDescent="0.25">
      <c r="B61" s="10" t="s">
        <v>279</v>
      </c>
      <c r="C61" s="9" t="s">
        <v>4</v>
      </c>
      <c r="D61" s="6"/>
      <c r="E61" t="s">
        <v>411</v>
      </c>
    </row>
    <row r="62" spans="2:5" x14ac:dyDescent="0.25">
      <c r="B62" s="10" t="s">
        <v>280</v>
      </c>
      <c r="C62" s="9" t="s">
        <v>4</v>
      </c>
      <c r="D62" s="6"/>
      <c r="E62" t="s">
        <v>411</v>
      </c>
    </row>
    <row r="63" spans="2:5" x14ac:dyDescent="0.25">
      <c r="B63" s="10" t="s">
        <v>281</v>
      </c>
      <c r="C63" s="9" t="s">
        <v>4</v>
      </c>
      <c r="D63" s="6"/>
      <c r="E63" t="s">
        <v>411</v>
      </c>
    </row>
    <row r="64" spans="2:5" x14ac:dyDescent="0.25">
      <c r="B64" s="10" t="s">
        <v>282</v>
      </c>
      <c r="C64" s="9" t="s">
        <v>4</v>
      </c>
      <c r="D64" s="6"/>
      <c r="E64" t="s">
        <v>411</v>
      </c>
    </row>
    <row r="65" spans="2:5" x14ac:dyDescent="0.25">
      <c r="B65" s="10" t="s">
        <v>283</v>
      </c>
      <c r="C65" s="9" t="s">
        <v>4</v>
      </c>
      <c r="D65" s="6"/>
      <c r="E65" t="s">
        <v>411</v>
      </c>
    </row>
    <row r="66" spans="2:5" x14ac:dyDescent="0.25">
      <c r="B66" s="10" t="s">
        <v>284</v>
      </c>
      <c r="C66" s="9" t="s">
        <v>4</v>
      </c>
      <c r="D66" s="6"/>
      <c r="E66" t="s">
        <v>411</v>
      </c>
    </row>
    <row r="67" spans="2:5" x14ac:dyDescent="0.25">
      <c r="B67" s="10" t="s">
        <v>285</v>
      </c>
      <c r="C67" s="9" t="s">
        <v>4</v>
      </c>
      <c r="D67" s="6"/>
      <c r="E67" t="s">
        <v>411</v>
      </c>
    </row>
    <row r="68" spans="2:5" x14ac:dyDescent="0.25">
      <c r="B68" s="10" t="s">
        <v>286</v>
      </c>
      <c r="C68" s="9" t="s">
        <v>4</v>
      </c>
      <c r="D68" s="6"/>
      <c r="E68" t="s">
        <v>411</v>
      </c>
    </row>
    <row r="69" spans="2:5" x14ac:dyDescent="0.25">
      <c r="B69" s="10" t="s">
        <v>287</v>
      </c>
      <c r="C69" s="9" t="s">
        <v>4</v>
      </c>
      <c r="D69" s="6"/>
      <c r="E69" t="s">
        <v>411</v>
      </c>
    </row>
    <row r="70" spans="2:5" x14ac:dyDescent="0.25">
      <c r="B70" s="10" t="s">
        <v>288</v>
      </c>
      <c r="C70" s="9" t="s">
        <v>4</v>
      </c>
      <c r="D70" s="6"/>
      <c r="E70" t="s">
        <v>411</v>
      </c>
    </row>
    <row r="71" spans="2:5" x14ac:dyDescent="0.25">
      <c r="B71" s="10" t="s">
        <v>289</v>
      </c>
      <c r="C71" s="9" t="s">
        <v>4</v>
      </c>
      <c r="D71" s="6"/>
      <c r="E71" t="s">
        <v>411</v>
      </c>
    </row>
    <row r="72" spans="2:5" x14ac:dyDescent="0.25">
      <c r="B72" s="5" t="s">
        <v>290</v>
      </c>
      <c r="C72" s="9" t="s">
        <v>4</v>
      </c>
      <c r="D72" s="6"/>
      <c r="E72" t="s">
        <v>411</v>
      </c>
    </row>
    <row r="73" spans="2:5" x14ac:dyDescent="0.25">
      <c r="B73" s="5" t="s">
        <v>293</v>
      </c>
      <c r="C73" s="9" t="s">
        <v>4</v>
      </c>
      <c r="D73" s="6"/>
      <c r="E73" t="s">
        <v>411</v>
      </c>
    </row>
    <row r="74" spans="2:5" x14ac:dyDescent="0.25">
      <c r="B74" s="5" t="s">
        <v>294</v>
      </c>
      <c r="C74" s="9" t="s">
        <v>4</v>
      </c>
      <c r="D74" s="6"/>
      <c r="E74" t="s">
        <v>411</v>
      </c>
    </row>
    <row r="75" spans="2:5" x14ac:dyDescent="0.25">
      <c r="B75" s="5" t="s">
        <v>295</v>
      </c>
      <c r="C75" s="9" t="s">
        <v>4</v>
      </c>
      <c r="D75" s="6"/>
      <c r="E75" t="s">
        <v>411</v>
      </c>
    </row>
    <row r="76" spans="2:5" x14ac:dyDescent="0.25">
      <c r="B76" s="5" t="s">
        <v>296</v>
      </c>
      <c r="C76" s="9" t="s">
        <v>4</v>
      </c>
      <c r="D76" s="6"/>
      <c r="E76" t="s">
        <v>411</v>
      </c>
    </row>
    <row r="77" spans="2:5" x14ac:dyDescent="0.25">
      <c r="B77" s="5" t="s">
        <v>297</v>
      </c>
      <c r="C77" s="9" t="s">
        <v>4</v>
      </c>
      <c r="D77" s="6"/>
      <c r="E77" t="s">
        <v>411</v>
      </c>
    </row>
    <row r="78" spans="2:5" x14ac:dyDescent="0.25">
      <c r="B78" s="5" t="s">
        <v>298</v>
      </c>
      <c r="C78" s="9" t="s">
        <v>4</v>
      </c>
      <c r="D78" s="6"/>
      <c r="E78" t="s">
        <v>411</v>
      </c>
    </row>
    <row r="79" spans="2:5" x14ac:dyDescent="0.25">
      <c r="B79" s="5" t="s">
        <v>299</v>
      </c>
      <c r="C79" s="9" t="s">
        <v>4</v>
      </c>
      <c r="D79" s="6"/>
      <c r="E79" t="s">
        <v>411</v>
      </c>
    </row>
    <row r="80" spans="2:5" x14ac:dyDescent="0.25">
      <c r="B80" s="5" t="s">
        <v>291</v>
      </c>
      <c r="C80" s="9" t="s">
        <v>4</v>
      </c>
      <c r="D80" s="6"/>
      <c r="E80" t="s">
        <v>411</v>
      </c>
    </row>
    <row r="81" spans="2:5" x14ac:dyDescent="0.25">
      <c r="B81" s="5" t="s">
        <v>300</v>
      </c>
      <c r="C81" s="9" t="s">
        <v>4</v>
      </c>
      <c r="D81" s="6"/>
      <c r="E81" t="s">
        <v>411</v>
      </c>
    </row>
    <row r="82" spans="2:5" x14ac:dyDescent="0.25">
      <c r="B82" s="5" t="s">
        <v>292</v>
      </c>
      <c r="C82" s="9" t="s">
        <v>4</v>
      </c>
      <c r="D82" s="6"/>
      <c r="E82" t="s">
        <v>411</v>
      </c>
    </row>
    <row r="83" spans="2:5" x14ac:dyDescent="0.25">
      <c r="B83" s="10" t="s">
        <v>301</v>
      </c>
      <c r="C83" s="9" t="s">
        <v>4</v>
      </c>
      <c r="D83" s="6"/>
      <c r="E83" t="s">
        <v>411</v>
      </c>
    </row>
    <row r="84" spans="2:5" x14ac:dyDescent="0.25">
      <c r="B84" s="10" t="s">
        <v>302</v>
      </c>
      <c r="C84" s="9" t="s">
        <v>4</v>
      </c>
      <c r="D84" s="6"/>
      <c r="E84" t="s">
        <v>411</v>
      </c>
    </row>
    <row r="85" spans="2:5" x14ac:dyDescent="0.25">
      <c r="B85" s="10" t="s">
        <v>303</v>
      </c>
      <c r="C85" s="9" t="s">
        <v>4</v>
      </c>
      <c r="D85" s="6"/>
      <c r="E85" t="s">
        <v>411</v>
      </c>
    </row>
    <row r="86" spans="2:5" x14ac:dyDescent="0.25">
      <c r="B86" s="10" t="s">
        <v>304</v>
      </c>
      <c r="C86" s="9" t="s">
        <v>4</v>
      </c>
      <c r="D86" s="6"/>
      <c r="E86" t="s">
        <v>411</v>
      </c>
    </row>
    <row r="87" spans="2:5" x14ac:dyDescent="0.25">
      <c r="B87" s="10" t="s">
        <v>305</v>
      </c>
      <c r="C87" s="9" t="s">
        <v>4</v>
      </c>
      <c r="D87" s="6"/>
      <c r="E87" t="s">
        <v>411</v>
      </c>
    </row>
    <row r="88" spans="2:5" x14ac:dyDescent="0.25">
      <c r="B88" s="10" t="s">
        <v>306</v>
      </c>
      <c r="C88" s="9" t="s">
        <v>4</v>
      </c>
      <c r="D88" s="6"/>
      <c r="E88" t="s">
        <v>411</v>
      </c>
    </row>
    <row r="89" spans="2:5" x14ac:dyDescent="0.25">
      <c r="B89" s="10" t="s">
        <v>307</v>
      </c>
      <c r="C89" s="9" t="s">
        <v>4</v>
      </c>
      <c r="D89" s="6"/>
      <c r="E89" t="s">
        <v>411</v>
      </c>
    </row>
    <row r="90" spans="2:5" x14ac:dyDescent="0.25">
      <c r="B90" s="10" t="s">
        <v>308</v>
      </c>
      <c r="C90" s="9" t="s">
        <v>4</v>
      </c>
      <c r="D90" s="6"/>
      <c r="E90" t="s">
        <v>411</v>
      </c>
    </row>
    <row r="91" spans="2:5" x14ac:dyDescent="0.25">
      <c r="B91" s="10" t="s">
        <v>309</v>
      </c>
      <c r="C91" s="9" t="s">
        <v>4</v>
      </c>
      <c r="D91" s="6"/>
      <c r="E91" t="s">
        <v>411</v>
      </c>
    </row>
    <row r="92" spans="2:5" x14ac:dyDescent="0.25">
      <c r="B92" s="10" t="s">
        <v>310</v>
      </c>
      <c r="C92" s="9" t="s">
        <v>4</v>
      </c>
      <c r="D92" s="6"/>
      <c r="E92" t="s">
        <v>411</v>
      </c>
    </row>
    <row r="93" spans="2:5" x14ac:dyDescent="0.25">
      <c r="B93" s="10" t="s">
        <v>311</v>
      </c>
      <c r="C93" s="9" t="s">
        <v>4</v>
      </c>
      <c r="D93" s="6"/>
      <c r="E93" t="s">
        <v>411</v>
      </c>
    </row>
    <row r="94" spans="2:5" x14ac:dyDescent="0.25">
      <c r="B94" s="10" t="s">
        <v>312</v>
      </c>
      <c r="C94" s="9" t="s">
        <v>4</v>
      </c>
      <c r="D94" s="6"/>
      <c r="E94" t="s">
        <v>411</v>
      </c>
    </row>
    <row r="95" spans="2:5" x14ac:dyDescent="0.25">
      <c r="B95" s="5" t="s">
        <v>313</v>
      </c>
      <c r="C95" s="9" t="s">
        <v>4</v>
      </c>
      <c r="D95" s="6"/>
      <c r="E95" t="s">
        <v>411</v>
      </c>
    </row>
    <row r="96" spans="2:5" x14ac:dyDescent="0.25">
      <c r="B96" s="10" t="s">
        <v>315</v>
      </c>
      <c r="C96" s="9" t="s">
        <v>4</v>
      </c>
      <c r="D96" s="6"/>
      <c r="E96" t="s">
        <v>411</v>
      </c>
    </row>
    <row r="97" spans="2:5" x14ac:dyDescent="0.25">
      <c r="B97" s="10" t="s">
        <v>316</v>
      </c>
      <c r="C97" s="9" t="s">
        <v>4</v>
      </c>
      <c r="D97" s="6"/>
      <c r="E97" t="s">
        <v>411</v>
      </c>
    </row>
    <row r="98" spans="2:5" x14ac:dyDescent="0.25">
      <c r="B98" s="10" t="s">
        <v>317</v>
      </c>
      <c r="C98" s="9" t="s">
        <v>4</v>
      </c>
      <c r="D98" s="6"/>
      <c r="E98" t="s">
        <v>411</v>
      </c>
    </row>
    <row r="99" spans="2:5" x14ac:dyDescent="0.25">
      <c r="B99" s="10" t="s">
        <v>318</v>
      </c>
      <c r="C99" s="9" t="s">
        <v>4</v>
      </c>
      <c r="D99" s="6"/>
      <c r="E99" t="s">
        <v>411</v>
      </c>
    </row>
    <row r="100" spans="2:5" x14ac:dyDescent="0.25">
      <c r="B100" s="10" t="s">
        <v>319</v>
      </c>
      <c r="C100" s="9" t="s">
        <v>4</v>
      </c>
      <c r="D100" s="6"/>
      <c r="E100" t="s">
        <v>411</v>
      </c>
    </row>
    <row r="101" spans="2:5" x14ac:dyDescent="0.25">
      <c r="B101" s="10" t="s">
        <v>320</v>
      </c>
      <c r="C101" s="9" t="s">
        <v>4</v>
      </c>
      <c r="D101" s="6"/>
      <c r="E101" t="s">
        <v>411</v>
      </c>
    </row>
    <row r="102" spans="2:5" x14ac:dyDescent="0.25">
      <c r="B102" s="5" t="s">
        <v>314</v>
      </c>
      <c r="C102" s="9" t="s">
        <v>4</v>
      </c>
      <c r="D102" s="6"/>
      <c r="E102" t="s">
        <v>411</v>
      </c>
    </row>
    <row r="103" spans="2:5" x14ac:dyDescent="0.25">
      <c r="B103" s="10" t="s">
        <v>321</v>
      </c>
      <c r="C103" s="9" t="s">
        <v>4</v>
      </c>
      <c r="D103" s="6"/>
      <c r="E103" t="s">
        <v>411</v>
      </c>
    </row>
    <row r="104" spans="2:5" x14ac:dyDescent="0.25">
      <c r="B104" s="10" t="s">
        <v>322</v>
      </c>
      <c r="C104" s="9" t="s">
        <v>4</v>
      </c>
      <c r="D104" s="6"/>
      <c r="E104" t="s">
        <v>411</v>
      </c>
    </row>
    <row r="105" spans="2:5" x14ac:dyDescent="0.25">
      <c r="B105" s="10" t="s">
        <v>323</v>
      </c>
      <c r="C105" s="9" t="s">
        <v>4</v>
      </c>
      <c r="D105" s="6"/>
      <c r="E105" t="s">
        <v>411</v>
      </c>
    </row>
    <row r="106" spans="2:5" x14ac:dyDescent="0.25">
      <c r="B106" s="10" t="s">
        <v>324</v>
      </c>
      <c r="C106" s="9" t="s">
        <v>4</v>
      </c>
      <c r="D106" s="6"/>
      <c r="E106" t="s">
        <v>411</v>
      </c>
    </row>
    <row r="107" spans="2:5" x14ac:dyDescent="0.25">
      <c r="B107" s="5" t="s">
        <v>325</v>
      </c>
      <c r="C107" s="9" t="s">
        <v>4</v>
      </c>
      <c r="D107" s="6"/>
      <c r="E107" t="s">
        <v>411</v>
      </c>
    </row>
    <row r="108" spans="2:5" x14ac:dyDescent="0.25">
      <c r="B108" s="10" t="s">
        <v>329</v>
      </c>
      <c r="C108" s="9" t="s">
        <v>4</v>
      </c>
      <c r="D108" s="6"/>
      <c r="E108" t="s">
        <v>411</v>
      </c>
    </row>
    <row r="109" spans="2:5" x14ac:dyDescent="0.25">
      <c r="B109" s="10" t="s">
        <v>330</v>
      </c>
      <c r="C109" s="9" t="s">
        <v>4</v>
      </c>
      <c r="D109" s="6"/>
      <c r="E109" t="s">
        <v>411</v>
      </c>
    </row>
    <row r="110" spans="2:5" x14ac:dyDescent="0.25">
      <c r="B110" s="10" t="s">
        <v>331</v>
      </c>
      <c r="C110" s="9" t="s">
        <v>4</v>
      </c>
      <c r="D110" s="6"/>
      <c r="E110" t="s">
        <v>411</v>
      </c>
    </row>
    <row r="111" spans="2:5" x14ac:dyDescent="0.25">
      <c r="B111" s="5" t="s">
        <v>326</v>
      </c>
      <c r="C111" s="9" t="s">
        <v>4</v>
      </c>
      <c r="D111" s="6"/>
      <c r="E111" t="s">
        <v>411</v>
      </c>
    </row>
    <row r="112" spans="2:5" x14ac:dyDescent="0.25">
      <c r="B112" s="10" t="s">
        <v>332</v>
      </c>
      <c r="C112" s="9" t="s">
        <v>4</v>
      </c>
      <c r="D112" s="6"/>
      <c r="E112" t="s">
        <v>411</v>
      </c>
    </row>
    <row r="113" spans="2:5" x14ac:dyDescent="0.25">
      <c r="B113" s="10" t="s">
        <v>333</v>
      </c>
      <c r="C113" s="9" t="s">
        <v>4</v>
      </c>
      <c r="D113" s="6"/>
      <c r="E113" t="s">
        <v>411</v>
      </c>
    </row>
    <row r="114" spans="2:5" x14ac:dyDescent="0.25">
      <c r="B114" s="10" t="s">
        <v>334</v>
      </c>
      <c r="C114" s="9" t="s">
        <v>4</v>
      </c>
      <c r="D114" s="6"/>
      <c r="E114" t="s">
        <v>411</v>
      </c>
    </row>
    <row r="115" spans="2:5" x14ac:dyDescent="0.25">
      <c r="B115" s="10" t="s">
        <v>335</v>
      </c>
      <c r="C115" s="9" t="s">
        <v>4</v>
      </c>
      <c r="D115" s="6"/>
      <c r="E115" t="s">
        <v>411</v>
      </c>
    </row>
    <row r="116" spans="2:5" x14ac:dyDescent="0.25">
      <c r="B116" s="10" t="s">
        <v>336</v>
      </c>
      <c r="C116" s="9" t="s">
        <v>4</v>
      </c>
      <c r="D116" s="6"/>
      <c r="E116" t="s">
        <v>411</v>
      </c>
    </row>
    <row r="117" spans="2:5" x14ac:dyDescent="0.25">
      <c r="B117" s="5" t="s">
        <v>327</v>
      </c>
      <c r="C117" s="9" t="s">
        <v>4</v>
      </c>
      <c r="D117" s="6"/>
      <c r="E117" t="s">
        <v>411</v>
      </c>
    </row>
    <row r="118" spans="2:5" x14ac:dyDescent="0.25">
      <c r="B118" s="10" t="s">
        <v>328</v>
      </c>
      <c r="C118" s="9" t="s">
        <v>4</v>
      </c>
      <c r="D118" s="6"/>
      <c r="E118" t="s">
        <v>411</v>
      </c>
    </row>
    <row r="119" spans="2:5" x14ac:dyDescent="0.25">
      <c r="B119" s="10" t="s">
        <v>337</v>
      </c>
      <c r="C119" s="9" t="s">
        <v>4</v>
      </c>
      <c r="D119" s="6"/>
      <c r="E119" t="s">
        <v>411</v>
      </c>
    </row>
    <row r="120" spans="2:5" x14ac:dyDescent="0.25">
      <c r="B120" s="10" t="s">
        <v>338</v>
      </c>
      <c r="C120" s="9" t="s">
        <v>4</v>
      </c>
      <c r="D120" s="6"/>
      <c r="E120" t="s">
        <v>411</v>
      </c>
    </row>
    <row r="121" spans="2:5" x14ac:dyDescent="0.25">
      <c r="B121" s="10" t="s">
        <v>339</v>
      </c>
      <c r="C121" s="9" t="s">
        <v>4</v>
      </c>
      <c r="D121" s="6"/>
      <c r="E121" t="s">
        <v>411</v>
      </c>
    </row>
    <row r="122" spans="2:5" x14ac:dyDescent="0.25">
      <c r="B122" s="10" t="s">
        <v>342</v>
      </c>
      <c r="C122" s="9" t="s">
        <v>4</v>
      </c>
      <c r="D122" s="6"/>
      <c r="E122" t="s">
        <v>411</v>
      </c>
    </row>
    <row r="123" spans="2:5" x14ac:dyDescent="0.25">
      <c r="B123" s="10" t="s">
        <v>341</v>
      </c>
      <c r="C123" s="9" t="s">
        <v>4</v>
      </c>
      <c r="D123" s="6"/>
      <c r="E123" t="s">
        <v>411</v>
      </c>
    </row>
    <row r="124" spans="2:5" x14ac:dyDescent="0.25">
      <c r="B124" s="10" t="s">
        <v>340</v>
      </c>
      <c r="C124" s="9" t="s">
        <v>4</v>
      </c>
      <c r="D124" s="6"/>
      <c r="E124" t="s">
        <v>411</v>
      </c>
    </row>
    <row r="125" spans="2:5" x14ac:dyDescent="0.25">
      <c r="B125" s="10" t="s">
        <v>343</v>
      </c>
      <c r="C125" s="9" t="s">
        <v>4</v>
      </c>
      <c r="D125" s="6"/>
      <c r="E125" t="s">
        <v>411</v>
      </c>
    </row>
    <row r="126" spans="2:5" x14ac:dyDescent="0.25">
      <c r="B126" s="10" t="s">
        <v>344</v>
      </c>
      <c r="C126" s="9" t="s">
        <v>4</v>
      </c>
      <c r="D126" s="6"/>
      <c r="E126" t="s">
        <v>411</v>
      </c>
    </row>
    <row r="127" spans="2:5" x14ac:dyDescent="0.25">
      <c r="B127" s="10" t="s">
        <v>345</v>
      </c>
      <c r="C127" s="9" t="s">
        <v>4</v>
      </c>
      <c r="D127" s="6"/>
      <c r="E127" t="s">
        <v>411</v>
      </c>
    </row>
    <row r="128" spans="2:5" x14ac:dyDescent="0.25">
      <c r="B128" s="5" t="s">
        <v>346</v>
      </c>
      <c r="C128" s="9" t="s">
        <v>4</v>
      </c>
      <c r="D128" s="6"/>
      <c r="E128" t="s">
        <v>411</v>
      </c>
    </row>
    <row r="129" spans="2:5" x14ac:dyDescent="0.25">
      <c r="B129" s="5" t="s">
        <v>347</v>
      </c>
      <c r="C129" s="9" t="s">
        <v>4</v>
      </c>
      <c r="D129" s="6"/>
      <c r="E129" t="s">
        <v>411</v>
      </c>
    </row>
    <row r="130" spans="2:5" x14ac:dyDescent="0.25">
      <c r="B130" s="5" t="s">
        <v>349</v>
      </c>
      <c r="C130" s="9" t="s">
        <v>4</v>
      </c>
      <c r="D130" s="6"/>
      <c r="E130" t="s">
        <v>411</v>
      </c>
    </row>
    <row r="131" spans="2:5" x14ac:dyDescent="0.25">
      <c r="B131" s="5" t="s">
        <v>350</v>
      </c>
      <c r="C131" s="9" t="s">
        <v>4</v>
      </c>
      <c r="D131" s="6"/>
      <c r="E131" t="s">
        <v>411</v>
      </c>
    </row>
    <row r="132" spans="2:5" x14ac:dyDescent="0.25">
      <c r="B132" s="5" t="s">
        <v>348</v>
      </c>
      <c r="C132" s="9" t="s">
        <v>4</v>
      </c>
      <c r="D132" s="6"/>
      <c r="E132" t="s">
        <v>411</v>
      </c>
    </row>
    <row r="133" spans="2:5" x14ac:dyDescent="0.25">
      <c r="B133" s="5" t="s">
        <v>351</v>
      </c>
      <c r="C133" s="9" t="s">
        <v>4</v>
      </c>
      <c r="D133" s="6"/>
      <c r="E133" t="s">
        <v>411</v>
      </c>
    </row>
    <row r="134" spans="2:5" x14ac:dyDescent="0.25">
      <c r="B134" s="5" t="s">
        <v>352</v>
      </c>
      <c r="C134" s="9" t="s">
        <v>4</v>
      </c>
      <c r="D134" s="6"/>
      <c r="E134" t="s">
        <v>411</v>
      </c>
    </row>
    <row r="135" spans="2:5" x14ac:dyDescent="0.25">
      <c r="B135" s="5" t="s">
        <v>386</v>
      </c>
      <c r="C135" s="9" t="s">
        <v>4</v>
      </c>
      <c r="D135" s="6"/>
      <c r="E135" t="s">
        <v>411</v>
      </c>
    </row>
    <row r="136" spans="2:5" x14ac:dyDescent="0.25">
      <c r="B136" s="5" t="s">
        <v>353</v>
      </c>
      <c r="C136" s="9" t="s">
        <v>4</v>
      </c>
      <c r="D136" s="6"/>
      <c r="E136" t="s">
        <v>411</v>
      </c>
    </row>
    <row r="137" spans="2:5" x14ac:dyDescent="0.25">
      <c r="B137" s="5" t="s">
        <v>354</v>
      </c>
      <c r="C137" s="9" t="s">
        <v>4</v>
      </c>
      <c r="D137" s="6"/>
      <c r="E137" t="s">
        <v>411</v>
      </c>
    </row>
    <row r="138" spans="2:5" x14ac:dyDescent="0.25">
      <c r="B138" s="5" t="s">
        <v>355</v>
      </c>
      <c r="C138" s="9" t="s">
        <v>4</v>
      </c>
      <c r="D138" s="6"/>
      <c r="E138" t="s">
        <v>411</v>
      </c>
    </row>
    <row r="139" spans="2:5" x14ac:dyDescent="0.25">
      <c r="B139" s="5" t="s">
        <v>356</v>
      </c>
      <c r="C139" s="9" t="s">
        <v>4</v>
      </c>
      <c r="D139" s="6"/>
      <c r="E139" t="s">
        <v>411</v>
      </c>
    </row>
    <row r="140" spans="2:5" x14ac:dyDescent="0.25">
      <c r="B140" s="5" t="s">
        <v>357</v>
      </c>
      <c r="C140" s="9" t="s">
        <v>4</v>
      </c>
      <c r="D140" s="6"/>
      <c r="E140" t="s">
        <v>411</v>
      </c>
    </row>
    <row r="141" spans="2:5" x14ac:dyDescent="0.25">
      <c r="B141" s="5" t="s">
        <v>358</v>
      </c>
      <c r="C141" s="9" t="s">
        <v>4</v>
      </c>
      <c r="D141" s="6"/>
      <c r="E141" t="s">
        <v>411</v>
      </c>
    </row>
    <row r="142" spans="2:5" x14ac:dyDescent="0.25">
      <c r="B142" s="5" t="s">
        <v>359</v>
      </c>
      <c r="C142" s="9" t="s">
        <v>4</v>
      </c>
      <c r="D142" s="6"/>
      <c r="E142" t="s">
        <v>411</v>
      </c>
    </row>
    <row r="143" spans="2:5" x14ac:dyDescent="0.25">
      <c r="B143" s="5" t="s">
        <v>360</v>
      </c>
      <c r="C143" s="9" t="s">
        <v>4</v>
      </c>
      <c r="D143" s="6"/>
      <c r="E143" t="s">
        <v>411</v>
      </c>
    </row>
    <row r="144" spans="2:5" x14ac:dyDescent="0.25">
      <c r="B144" s="5" t="s">
        <v>361</v>
      </c>
      <c r="C144" s="9" t="s">
        <v>4</v>
      </c>
      <c r="D144" s="6"/>
      <c r="E144" t="s">
        <v>411</v>
      </c>
    </row>
    <row r="145" spans="2:5" x14ac:dyDescent="0.25">
      <c r="B145" s="5" t="s">
        <v>362</v>
      </c>
      <c r="C145" s="9" t="s">
        <v>4</v>
      </c>
      <c r="D145" s="6"/>
      <c r="E145" t="s">
        <v>411</v>
      </c>
    </row>
    <row r="146" spans="2:5" x14ac:dyDescent="0.25">
      <c r="B146" s="5" t="s">
        <v>363</v>
      </c>
      <c r="C146" s="9" t="s">
        <v>4</v>
      </c>
      <c r="D146" s="6"/>
      <c r="E146" t="s">
        <v>411</v>
      </c>
    </row>
    <row r="147" spans="2:5" x14ac:dyDescent="0.25">
      <c r="B147" s="5" t="s">
        <v>364</v>
      </c>
      <c r="C147" s="9" t="s">
        <v>4</v>
      </c>
      <c r="D147" s="6"/>
      <c r="E147" t="s">
        <v>411</v>
      </c>
    </row>
    <row r="148" spans="2:5" x14ac:dyDescent="0.25">
      <c r="B148" s="5" t="s">
        <v>365</v>
      </c>
      <c r="C148" s="9" t="s">
        <v>4</v>
      </c>
      <c r="D148" s="6"/>
      <c r="E148" t="s">
        <v>411</v>
      </c>
    </row>
    <row r="149" spans="2:5" x14ac:dyDescent="0.25">
      <c r="B149" s="5" t="s">
        <v>366</v>
      </c>
      <c r="C149" s="9" t="s">
        <v>4</v>
      </c>
      <c r="D149" s="6"/>
      <c r="E149" t="s">
        <v>411</v>
      </c>
    </row>
    <row r="150" spans="2:5" x14ac:dyDescent="0.25">
      <c r="B150" s="5" t="s">
        <v>367</v>
      </c>
      <c r="C150" s="9" t="s">
        <v>4</v>
      </c>
      <c r="D150" s="6"/>
      <c r="E150" t="s">
        <v>411</v>
      </c>
    </row>
    <row r="151" spans="2:5" x14ac:dyDescent="0.25">
      <c r="B151" s="5" t="s">
        <v>368</v>
      </c>
      <c r="C151" s="9" t="s">
        <v>4</v>
      </c>
      <c r="D151" s="6"/>
      <c r="E151" t="s">
        <v>411</v>
      </c>
    </row>
    <row r="152" spans="2:5" x14ac:dyDescent="0.25">
      <c r="B152" s="5" t="s">
        <v>369</v>
      </c>
      <c r="C152" s="9" t="s">
        <v>4</v>
      </c>
      <c r="D152" s="6"/>
      <c r="E152" t="s">
        <v>411</v>
      </c>
    </row>
    <row r="153" spans="2:5" x14ac:dyDescent="0.25">
      <c r="B153" s="5" t="s">
        <v>370</v>
      </c>
      <c r="C153" s="9" t="s">
        <v>4</v>
      </c>
      <c r="D153" s="6"/>
      <c r="E153" t="s">
        <v>411</v>
      </c>
    </row>
    <row r="154" spans="2:5" x14ac:dyDescent="0.25">
      <c r="B154" s="5" t="s">
        <v>371</v>
      </c>
      <c r="C154" s="9" t="s">
        <v>4</v>
      </c>
      <c r="D154" s="6"/>
      <c r="E154" t="s">
        <v>411</v>
      </c>
    </row>
    <row r="155" spans="2:5" x14ac:dyDescent="0.25">
      <c r="B155" s="5" t="s">
        <v>372</v>
      </c>
      <c r="C155" s="9" t="s">
        <v>4</v>
      </c>
      <c r="D155" s="6"/>
      <c r="E155" t="s">
        <v>411</v>
      </c>
    </row>
    <row r="156" spans="2:5" x14ac:dyDescent="0.25">
      <c r="B156" s="5" t="s">
        <v>373</v>
      </c>
      <c r="C156" s="9" t="s">
        <v>4</v>
      </c>
      <c r="D156" s="6"/>
      <c r="E156" t="s">
        <v>411</v>
      </c>
    </row>
    <row r="157" spans="2:5" x14ac:dyDescent="0.25">
      <c r="B157" s="5" t="s">
        <v>374</v>
      </c>
      <c r="C157" s="9" t="s">
        <v>4</v>
      </c>
      <c r="D157" s="6"/>
      <c r="E157" t="s">
        <v>411</v>
      </c>
    </row>
    <row r="158" spans="2:5" x14ac:dyDescent="0.25">
      <c r="B158" s="5" t="s">
        <v>375</v>
      </c>
      <c r="C158" s="9" t="s">
        <v>4</v>
      </c>
      <c r="D158" s="6"/>
      <c r="E158" t="s">
        <v>411</v>
      </c>
    </row>
    <row r="159" spans="2:5" x14ac:dyDescent="0.25">
      <c r="B159" s="5" t="s">
        <v>376</v>
      </c>
      <c r="C159" s="9" t="s">
        <v>4</v>
      </c>
      <c r="D159" s="6"/>
      <c r="E159" t="s">
        <v>411</v>
      </c>
    </row>
    <row r="160" spans="2:5" x14ac:dyDescent="0.25">
      <c r="B160" s="5" t="s">
        <v>377</v>
      </c>
      <c r="C160" s="9" t="s">
        <v>4</v>
      </c>
      <c r="D160" s="6"/>
      <c r="E160" t="s">
        <v>411</v>
      </c>
    </row>
    <row r="161" spans="2:5" x14ac:dyDescent="0.25">
      <c r="B161" s="5" t="s">
        <v>378</v>
      </c>
      <c r="C161" s="9" t="s">
        <v>4</v>
      </c>
      <c r="D161" s="6"/>
      <c r="E161" t="s">
        <v>411</v>
      </c>
    </row>
    <row r="162" spans="2:5" x14ac:dyDescent="0.25">
      <c r="B162" s="5" t="s">
        <v>379</v>
      </c>
      <c r="C162" s="9" t="s">
        <v>4</v>
      </c>
      <c r="D162" s="6"/>
      <c r="E162" t="s">
        <v>411</v>
      </c>
    </row>
    <row r="163" spans="2:5" x14ac:dyDescent="0.25">
      <c r="B163" s="5" t="s">
        <v>380</v>
      </c>
      <c r="C163" s="9" t="s">
        <v>4</v>
      </c>
      <c r="D163" s="6"/>
      <c r="E163" t="s">
        <v>411</v>
      </c>
    </row>
    <row r="164" spans="2:5" x14ac:dyDescent="0.25">
      <c r="B164" s="5" t="s">
        <v>381</v>
      </c>
      <c r="C164" s="9" t="s">
        <v>4</v>
      </c>
      <c r="D164" s="6"/>
      <c r="E164" t="s">
        <v>411</v>
      </c>
    </row>
    <row r="165" spans="2:5" x14ac:dyDescent="0.25">
      <c r="B165" s="5" t="s">
        <v>382</v>
      </c>
      <c r="C165" s="9" t="s">
        <v>4</v>
      </c>
      <c r="D165" s="6"/>
      <c r="E165" t="s">
        <v>411</v>
      </c>
    </row>
    <row r="166" spans="2:5" x14ac:dyDescent="0.25">
      <c r="B166" s="5" t="s">
        <v>383</v>
      </c>
      <c r="C166" s="9" t="s">
        <v>4</v>
      </c>
      <c r="D166" s="6"/>
      <c r="E166" t="s">
        <v>411</v>
      </c>
    </row>
    <row r="167" spans="2:5" x14ac:dyDescent="0.25">
      <c r="B167" s="5" t="s">
        <v>384</v>
      </c>
      <c r="C167" s="9" t="s">
        <v>4</v>
      </c>
      <c r="D167" s="6"/>
      <c r="E167" t="s">
        <v>411</v>
      </c>
    </row>
    <row r="168" spans="2:5" x14ac:dyDescent="0.25">
      <c r="B168" s="5" t="s">
        <v>385</v>
      </c>
      <c r="C168" s="9" t="s">
        <v>4</v>
      </c>
      <c r="D168" s="6"/>
      <c r="E168" t="s">
        <v>411</v>
      </c>
    </row>
    <row r="169" spans="2:5" x14ac:dyDescent="0.25">
      <c r="B169" s="5"/>
      <c r="C169" s="9"/>
      <c r="D169" s="6"/>
      <c r="E169" t="s">
        <v>411</v>
      </c>
    </row>
    <row r="170" spans="2:5" x14ac:dyDescent="0.25">
      <c r="B170" s="7" t="s">
        <v>139</v>
      </c>
      <c r="C170" s="11">
        <f>COUNTIF($C$171:$C$183, "R")/13</f>
        <v>7.6923076923076927E-2</v>
      </c>
      <c r="D170" s="6"/>
      <c r="E170" t="s">
        <v>411</v>
      </c>
    </row>
    <row r="171" spans="2:5" x14ac:dyDescent="0.25">
      <c r="B171" s="5" t="s">
        <v>104</v>
      </c>
      <c r="C171" s="9" t="s">
        <v>3</v>
      </c>
      <c r="D171" s="6"/>
      <c r="E171" t="s">
        <v>411</v>
      </c>
    </row>
    <row r="172" spans="2:5" x14ac:dyDescent="0.25">
      <c r="B172" s="5" t="s">
        <v>7</v>
      </c>
      <c r="C172" s="9" t="s">
        <v>4</v>
      </c>
      <c r="D172" s="6"/>
      <c r="E172" t="s">
        <v>411</v>
      </c>
    </row>
    <row r="173" spans="2:5" x14ac:dyDescent="0.25">
      <c r="B173" s="5" t="s">
        <v>8</v>
      </c>
      <c r="C173" s="9" t="s">
        <v>4</v>
      </c>
      <c r="D173" s="6"/>
      <c r="E173" t="s">
        <v>411</v>
      </c>
    </row>
    <row r="174" spans="2:5" x14ac:dyDescent="0.25">
      <c r="B174" s="5" t="s">
        <v>9</v>
      </c>
      <c r="C174" s="9" t="s">
        <v>4</v>
      </c>
      <c r="D174" s="6"/>
      <c r="E174" t="s">
        <v>411</v>
      </c>
    </row>
    <row r="175" spans="2:5" x14ac:dyDescent="0.25">
      <c r="B175" s="5" t="s">
        <v>105</v>
      </c>
      <c r="C175" s="9" t="s">
        <v>4</v>
      </c>
      <c r="D175" s="6"/>
      <c r="E175" t="s">
        <v>411</v>
      </c>
    </row>
    <row r="176" spans="2:5" x14ac:dyDescent="0.25">
      <c r="B176" s="5" t="s">
        <v>106</v>
      </c>
      <c r="C176" s="9" t="s">
        <v>4</v>
      </c>
      <c r="D176" s="6"/>
      <c r="E176" t="s">
        <v>411</v>
      </c>
    </row>
    <row r="177" spans="2:5" x14ac:dyDescent="0.25">
      <c r="B177" s="5" t="s">
        <v>10</v>
      </c>
      <c r="C177" s="9" t="s">
        <v>4</v>
      </c>
      <c r="D177" s="6"/>
      <c r="E177" t="s">
        <v>411</v>
      </c>
    </row>
    <row r="178" spans="2:5" x14ac:dyDescent="0.25">
      <c r="B178" s="5" t="s">
        <v>11</v>
      </c>
      <c r="C178" s="9" t="s">
        <v>4</v>
      </c>
      <c r="D178" s="6"/>
      <c r="E178" t="s">
        <v>411</v>
      </c>
    </row>
    <row r="179" spans="2:5" x14ac:dyDescent="0.25">
      <c r="B179" s="5" t="s">
        <v>387</v>
      </c>
      <c r="C179" s="9" t="s">
        <v>4</v>
      </c>
      <c r="D179" s="6"/>
      <c r="E179" t="s">
        <v>411</v>
      </c>
    </row>
    <row r="180" spans="2:5" x14ac:dyDescent="0.25">
      <c r="B180" s="5" t="s">
        <v>12</v>
      </c>
      <c r="C180" s="9" t="s">
        <v>4</v>
      </c>
      <c r="D180" s="6"/>
      <c r="E180" t="s">
        <v>411</v>
      </c>
    </row>
    <row r="181" spans="2:5" x14ac:dyDescent="0.25">
      <c r="B181" s="5" t="s">
        <v>13</v>
      </c>
      <c r="C181" s="9" t="s">
        <v>4</v>
      </c>
      <c r="D181" s="6"/>
      <c r="E181" t="s">
        <v>411</v>
      </c>
    </row>
    <row r="182" spans="2:5" x14ac:dyDescent="0.25">
      <c r="B182" s="5" t="s">
        <v>141</v>
      </c>
      <c r="C182" s="9" t="s">
        <v>4</v>
      </c>
      <c r="D182" s="6"/>
      <c r="E182" t="s">
        <v>411</v>
      </c>
    </row>
    <row r="183" spans="2:5" x14ac:dyDescent="0.25">
      <c r="B183" s="5" t="s">
        <v>142</v>
      </c>
      <c r="C183" s="9" t="s">
        <v>4</v>
      </c>
      <c r="D183" s="6"/>
      <c r="E183" t="s">
        <v>411</v>
      </c>
    </row>
    <row r="184" spans="2:5" x14ac:dyDescent="0.25">
      <c r="B184" s="5"/>
      <c r="C184" s="9"/>
      <c r="D184" s="6"/>
      <c r="E184" t="s">
        <v>411</v>
      </c>
    </row>
    <row r="185" spans="2:5" x14ac:dyDescent="0.25">
      <c r="B185" s="7" t="s">
        <v>138</v>
      </c>
      <c r="C185" s="11">
        <f>COUNTIF($C$186:$C$192, "R")/7</f>
        <v>0.42857142857142855</v>
      </c>
      <c r="D185" s="6"/>
      <c r="E185" t="s">
        <v>411</v>
      </c>
    </row>
    <row r="186" spans="2:5" x14ac:dyDescent="0.25">
      <c r="B186" s="5" t="s">
        <v>14</v>
      </c>
      <c r="C186" s="9" t="s">
        <v>3</v>
      </c>
      <c r="D186" s="6"/>
      <c r="E186" t="s">
        <v>411</v>
      </c>
    </row>
    <row r="187" spans="2:5" x14ac:dyDescent="0.25">
      <c r="B187" s="10" t="s">
        <v>405</v>
      </c>
      <c r="C187" s="9" t="s">
        <v>3</v>
      </c>
      <c r="D187" s="6"/>
      <c r="E187" t="s">
        <v>411</v>
      </c>
    </row>
    <row r="188" spans="2:5" x14ac:dyDescent="0.25">
      <c r="B188" s="10" t="s">
        <v>407</v>
      </c>
      <c r="C188" s="9" t="s">
        <v>3</v>
      </c>
      <c r="D188" s="6"/>
      <c r="E188" t="s">
        <v>411</v>
      </c>
    </row>
    <row r="189" spans="2:5" x14ac:dyDescent="0.25">
      <c r="B189" s="5" t="s">
        <v>244</v>
      </c>
      <c r="C189" s="9" t="s">
        <v>4</v>
      </c>
      <c r="D189" s="6"/>
      <c r="E189" t="s">
        <v>411</v>
      </c>
    </row>
    <row r="190" spans="2:5" x14ac:dyDescent="0.25">
      <c r="B190" s="10" t="s">
        <v>406</v>
      </c>
      <c r="C190" s="9" t="s">
        <v>4</v>
      </c>
      <c r="D190" s="6"/>
      <c r="E190" t="s">
        <v>411</v>
      </c>
    </row>
    <row r="191" spans="2:5" x14ac:dyDescent="0.25">
      <c r="B191" s="14" t="s">
        <v>114</v>
      </c>
      <c r="C191" s="9" t="s">
        <v>4</v>
      </c>
      <c r="D191" s="6"/>
      <c r="E191" t="s">
        <v>411</v>
      </c>
    </row>
    <row r="192" spans="2:5" x14ac:dyDescent="0.25">
      <c r="B192" s="5" t="s">
        <v>115</v>
      </c>
      <c r="C192" s="9" t="s">
        <v>4</v>
      </c>
      <c r="D192" s="6"/>
      <c r="E192" t="s">
        <v>411</v>
      </c>
    </row>
    <row r="193" spans="2:5" x14ac:dyDescent="0.25">
      <c r="B193" s="5"/>
      <c r="C193" s="9"/>
      <c r="D193" s="6"/>
      <c r="E193" t="s">
        <v>411</v>
      </c>
    </row>
    <row r="194" spans="2:5" x14ac:dyDescent="0.25">
      <c r="B194" s="7" t="s">
        <v>137</v>
      </c>
      <c r="C194" s="11">
        <f>COUNTIF($C$195:$C$208, "R")/14</f>
        <v>0</v>
      </c>
      <c r="D194" s="6"/>
      <c r="E194" t="s">
        <v>411</v>
      </c>
    </row>
    <row r="195" spans="2:5" x14ac:dyDescent="0.25">
      <c r="B195" s="5" t="s">
        <v>15</v>
      </c>
      <c r="C195" s="9" t="s">
        <v>4</v>
      </c>
      <c r="D195" s="6"/>
      <c r="E195" t="s">
        <v>411</v>
      </c>
    </row>
    <row r="196" spans="2:5" x14ac:dyDescent="0.25">
      <c r="B196" s="5" t="s">
        <v>117</v>
      </c>
      <c r="C196" s="9" t="s">
        <v>4</v>
      </c>
      <c r="D196" s="6"/>
      <c r="E196" t="s">
        <v>411</v>
      </c>
    </row>
    <row r="197" spans="2:5" x14ac:dyDescent="0.25">
      <c r="B197" s="5" t="s">
        <v>107</v>
      </c>
      <c r="C197" s="9" t="s">
        <v>4</v>
      </c>
      <c r="D197" s="6"/>
      <c r="E197" t="s">
        <v>411</v>
      </c>
    </row>
    <row r="198" spans="2:5" x14ac:dyDescent="0.25">
      <c r="B198" s="5" t="s">
        <v>16</v>
      </c>
      <c r="C198" s="9" t="s">
        <v>4</v>
      </c>
      <c r="D198" s="6"/>
      <c r="E198" t="s">
        <v>411</v>
      </c>
    </row>
    <row r="199" spans="2:5" x14ac:dyDescent="0.25">
      <c r="B199" s="5" t="s">
        <v>17</v>
      </c>
      <c r="C199" s="9" t="s">
        <v>4</v>
      </c>
      <c r="D199" s="6"/>
      <c r="E199" t="s">
        <v>411</v>
      </c>
    </row>
    <row r="200" spans="2:5" x14ac:dyDescent="0.25">
      <c r="B200" s="5" t="s">
        <v>18</v>
      </c>
      <c r="C200" s="9" t="s">
        <v>4</v>
      </c>
      <c r="D200" s="6"/>
      <c r="E200" t="s">
        <v>411</v>
      </c>
    </row>
    <row r="201" spans="2:5" x14ac:dyDescent="0.25">
      <c r="B201" s="5" t="s">
        <v>108</v>
      </c>
      <c r="C201" s="9" t="s">
        <v>4</v>
      </c>
      <c r="D201" s="6"/>
      <c r="E201" t="s">
        <v>411</v>
      </c>
    </row>
    <row r="202" spans="2:5" x14ac:dyDescent="0.25">
      <c r="B202" s="5" t="s">
        <v>109</v>
      </c>
      <c r="C202" s="9" t="s">
        <v>4</v>
      </c>
      <c r="D202" s="6"/>
      <c r="E202" t="s">
        <v>411</v>
      </c>
    </row>
    <row r="203" spans="2:5" x14ac:dyDescent="0.25">
      <c r="B203" s="5" t="s">
        <v>19</v>
      </c>
      <c r="C203" s="9" t="s">
        <v>4</v>
      </c>
      <c r="D203" s="6"/>
      <c r="E203" t="s">
        <v>411</v>
      </c>
    </row>
    <row r="204" spans="2:5" x14ac:dyDescent="0.25">
      <c r="B204" s="10" t="s">
        <v>245</v>
      </c>
      <c r="C204" s="9" t="s">
        <v>4</v>
      </c>
      <c r="D204" s="6"/>
      <c r="E204" t="s">
        <v>411</v>
      </c>
    </row>
    <row r="205" spans="2:5" x14ac:dyDescent="0.25">
      <c r="B205" s="10" t="s">
        <v>246</v>
      </c>
      <c r="C205" s="9" t="s">
        <v>4</v>
      </c>
      <c r="D205" s="6"/>
      <c r="E205" t="s">
        <v>411</v>
      </c>
    </row>
    <row r="206" spans="2:5" x14ac:dyDescent="0.25">
      <c r="B206" s="10" t="s">
        <v>247</v>
      </c>
      <c r="C206" s="9" t="s">
        <v>4</v>
      </c>
      <c r="D206" s="6"/>
      <c r="E206" t="s">
        <v>411</v>
      </c>
    </row>
    <row r="207" spans="2:5" x14ac:dyDescent="0.25">
      <c r="B207" s="10" t="s">
        <v>248</v>
      </c>
      <c r="C207" s="9" t="s">
        <v>4</v>
      </c>
      <c r="D207" s="6"/>
      <c r="E207" t="s">
        <v>411</v>
      </c>
    </row>
    <row r="208" spans="2:5" x14ac:dyDescent="0.25">
      <c r="B208" s="10" t="s">
        <v>249</v>
      </c>
      <c r="C208" s="9" t="s">
        <v>4</v>
      </c>
      <c r="D208" s="6"/>
      <c r="E208" t="s">
        <v>411</v>
      </c>
    </row>
    <row r="209" spans="2:5" x14ac:dyDescent="0.25">
      <c r="B209" s="5"/>
      <c r="C209" s="9"/>
      <c r="D209" s="6"/>
      <c r="E209" t="s">
        <v>411</v>
      </c>
    </row>
    <row r="210" spans="2:5" x14ac:dyDescent="0.25">
      <c r="B210" s="7" t="s">
        <v>136</v>
      </c>
      <c r="C210" s="11">
        <f>COUNTIF($C$211:$C$214, "R")/4</f>
        <v>0</v>
      </c>
      <c r="D210" s="6"/>
      <c r="E210" t="s">
        <v>411</v>
      </c>
    </row>
    <row r="211" spans="2:5" x14ac:dyDescent="0.25">
      <c r="B211" s="5" t="s">
        <v>20</v>
      </c>
      <c r="C211" s="9" t="s">
        <v>4</v>
      </c>
      <c r="D211" s="6"/>
      <c r="E211" t="s">
        <v>411</v>
      </c>
    </row>
    <row r="212" spans="2:5" x14ac:dyDescent="0.25">
      <c r="B212" s="5" t="s">
        <v>129</v>
      </c>
      <c r="C212" s="9" t="s">
        <v>4</v>
      </c>
      <c r="D212" s="6"/>
      <c r="E212" t="s">
        <v>411</v>
      </c>
    </row>
    <row r="213" spans="2:5" x14ac:dyDescent="0.25">
      <c r="B213" s="5" t="s">
        <v>143</v>
      </c>
      <c r="C213" s="9" t="s">
        <v>4</v>
      </c>
      <c r="D213" s="6"/>
      <c r="E213" t="s">
        <v>411</v>
      </c>
    </row>
    <row r="214" spans="2:5" x14ac:dyDescent="0.25">
      <c r="B214" s="5" t="s">
        <v>144</v>
      </c>
      <c r="C214" s="9" t="s">
        <v>4</v>
      </c>
      <c r="D214" s="6"/>
      <c r="E214" t="s">
        <v>411</v>
      </c>
    </row>
    <row r="215" spans="2:5" x14ac:dyDescent="0.25">
      <c r="B215" s="5"/>
      <c r="C215" s="9"/>
      <c r="D215" s="6"/>
      <c r="E215" t="s">
        <v>411</v>
      </c>
    </row>
    <row r="216" spans="2:5" x14ac:dyDescent="0.25">
      <c r="B216" s="7" t="s">
        <v>135</v>
      </c>
      <c r="C216" s="11">
        <f>COUNTIF($C$217:$C$267, "R")/51</f>
        <v>0.11764705882352941</v>
      </c>
      <c r="D216" s="6"/>
      <c r="E216" t="s">
        <v>411</v>
      </c>
    </row>
    <row r="217" spans="2:5" x14ac:dyDescent="0.25">
      <c r="B217" s="5" t="s">
        <v>21</v>
      </c>
      <c r="C217" s="9" t="s">
        <v>3</v>
      </c>
      <c r="D217" s="6">
        <v>45590</v>
      </c>
      <c r="E217" t="s">
        <v>411</v>
      </c>
    </row>
    <row r="218" spans="2:5" x14ac:dyDescent="0.25">
      <c r="B218" s="10" t="s">
        <v>23</v>
      </c>
      <c r="C218" s="9" t="s">
        <v>3</v>
      </c>
      <c r="D218" s="6">
        <v>45590</v>
      </c>
      <c r="E218" t="s">
        <v>411</v>
      </c>
    </row>
    <row r="219" spans="2:5" x14ac:dyDescent="0.25">
      <c r="B219" s="10" t="s">
        <v>24</v>
      </c>
      <c r="C219" s="9" t="s">
        <v>3</v>
      </c>
      <c r="D219" s="6">
        <v>45590</v>
      </c>
      <c r="E219" t="s">
        <v>411</v>
      </c>
    </row>
    <row r="220" spans="2:5" x14ac:dyDescent="0.25">
      <c r="B220" s="10" t="s">
        <v>120</v>
      </c>
      <c r="C220" s="9" t="s">
        <v>3</v>
      </c>
      <c r="D220" s="6">
        <v>45590</v>
      </c>
      <c r="E220" t="s">
        <v>411</v>
      </c>
    </row>
    <row r="221" spans="2:5" x14ac:dyDescent="0.25">
      <c r="B221" s="10" t="s">
        <v>25</v>
      </c>
      <c r="C221" s="9" t="s">
        <v>3</v>
      </c>
      <c r="D221" s="6">
        <v>45590</v>
      </c>
      <c r="E221" t="s">
        <v>411</v>
      </c>
    </row>
    <row r="222" spans="2:5" x14ac:dyDescent="0.25">
      <c r="B222" s="10" t="s">
        <v>145</v>
      </c>
      <c r="C222" s="9" t="s">
        <v>3</v>
      </c>
      <c r="D222" s="6">
        <v>45590</v>
      </c>
      <c r="E222" t="s">
        <v>411</v>
      </c>
    </row>
    <row r="223" spans="2:5" x14ac:dyDescent="0.25">
      <c r="B223" s="5" t="s">
        <v>22</v>
      </c>
      <c r="C223" s="9" t="s">
        <v>4</v>
      </c>
      <c r="D223" s="6"/>
      <c r="E223" t="s">
        <v>411</v>
      </c>
    </row>
    <row r="224" spans="2:5" x14ac:dyDescent="0.25">
      <c r="B224" s="10" t="s">
        <v>26</v>
      </c>
      <c r="C224" s="9" t="s">
        <v>4</v>
      </c>
      <c r="D224" s="6"/>
      <c r="E224" t="s">
        <v>411</v>
      </c>
    </row>
    <row r="225" spans="2:5" x14ac:dyDescent="0.25">
      <c r="B225" s="10" t="s">
        <v>27</v>
      </c>
      <c r="C225" s="9" t="s">
        <v>4</v>
      </c>
      <c r="D225" s="6"/>
      <c r="E225" t="s">
        <v>411</v>
      </c>
    </row>
    <row r="226" spans="2:5" x14ac:dyDescent="0.25">
      <c r="B226" s="10" t="s">
        <v>28</v>
      </c>
      <c r="C226" s="9" t="s">
        <v>4</v>
      </c>
      <c r="D226" s="6"/>
      <c r="E226" t="s">
        <v>411</v>
      </c>
    </row>
    <row r="227" spans="2:5" x14ac:dyDescent="0.25">
      <c r="B227" s="10" t="s">
        <v>29</v>
      </c>
      <c r="C227" s="9" t="s">
        <v>4</v>
      </c>
      <c r="D227" s="6"/>
      <c r="E227" t="s">
        <v>411</v>
      </c>
    </row>
    <row r="228" spans="2:5" x14ac:dyDescent="0.25">
      <c r="B228" s="10" t="s">
        <v>30</v>
      </c>
      <c r="C228" s="9" t="s">
        <v>4</v>
      </c>
      <c r="D228" s="6"/>
      <c r="E228" t="s">
        <v>411</v>
      </c>
    </row>
    <row r="229" spans="2:5" x14ac:dyDescent="0.25">
      <c r="B229" s="10" t="s">
        <v>31</v>
      </c>
      <c r="C229" s="9" t="s">
        <v>4</v>
      </c>
      <c r="D229" s="6"/>
      <c r="E229" t="s">
        <v>411</v>
      </c>
    </row>
    <row r="230" spans="2:5" x14ac:dyDescent="0.25">
      <c r="B230" s="10" t="s">
        <v>32</v>
      </c>
      <c r="C230" s="9" t="s">
        <v>4</v>
      </c>
      <c r="D230" s="6"/>
      <c r="E230" t="s">
        <v>411</v>
      </c>
    </row>
    <row r="231" spans="2:5" x14ac:dyDescent="0.25">
      <c r="B231" s="10" t="s">
        <v>33</v>
      </c>
      <c r="C231" s="9" t="s">
        <v>4</v>
      </c>
      <c r="D231" s="6"/>
      <c r="E231" t="s">
        <v>411</v>
      </c>
    </row>
    <row r="232" spans="2:5" x14ac:dyDescent="0.25">
      <c r="B232" s="10" t="s">
        <v>146</v>
      </c>
      <c r="C232" s="9" t="s">
        <v>4</v>
      </c>
      <c r="D232" s="6"/>
      <c r="E232" t="s">
        <v>411</v>
      </c>
    </row>
    <row r="233" spans="2:5" x14ac:dyDescent="0.25">
      <c r="B233" s="10" t="s">
        <v>34</v>
      </c>
      <c r="C233" s="9" t="s">
        <v>4</v>
      </c>
      <c r="D233" s="6"/>
      <c r="E233" t="s">
        <v>411</v>
      </c>
    </row>
    <row r="234" spans="2:5" x14ac:dyDescent="0.25">
      <c r="B234" s="10" t="s">
        <v>147</v>
      </c>
      <c r="C234" s="9" t="s">
        <v>4</v>
      </c>
      <c r="D234" s="6"/>
      <c r="E234" t="s">
        <v>411</v>
      </c>
    </row>
    <row r="235" spans="2:5" x14ac:dyDescent="0.25">
      <c r="B235" s="10" t="s">
        <v>35</v>
      </c>
      <c r="C235" s="9" t="s">
        <v>4</v>
      </c>
      <c r="D235" s="6"/>
      <c r="E235" t="s">
        <v>411</v>
      </c>
    </row>
    <row r="236" spans="2:5" x14ac:dyDescent="0.25">
      <c r="B236" s="10" t="s">
        <v>36</v>
      </c>
      <c r="C236" s="9" t="s">
        <v>4</v>
      </c>
      <c r="D236" s="6"/>
      <c r="E236" t="s">
        <v>411</v>
      </c>
    </row>
    <row r="237" spans="2:5" x14ac:dyDescent="0.25">
      <c r="B237" s="10" t="s">
        <v>110</v>
      </c>
      <c r="C237" s="9" t="s">
        <v>4</v>
      </c>
      <c r="D237" s="6"/>
      <c r="E237" t="s">
        <v>411</v>
      </c>
    </row>
    <row r="238" spans="2:5" x14ac:dyDescent="0.25">
      <c r="B238" s="10" t="s">
        <v>37</v>
      </c>
      <c r="C238" s="9" t="s">
        <v>4</v>
      </c>
      <c r="D238" s="6"/>
      <c r="E238" t="s">
        <v>411</v>
      </c>
    </row>
    <row r="239" spans="2:5" x14ac:dyDescent="0.25">
      <c r="B239" s="10" t="s">
        <v>38</v>
      </c>
      <c r="C239" s="9" t="s">
        <v>4</v>
      </c>
      <c r="D239" s="6"/>
      <c r="E239" t="s">
        <v>411</v>
      </c>
    </row>
    <row r="240" spans="2:5" x14ac:dyDescent="0.25">
      <c r="B240" s="10" t="s">
        <v>121</v>
      </c>
      <c r="C240" s="9" t="s">
        <v>4</v>
      </c>
      <c r="D240" s="6"/>
      <c r="E240" t="s">
        <v>411</v>
      </c>
    </row>
    <row r="241" spans="2:5" x14ac:dyDescent="0.25">
      <c r="B241" s="10" t="s">
        <v>39</v>
      </c>
      <c r="C241" s="9" t="s">
        <v>4</v>
      </c>
      <c r="D241" s="6"/>
      <c r="E241" t="s">
        <v>411</v>
      </c>
    </row>
    <row r="242" spans="2:5" x14ac:dyDescent="0.25">
      <c r="B242" s="10" t="s">
        <v>40</v>
      </c>
      <c r="C242" s="9" t="s">
        <v>4</v>
      </c>
      <c r="D242" s="6"/>
      <c r="E242" t="s">
        <v>411</v>
      </c>
    </row>
    <row r="243" spans="2:5" x14ac:dyDescent="0.25">
      <c r="B243" s="10" t="s">
        <v>41</v>
      </c>
      <c r="C243" s="9" t="s">
        <v>4</v>
      </c>
      <c r="D243" s="6"/>
      <c r="E243" t="s">
        <v>411</v>
      </c>
    </row>
    <row r="244" spans="2:5" x14ac:dyDescent="0.25">
      <c r="B244" s="10" t="s">
        <v>148</v>
      </c>
      <c r="C244" s="9" t="s">
        <v>4</v>
      </c>
      <c r="D244" s="6"/>
      <c r="E244" t="s">
        <v>411</v>
      </c>
    </row>
    <row r="245" spans="2:5" x14ac:dyDescent="0.25">
      <c r="B245" s="5" t="s">
        <v>42</v>
      </c>
      <c r="C245" s="9" t="s">
        <v>4</v>
      </c>
      <c r="D245" s="6"/>
      <c r="E245" t="s">
        <v>411</v>
      </c>
    </row>
    <row r="246" spans="2:5" x14ac:dyDescent="0.25">
      <c r="B246" s="5" t="s">
        <v>43</v>
      </c>
      <c r="C246" s="9" t="s">
        <v>4</v>
      </c>
      <c r="D246" s="6"/>
      <c r="E246" t="s">
        <v>411</v>
      </c>
    </row>
    <row r="247" spans="2:5" x14ac:dyDescent="0.25">
      <c r="B247" s="10" t="s">
        <v>46</v>
      </c>
      <c r="C247" s="9" t="s">
        <v>4</v>
      </c>
      <c r="D247" s="6"/>
      <c r="E247" t="s">
        <v>411</v>
      </c>
    </row>
    <row r="248" spans="2:5" x14ac:dyDescent="0.25">
      <c r="B248" s="10" t="s">
        <v>47</v>
      </c>
      <c r="C248" s="9" t="s">
        <v>4</v>
      </c>
      <c r="D248" s="6"/>
      <c r="E248" t="s">
        <v>411</v>
      </c>
    </row>
    <row r="249" spans="2:5" x14ac:dyDescent="0.25">
      <c r="B249" s="10" t="s">
        <v>48</v>
      </c>
      <c r="C249" s="9" t="s">
        <v>4</v>
      </c>
      <c r="D249" s="6"/>
      <c r="E249" t="s">
        <v>411</v>
      </c>
    </row>
    <row r="250" spans="2:5" x14ac:dyDescent="0.25">
      <c r="B250" s="10" t="s">
        <v>49</v>
      </c>
      <c r="C250" s="9" t="s">
        <v>4</v>
      </c>
      <c r="D250" s="6"/>
      <c r="E250" t="s">
        <v>411</v>
      </c>
    </row>
    <row r="251" spans="2:5" x14ac:dyDescent="0.25">
      <c r="B251" s="10" t="s">
        <v>50</v>
      </c>
      <c r="C251" s="9" t="s">
        <v>4</v>
      </c>
      <c r="D251" s="6"/>
      <c r="E251" t="s">
        <v>411</v>
      </c>
    </row>
    <row r="252" spans="2:5" x14ac:dyDescent="0.25">
      <c r="B252" s="5" t="s">
        <v>44</v>
      </c>
      <c r="C252" s="9" t="s">
        <v>4</v>
      </c>
      <c r="D252" s="6"/>
      <c r="E252" t="s">
        <v>411</v>
      </c>
    </row>
    <row r="253" spans="2:5" x14ac:dyDescent="0.25">
      <c r="B253" s="10" t="s">
        <v>124</v>
      </c>
      <c r="C253" s="9" t="s">
        <v>4</v>
      </c>
      <c r="D253" s="6"/>
      <c r="E253" t="s">
        <v>411</v>
      </c>
    </row>
    <row r="254" spans="2:5" x14ac:dyDescent="0.25">
      <c r="B254" s="10" t="s">
        <v>125</v>
      </c>
      <c r="C254" s="9" t="s">
        <v>4</v>
      </c>
      <c r="D254" s="6"/>
      <c r="E254" t="s">
        <v>411</v>
      </c>
    </row>
    <row r="255" spans="2:5" x14ac:dyDescent="0.25">
      <c r="B255" s="10" t="s">
        <v>126</v>
      </c>
      <c r="C255" s="9" t="s">
        <v>4</v>
      </c>
      <c r="D255" s="6"/>
      <c r="E255" t="s">
        <v>411</v>
      </c>
    </row>
    <row r="256" spans="2:5" x14ac:dyDescent="0.25">
      <c r="B256" s="5" t="s">
        <v>45</v>
      </c>
      <c r="C256" s="9" t="s">
        <v>4</v>
      </c>
      <c r="D256" s="6"/>
      <c r="E256" t="s">
        <v>411</v>
      </c>
    </row>
    <row r="257" spans="2:5" x14ac:dyDescent="0.25">
      <c r="B257" s="10" t="s">
        <v>51</v>
      </c>
      <c r="C257" s="9" t="s">
        <v>4</v>
      </c>
      <c r="D257" s="6"/>
      <c r="E257" t="s">
        <v>411</v>
      </c>
    </row>
    <row r="258" spans="2:5" x14ac:dyDescent="0.25">
      <c r="B258" s="10" t="s">
        <v>119</v>
      </c>
      <c r="C258" s="9" t="s">
        <v>4</v>
      </c>
      <c r="D258" s="6"/>
      <c r="E258" t="s">
        <v>411</v>
      </c>
    </row>
    <row r="259" spans="2:5" x14ac:dyDescent="0.25">
      <c r="B259" s="10" t="s">
        <v>52</v>
      </c>
      <c r="C259" s="9" t="s">
        <v>4</v>
      </c>
      <c r="D259" s="6"/>
      <c r="E259" t="s">
        <v>411</v>
      </c>
    </row>
    <row r="260" spans="2:5" x14ac:dyDescent="0.25">
      <c r="B260" s="10" t="s">
        <v>149</v>
      </c>
      <c r="C260" s="9" t="s">
        <v>4</v>
      </c>
      <c r="D260" s="6"/>
      <c r="E260" t="s">
        <v>411</v>
      </c>
    </row>
    <row r="261" spans="2:5" x14ac:dyDescent="0.25">
      <c r="B261" s="5" t="s">
        <v>150</v>
      </c>
      <c r="C261" s="9" t="s">
        <v>4</v>
      </c>
      <c r="D261" s="6"/>
      <c r="E261" t="s">
        <v>411</v>
      </c>
    </row>
    <row r="262" spans="2:5" x14ac:dyDescent="0.25">
      <c r="B262" s="5" t="s">
        <v>151</v>
      </c>
      <c r="C262" s="9" t="s">
        <v>4</v>
      </c>
      <c r="D262" s="6"/>
      <c r="E262" t="s">
        <v>411</v>
      </c>
    </row>
    <row r="263" spans="2:5" x14ac:dyDescent="0.25">
      <c r="B263" s="5" t="s">
        <v>152</v>
      </c>
      <c r="C263" s="9" t="s">
        <v>4</v>
      </c>
      <c r="D263" s="6"/>
      <c r="E263" t="s">
        <v>411</v>
      </c>
    </row>
    <row r="264" spans="2:5" x14ac:dyDescent="0.25">
      <c r="B264" s="5" t="s">
        <v>153</v>
      </c>
      <c r="C264" s="9" t="s">
        <v>4</v>
      </c>
      <c r="D264" s="6"/>
      <c r="E264" t="s">
        <v>411</v>
      </c>
    </row>
    <row r="265" spans="2:5" x14ac:dyDescent="0.25">
      <c r="B265" s="5" t="s">
        <v>154</v>
      </c>
      <c r="C265" s="9" t="s">
        <v>4</v>
      </c>
      <c r="D265" s="6"/>
      <c r="E265" t="s">
        <v>411</v>
      </c>
    </row>
    <row r="266" spans="2:5" x14ac:dyDescent="0.25">
      <c r="B266" s="5" t="s">
        <v>155</v>
      </c>
      <c r="C266" s="9" t="s">
        <v>4</v>
      </c>
      <c r="D266" s="6"/>
      <c r="E266" t="s">
        <v>411</v>
      </c>
    </row>
    <row r="267" spans="2:5" x14ac:dyDescent="0.25">
      <c r="B267" s="5" t="s">
        <v>156</v>
      </c>
      <c r="C267" s="9" t="s">
        <v>4</v>
      </c>
      <c r="D267" s="6"/>
      <c r="E267" t="s">
        <v>411</v>
      </c>
    </row>
    <row r="268" spans="2:5" x14ac:dyDescent="0.25">
      <c r="B268" s="5"/>
      <c r="C268" s="9"/>
      <c r="D268" s="6"/>
      <c r="E268" t="s">
        <v>411</v>
      </c>
    </row>
    <row r="269" spans="2:5" x14ac:dyDescent="0.25">
      <c r="B269" s="7" t="s">
        <v>134</v>
      </c>
      <c r="C269" s="11">
        <f>COUNTIF($C$270:$C$315, "R")/46</f>
        <v>6.5217391304347824E-2</v>
      </c>
      <c r="D269" s="6"/>
      <c r="E269" t="s">
        <v>411</v>
      </c>
    </row>
    <row r="270" spans="2:5" x14ac:dyDescent="0.25">
      <c r="B270" s="5" t="s">
        <v>53</v>
      </c>
      <c r="C270" s="9" t="s">
        <v>4</v>
      </c>
      <c r="D270" s="6"/>
      <c r="E270" t="s">
        <v>411</v>
      </c>
    </row>
    <row r="271" spans="2:5" x14ac:dyDescent="0.25">
      <c r="B271" s="10" t="s">
        <v>56</v>
      </c>
      <c r="C271" s="9" t="s">
        <v>3</v>
      </c>
      <c r="D271" s="6">
        <v>45498</v>
      </c>
      <c r="E271" t="s">
        <v>411</v>
      </c>
    </row>
    <row r="272" spans="2:5" x14ac:dyDescent="0.25">
      <c r="B272" s="10" t="s">
        <v>157</v>
      </c>
      <c r="C272" s="9" t="s">
        <v>3</v>
      </c>
      <c r="D272" s="6">
        <v>45540</v>
      </c>
      <c r="E272" t="s">
        <v>411</v>
      </c>
    </row>
    <row r="273" spans="2:5" x14ac:dyDescent="0.25">
      <c r="B273" s="10" t="s">
        <v>408</v>
      </c>
      <c r="C273" s="9" t="s">
        <v>3</v>
      </c>
      <c r="D273" s="6">
        <v>45545</v>
      </c>
      <c r="E273" t="s">
        <v>411</v>
      </c>
    </row>
    <row r="274" spans="2:5" x14ac:dyDescent="0.25">
      <c r="B274" s="10" t="s">
        <v>409</v>
      </c>
      <c r="C274" s="9" t="s">
        <v>4</v>
      </c>
      <c r="D274" s="6"/>
      <c r="E274" t="s">
        <v>411</v>
      </c>
    </row>
    <row r="275" spans="2:5" x14ac:dyDescent="0.25">
      <c r="B275" s="5" t="s">
        <v>54</v>
      </c>
      <c r="C275" s="9" t="s">
        <v>4</v>
      </c>
      <c r="D275" s="6"/>
      <c r="E275" t="s">
        <v>411</v>
      </c>
    </row>
    <row r="276" spans="2:5" x14ac:dyDescent="0.25">
      <c r="B276" s="10" t="s">
        <v>57</v>
      </c>
      <c r="C276" s="9" t="s">
        <v>4</v>
      </c>
      <c r="D276" s="6"/>
      <c r="E276" t="s">
        <v>411</v>
      </c>
    </row>
    <row r="277" spans="2:5" x14ac:dyDescent="0.25">
      <c r="B277" s="10" t="s">
        <v>58</v>
      </c>
      <c r="C277" s="9" t="s">
        <v>4</v>
      </c>
      <c r="D277" s="6"/>
      <c r="E277" t="s">
        <v>411</v>
      </c>
    </row>
    <row r="278" spans="2:5" x14ac:dyDescent="0.25">
      <c r="B278" s="10" t="s">
        <v>59</v>
      </c>
      <c r="C278" s="9" t="s">
        <v>4</v>
      </c>
      <c r="D278" s="6"/>
      <c r="E278" t="s">
        <v>411</v>
      </c>
    </row>
    <row r="279" spans="2:5" x14ac:dyDescent="0.25">
      <c r="B279" s="5" t="s">
        <v>128</v>
      </c>
      <c r="C279" s="9" t="s">
        <v>4</v>
      </c>
      <c r="D279" s="6"/>
      <c r="E279" t="s">
        <v>411</v>
      </c>
    </row>
    <row r="280" spans="2:5" x14ac:dyDescent="0.25">
      <c r="B280" s="10" t="s">
        <v>60</v>
      </c>
      <c r="C280" s="9" t="s">
        <v>4</v>
      </c>
      <c r="D280" s="6"/>
      <c r="E280" t="s">
        <v>411</v>
      </c>
    </row>
    <row r="281" spans="2:5" x14ac:dyDescent="0.25">
      <c r="B281" s="5" t="s">
        <v>188</v>
      </c>
      <c r="C281" s="9" t="s">
        <v>4</v>
      </c>
      <c r="D281" s="6"/>
      <c r="E281" t="s">
        <v>411</v>
      </c>
    </row>
    <row r="282" spans="2:5" x14ac:dyDescent="0.25">
      <c r="B282" s="5" t="s">
        <v>116</v>
      </c>
      <c r="C282" s="9" t="s">
        <v>4</v>
      </c>
      <c r="D282" s="6"/>
      <c r="E282" t="s">
        <v>411</v>
      </c>
    </row>
    <row r="283" spans="2:5" x14ac:dyDescent="0.25">
      <c r="B283" s="10" t="s">
        <v>61</v>
      </c>
      <c r="C283" s="9" t="s">
        <v>4</v>
      </c>
      <c r="D283" s="6"/>
      <c r="E283" t="s">
        <v>411</v>
      </c>
    </row>
    <row r="284" spans="2:5" x14ac:dyDescent="0.25">
      <c r="B284" s="5" t="s">
        <v>55</v>
      </c>
      <c r="C284" s="9" t="s">
        <v>4</v>
      </c>
      <c r="D284" s="6"/>
      <c r="E284" t="s">
        <v>411</v>
      </c>
    </row>
    <row r="285" spans="2:5" x14ac:dyDescent="0.25">
      <c r="B285" s="10" t="s">
        <v>103</v>
      </c>
      <c r="C285" s="9" t="s">
        <v>4</v>
      </c>
      <c r="D285" s="6"/>
      <c r="E285" t="s">
        <v>411</v>
      </c>
    </row>
    <row r="286" spans="2:5" x14ac:dyDescent="0.25">
      <c r="B286" s="5" t="s">
        <v>158</v>
      </c>
      <c r="C286" s="9" t="s">
        <v>4</v>
      </c>
      <c r="D286" s="6"/>
      <c r="E286" t="s">
        <v>411</v>
      </c>
    </row>
    <row r="287" spans="2:5" x14ac:dyDescent="0.25">
      <c r="B287" s="10" t="s">
        <v>159</v>
      </c>
      <c r="C287" s="9" t="s">
        <v>4</v>
      </c>
      <c r="D287" s="6"/>
      <c r="E287" t="s">
        <v>411</v>
      </c>
    </row>
    <row r="288" spans="2:5" x14ac:dyDescent="0.25">
      <c r="B288" s="5" t="s">
        <v>161</v>
      </c>
      <c r="C288" s="9" t="s">
        <v>4</v>
      </c>
      <c r="D288" s="6"/>
      <c r="E288" t="s">
        <v>411</v>
      </c>
    </row>
    <row r="289" spans="2:5" x14ac:dyDescent="0.25">
      <c r="B289" s="10" t="s">
        <v>160</v>
      </c>
      <c r="C289" s="9" t="s">
        <v>4</v>
      </c>
      <c r="D289" s="6"/>
      <c r="E289" t="s">
        <v>411</v>
      </c>
    </row>
    <row r="290" spans="2:5" x14ac:dyDescent="0.25">
      <c r="B290" s="10" t="s">
        <v>162</v>
      </c>
      <c r="C290" s="9" t="s">
        <v>4</v>
      </c>
      <c r="D290" s="6"/>
      <c r="E290" t="s">
        <v>411</v>
      </c>
    </row>
    <row r="291" spans="2:5" x14ac:dyDescent="0.25">
      <c r="B291" s="10" t="s">
        <v>163</v>
      </c>
      <c r="C291" s="9" t="s">
        <v>4</v>
      </c>
      <c r="D291" s="6"/>
      <c r="E291" t="s">
        <v>411</v>
      </c>
    </row>
    <row r="292" spans="2:5" x14ac:dyDescent="0.25">
      <c r="B292" s="5" t="s">
        <v>164</v>
      </c>
      <c r="C292" s="9" t="s">
        <v>4</v>
      </c>
      <c r="D292" s="6"/>
      <c r="E292" t="s">
        <v>411</v>
      </c>
    </row>
    <row r="293" spans="2:5" x14ac:dyDescent="0.25">
      <c r="B293" s="10" t="s">
        <v>165</v>
      </c>
      <c r="C293" s="9" t="s">
        <v>4</v>
      </c>
      <c r="D293" s="6"/>
      <c r="E293" t="s">
        <v>411</v>
      </c>
    </row>
    <row r="294" spans="2:5" x14ac:dyDescent="0.25">
      <c r="B294" s="10" t="s">
        <v>166</v>
      </c>
      <c r="C294" s="9" t="s">
        <v>4</v>
      </c>
      <c r="D294" s="6"/>
      <c r="E294" t="s">
        <v>411</v>
      </c>
    </row>
    <row r="295" spans="2:5" x14ac:dyDescent="0.25">
      <c r="B295" s="10" t="s">
        <v>167</v>
      </c>
      <c r="C295" s="9" t="s">
        <v>4</v>
      </c>
      <c r="D295" s="6"/>
      <c r="E295" t="s">
        <v>411</v>
      </c>
    </row>
    <row r="296" spans="2:5" x14ac:dyDescent="0.25">
      <c r="B296" s="10" t="s">
        <v>168</v>
      </c>
      <c r="C296" s="9" t="s">
        <v>4</v>
      </c>
      <c r="D296" s="6"/>
      <c r="E296" t="s">
        <v>411</v>
      </c>
    </row>
    <row r="297" spans="2:5" x14ac:dyDescent="0.25">
      <c r="B297" s="10" t="s">
        <v>169</v>
      </c>
      <c r="C297" s="9" t="s">
        <v>4</v>
      </c>
      <c r="D297" s="6"/>
      <c r="E297" t="s">
        <v>411</v>
      </c>
    </row>
    <row r="298" spans="2:5" x14ac:dyDescent="0.25">
      <c r="B298" s="10" t="s">
        <v>170</v>
      </c>
      <c r="C298" s="9" t="s">
        <v>4</v>
      </c>
      <c r="D298" s="6"/>
      <c r="E298" t="s">
        <v>411</v>
      </c>
    </row>
    <row r="299" spans="2:5" x14ac:dyDescent="0.25">
      <c r="B299" s="10" t="s">
        <v>171</v>
      </c>
      <c r="C299" s="9" t="s">
        <v>4</v>
      </c>
      <c r="D299" s="6"/>
      <c r="E299" t="s">
        <v>411</v>
      </c>
    </row>
    <row r="300" spans="2:5" x14ac:dyDescent="0.25">
      <c r="B300" s="5" t="s">
        <v>172</v>
      </c>
      <c r="C300" s="9" t="s">
        <v>4</v>
      </c>
      <c r="D300" s="6"/>
      <c r="E300" t="s">
        <v>411</v>
      </c>
    </row>
    <row r="301" spans="2:5" x14ac:dyDescent="0.25">
      <c r="B301" s="5" t="s">
        <v>173</v>
      </c>
      <c r="C301" s="9" t="s">
        <v>4</v>
      </c>
      <c r="D301" s="6"/>
      <c r="E301" t="s">
        <v>411</v>
      </c>
    </row>
    <row r="302" spans="2:5" x14ac:dyDescent="0.25">
      <c r="B302" s="10" t="s">
        <v>174</v>
      </c>
      <c r="C302" s="9" t="s">
        <v>4</v>
      </c>
      <c r="D302" s="6"/>
      <c r="E302" t="s">
        <v>411</v>
      </c>
    </row>
    <row r="303" spans="2:5" x14ac:dyDescent="0.25">
      <c r="B303" s="10" t="s">
        <v>175</v>
      </c>
      <c r="C303" s="9" t="s">
        <v>4</v>
      </c>
      <c r="D303" s="6"/>
      <c r="E303" t="s">
        <v>411</v>
      </c>
    </row>
    <row r="304" spans="2:5" x14ac:dyDescent="0.25">
      <c r="B304" s="5" t="s">
        <v>176</v>
      </c>
      <c r="C304" s="9" t="s">
        <v>4</v>
      </c>
      <c r="D304" s="6"/>
      <c r="E304" t="s">
        <v>411</v>
      </c>
    </row>
    <row r="305" spans="2:5" x14ac:dyDescent="0.25">
      <c r="B305" s="10" t="s">
        <v>177</v>
      </c>
      <c r="C305" s="9" t="s">
        <v>4</v>
      </c>
      <c r="D305" s="6"/>
      <c r="E305" t="s">
        <v>411</v>
      </c>
    </row>
    <row r="306" spans="2:5" x14ac:dyDescent="0.25">
      <c r="B306" s="10" t="s">
        <v>178</v>
      </c>
      <c r="C306" s="9" t="s">
        <v>4</v>
      </c>
      <c r="D306" s="6"/>
      <c r="E306" t="s">
        <v>411</v>
      </c>
    </row>
    <row r="307" spans="2:5" x14ac:dyDescent="0.25">
      <c r="B307" s="10" t="s">
        <v>179</v>
      </c>
      <c r="C307" s="9" t="s">
        <v>4</v>
      </c>
      <c r="D307" s="6"/>
      <c r="E307" t="s">
        <v>411</v>
      </c>
    </row>
    <row r="308" spans="2:5" x14ac:dyDescent="0.25">
      <c r="B308" s="10" t="s">
        <v>180</v>
      </c>
      <c r="C308" s="9" t="s">
        <v>4</v>
      </c>
      <c r="D308" s="6"/>
      <c r="E308" t="s">
        <v>411</v>
      </c>
    </row>
    <row r="309" spans="2:5" x14ac:dyDescent="0.25">
      <c r="B309" s="5" t="s">
        <v>181</v>
      </c>
      <c r="C309" s="9" t="s">
        <v>4</v>
      </c>
      <c r="D309" s="6"/>
      <c r="E309" t="s">
        <v>411</v>
      </c>
    </row>
    <row r="310" spans="2:5" x14ac:dyDescent="0.25">
      <c r="B310" s="10" t="s">
        <v>182</v>
      </c>
      <c r="C310" s="9" t="s">
        <v>4</v>
      </c>
      <c r="D310" s="6"/>
      <c r="E310" t="s">
        <v>411</v>
      </c>
    </row>
    <row r="311" spans="2:5" x14ac:dyDescent="0.25">
      <c r="B311" s="10" t="s">
        <v>183</v>
      </c>
      <c r="C311" s="9" t="s">
        <v>4</v>
      </c>
      <c r="D311" s="6"/>
      <c r="E311" t="s">
        <v>411</v>
      </c>
    </row>
    <row r="312" spans="2:5" x14ac:dyDescent="0.25">
      <c r="B312" s="10" t="s">
        <v>184</v>
      </c>
      <c r="C312" s="9" t="s">
        <v>4</v>
      </c>
      <c r="D312" s="6"/>
      <c r="E312" t="s">
        <v>411</v>
      </c>
    </row>
    <row r="313" spans="2:5" x14ac:dyDescent="0.25">
      <c r="B313" s="10" t="s">
        <v>185</v>
      </c>
      <c r="C313" s="9" t="s">
        <v>4</v>
      </c>
      <c r="D313" s="6"/>
      <c r="E313" t="s">
        <v>411</v>
      </c>
    </row>
    <row r="314" spans="2:5" x14ac:dyDescent="0.25">
      <c r="B314" s="5" t="s">
        <v>186</v>
      </c>
      <c r="C314" s="9" t="s">
        <v>4</v>
      </c>
      <c r="D314" s="6"/>
      <c r="E314" t="s">
        <v>411</v>
      </c>
    </row>
    <row r="315" spans="2:5" x14ac:dyDescent="0.25">
      <c r="B315" s="10" t="s">
        <v>187</v>
      </c>
      <c r="C315" s="9" t="s">
        <v>4</v>
      </c>
      <c r="D315" s="6"/>
      <c r="E315" t="s">
        <v>411</v>
      </c>
    </row>
    <row r="316" spans="2:5" x14ac:dyDescent="0.25">
      <c r="B316" s="5"/>
      <c r="C316" s="9"/>
      <c r="D316" s="6"/>
      <c r="E316" t="s">
        <v>411</v>
      </c>
    </row>
    <row r="317" spans="2:5" x14ac:dyDescent="0.25">
      <c r="B317" s="7" t="s">
        <v>133</v>
      </c>
      <c r="C317" s="11">
        <f>COUNTIF($C$318:$C$322, "R")/5</f>
        <v>0.4</v>
      </c>
      <c r="D317" s="6"/>
      <c r="E317" t="s">
        <v>411</v>
      </c>
    </row>
    <row r="318" spans="2:5" x14ac:dyDescent="0.25">
      <c r="B318" s="5" t="s">
        <v>102</v>
      </c>
      <c r="C318" s="9" t="s">
        <v>4</v>
      </c>
      <c r="D318" s="6"/>
      <c r="E318" t="s">
        <v>411</v>
      </c>
    </row>
    <row r="319" spans="2:5" x14ac:dyDescent="0.25">
      <c r="B319" s="5" t="s">
        <v>62</v>
      </c>
      <c r="C319" s="9" t="s">
        <v>3</v>
      </c>
      <c r="D319" s="6">
        <v>45516</v>
      </c>
      <c r="E319" t="s">
        <v>411</v>
      </c>
    </row>
    <row r="320" spans="2:5" x14ac:dyDescent="0.25">
      <c r="B320" s="5" t="s">
        <v>112</v>
      </c>
      <c r="C320" s="9" t="s">
        <v>3</v>
      </c>
      <c r="D320" s="6">
        <v>45580</v>
      </c>
      <c r="E320" t="s">
        <v>411</v>
      </c>
    </row>
    <row r="321" spans="2:5" x14ac:dyDescent="0.25">
      <c r="B321" s="14" t="s">
        <v>127</v>
      </c>
      <c r="C321" s="9" t="s">
        <v>4</v>
      </c>
      <c r="D321" s="6"/>
      <c r="E321" t="s">
        <v>411</v>
      </c>
    </row>
    <row r="322" spans="2:5" x14ac:dyDescent="0.25">
      <c r="B322" s="5" t="s">
        <v>123</v>
      </c>
      <c r="C322" s="9" t="s">
        <v>4</v>
      </c>
      <c r="D322" s="6"/>
      <c r="E322" t="s">
        <v>411</v>
      </c>
    </row>
    <row r="323" spans="2:5" x14ac:dyDescent="0.25">
      <c r="B323" s="5"/>
      <c r="C323" s="9" t="s">
        <v>1</v>
      </c>
      <c r="D323" s="6"/>
      <c r="E323" t="s">
        <v>411</v>
      </c>
    </row>
    <row r="324" spans="2:5" x14ac:dyDescent="0.25">
      <c r="B324" s="7" t="s">
        <v>132</v>
      </c>
      <c r="C324" s="11">
        <f>COUNTIF($C$325:$C$357, "R")/33</f>
        <v>0.30303030303030304</v>
      </c>
      <c r="D324" s="6"/>
      <c r="E324" t="s">
        <v>411</v>
      </c>
    </row>
    <row r="325" spans="2:5" x14ac:dyDescent="0.25">
      <c r="B325" s="5" t="s">
        <v>63</v>
      </c>
      <c r="C325" s="9" t="s">
        <v>3</v>
      </c>
      <c r="D325" s="6"/>
      <c r="E325" t="s">
        <v>411</v>
      </c>
    </row>
    <row r="326" spans="2:5" x14ac:dyDescent="0.25">
      <c r="B326" s="10" t="s">
        <v>64</v>
      </c>
      <c r="C326" s="9" t="s">
        <v>3</v>
      </c>
      <c r="D326" s="6"/>
      <c r="E326" t="s">
        <v>411</v>
      </c>
    </row>
    <row r="327" spans="2:5" x14ac:dyDescent="0.25">
      <c r="B327" s="10" t="s">
        <v>65</v>
      </c>
      <c r="C327" s="9" t="s">
        <v>3</v>
      </c>
      <c r="D327" s="6"/>
      <c r="E327" t="s">
        <v>411</v>
      </c>
    </row>
    <row r="328" spans="2:5" x14ac:dyDescent="0.25">
      <c r="B328" s="10" t="s">
        <v>66</v>
      </c>
      <c r="C328" s="9" t="s">
        <v>3</v>
      </c>
      <c r="D328" s="6"/>
      <c r="E328" t="s">
        <v>411</v>
      </c>
    </row>
    <row r="329" spans="2:5" x14ac:dyDescent="0.25">
      <c r="B329" s="10" t="s">
        <v>118</v>
      </c>
      <c r="C329" s="9" t="s">
        <v>3</v>
      </c>
      <c r="D329" s="6"/>
      <c r="E329" t="s">
        <v>411</v>
      </c>
    </row>
    <row r="330" spans="2:5" x14ac:dyDescent="0.25">
      <c r="B330" s="10" t="s">
        <v>67</v>
      </c>
      <c r="C330" s="9" t="s">
        <v>3</v>
      </c>
      <c r="D330" s="6"/>
      <c r="E330" t="s">
        <v>411</v>
      </c>
    </row>
    <row r="331" spans="2:5" x14ac:dyDescent="0.25">
      <c r="B331" s="10" t="s">
        <v>68</v>
      </c>
      <c r="C331" s="9" t="s">
        <v>3</v>
      </c>
      <c r="D331" s="6"/>
      <c r="E331" t="s">
        <v>411</v>
      </c>
    </row>
    <row r="332" spans="2:5" x14ac:dyDescent="0.25">
      <c r="B332" s="10" t="s">
        <v>69</v>
      </c>
      <c r="C332" s="9" t="s">
        <v>3</v>
      </c>
      <c r="D332" s="6"/>
      <c r="E332" t="s">
        <v>411</v>
      </c>
    </row>
    <row r="333" spans="2:5" x14ac:dyDescent="0.25">
      <c r="B333" s="10" t="s">
        <v>70</v>
      </c>
      <c r="C333" s="9" t="s">
        <v>3</v>
      </c>
      <c r="D333" s="6"/>
      <c r="E333" t="s">
        <v>411</v>
      </c>
    </row>
    <row r="334" spans="2:5" x14ac:dyDescent="0.25">
      <c r="B334" s="10" t="s">
        <v>71</v>
      </c>
      <c r="C334" s="9" t="s">
        <v>3</v>
      </c>
      <c r="D334" s="6"/>
      <c r="E334" t="s">
        <v>411</v>
      </c>
    </row>
    <row r="335" spans="2:5" x14ac:dyDescent="0.25">
      <c r="B335" s="5" t="s">
        <v>72</v>
      </c>
      <c r="C335" s="9" t="s">
        <v>4</v>
      </c>
      <c r="D335" s="6"/>
      <c r="E335" t="s">
        <v>411</v>
      </c>
    </row>
    <row r="336" spans="2:5" x14ac:dyDescent="0.25">
      <c r="B336" s="10" t="s">
        <v>74</v>
      </c>
      <c r="C336" s="9" t="s">
        <v>4</v>
      </c>
      <c r="D336" s="6"/>
      <c r="E336" t="s">
        <v>411</v>
      </c>
    </row>
    <row r="337" spans="2:5" x14ac:dyDescent="0.25">
      <c r="B337" s="10" t="s">
        <v>75</v>
      </c>
      <c r="C337" s="9" t="s">
        <v>4</v>
      </c>
      <c r="D337" s="6"/>
      <c r="E337" t="s">
        <v>411</v>
      </c>
    </row>
    <row r="338" spans="2:5" x14ac:dyDescent="0.25">
      <c r="B338" s="5" t="s">
        <v>73</v>
      </c>
      <c r="C338" s="9" t="s">
        <v>4</v>
      </c>
      <c r="D338" s="6"/>
      <c r="E338" t="s">
        <v>411</v>
      </c>
    </row>
    <row r="339" spans="2:5" x14ac:dyDescent="0.25">
      <c r="B339" s="10" t="s">
        <v>76</v>
      </c>
      <c r="C339" s="9" t="s">
        <v>4</v>
      </c>
      <c r="D339" s="6"/>
      <c r="E339" t="s">
        <v>411</v>
      </c>
    </row>
    <row r="340" spans="2:5" x14ac:dyDescent="0.25">
      <c r="B340" s="10" t="s">
        <v>85</v>
      </c>
      <c r="C340" s="9" t="s">
        <v>4</v>
      </c>
      <c r="D340" s="6"/>
      <c r="E340" t="s">
        <v>411</v>
      </c>
    </row>
    <row r="341" spans="2:5" x14ac:dyDescent="0.25">
      <c r="B341" s="10" t="s">
        <v>111</v>
      </c>
      <c r="C341" s="9" t="s">
        <v>4</v>
      </c>
      <c r="D341" s="6"/>
      <c r="E341" t="s">
        <v>411</v>
      </c>
    </row>
    <row r="342" spans="2:5" x14ac:dyDescent="0.25">
      <c r="B342" s="10" t="s">
        <v>86</v>
      </c>
      <c r="C342" s="9" t="s">
        <v>4</v>
      </c>
      <c r="D342" s="6"/>
      <c r="E342" t="s">
        <v>411</v>
      </c>
    </row>
    <row r="343" spans="2:5" x14ac:dyDescent="0.25">
      <c r="B343" s="10" t="s">
        <v>87</v>
      </c>
      <c r="C343" s="9" t="s">
        <v>4</v>
      </c>
      <c r="D343" s="6"/>
      <c r="E343" t="s">
        <v>411</v>
      </c>
    </row>
    <row r="344" spans="2:5" x14ac:dyDescent="0.25">
      <c r="B344" s="10" t="s">
        <v>88</v>
      </c>
      <c r="C344" s="9" t="s">
        <v>4</v>
      </c>
      <c r="D344" s="6"/>
      <c r="E344" t="s">
        <v>411</v>
      </c>
    </row>
    <row r="345" spans="2:5" x14ac:dyDescent="0.25">
      <c r="B345" s="5" t="s">
        <v>77</v>
      </c>
      <c r="C345" s="9" t="s">
        <v>4</v>
      </c>
      <c r="D345" s="6"/>
      <c r="E345" t="s">
        <v>411</v>
      </c>
    </row>
    <row r="346" spans="2:5" x14ac:dyDescent="0.25">
      <c r="B346" s="5" t="s">
        <v>78</v>
      </c>
      <c r="C346" s="9" t="s">
        <v>4</v>
      </c>
      <c r="D346" s="6"/>
      <c r="E346" t="s">
        <v>411</v>
      </c>
    </row>
    <row r="347" spans="2:5" x14ac:dyDescent="0.25">
      <c r="B347" s="5" t="s">
        <v>79</v>
      </c>
      <c r="C347" s="9" t="s">
        <v>4</v>
      </c>
      <c r="D347" s="6"/>
      <c r="E347" t="s">
        <v>411</v>
      </c>
    </row>
    <row r="348" spans="2:5" x14ac:dyDescent="0.25">
      <c r="B348" s="5" t="s">
        <v>80</v>
      </c>
      <c r="C348" s="9" t="s">
        <v>4</v>
      </c>
      <c r="D348" s="6"/>
      <c r="E348" t="s">
        <v>411</v>
      </c>
    </row>
    <row r="349" spans="2:5" x14ac:dyDescent="0.25">
      <c r="B349" s="5" t="s">
        <v>81</v>
      </c>
      <c r="C349" s="9" t="s">
        <v>4</v>
      </c>
      <c r="D349" s="6"/>
      <c r="E349" t="s">
        <v>411</v>
      </c>
    </row>
    <row r="350" spans="2:5" x14ac:dyDescent="0.25">
      <c r="B350" s="5" t="s">
        <v>82</v>
      </c>
      <c r="C350" s="9" t="s">
        <v>4</v>
      </c>
      <c r="D350" s="6"/>
      <c r="E350" t="s">
        <v>411</v>
      </c>
    </row>
    <row r="351" spans="2:5" x14ac:dyDescent="0.25">
      <c r="B351" s="5" t="s">
        <v>113</v>
      </c>
      <c r="C351" s="9" t="s">
        <v>4</v>
      </c>
      <c r="D351" s="6"/>
      <c r="E351" t="s">
        <v>411</v>
      </c>
    </row>
    <row r="352" spans="2:5" x14ac:dyDescent="0.25">
      <c r="B352" s="5" t="s">
        <v>83</v>
      </c>
      <c r="C352" s="9" t="s">
        <v>4</v>
      </c>
      <c r="D352" s="6"/>
      <c r="E352" t="s">
        <v>411</v>
      </c>
    </row>
    <row r="353" spans="2:5" x14ac:dyDescent="0.25">
      <c r="B353" s="5" t="s">
        <v>84</v>
      </c>
      <c r="C353" s="9" t="s">
        <v>4</v>
      </c>
      <c r="D353" s="6"/>
      <c r="E353" t="s">
        <v>411</v>
      </c>
    </row>
    <row r="354" spans="2:5" x14ac:dyDescent="0.25">
      <c r="B354" s="5" t="s">
        <v>189</v>
      </c>
      <c r="C354" s="9" t="s">
        <v>4</v>
      </c>
      <c r="D354" s="6"/>
      <c r="E354" t="s">
        <v>411</v>
      </c>
    </row>
    <row r="355" spans="2:5" x14ac:dyDescent="0.25">
      <c r="B355" s="5" t="s">
        <v>190</v>
      </c>
      <c r="C355" s="9" t="s">
        <v>4</v>
      </c>
      <c r="D355" s="6"/>
      <c r="E355" t="s">
        <v>411</v>
      </c>
    </row>
    <row r="356" spans="2:5" x14ac:dyDescent="0.25">
      <c r="B356" s="10" t="s">
        <v>191</v>
      </c>
      <c r="C356" s="9" t="s">
        <v>4</v>
      </c>
      <c r="D356" s="6"/>
      <c r="E356" t="s">
        <v>411</v>
      </c>
    </row>
    <row r="357" spans="2:5" x14ac:dyDescent="0.25">
      <c r="B357" s="5" t="s">
        <v>192</v>
      </c>
      <c r="C357" s="9" t="s">
        <v>4</v>
      </c>
      <c r="D357" s="6"/>
      <c r="E357" t="s">
        <v>411</v>
      </c>
    </row>
    <row r="358" spans="2:5" x14ac:dyDescent="0.25">
      <c r="B358" s="5"/>
      <c r="C358" s="9" t="s">
        <v>1</v>
      </c>
      <c r="D358" s="6"/>
      <c r="E358" t="s">
        <v>411</v>
      </c>
    </row>
    <row r="359" spans="2:5" x14ac:dyDescent="0.25">
      <c r="B359" s="7" t="s">
        <v>131</v>
      </c>
      <c r="C359" s="11">
        <f>COUNTIF($C$360:$C$391, "R")/33</f>
        <v>0.12121212121212122</v>
      </c>
      <c r="D359" s="6"/>
      <c r="E359" t="s">
        <v>411</v>
      </c>
    </row>
    <row r="360" spans="2:5" x14ac:dyDescent="0.25">
      <c r="B360" s="5" t="s">
        <v>89</v>
      </c>
      <c r="C360" s="9" t="s">
        <v>3</v>
      </c>
      <c r="D360" s="6"/>
      <c r="E360" t="s">
        <v>411</v>
      </c>
    </row>
    <row r="361" spans="2:5" x14ac:dyDescent="0.25">
      <c r="B361" s="5" t="s">
        <v>90</v>
      </c>
      <c r="C361" s="9" t="s">
        <v>4</v>
      </c>
      <c r="D361" s="6"/>
      <c r="E361" t="s">
        <v>411</v>
      </c>
    </row>
    <row r="362" spans="2:5" x14ac:dyDescent="0.25">
      <c r="B362" s="5" t="s">
        <v>91</v>
      </c>
      <c r="C362" s="9" t="s">
        <v>4</v>
      </c>
      <c r="D362" s="6"/>
      <c r="E362" t="s">
        <v>411</v>
      </c>
    </row>
    <row r="363" spans="2:5" x14ac:dyDescent="0.25">
      <c r="B363" s="5" t="s">
        <v>92</v>
      </c>
      <c r="C363" s="9" t="s">
        <v>4</v>
      </c>
      <c r="D363" s="6"/>
      <c r="E363" t="s">
        <v>411</v>
      </c>
    </row>
    <row r="364" spans="2:5" x14ac:dyDescent="0.25">
      <c r="B364" s="5" t="s">
        <v>93</v>
      </c>
      <c r="C364" s="9" t="s">
        <v>4</v>
      </c>
      <c r="D364" s="6"/>
      <c r="E364" t="s">
        <v>411</v>
      </c>
    </row>
    <row r="365" spans="2:5" x14ac:dyDescent="0.25">
      <c r="B365" s="5" t="s">
        <v>94</v>
      </c>
      <c r="C365" s="9" t="s">
        <v>4</v>
      </c>
      <c r="D365" s="6"/>
      <c r="E365" t="s">
        <v>411</v>
      </c>
    </row>
    <row r="366" spans="2:5" x14ac:dyDescent="0.25">
      <c r="B366" s="5" t="s">
        <v>95</v>
      </c>
      <c r="C366" s="9" t="s">
        <v>3</v>
      </c>
      <c r="D366" s="6">
        <v>45552</v>
      </c>
      <c r="E366" t="s">
        <v>411</v>
      </c>
    </row>
    <row r="367" spans="2:5" x14ac:dyDescent="0.25">
      <c r="B367" s="5" t="s">
        <v>96</v>
      </c>
      <c r="C367" s="9" t="s">
        <v>3</v>
      </c>
      <c r="D367" s="6">
        <v>45507</v>
      </c>
      <c r="E367" t="s">
        <v>411</v>
      </c>
    </row>
    <row r="368" spans="2:5" x14ac:dyDescent="0.25">
      <c r="B368" s="5" t="s">
        <v>97</v>
      </c>
      <c r="C368" s="9" t="s">
        <v>4</v>
      </c>
      <c r="D368" s="6"/>
      <c r="E368" t="s">
        <v>411</v>
      </c>
    </row>
    <row r="369" spans="2:5" x14ac:dyDescent="0.25">
      <c r="B369" s="5" t="s">
        <v>98</v>
      </c>
      <c r="C369" s="9" t="s">
        <v>4</v>
      </c>
      <c r="D369" s="6"/>
      <c r="E369" t="s">
        <v>411</v>
      </c>
    </row>
    <row r="370" spans="2:5" x14ac:dyDescent="0.25">
      <c r="B370" s="5" t="s">
        <v>99</v>
      </c>
      <c r="C370" s="9" t="s">
        <v>3</v>
      </c>
      <c r="D370" s="6">
        <v>45530</v>
      </c>
      <c r="E370" t="s">
        <v>411</v>
      </c>
    </row>
    <row r="371" spans="2:5" x14ac:dyDescent="0.25">
      <c r="B371" s="5" t="s">
        <v>122</v>
      </c>
      <c r="C371" s="9" t="s">
        <v>4</v>
      </c>
      <c r="D371" s="6"/>
      <c r="E371" t="s">
        <v>411</v>
      </c>
    </row>
    <row r="372" spans="2:5" x14ac:dyDescent="0.25">
      <c r="B372" s="5" t="s">
        <v>193</v>
      </c>
      <c r="C372" s="9" t="s">
        <v>4</v>
      </c>
      <c r="D372" s="6"/>
      <c r="E372" t="s">
        <v>411</v>
      </c>
    </row>
    <row r="373" spans="2:5" x14ac:dyDescent="0.25">
      <c r="B373" s="5" t="s">
        <v>194</v>
      </c>
      <c r="C373" s="9" t="s">
        <v>4</v>
      </c>
      <c r="D373" s="6"/>
      <c r="E373" t="s">
        <v>411</v>
      </c>
    </row>
    <row r="374" spans="2:5" x14ac:dyDescent="0.25">
      <c r="B374" s="5" t="s">
        <v>197</v>
      </c>
      <c r="C374" s="9" t="s">
        <v>4</v>
      </c>
      <c r="D374" s="6"/>
      <c r="E374" t="s">
        <v>411</v>
      </c>
    </row>
    <row r="375" spans="2:5" x14ac:dyDescent="0.25">
      <c r="B375" s="5" t="s">
        <v>195</v>
      </c>
      <c r="C375" s="9" t="s">
        <v>4</v>
      </c>
      <c r="D375" s="6"/>
      <c r="E375" t="s">
        <v>411</v>
      </c>
    </row>
    <row r="376" spans="2:5" x14ac:dyDescent="0.25">
      <c r="B376" s="5" t="s">
        <v>196</v>
      </c>
      <c r="C376" s="9" t="s">
        <v>4</v>
      </c>
      <c r="D376" s="6"/>
      <c r="E376" t="s">
        <v>411</v>
      </c>
    </row>
    <row r="377" spans="2:5" x14ac:dyDescent="0.25">
      <c r="B377" s="5" t="s">
        <v>198</v>
      </c>
      <c r="C377" s="9" t="s">
        <v>4</v>
      </c>
      <c r="D377" s="6"/>
      <c r="E377" t="s">
        <v>411</v>
      </c>
    </row>
    <row r="378" spans="2:5" x14ac:dyDescent="0.25">
      <c r="B378" s="5" t="s">
        <v>199</v>
      </c>
      <c r="C378" s="9" t="s">
        <v>4</v>
      </c>
      <c r="D378" s="6"/>
      <c r="E378" t="s">
        <v>411</v>
      </c>
    </row>
    <row r="379" spans="2:5" x14ac:dyDescent="0.25">
      <c r="B379" s="5" t="s">
        <v>200</v>
      </c>
      <c r="C379" s="9" t="s">
        <v>4</v>
      </c>
      <c r="D379" s="6"/>
      <c r="E379" t="s">
        <v>411</v>
      </c>
    </row>
    <row r="380" spans="2:5" x14ac:dyDescent="0.25">
      <c r="B380" s="5" t="s">
        <v>201</v>
      </c>
      <c r="C380" s="9" t="s">
        <v>4</v>
      </c>
      <c r="D380" s="6"/>
      <c r="E380" t="s">
        <v>411</v>
      </c>
    </row>
    <row r="381" spans="2:5" x14ac:dyDescent="0.25">
      <c r="B381" s="5" t="s">
        <v>202</v>
      </c>
      <c r="C381" s="9" t="s">
        <v>4</v>
      </c>
      <c r="D381" s="6"/>
      <c r="E381" t="s">
        <v>411</v>
      </c>
    </row>
    <row r="382" spans="2:5" x14ac:dyDescent="0.25">
      <c r="B382" s="5" t="s">
        <v>203</v>
      </c>
      <c r="C382" s="9" t="s">
        <v>4</v>
      </c>
      <c r="D382" s="6"/>
      <c r="E382" t="s">
        <v>411</v>
      </c>
    </row>
    <row r="383" spans="2:5" x14ac:dyDescent="0.25">
      <c r="B383" s="5" t="s">
        <v>204</v>
      </c>
      <c r="C383" s="9" t="s">
        <v>4</v>
      </c>
      <c r="D383" s="6"/>
      <c r="E383" t="s">
        <v>411</v>
      </c>
    </row>
    <row r="384" spans="2:5" x14ac:dyDescent="0.25">
      <c r="B384" s="5" t="s">
        <v>205</v>
      </c>
      <c r="C384" s="9" t="s">
        <v>4</v>
      </c>
      <c r="D384" s="6"/>
      <c r="E384" t="s">
        <v>411</v>
      </c>
    </row>
    <row r="385" spans="2:5" x14ac:dyDescent="0.25">
      <c r="B385" s="5" t="s">
        <v>206</v>
      </c>
      <c r="C385" s="9" t="s">
        <v>4</v>
      </c>
      <c r="D385" s="6"/>
      <c r="E385" t="s">
        <v>411</v>
      </c>
    </row>
    <row r="386" spans="2:5" x14ac:dyDescent="0.25">
      <c r="B386" s="5" t="s">
        <v>207</v>
      </c>
      <c r="C386" s="9" t="s">
        <v>4</v>
      </c>
      <c r="D386" s="6"/>
      <c r="E386" t="s">
        <v>411</v>
      </c>
    </row>
    <row r="387" spans="2:5" x14ac:dyDescent="0.25">
      <c r="B387" s="5" t="s">
        <v>208</v>
      </c>
      <c r="C387" s="9" t="s">
        <v>4</v>
      </c>
      <c r="D387" s="6"/>
      <c r="E387" t="s">
        <v>411</v>
      </c>
    </row>
    <row r="388" spans="2:5" x14ac:dyDescent="0.25">
      <c r="B388" s="5" t="s">
        <v>209</v>
      </c>
      <c r="C388" s="9" t="s">
        <v>4</v>
      </c>
      <c r="D388" s="6"/>
      <c r="E388" t="s">
        <v>411</v>
      </c>
    </row>
    <row r="389" spans="2:5" x14ac:dyDescent="0.25">
      <c r="B389" s="5" t="s">
        <v>212</v>
      </c>
      <c r="C389" s="9" t="s">
        <v>4</v>
      </c>
      <c r="D389" s="6"/>
      <c r="E389" t="s">
        <v>411</v>
      </c>
    </row>
    <row r="390" spans="2:5" x14ac:dyDescent="0.25">
      <c r="B390" s="5" t="s">
        <v>210</v>
      </c>
      <c r="C390" s="9" t="s">
        <v>4</v>
      </c>
      <c r="D390" s="6"/>
      <c r="E390" t="s">
        <v>411</v>
      </c>
    </row>
    <row r="391" spans="2:5" x14ac:dyDescent="0.25">
      <c r="B391" s="5" t="s">
        <v>211</v>
      </c>
      <c r="C391" s="9" t="s">
        <v>4</v>
      </c>
      <c r="D391" s="6"/>
      <c r="E391" t="s">
        <v>411</v>
      </c>
    </row>
    <row r="392" spans="2:5" x14ac:dyDescent="0.25">
      <c r="B392" s="5" t="s">
        <v>410</v>
      </c>
      <c r="C392" s="9" t="s">
        <v>4</v>
      </c>
      <c r="D392" s="6"/>
      <c r="E392" t="s">
        <v>411</v>
      </c>
    </row>
    <row r="393" spans="2:5" x14ac:dyDescent="0.25">
      <c r="B393" s="5"/>
      <c r="C393" s="9"/>
      <c r="D393" s="6"/>
      <c r="E393" t="s">
        <v>411</v>
      </c>
    </row>
    <row r="394" spans="2:5" x14ac:dyDescent="0.25">
      <c r="B394" s="7" t="s">
        <v>130</v>
      </c>
      <c r="C394" s="11">
        <f>COUNTIF($C$395:$C$430, "R")/36</f>
        <v>8.3333333333333329E-2</v>
      </c>
      <c r="D394" s="6"/>
      <c r="E394" t="s">
        <v>411</v>
      </c>
    </row>
    <row r="395" spans="2:5" x14ac:dyDescent="0.25">
      <c r="B395" s="5" t="s">
        <v>213</v>
      </c>
      <c r="C395" s="9" t="s">
        <v>4</v>
      </c>
      <c r="D395" s="6"/>
      <c r="E395" t="s">
        <v>411</v>
      </c>
    </row>
    <row r="396" spans="2:5" x14ac:dyDescent="0.25">
      <c r="B396" s="10" t="s">
        <v>214</v>
      </c>
      <c r="C396" s="9" t="s">
        <v>3</v>
      </c>
      <c r="D396" s="6">
        <v>45526</v>
      </c>
      <c r="E396" t="s">
        <v>411</v>
      </c>
    </row>
    <row r="397" spans="2:5" x14ac:dyDescent="0.25">
      <c r="B397" s="10" t="s">
        <v>215</v>
      </c>
      <c r="C397" s="9" t="s">
        <v>3</v>
      </c>
      <c r="D397" s="6">
        <v>45566</v>
      </c>
      <c r="E397" t="s">
        <v>411</v>
      </c>
    </row>
    <row r="398" spans="2:5" x14ac:dyDescent="0.25">
      <c r="B398" s="10" t="s">
        <v>216</v>
      </c>
      <c r="C398" s="9" t="s">
        <v>3</v>
      </c>
      <c r="D398" s="6">
        <v>45575</v>
      </c>
      <c r="E398" t="s">
        <v>411</v>
      </c>
    </row>
    <row r="399" spans="2:5" x14ac:dyDescent="0.25">
      <c r="B399" s="5" t="s">
        <v>217</v>
      </c>
      <c r="C399" s="9" t="s">
        <v>4</v>
      </c>
      <c r="D399" s="6"/>
      <c r="E399" t="s">
        <v>411</v>
      </c>
    </row>
    <row r="400" spans="2:5" x14ac:dyDescent="0.25">
      <c r="B400" s="10" t="s">
        <v>218</v>
      </c>
      <c r="C400" s="9" t="s">
        <v>4</v>
      </c>
      <c r="D400" s="6"/>
      <c r="E400" t="s">
        <v>411</v>
      </c>
    </row>
    <row r="401" spans="2:5" x14ac:dyDescent="0.25">
      <c r="B401" s="5" t="s">
        <v>219</v>
      </c>
      <c r="C401" s="9" t="s">
        <v>4</v>
      </c>
      <c r="D401" s="6"/>
      <c r="E401" t="s">
        <v>411</v>
      </c>
    </row>
    <row r="402" spans="2:5" x14ac:dyDescent="0.25">
      <c r="B402" s="10" t="s">
        <v>220</v>
      </c>
      <c r="C402" s="9" t="s">
        <v>4</v>
      </c>
      <c r="D402" s="6"/>
      <c r="E402" t="s">
        <v>411</v>
      </c>
    </row>
    <row r="403" spans="2:5" x14ac:dyDescent="0.25">
      <c r="B403" s="10" t="s">
        <v>221</v>
      </c>
      <c r="C403" s="9" t="s">
        <v>4</v>
      </c>
      <c r="D403" s="6"/>
      <c r="E403" t="s">
        <v>411</v>
      </c>
    </row>
    <row r="404" spans="2:5" x14ac:dyDescent="0.25">
      <c r="B404" s="10" t="s">
        <v>222</v>
      </c>
      <c r="C404" s="9" t="s">
        <v>4</v>
      </c>
      <c r="D404" s="6"/>
      <c r="E404" t="s">
        <v>411</v>
      </c>
    </row>
    <row r="405" spans="2:5" x14ac:dyDescent="0.25">
      <c r="B405" s="10" t="s">
        <v>223</v>
      </c>
      <c r="C405" s="9" t="s">
        <v>4</v>
      </c>
      <c r="D405" s="6"/>
      <c r="E405" t="s">
        <v>411</v>
      </c>
    </row>
    <row r="406" spans="2:5" x14ac:dyDescent="0.25">
      <c r="B406" s="10" t="s">
        <v>224</v>
      </c>
      <c r="C406" s="9" t="s">
        <v>4</v>
      </c>
      <c r="D406" s="6"/>
      <c r="E406" t="s">
        <v>411</v>
      </c>
    </row>
    <row r="407" spans="2:5" x14ac:dyDescent="0.25">
      <c r="B407" s="10" t="s">
        <v>225</v>
      </c>
      <c r="C407" s="9" t="s">
        <v>4</v>
      </c>
      <c r="D407" s="6"/>
      <c r="E407" t="s">
        <v>411</v>
      </c>
    </row>
    <row r="408" spans="2:5" x14ac:dyDescent="0.25">
      <c r="B408" s="10" t="s">
        <v>226</v>
      </c>
      <c r="C408" s="9" t="s">
        <v>4</v>
      </c>
      <c r="D408" s="6"/>
      <c r="E408" t="s">
        <v>411</v>
      </c>
    </row>
    <row r="409" spans="2:5" x14ac:dyDescent="0.25">
      <c r="B409" s="10" t="s">
        <v>227</v>
      </c>
      <c r="C409" s="9" t="s">
        <v>4</v>
      </c>
      <c r="D409" s="6"/>
      <c r="E409" t="s">
        <v>411</v>
      </c>
    </row>
    <row r="410" spans="2:5" x14ac:dyDescent="0.25">
      <c r="B410" s="10" t="s">
        <v>228</v>
      </c>
      <c r="C410" s="9" t="s">
        <v>4</v>
      </c>
      <c r="D410" s="6"/>
      <c r="E410" t="s">
        <v>411</v>
      </c>
    </row>
    <row r="411" spans="2:5" x14ac:dyDescent="0.25">
      <c r="B411" s="10" t="s">
        <v>229</v>
      </c>
      <c r="C411" s="9" t="s">
        <v>4</v>
      </c>
      <c r="D411" s="6"/>
      <c r="E411" t="s">
        <v>411</v>
      </c>
    </row>
    <row r="412" spans="2:5" x14ac:dyDescent="0.25">
      <c r="B412" s="5" t="s">
        <v>230</v>
      </c>
      <c r="C412" s="9" t="s">
        <v>4</v>
      </c>
      <c r="D412" s="6"/>
      <c r="E412" t="s">
        <v>411</v>
      </c>
    </row>
    <row r="413" spans="2:5" x14ac:dyDescent="0.25">
      <c r="B413" s="5" t="s">
        <v>231</v>
      </c>
      <c r="C413" s="9" t="s">
        <v>4</v>
      </c>
      <c r="D413" s="6"/>
      <c r="E413" t="s">
        <v>411</v>
      </c>
    </row>
    <row r="414" spans="2:5" x14ac:dyDescent="0.25">
      <c r="B414" s="10" t="s">
        <v>232</v>
      </c>
      <c r="C414" s="9" t="s">
        <v>4</v>
      </c>
      <c r="D414" s="6"/>
      <c r="E414" t="s">
        <v>411</v>
      </c>
    </row>
    <row r="415" spans="2:5" x14ac:dyDescent="0.25">
      <c r="B415" s="10" t="s">
        <v>233</v>
      </c>
      <c r="C415" s="9" t="s">
        <v>4</v>
      </c>
      <c r="D415" s="6"/>
      <c r="E415" t="s">
        <v>411</v>
      </c>
    </row>
    <row r="416" spans="2:5" x14ac:dyDescent="0.25">
      <c r="B416" s="10" t="s">
        <v>234</v>
      </c>
      <c r="C416" s="9" t="s">
        <v>4</v>
      </c>
      <c r="D416" s="6"/>
      <c r="E416" t="s">
        <v>411</v>
      </c>
    </row>
    <row r="417" spans="2:5" x14ac:dyDescent="0.25">
      <c r="B417" s="5" t="s">
        <v>235</v>
      </c>
      <c r="C417" s="9" t="s">
        <v>4</v>
      </c>
      <c r="D417" s="6"/>
      <c r="E417" t="s">
        <v>411</v>
      </c>
    </row>
    <row r="418" spans="2:5" x14ac:dyDescent="0.25">
      <c r="B418" s="5" t="s">
        <v>236</v>
      </c>
      <c r="C418" s="9" t="s">
        <v>4</v>
      </c>
      <c r="D418" s="6"/>
      <c r="E418" t="s">
        <v>411</v>
      </c>
    </row>
    <row r="419" spans="2:5" x14ac:dyDescent="0.25">
      <c r="B419" s="10" t="s">
        <v>237</v>
      </c>
      <c r="C419" s="9" t="s">
        <v>4</v>
      </c>
      <c r="D419" s="6"/>
      <c r="E419" t="s">
        <v>411</v>
      </c>
    </row>
    <row r="420" spans="2:5" x14ac:dyDescent="0.25">
      <c r="B420" s="10" t="s">
        <v>238</v>
      </c>
      <c r="C420" s="9" t="s">
        <v>4</v>
      </c>
      <c r="D420" s="6"/>
      <c r="E420" t="s">
        <v>411</v>
      </c>
    </row>
    <row r="421" spans="2:5" x14ac:dyDescent="0.25">
      <c r="B421" s="10" t="s">
        <v>239</v>
      </c>
      <c r="C421" s="9" t="s">
        <v>4</v>
      </c>
      <c r="D421" s="6"/>
      <c r="E421" t="s">
        <v>411</v>
      </c>
    </row>
    <row r="422" spans="2:5" x14ac:dyDescent="0.25">
      <c r="B422" s="5" t="s">
        <v>240</v>
      </c>
      <c r="C422" s="9" t="s">
        <v>4</v>
      </c>
      <c r="D422" s="6"/>
      <c r="E422" t="s">
        <v>411</v>
      </c>
    </row>
    <row r="423" spans="2:5" x14ac:dyDescent="0.25">
      <c r="B423" s="10" t="s">
        <v>241</v>
      </c>
      <c r="C423" s="9" t="s">
        <v>4</v>
      </c>
      <c r="D423" s="6"/>
      <c r="E423" t="s">
        <v>411</v>
      </c>
    </row>
    <row r="424" spans="2:5" x14ac:dyDescent="0.25">
      <c r="B424" s="10" t="s">
        <v>242</v>
      </c>
      <c r="C424" s="9" t="s">
        <v>4</v>
      </c>
      <c r="D424" s="6"/>
      <c r="E424" t="s">
        <v>411</v>
      </c>
    </row>
    <row r="425" spans="2:5" x14ac:dyDescent="0.25">
      <c r="B425" s="5" t="s">
        <v>243</v>
      </c>
      <c r="C425" s="9" t="s">
        <v>4</v>
      </c>
      <c r="D425" s="6"/>
      <c r="E425" t="s">
        <v>411</v>
      </c>
    </row>
    <row r="426" spans="2:5" x14ac:dyDescent="0.25">
      <c r="B426" s="5" t="s">
        <v>250</v>
      </c>
      <c r="C426" s="9" t="s">
        <v>4</v>
      </c>
      <c r="D426" s="6"/>
      <c r="E426" t="s">
        <v>411</v>
      </c>
    </row>
    <row r="427" spans="2:5" x14ac:dyDescent="0.25">
      <c r="B427" s="5" t="s">
        <v>251</v>
      </c>
      <c r="C427" s="9" t="s">
        <v>4</v>
      </c>
      <c r="D427" s="6"/>
      <c r="E427" t="s">
        <v>411</v>
      </c>
    </row>
    <row r="428" spans="2:5" x14ac:dyDescent="0.25">
      <c r="B428" s="5" t="s">
        <v>252</v>
      </c>
      <c r="C428" s="9" t="s">
        <v>4</v>
      </c>
      <c r="D428" s="6"/>
      <c r="E428" t="s">
        <v>411</v>
      </c>
    </row>
    <row r="429" spans="2:5" x14ac:dyDescent="0.25">
      <c r="B429" s="5" t="s">
        <v>253</v>
      </c>
      <c r="C429" s="9" t="s">
        <v>4</v>
      </c>
      <c r="D429" s="6"/>
      <c r="E429" t="s">
        <v>411</v>
      </c>
    </row>
    <row r="430" spans="2:5" x14ac:dyDescent="0.25">
      <c r="B430" s="5" t="s">
        <v>254</v>
      </c>
      <c r="C430" s="9" t="s">
        <v>4</v>
      </c>
      <c r="D430" s="6"/>
      <c r="E430" t="s">
        <v>411</v>
      </c>
    </row>
    <row r="431" spans="2:5" x14ac:dyDescent="0.25">
      <c r="B431" s="5"/>
      <c r="C431" s="9"/>
      <c r="D431" s="6"/>
      <c r="E431" t="s">
        <v>411</v>
      </c>
    </row>
  </sheetData>
  <conditionalFormatting sqref="C2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{ACC9C4B1-3F33-48A9-AD88-86727E6355B0}</x14:id>
        </ext>
      </extLst>
    </cfRule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{2BCC502E-85FD-49DC-95AD-A000F67ACFE6}</x14:id>
        </ext>
      </extLst>
    </cfRule>
  </conditionalFormatting>
  <conditionalFormatting sqref="C2:C14 C17:C431">
    <cfRule type="cellIs" dxfId="0" priority="4" operator="equal">
      <formula>"R"</formula>
    </cfRule>
  </conditionalFormatting>
  <conditionalFormatting sqref="C3"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{0E20DC3B-EA05-45E2-B619-649C5C378E20}</x14:id>
        </ext>
      </extLst>
    </cfRule>
  </conditionalFormatting>
  <conditionalFormatting sqref="C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{210C7545-E652-476C-A637-3D997BA5449A}</x14:id>
        </ext>
      </extLst>
    </cfRule>
  </conditionalFormatting>
  <conditionalFormatting sqref="C5">
    <cfRule type="dataBar" priority="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{DA13C2A7-FCC8-4E55-BD73-05A410439B7D}</x14:id>
        </ext>
      </extLst>
    </cfRule>
  </conditionalFormatting>
  <conditionalFormatting sqref="C6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{459A2AE9-53DA-4195-AFE8-03039E85B1E2}</x14:id>
        </ext>
      </extLst>
    </cfRule>
  </conditionalFormatting>
  <conditionalFormatting sqref="C7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{CDBCE790-CE85-441D-9E41-EB55A3F8E301}</x14:id>
        </ext>
      </extLst>
    </cfRule>
  </conditionalFormatting>
  <conditionalFormatting sqref="C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{2F213AC4-372B-453E-8944-C83DF8AAA401}</x14:id>
        </ext>
      </extLst>
    </cfRule>
  </conditionalFormatting>
  <conditionalFormatting sqref="C9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{3416DD87-373C-4208-B1DB-65835948ED73}</x14:id>
        </ext>
      </extLst>
    </cfRule>
  </conditionalFormatting>
  <conditionalFormatting sqref="C10:C11">
    <cfRule type="dataBar" priority="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{C87457C2-2F9F-4A54-8BFB-D72DE3413F03}</x14:id>
        </ext>
      </extLst>
    </cfRule>
  </conditionalFormatting>
  <conditionalFormatting sqref="C12:C14">
    <cfRule type="dataBar" priority="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{97F3AD3B-D1AF-4A3F-87FE-D9C35D1DE2FA}</x14:id>
        </ext>
      </extLst>
    </cfRule>
  </conditionalFormatting>
  <conditionalFormatting sqref="C17:C34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{98BA13CA-816C-417D-B80F-1D7CBA107134}</x14:id>
        </ext>
      </extLst>
    </cfRule>
  </conditionalFormatting>
  <conditionalFormatting sqref="C170">
    <cfRule type="dataBar" priority="2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{7FBF9C85-0C6B-44FA-9CD1-D1E66D290625}</x14:id>
        </ext>
      </extLst>
    </cfRule>
  </conditionalFormatting>
  <conditionalFormatting sqref="C185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{1DD0EC64-6D2F-45FE-8C66-B4CED14150B8}</x14:id>
        </ext>
      </extLst>
    </cfRule>
  </conditionalFormatting>
  <conditionalFormatting sqref="C194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{DE6C44D3-1693-4EF4-B801-36091A78776A}</x14:id>
        </ext>
      </extLst>
    </cfRule>
  </conditionalFormatting>
  <conditionalFormatting sqref="C210">
    <cfRule type="dataBar" priority="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{8A5E0D64-5F1B-4C59-A9FD-6CC402A82F17}</x14:id>
        </ext>
      </extLst>
    </cfRule>
  </conditionalFormatting>
  <conditionalFormatting sqref="C216">
    <cfRule type="dataBar" priority="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{B06BD220-6604-448C-AE78-B291185EE054}</x14:id>
        </ext>
      </extLst>
    </cfRule>
  </conditionalFormatting>
  <conditionalFormatting sqref="C269">
    <cfRule type="dataBar" priority="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{C5F1150F-0173-44D1-B06E-C13F65C11184}</x14:id>
        </ext>
      </extLst>
    </cfRule>
  </conditionalFormatting>
  <conditionalFormatting sqref="C317">
    <cfRule type="dataBar" priority="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{EBEDABFE-A137-4A5F-8624-012B15CC965C}</x14:id>
        </ext>
      </extLst>
    </cfRule>
  </conditionalFormatting>
  <conditionalFormatting sqref="C324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{89D2E112-4A42-4B4B-8955-8F5AF558855F}</x14:id>
        </ext>
      </extLst>
    </cfRule>
  </conditionalFormatting>
  <conditionalFormatting sqref="C359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{12CF6593-7EBC-4057-AF52-16BC2A68100A}</x14:id>
        </ext>
      </extLst>
    </cfRule>
  </conditionalFormatting>
  <conditionalFormatting sqref="C394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{0A151FCD-201D-4BDD-9232-17BEE8E4B3A8}</x14:id>
        </ext>
      </extLst>
    </cfRule>
  </conditionalFormatting>
  <dataValidations count="1">
    <dataValidation type="list" allowBlank="1" sqref="C211:C215 C360:C393 C270:C316 C186:C193 C18:C169 C395:C431 C171:C184 C195:C209 C217:C268 C325:C358 C318:C323" xr:uid="{AEAB9CFC-E266-4EDC-9075-D35AE368A6DA}">
      <formula1>$XFC$2:$XFD$4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C9C4B1-3F33-48A9-AD88-86727E6355B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14:cfRule type="dataBar" id="{2BCC502E-85FD-49DC-95AD-A000F67ACF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containsText" priority="3" operator="containsText" id="{23669D92-4735-4D47-BC5A-E4D69E034D5E}">
            <xm:f>NOT(ISERROR(SEARCH("Q",C2)))</xm:f>
            <xm:f>"Q"</xm:f>
            <x14:dxf>
              <font>
                <b/>
                <i val="0"/>
                <color rgb="FFFF0000"/>
              </font>
            </x14:dxf>
          </x14:cfRule>
          <xm:sqref>C2:C14 C17:C431</xm:sqref>
        </x14:conditionalFormatting>
        <x14:conditionalFormatting xmlns:xm="http://schemas.microsoft.com/office/excel/2006/main">
          <x14:cfRule type="dataBar" id="{0E20DC3B-EA05-45E2-B619-649C5C378E2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210C7545-E652-476C-A637-3D997BA544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DA13C2A7-FCC8-4E55-BD73-05A410439B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59A2AE9-53DA-4195-AFE8-03039E85B1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CDBCE790-CE85-441D-9E41-EB55A3F8E3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2F213AC4-372B-453E-8944-C83DF8AAA4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3416DD87-373C-4208-B1DB-65835948ED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C87457C2-2F9F-4A54-8BFB-D72DE3413F0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97F3AD3B-D1AF-4A3F-87FE-D9C35D1DE2F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C12:C14</xm:sqref>
        </x14:conditionalFormatting>
        <x14:conditionalFormatting xmlns:xm="http://schemas.microsoft.com/office/excel/2006/main">
          <x14:cfRule type="dataBar" id="{98BA13CA-816C-417D-B80F-1D7CBA10713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7FBF9C85-0C6B-44FA-9CD1-D1E66D29062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C170</xm:sqref>
        </x14:conditionalFormatting>
        <x14:conditionalFormatting xmlns:xm="http://schemas.microsoft.com/office/excel/2006/main">
          <x14:cfRule type="dataBar" id="{1DD0EC64-6D2F-45FE-8C66-B4CED14150B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C185</xm:sqref>
        </x14:conditionalFormatting>
        <x14:conditionalFormatting xmlns:xm="http://schemas.microsoft.com/office/excel/2006/main">
          <x14:cfRule type="dataBar" id="{DE6C44D3-1693-4EF4-B801-36091A7877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C194</xm:sqref>
        </x14:conditionalFormatting>
        <x14:conditionalFormatting xmlns:xm="http://schemas.microsoft.com/office/excel/2006/main">
          <x14:cfRule type="dataBar" id="{8A5E0D64-5F1B-4C59-A9FD-6CC402A82F1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C210</xm:sqref>
        </x14:conditionalFormatting>
        <x14:conditionalFormatting xmlns:xm="http://schemas.microsoft.com/office/excel/2006/main">
          <x14:cfRule type="dataBar" id="{B06BD220-6604-448C-AE78-B291185EE0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C216</xm:sqref>
        </x14:conditionalFormatting>
        <x14:conditionalFormatting xmlns:xm="http://schemas.microsoft.com/office/excel/2006/main">
          <x14:cfRule type="dataBar" id="{C5F1150F-0173-44D1-B06E-C13F65C1118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C269</xm:sqref>
        </x14:conditionalFormatting>
        <x14:conditionalFormatting xmlns:xm="http://schemas.microsoft.com/office/excel/2006/main">
          <x14:cfRule type="dataBar" id="{EBEDABFE-A137-4A5F-8624-012B15CC965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C317</xm:sqref>
        </x14:conditionalFormatting>
        <x14:conditionalFormatting xmlns:xm="http://schemas.microsoft.com/office/excel/2006/main">
          <x14:cfRule type="dataBar" id="{89D2E112-4A42-4B4B-8955-8F5AF55885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C324</xm:sqref>
        </x14:conditionalFormatting>
        <x14:conditionalFormatting xmlns:xm="http://schemas.microsoft.com/office/excel/2006/main">
          <x14:cfRule type="dataBar" id="{12CF6593-7EBC-4057-AF52-16BC2A6810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C359</xm:sqref>
        </x14:conditionalFormatting>
        <x14:conditionalFormatting xmlns:xm="http://schemas.microsoft.com/office/excel/2006/main">
          <x14:cfRule type="dataBar" id="{0A151FCD-201D-4BDD-9232-17BEE8E4B3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9" tint="0.59999389629810485"/>
              <x14:negativeFillColor rgb="FFFF0000"/>
              <x14:axisColor rgb="FF000000"/>
            </x14:dataBar>
          </x14:cfRule>
          <xm:sqref>C394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p 6 O W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V p 6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e j l g o i k e 4 D g A A A B E A A A A T A B w A R m 9 y b X V s Y X M v U 2 V j d G l v b j E u b S C i G A A o o B Q A A A A A A A A A A A A A A A A A A A A A A A A A A A A r T k 0 u y c z P U w i G 0 I b W A F B L A Q I t A B Q A A g A I A F a e j l i o v Z d G p A A A A P U A A A A S A A A A A A A A A A A A A A A A A A A A A A B D b 2 5 m a W c v U G F j a 2 F n Z S 5 4 b W x Q S w E C L Q A U A A I A C A B W n o 5 Y D 8 r p q 6 Q A A A D p A A A A E w A A A A A A A A A A A A A A A A D w A A A A W 0 N v b n R l b n R f V H l w Z X N d L n h t b F B L A Q I t A B Q A A g A I A F a e j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B 5 Y / U 1 r 7 R r Z g 5 j A B K k L C A A A A A A I A A A A A A B B m A A A A A Q A A I A A A A L d s P g M i N W 5 3 3 V J H 0 Z C f c O 9 m S m O R W P c Q + n m z G B + r h f i a A A A A A A 6 A A A A A A g A A I A A A A M J b A n X W l + J b 4 f D j R 7 2 W J x F I c j F d 4 O x G x N U R Z X Y k n M n 8 U A A A A J l r k N z z w A 2 R E e 3 c 7 m t O o c s / A 8 G q L b 7 G G c 1 8 t P a Z c w U W n T 0 D h W c S F l K W z f G 4 R m G 3 0 P J a N f m F 6 l I m l 1 3 z 0 S r D 6 n n i e r X Y R V / 3 b X l P b L F i I L C o Q A A A A G r N 2 J 0 1 6 Q c t 7 D 1 + S Q e Z G o z M o 6 l p S f x t s h 9 S 5 d Z U q O p n F X Y z R 2 e f F 1 p u b X P A N S m R y 8 s P V h S J d l E U 6 H m J D i W C c m k = < / D a t a M a s h u p > 
</file>

<file path=customXml/itemProps1.xml><?xml version="1.0" encoding="utf-8"?>
<ds:datastoreItem xmlns:ds="http://schemas.openxmlformats.org/officeDocument/2006/customXml" ds:itemID="{C81A6E22-6B3C-4CE1-99C2-1ABAAF596D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MATRIZ_CONTEÚDO</vt:lpstr>
      <vt:lpstr>LISTA_CONTEUDO_PROG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P. Monteiro</dc:creator>
  <cp:lastModifiedBy>Leonardo P. Monteiro</cp:lastModifiedBy>
  <cp:lastPrinted>2024-07-23T03:07:03Z</cp:lastPrinted>
  <dcterms:created xsi:type="dcterms:W3CDTF">2022-12-17T22:26:37Z</dcterms:created>
  <dcterms:modified xsi:type="dcterms:W3CDTF">2024-10-29T22:30:12Z</dcterms:modified>
</cp:coreProperties>
</file>