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Leonardo\Desktop\计算机组成原理实验课_xlw\4.CPU设计实验\"/>
    </mc:Choice>
  </mc:AlternateContent>
  <xr:revisionPtr revIDLastSave="0" documentId="13_ncr:1_{892AE142-D365-4C9E-A660-40250CF6592E}" xr6:coauthVersionLast="47" xr6:coauthVersionMax="47" xr10:uidLastSave="{00000000-0000-0000-0000-000000000000}"/>
  <bookViews>
    <workbookView xWindow="5724" yWindow="708" windowWidth="10872" windowHeight="11604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<sst xmlns="http://schemas.openxmlformats.org/spreadsheetml/2006/main" count="265" uniqueCount="55">
  <si>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</si>
  <si>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</si>
  <si>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</si>
  <si>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</si>
  <si>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</si>
  <si>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</si>
  <si>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</si>
  <si>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</si>
  <si>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</si>
  <si>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</si>
  <si>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</si>
  <si>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</si>
  <si>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</si>
  <si>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</si>
  <si>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</si>
  <si>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</si>
  <si>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</si>
  <si>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</si>
  <si>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</si>
  <si>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</si>
  <si>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</si>
  <si>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</si>
  <si>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</si>
  <si>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译码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</si>
  <si>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</si>
  <si>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</si>
  <si>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</si>
  <si>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</si>
  <si>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</si>
  <si>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</si>
  <si>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</si>
  <si>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</si>
  <si>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</si>
  <si>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</si>
  <si>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</si>
  <si>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</si>
  <si>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</si>
  <si>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0000</t>
    <phoneticPr fontId="5" type="noConversion"/>
  </si>
  <si>
    <t>LW1</t>
    <phoneticPr fontId="5" type="noConversion"/>
  </si>
  <si>
    <t>01</t>
    <phoneticPr fontId="5" type="noConversion"/>
  </si>
  <si>
    <t>0001</t>
    <phoneticPr fontId="5" type="noConversion"/>
  </si>
  <si>
    <t>10</t>
    <phoneticPr fontId="5" type="noConversion"/>
  </si>
  <si>
    <t>0011</t>
    <phoneticPr fontId="5" type="noConversion"/>
  </si>
  <si>
    <t>0100</t>
    <phoneticPr fontId="5" type="noConversion"/>
  </si>
  <si>
    <t>0110</t>
    <phoneticPr fontId="5" type="noConversion"/>
  </si>
  <si>
    <t>1000</t>
    <phoneticPr fontId="5" type="noConversion"/>
  </si>
  <si>
    <t>1100</t>
    <phoneticPr fontId="5" type="noConversion"/>
  </si>
  <si>
    <t>1101</t>
    <phoneticPr fontId="5" type="noConversion"/>
  </si>
  <si>
    <t>R型运算1</t>
    <phoneticPr fontId="5" type="noConversion"/>
  </si>
  <si>
    <t>R型运算2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</si>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</sst>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8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left"/>
    </xf>
    <xf numFmtId="49" fontId="0" fillId="0" borderId="1" xfId="0" applyNumberFormat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Normal="100" workbookViewId="0">
      <selection activeCell="A19" sqref="A19:M19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8" x14ac:dyDescent="0.4">
      <c r="A3" s="19" t="s">
        <v>22</v>
      </c>
      <c r="B3" s="19">
        <v>0</v>
      </c>
      <c r="C3" s="19" t="str">
        <f>TEXT(DEC2BIN(B3),"0000")</f>
        <v>0000</v>
      </c>
      <c r="D3" s="37" t="s">
        <v>30</v>
      </c>
      <c r="E3" s="37" t="s">
        <v>30</v>
      </c>
      <c r="F3" s="37" t="s">
        <v>30</v>
      </c>
      <c r="G3" s="37" t="s">
        <v>39</v>
      </c>
      <c r="H3" s="37" t="s">
        <v>30</v>
      </c>
      <c r="I3" s="37" t="s">
        <v>30</v>
      </c>
      <c r="J3" s="37" t="s">
        <v>29</v>
      </c>
      <c r="K3" s="37" t="s">
        <v>29</v>
      </c>
      <c r="L3" s="37" t="s">
        <v>30</v>
      </c>
      <c r="M3" s="37" t="s">
        <v>30</v>
      </c>
      <c r="N3" s="37" t="s">
        <v>29</v>
      </c>
      <c r="O3" s="37" t="s">
        <v>30</v>
      </c>
      <c r="P3" s="37" t="s">
        <v>30</v>
      </c>
      <c r="Q3" s="37" t="s">
        <v>27</v>
      </c>
      <c r="R3" s="37" t="s">
        <v>30</v>
      </c>
      <c r="S3" s="37" t="s">
        <v>40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5" t="str">
        <f>DEC2HEX(U3)</f>
        <v>13201</v>
      </c>
    </row>
    <row r="4" spans="1:22" ht="16.8" x14ac:dyDescent="0.4">
      <c r="A4" s="27" t="s">
        <v>23</v>
      </c>
      <c r="B4" s="27">
        <v>1</v>
      </c>
      <c r="C4" s="27" t="str">
        <f t="shared" ref="C4:C16" si="0">TEXT(DEC2BIN(B4),"0000")</f>
        <v>0001</v>
      </c>
      <c r="D4" s="37" t="s">
        <v>30</v>
      </c>
      <c r="E4" s="37" t="s">
        <v>30</v>
      </c>
      <c r="F4" s="37" t="s">
        <v>30</v>
      </c>
      <c r="G4" s="37" t="s">
        <v>28</v>
      </c>
      <c r="H4" s="37" t="s">
        <v>30</v>
      </c>
      <c r="I4" s="37" t="s">
        <v>30</v>
      </c>
      <c r="J4" s="37" t="s">
        <v>30</v>
      </c>
      <c r="K4" s="37" t="s">
        <v>30</v>
      </c>
      <c r="L4" s="37" t="s">
        <v>30</v>
      </c>
      <c r="M4" s="37" t="s">
        <v>30</v>
      </c>
      <c r="N4" s="37" t="s">
        <v>30</v>
      </c>
      <c r="O4" s="37" t="s">
        <v>30</v>
      </c>
      <c r="P4" s="37" t="s">
        <v>30</v>
      </c>
      <c r="Q4" s="37" t="s">
        <v>27</v>
      </c>
      <c r="R4" s="37" t="s">
        <v>29</v>
      </c>
      <c r="S4" s="37" t="s">
        <v>37</v>
      </c>
      <c r="T4" s="30" t="str">
        <f t="shared" ref="T4:T16" si="1">D4&amp;E4&amp;F4&amp;G4&amp;H4&amp;I4&amp;J4&amp;K4&amp;L4&amp;M4&amp;N4&amp;O4&amp;P4&amp;Q4&amp;R4&amp;S4</f>
        <v>000110000000000010000</v>
      </c>
      <c r="U4" s="31">
        <f t="shared" ref="U4:U16" si="2">BIN2DEC(LEFT(T4,LEN(T4)-16))*256*256+BIN2DEC(MID(T4,LEN(T4)-15,8))*256+BIN2DEC(MID(T4,LEN(T4)-7,8))</f>
        <v>196624</v>
      </c>
      <c r="V4" s="32" t="str">
        <f t="shared" ref="V4:V16" si="3">DEC2HEX(U4)</f>
        <v>30010</v>
      </c>
    </row>
    <row r="5" spans="1:22" ht="16.8" x14ac:dyDescent="0.4">
      <c r="A5" s="34" t="s">
        <v>38</v>
      </c>
      <c r="B5" s="7">
        <v>2</v>
      </c>
      <c r="C5" s="6" t="str">
        <f t="shared" si="0"/>
        <v>0010</v>
      </c>
      <c r="D5" s="37" t="s">
        <v>30</v>
      </c>
      <c r="E5" s="37" t="s">
        <v>30</v>
      </c>
      <c r="F5" s="37" t="s">
        <v>29</v>
      </c>
      <c r="G5" s="37" t="s">
        <v>41</v>
      </c>
      <c r="H5" s="37" t="s">
        <v>30</v>
      </c>
      <c r="I5" s="37" t="s">
        <v>30</v>
      </c>
      <c r="J5" s="37" t="s">
        <v>30</v>
      </c>
      <c r="K5" s="37" t="s">
        <v>30</v>
      </c>
      <c r="L5" s="37" t="s">
        <v>30</v>
      </c>
      <c r="M5" s="37" t="s">
        <v>30</v>
      </c>
      <c r="N5" s="37" t="s">
        <v>30</v>
      </c>
      <c r="O5" s="37" t="s">
        <v>30</v>
      </c>
      <c r="P5" s="37" t="s">
        <v>30</v>
      </c>
      <c r="Q5" s="37" t="s">
        <v>27</v>
      </c>
      <c r="R5" s="37" t="s">
        <v>30</v>
      </c>
      <c r="S5" s="37" t="s">
        <v>42</v>
      </c>
      <c r="T5" s="13" t="str">
        <f t="shared" si="1"/>
        <v>001100000000000000011</v>
      </c>
      <c r="U5" s="14">
        <f t="shared" si="2"/>
        <v>393219</v>
      </c>
      <c r="V5" s="26" t="str">
        <f t="shared" si="3"/>
        <v>60003</v>
      </c>
    </row>
    <row r="6" spans="1:22" ht="16.8" x14ac:dyDescent="0.4">
      <c r="A6" s="33" t="s">
        <v>36</v>
      </c>
      <c r="B6" s="27">
        <v>3</v>
      </c>
      <c r="C6" s="27" t="str">
        <f t="shared" si="0"/>
        <v>0011</v>
      </c>
      <c r="D6" s="37" t="s">
        <v>29</v>
      </c>
      <c r="E6" s="37" t="s">
        <v>30</v>
      </c>
      <c r="F6" s="37" t="s">
        <v>30</v>
      </c>
      <c r="G6" s="37" t="s">
        <v>27</v>
      </c>
      <c r="H6" s="37" t="s">
        <v>30</v>
      </c>
      <c r="I6" s="37" t="s">
        <v>30</v>
      </c>
      <c r="J6" s="37" t="s">
        <v>30</v>
      </c>
      <c r="K6" s="37" t="s">
        <v>30</v>
      </c>
      <c r="L6" s="37" t="s">
        <v>30</v>
      </c>
      <c r="M6" s="37" t="s">
        <v>30</v>
      </c>
      <c r="N6" s="37" t="s">
        <v>29</v>
      </c>
      <c r="O6" s="37" t="s">
        <v>30</v>
      </c>
      <c r="P6" s="37" t="s">
        <v>30</v>
      </c>
      <c r="Q6" s="37" t="s">
        <v>27</v>
      </c>
      <c r="R6" s="37" t="s">
        <v>30</v>
      </c>
      <c r="S6" s="37" t="s">
        <v>43</v>
      </c>
      <c r="T6" s="30" t="str">
        <f t="shared" si="1"/>
        <v>100000000001000000100</v>
      </c>
      <c r="U6" s="31">
        <f t="shared" si="2"/>
        <v>1049092</v>
      </c>
      <c r="V6" s="32" t="str">
        <f t="shared" si="3"/>
        <v>100204</v>
      </c>
    </row>
    <row r="7" spans="1:22" ht="16.8" x14ac:dyDescent="0.4">
      <c r="A7" s="6" t="s">
        <v>24</v>
      </c>
      <c r="B7" s="7">
        <v>4</v>
      </c>
      <c r="C7" s="6" t="str">
        <f t="shared" si="0"/>
        <v>0100</v>
      </c>
      <c r="D7" s="37" t="s">
        <v>30</v>
      </c>
      <c r="E7" s="37" t="s">
        <v>30</v>
      </c>
      <c r="F7" s="37" t="s">
        <v>30</v>
      </c>
      <c r="G7" s="37" t="s">
        <v>27</v>
      </c>
      <c r="H7" s="37" t="s">
        <v>29</v>
      </c>
      <c r="I7" s="37" t="s">
        <v>30</v>
      </c>
      <c r="J7" s="37" t="s">
        <v>30</v>
      </c>
      <c r="K7" s="37" t="s">
        <v>30</v>
      </c>
      <c r="L7" s="37" t="s">
        <v>29</v>
      </c>
      <c r="M7" s="37" t="s">
        <v>30</v>
      </c>
      <c r="N7" s="37" t="s">
        <v>30</v>
      </c>
      <c r="O7" s="37" t="s">
        <v>30</v>
      </c>
      <c r="P7" s="37" t="s">
        <v>30</v>
      </c>
      <c r="Q7" s="37" t="s">
        <v>27</v>
      </c>
      <c r="R7" s="37" t="s">
        <v>30</v>
      </c>
      <c r="S7" s="37" t="s">
        <v>37</v>
      </c>
      <c r="T7" s="13" t="str">
        <f t="shared" si="1"/>
        <v>000001000100000000000</v>
      </c>
      <c r="U7" s="14">
        <f t="shared" si="2"/>
        <v>34816</v>
      </c>
      <c r="V7" s="26" t="str">
        <f t="shared" si="3"/>
        <v>8800</v>
      </c>
    </row>
    <row r="8" spans="1:22" ht="16.8" x14ac:dyDescent="0.4">
      <c r="A8" s="27" t="s">
        <v>25</v>
      </c>
      <c r="B8" s="27">
        <v>5</v>
      </c>
      <c r="C8" s="28" t="str">
        <f t="shared" si="0"/>
        <v>0101</v>
      </c>
      <c r="D8" s="37" t="s">
        <v>30</v>
      </c>
      <c r="E8" s="37" t="s">
        <v>30</v>
      </c>
      <c r="F8" s="37" t="s">
        <v>29</v>
      </c>
      <c r="G8" s="37" t="s">
        <v>41</v>
      </c>
      <c r="H8" s="37" t="s">
        <v>30</v>
      </c>
      <c r="I8" s="37" t="s">
        <v>30</v>
      </c>
      <c r="J8" s="37" t="s">
        <v>30</v>
      </c>
      <c r="K8" s="37" t="s">
        <v>30</v>
      </c>
      <c r="L8" s="37" t="s">
        <v>30</v>
      </c>
      <c r="M8" s="37" t="s">
        <v>30</v>
      </c>
      <c r="N8" s="37" t="s">
        <v>30</v>
      </c>
      <c r="O8" s="37" t="s">
        <v>30</v>
      </c>
      <c r="P8" s="37" t="s">
        <v>30</v>
      </c>
      <c r="Q8" s="37" t="s">
        <v>27</v>
      </c>
      <c r="R8" s="37" t="s">
        <v>30</v>
      </c>
      <c r="S8" s="37" t="s">
        <v>44</v>
      </c>
      <c r="T8" s="29" t="str">
        <f t="shared" ref="T8" si="4">D8&amp;E8&amp;F8&amp;G8&amp;H8&amp;I8&amp;J8&amp;K8&amp;L8&amp;M8&amp;N8&amp;O8&amp;P8&amp;Q8&amp;R8&amp;S8</f>
        <v>001100000000000000110</v>
      </c>
      <c r="U8" s="31">
        <f t="shared" si="2"/>
        <v>393222</v>
      </c>
      <c r="V8" s="32" t="str">
        <f t="shared" si="3"/>
        <v>60006</v>
      </c>
    </row>
    <row r="9" spans="1:22" ht="16.8" x14ac:dyDescent="0.4">
      <c r="A9" s="6" t="s">
        <v>26</v>
      </c>
      <c r="B9" s="7">
        <v>6</v>
      </c>
      <c r="C9" s="9" t="str">
        <f t="shared" si="0"/>
        <v>0110</v>
      </c>
      <c r="D9" s="37" t="s">
        <v>29</v>
      </c>
      <c r="E9" s="37" t="s">
        <v>30</v>
      </c>
      <c r="F9" s="37" t="s">
        <v>30</v>
      </c>
      <c r="G9" s="37" t="s">
        <v>27</v>
      </c>
      <c r="H9" s="37" t="s">
        <v>30</v>
      </c>
      <c r="I9" s="37" t="s">
        <v>30</v>
      </c>
      <c r="J9" s="37" t="s">
        <v>30</v>
      </c>
      <c r="K9" s="37" t="s">
        <v>30</v>
      </c>
      <c r="L9" s="37" t="s">
        <v>30</v>
      </c>
      <c r="M9" s="37" t="s">
        <v>29</v>
      </c>
      <c r="N9" s="37" t="s">
        <v>30</v>
      </c>
      <c r="O9" s="37" t="s">
        <v>30</v>
      </c>
      <c r="P9" s="37" t="s">
        <v>30</v>
      </c>
      <c r="Q9" s="37" t="s">
        <v>27</v>
      </c>
      <c r="R9" s="37" t="s">
        <v>30</v>
      </c>
      <c r="S9" s="37" t="s">
        <v>37</v>
      </c>
      <c r="T9" s="15" t="str">
        <f t="shared" si="1"/>
        <v>100000000010000000000</v>
      </c>
      <c r="U9" s="14">
        <f t="shared" si="2"/>
        <v>1049600</v>
      </c>
      <c r="V9" s="26" t="str">
        <f t="shared" si="3"/>
        <v>100400</v>
      </c>
    </row>
    <row r="10" spans="1:22" ht="16.8" x14ac:dyDescent="0.4">
      <c r="A10" s="38" t="s">
        <v>48</v>
      </c>
      <c r="B10" s="27">
        <v>7</v>
      </c>
      <c r="C10" s="28" t="str">
        <f t="shared" si="0"/>
        <v>0111</v>
      </c>
      <c r="D10" s="37" t="s">
        <v>30</v>
      </c>
      <c r="E10" s="37" t="s">
        <v>30</v>
      </c>
      <c r="F10" s="37" t="s">
        <v>29</v>
      </c>
      <c r="G10" s="37" t="s">
        <v>27</v>
      </c>
      <c r="H10" s="37" t="s">
        <v>30</v>
      </c>
      <c r="I10" s="37" t="s">
        <v>30</v>
      </c>
      <c r="J10" s="37" t="s">
        <v>30</v>
      </c>
      <c r="K10" s="37" t="s">
        <v>30</v>
      </c>
      <c r="L10" s="37" t="s">
        <v>30</v>
      </c>
      <c r="M10" s="37" t="s">
        <v>30</v>
      </c>
      <c r="N10" s="37" t="s">
        <v>30</v>
      </c>
      <c r="O10" s="37" t="s">
        <v>30</v>
      </c>
      <c r="P10" s="37" t="s">
        <v>30</v>
      </c>
      <c r="Q10" s="37" t="s">
        <v>41</v>
      </c>
      <c r="R10" s="37" t="s">
        <v>30</v>
      </c>
      <c r="S10" s="37" t="s">
        <v>45</v>
      </c>
      <c r="T10" s="29" t="str">
        <f t="shared" si="1"/>
        <v>001000000000001001000</v>
      </c>
      <c r="U10" s="31">
        <f t="shared" si="2"/>
        <v>262216</v>
      </c>
      <c r="V10" s="32" t="str">
        <f t="shared" si="3"/>
        <v>40048</v>
      </c>
    </row>
    <row r="11" spans="1:22" ht="16.8" x14ac:dyDescent="0.4">
      <c r="A11" s="39" t="s">
        <v>49</v>
      </c>
      <c r="B11" s="7">
        <v>8</v>
      </c>
      <c r="C11" s="9" t="str">
        <f t="shared" si="0"/>
        <v>1000</v>
      </c>
      <c r="D11" s="37" t="s">
        <v>30</v>
      </c>
      <c r="E11" s="37" t="s">
        <v>30</v>
      </c>
      <c r="F11" s="37" t="s">
        <v>30</v>
      </c>
      <c r="G11" s="37" t="s">
        <v>27</v>
      </c>
      <c r="H11" s="37" t="s">
        <v>30</v>
      </c>
      <c r="I11" s="37" t="s">
        <v>29</v>
      </c>
      <c r="J11" s="37" t="s">
        <v>30</v>
      </c>
      <c r="K11" s="37" t="s">
        <v>30</v>
      </c>
      <c r="L11" s="37" t="s">
        <v>29</v>
      </c>
      <c r="M11" s="37" t="s">
        <v>30</v>
      </c>
      <c r="N11" s="37" t="s">
        <v>30</v>
      </c>
      <c r="O11" s="37" t="s">
        <v>30</v>
      </c>
      <c r="P11" s="37" t="s">
        <v>30</v>
      </c>
      <c r="Q11" s="37" t="s">
        <v>27</v>
      </c>
      <c r="R11" s="37" t="s">
        <v>30</v>
      </c>
      <c r="S11" s="37" t="s">
        <v>37</v>
      </c>
      <c r="T11" s="15" t="str">
        <f t="shared" si="1"/>
        <v>000000100100000000000</v>
      </c>
      <c r="U11" s="14">
        <f t="shared" si="2"/>
        <v>18432</v>
      </c>
      <c r="V11" s="26" t="str">
        <f t="shared" si="3"/>
        <v>4800</v>
      </c>
    </row>
    <row r="12" spans="1:22" ht="16.8" x14ac:dyDescent="0.4">
      <c r="A12" s="38" t="s">
        <v>50</v>
      </c>
      <c r="B12" s="27">
        <v>9</v>
      </c>
      <c r="C12" s="28" t="str">
        <f t="shared" si="0"/>
        <v>1001</v>
      </c>
      <c r="D12" s="37" t="s">
        <v>30</v>
      </c>
      <c r="E12" s="37" t="s">
        <v>29</v>
      </c>
      <c r="F12" s="37" t="s">
        <v>29</v>
      </c>
      <c r="G12" s="37" t="s">
        <v>27</v>
      </c>
      <c r="H12" s="37" t="s">
        <v>30</v>
      </c>
      <c r="I12" s="37" t="s">
        <v>30</v>
      </c>
      <c r="J12" s="37" t="s">
        <v>30</v>
      </c>
      <c r="K12" s="37" t="s">
        <v>30</v>
      </c>
      <c r="L12" s="37" t="s">
        <v>30</v>
      </c>
      <c r="M12" s="37" t="s">
        <v>30</v>
      </c>
      <c r="N12" s="37" t="s">
        <v>30</v>
      </c>
      <c r="O12" s="37" t="s">
        <v>29</v>
      </c>
      <c r="P12" s="37" t="s">
        <v>30</v>
      </c>
      <c r="Q12" s="37" t="s">
        <v>39</v>
      </c>
      <c r="R12" s="37" t="s">
        <v>30</v>
      </c>
      <c r="S12" s="37" t="s">
        <v>37</v>
      </c>
      <c r="T12" s="29" t="str">
        <f t="shared" si="1"/>
        <v>011000000000100100000</v>
      </c>
      <c r="U12" s="31">
        <f t="shared" si="2"/>
        <v>786720</v>
      </c>
      <c r="V12" s="32" t="str">
        <f t="shared" si="3"/>
        <v>C0120</v>
      </c>
    </row>
    <row r="13" spans="1:22" ht="16.8" x14ac:dyDescent="0.4">
      <c r="A13" s="39" t="s">
        <v>51</v>
      </c>
      <c r="B13" s="7">
        <v>10</v>
      </c>
      <c r="C13" s="6" t="str">
        <f t="shared" si="0"/>
        <v>1010</v>
      </c>
      <c r="D13" s="37" t="s">
        <v>30</v>
      </c>
      <c r="E13" s="37" t="s">
        <v>29</v>
      </c>
      <c r="F13" s="37" t="s">
        <v>29</v>
      </c>
      <c r="G13" s="37" t="s">
        <v>27</v>
      </c>
      <c r="H13" s="37" t="s">
        <v>30</v>
      </c>
      <c r="I13" s="37" t="s">
        <v>30</v>
      </c>
      <c r="J13" s="37" t="s">
        <v>30</v>
      </c>
      <c r="K13" s="37" t="s">
        <v>30</v>
      </c>
      <c r="L13" s="37" t="s">
        <v>30</v>
      </c>
      <c r="M13" s="37" t="s">
        <v>30</v>
      </c>
      <c r="N13" s="37" t="s">
        <v>30</v>
      </c>
      <c r="O13" s="37" t="s">
        <v>30</v>
      </c>
      <c r="P13" s="37" t="s">
        <v>29</v>
      </c>
      <c r="Q13" s="37" t="s">
        <v>39</v>
      </c>
      <c r="R13" s="37" t="s">
        <v>30</v>
      </c>
      <c r="S13" s="37" t="s">
        <v>37</v>
      </c>
      <c r="T13" s="13" t="str">
        <f t="shared" si="1"/>
        <v>011000000000010100000</v>
      </c>
      <c r="U13" s="14">
        <f t="shared" si="2"/>
        <v>786592</v>
      </c>
      <c r="V13" s="26" t="str">
        <f t="shared" si="3"/>
        <v>C00A0</v>
      </c>
    </row>
    <row r="14" spans="1:22" ht="16.8" x14ac:dyDescent="0.4">
      <c r="A14" s="38" t="s">
        <v>52</v>
      </c>
      <c r="B14" s="27">
        <v>11</v>
      </c>
      <c r="C14" s="27" t="str">
        <f t="shared" si="0"/>
        <v>1011</v>
      </c>
      <c r="D14" s="37" t="s">
        <v>30</v>
      </c>
      <c r="E14" s="37" t="s">
        <v>30</v>
      </c>
      <c r="F14" s="37" t="s">
        <v>29</v>
      </c>
      <c r="G14" s="37" t="s">
        <v>41</v>
      </c>
      <c r="H14" s="37" t="s">
        <v>30</v>
      </c>
      <c r="I14" s="37" t="s">
        <v>30</v>
      </c>
      <c r="J14" s="37" t="s">
        <v>30</v>
      </c>
      <c r="K14" s="37" t="s">
        <v>30</v>
      </c>
      <c r="L14" s="37" t="s">
        <v>30</v>
      </c>
      <c r="M14" s="37" t="s">
        <v>30</v>
      </c>
      <c r="N14" s="37" t="s">
        <v>30</v>
      </c>
      <c r="O14" s="37" t="s">
        <v>30</v>
      </c>
      <c r="P14" s="37" t="s">
        <v>30</v>
      </c>
      <c r="Q14" s="37" t="s">
        <v>27</v>
      </c>
      <c r="R14" s="37" t="s">
        <v>30</v>
      </c>
      <c r="S14" s="37" t="s">
        <v>46</v>
      </c>
      <c r="T14" s="30" t="str">
        <f t="shared" si="1"/>
        <v>001100000000000001100</v>
      </c>
      <c r="U14" s="31">
        <f t="shared" si="2"/>
        <v>393228</v>
      </c>
      <c r="V14" s="32" t="str">
        <f t="shared" si="3"/>
        <v>6000C</v>
      </c>
    </row>
    <row r="15" spans="1:22" ht="16.8" x14ac:dyDescent="0.4">
      <c r="A15" s="39" t="s">
        <v>53</v>
      </c>
      <c r="B15" s="7">
        <v>12</v>
      </c>
      <c r="C15" s="6" t="str">
        <f t="shared" si="0"/>
        <v>1100</v>
      </c>
      <c r="D15" s="37" t="s">
        <v>30</v>
      </c>
      <c r="E15" s="37" t="s">
        <v>30</v>
      </c>
      <c r="F15" s="37" t="s">
        <v>30</v>
      </c>
      <c r="G15" s="37" t="s">
        <v>27</v>
      </c>
      <c r="H15" s="37" t="s">
        <v>30</v>
      </c>
      <c r="I15" s="37" t="s">
        <v>30</v>
      </c>
      <c r="J15" s="37" t="s">
        <v>30</v>
      </c>
      <c r="K15" s="37" t="s">
        <v>30</v>
      </c>
      <c r="L15" s="37" t="s">
        <v>29</v>
      </c>
      <c r="M15" s="37" t="s">
        <v>30</v>
      </c>
      <c r="N15" s="37" t="s">
        <v>30</v>
      </c>
      <c r="O15" s="37" t="s">
        <v>30</v>
      </c>
      <c r="P15" s="37" t="s">
        <v>30</v>
      </c>
      <c r="Q15" s="37" t="s">
        <v>27</v>
      </c>
      <c r="R15" s="37" t="s">
        <v>30</v>
      </c>
      <c r="S15" s="37" t="s">
        <v>37</v>
      </c>
      <c r="T15" s="13" t="str">
        <f t="shared" si="1"/>
        <v>000000000100000000000</v>
      </c>
      <c r="U15" s="14">
        <f t="shared" si="2"/>
        <v>2048</v>
      </c>
      <c r="V15" s="26" t="str">
        <f t="shared" si="3"/>
        <v>800</v>
      </c>
    </row>
    <row r="16" spans="1:22" ht="16.8" x14ac:dyDescent="0.4">
      <c r="A16" s="38" t="s">
        <v>54</v>
      </c>
      <c r="B16" s="27">
        <v>13</v>
      </c>
      <c r="C16" s="27" t="str">
        <f t="shared" si="0"/>
        <v>1101</v>
      </c>
      <c r="D16" s="37" t="s">
        <v>30</v>
      </c>
      <c r="E16" s="37" t="s">
        <v>30</v>
      </c>
      <c r="F16" s="37" t="s">
        <v>30</v>
      </c>
      <c r="G16" s="37" t="s">
        <v>27</v>
      </c>
      <c r="H16" s="37" t="s">
        <v>30</v>
      </c>
      <c r="I16" s="37" t="s">
        <v>30</v>
      </c>
      <c r="J16" s="37" t="s">
        <v>30</v>
      </c>
      <c r="K16" s="37" t="s">
        <v>30</v>
      </c>
      <c r="L16" s="37" t="s">
        <v>30</v>
      </c>
      <c r="M16" s="37" t="s">
        <v>30</v>
      </c>
      <c r="N16" s="37" t="s">
        <v>30</v>
      </c>
      <c r="O16" s="37" t="s">
        <v>30</v>
      </c>
      <c r="P16" s="37" t="s">
        <v>30</v>
      </c>
      <c r="Q16" s="37" t="s">
        <v>27</v>
      </c>
      <c r="R16" s="37" t="s">
        <v>30</v>
      </c>
      <c r="S16" s="37" t="s">
        <v>47</v>
      </c>
      <c r="T16" s="30" t="str">
        <f t="shared" si="1"/>
        <v>000000000000000001101</v>
      </c>
      <c r="U16" s="31">
        <f t="shared" si="2"/>
        <v>13</v>
      </c>
      <c r="V16" s="32" t="str">
        <f t="shared" si="3"/>
        <v>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36" t="s">
        <v>33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36" t="s">
        <v>32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36" t="s">
        <v>31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11"/>
      <c r="O20" s="11"/>
      <c r="P20" s="11"/>
      <c r="R20" s="24" t="s">
        <v>35</v>
      </c>
      <c r="S20" s="11"/>
      <c r="T20" s="10"/>
      <c r="U20" s="17"/>
    </row>
    <row r="21" spans="1:21" s="1" customFormat="1" ht="15.6" x14ac:dyDescent="0.35">
      <c r="A21" s="36" t="s">
        <v>34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8" priority="18" operator="containsText" text="1">
      <formula>NOT(ISERROR(SEARCH("1",R2)))</formula>
    </cfRule>
  </conditionalFormatting>
  <conditionalFormatting sqref="U2">
    <cfRule type="containsText" dxfId="17" priority="28" operator="containsText" text="1">
      <formula>NOT(ISERROR(SEARCH("1",U2)))</formula>
    </cfRule>
  </conditionalFormatting>
  <conditionalFormatting sqref="V2">
    <cfRule type="containsText" dxfId="16" priority="17" operator="containsText" text="1">
      <formula>NOT(ISERROR(SEARCH("1",V2)))</formula>
    </cfRule>
  </conditionalFormatting>
  <conditionalFormatting sqref="T2 D2:Q2 D17:S17 D22:Q1048576 N20:P20 N21:Q21 N18:Q19">
    <cfRule type="containsText" dxfId="6" priority="33" operator="containsText" text="1">
      <formula>NOT(ISERROR(SEARCH("1",D2)))</formula>
    </cfRule>
  </conditionalFormatting>
  <conditionalFormatting sqref="D3:Q16">
    <cfRule type="containsText" dxfId="4" priority="5" operator="containsText" text="1">
      <formula>NOT(ISERROR(SEARCH("1",D3)))</formula>
    </cfRule>
  </conditionalFormatting>
  <conditionalFormatting sqref="R3:R4">
    <cfRule type="containsText" dxfId="3" priority="4" operator="containsText" text="1">
      <formula>NOT(ISERROR(SEARCH("1",R3)))</formula>
    </cfRule>
  </conditionalFormatting>
  <conditionalFormatting sqref="R5:R7 R9:R16">
    <cfRule type="containsText" dxfId="2" priority="3" operator="containsText" text="1">
      <formula>NOT(ISERROR(SEARCH("1",R5)))</formula>
    </cfRule>
  </conditionalFormatting>
  <conditionalFormatting sqref="S3:S16">
    <cfRule type="containsText" dxfId="1" priority="2" operator="containsText" text="1">
      <formula>NOT(ISERROR(SEARCH("1",S3)))</formula>
    </cfRule>
  </conditionalFormatting>
  <conditionalFormatting sqref="R8">
    <cfRule type="containsText" dxfId="0" priority="1" operator="containsText" text="1">
      <formula>NOT(ISERROR(SEARCH("1",R8)))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</cp:lastModifiedBy>
  <dcterms:created xsi:type="dcterms:W3CDTF">2015-06-05T18:19:00Z</dcterms:created>
  <dcterms:modified xsi:type="dcterms:W3CDTF">2021-12-09T11:44:09Z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