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oalchieri/Desktop/GIT/OMG-ADSC/"/>
    </mc:Choice>
  </mc:AlternateContent>
  <xr:revisionPtr revIDLastSave="0" documentId="13_ncr:1_{55A7CAE9-9961-F04C-BD21-FE7D775A1E29}" xr6:coauthVersionLast="47" xr6:coauthVersionMax="47" xr10:uidLastSave="{00000000-0000-0000-0000-000000000000}"/>
  <bookViews>
    <workbookView xWindow="0" yWindow="500" windowWidth="40960" windowHeight="22540" xr2:uid="{236F5E49-4EE7-0540-A90F-9CDCDEE06D13}"/>
  </bookViews>
  <sheets>
    <sheet name="Video Models" sheetId="1" r:id="rId1"/>
  </sheets>
  <definedNames>
    <definedName name="_xlnm._FilterDatabase" localSheetId="0" hidden="1">'Video Models'!$B$4:$L$11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5" i="1"/>
  <c r="L14" i="1"/>
  <c r="K16" i="1"/>
  <c r="J16" i="1"/>
  <c r="L16" i="1" s="1"/>
  <c r="L10" i="1"/>
  <c r="L8" i="1"/>
  <c r="C8" i="1"/>
  <c r="L9" i="1"/>
  <c r="C9" i="1"/>
  <c r="L24" i="1"/>
  <c r="C24" i="1"/>
  <c r="K7" i="1"/>
  <c r="J7" i="1"/>
  <c r="L13" i="1"/>
  <c r="L12" i="1"/>
  <c r="C7" i="1"/>
  <c r="L6" i="1"/>
  <c r="L5" i="1"/>
  <c r="C6" i="1"/>
  <c r="L11" i="1"/>
  <c r="C5" i="1"/>
  <c r="L7" i="1" l="1"/>
</calcChain>
</file>

<file path=xl/sharedStrings.xml><?xml version="1.0" encoding="utf-8"?>
<sst xmlns="http://schemas.openxmlformats.org/spreadsheetml/2006/main" count="78" uniqueCount="29">
  <si>
    <t>Temporal Aggregation</t>
  </si>
  <si>
    <t>Backbone</t>
  </si>
  <si>
    <t>Loss</t>
  </si>
  <si>
    <t>Corrent-TanH</t>
  </si>
  <si>
    <t>Valence CCC</t>
  </si>
  <si>
    <t>Arousal CCC</t>
  </si>
  <si>
    <t>Optimizer</t>
  </si>
  <si>
    <t>MSE</t>
  </si>
  <si>
    <t>Best Epoch</t>
  </si>
  <si>
    <t>SGD</t>
  </si>
  <si>
    <t>Sum CCC</t>
  </si>
  <si>
    <t>SphereFace</t>
  </si>
  <si>
    <t>ResNet50</t>
  </si>
  <si>
    <t>Pre-trained Backbone</t>
  </si>
  <si>
    <t>AffectNet</t>
  </si>
  <si>
    <t>Bi-LSTM</t>
  </si>
  <si>
    <t>CCC</t>
  </si>
  <si>
    <t>Spatial Transformer</t>
  </si>
  <si>
    <t>Average</t>
  </si>
  <si>
    <t>Frames</t>
  </si>
  <si>
    <t>Our Models</t>
  </si>
  <si>
    <t>Other People's Models</t>
  </si>
  <si>
    <t>??</t>
  </si>
  <si>
    <t>SphereFace64 (w/ BN)</t>
  </si>
  <si>
    <t>MS1M</t>
  </si>
  <si>
    <t>Bi-GRU</t>
  </si>
  <si>
    <t>None</t>
  </si>
  <si>
    <t>Temporal Transformer</t>
  </si>
  <si>
    <t>Random Uniform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</si>
</sst>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166" fontId="0" fillId="11" borderId="2" xfId="0" applyNumberForma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11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E68"/>
      <color rgb="FFFFC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266806</xdr:colOff>
      <xdr:row>10</xdr:row>
      <xdr:rowOff>42689</xdr:rowOff>
    </xdr:from>
    <xdr:to>
      <xdr:col>15</xdr:col>
      <xdr:colOff>341513</xdr:colOff>
      <xdr:row>19</xdr:row>
      <xdr:rowOff>21344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586D46-CC45-DBCF-68FE-FF575139A8BB}"/>
            </a:ext>
          </a:extLst>
        </xdr:cNvPr>
        <xdr:cNvSpPr txBox="1"/>
      </xdr:nvSpPr>
      <xdr:spPr>
        <a:xfrm>
          <a:off x="16403277" y="1547479"/>
          <a:ext cx="1718236" cy="1398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Luigi</a:t>
          </a:r>
          <a:r>
            <a:rPr lang="en-GB" sz="1100" baseline="0"/>
            <a:t> sta provando </a:t>
          </a:r>
          <a:r>
            <a:rPr lang="en-GB" sz="1100"/>
            <a:t>Contrastive Loss </a:t>
          </a:r>
          <a:r>
            <a:rPr lang="en-GB" sz="1100" baseline="0"/>
            <a:t>-&gt; prova a implementare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7E730-127B-E842-B31C-AFE1E16399D5}">
  <dimension ref="B2:L31"/>
  <sheetViews>
    <sheetView tabSelected="1" topLeftCell="D1" zoomScale="169" zoomScaleNormal="153" workbookViewId="0">
      <selection activeCell="K16" sqref="K16"/>
    </sheetView>
  </sheetViews>
  <sheetFormatPr baseColWidth="10" defaultColWidth="17.83203125" defaultRowHeight="16" x14ac:dyDescent="0.2"/>
  <cols>
    <col min="1" max="1" width="7.6640625" customWidth="1"/>
    <col min="2" max="2" width="21" bestFit="1" customWidth="1"/>
    <col min="3" max="3" width="29.1640625" bestFit="1" customWidth="1"/>
    <col min="4" max="4" width="30.1640625" bestFit="1" customWidth="1"/>
    <col min="5" max="5" width="12.5" bestFit="1" customWidth="1"/>
    <col min="6" max="6" width="9" bestFit="1" customWidth="1"/>
    <col min="7" max="7" width="19.83203125" bestFit="1" customWidth="1"/>
    <col min="8" max="8" width="16.6640625" bestFit="1" customWidth="1"/>
    <col min="9" max="9" width="15.5" bestFit="1" customWidth="1"/>
    <col min="10" max="10" width="18.1640625" bestFit="1" customWidth="1"/>
    <col min="11" max="11" width="18" bestFit="1" customWidth="1"/>
    <col min="12" max="12" width="14.33203125" bestFit="1" customWidth="1"/>
  </cols>
  <sheetData>
    <row r="2" spans="2:12" x14ac:dyDescent="0.2">
      <c r="B2" s="15" t="s">
        <v>20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x14ac:dyDescent="0.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 ht="23" x14ac:dyDescent="0.3">
      <c r="B4" s="1" t="s">
        <v>1</v>
      </c>
      <c r="C4" s="4" t="s">
        <v>13</v>
      </c>
      <c r="D4" s="5" t="s">
        <v>0</v>
      </c>
      <c r="E4" s="6" t="s">
        <v>19</v>
      </c>
      <c r="F4" s="7" t="s">
        <v>2</v>
      </c>
      <c r="G4" s="8" t="s">
        <v>3</v>
      </c>
      <c r="H4" s="9" t="s">
        <v>8</v>
      </c>
      <c r="I4" s="10" t="s">
        <v>6</v>
      </c>
      <c r="J4" s="11" t="s">
        <v>4</v>
      </c>
      <c r="K4" s="11" t="s">
        <v>5</v>
      </c>
      <c r="L4" s="11" t="s">
        <v>10</v>
      </c>
    </row>
    <row r="5" spans="2:12" x14ac:dyDescent="0.2">
      <c r="B5" s="2" t="s">
        <v>11</v>
      </c>
      <c r="C5" s="2" t="str">
        <f>"CASIA-WebFace"</f>
        <v>CASIA-WebFace</v>
      </c>
      <c r="D5" s="2" t="s">
        <v>15</v>
      </c>
      <c r="E5" s="2">
        <v>16</v>
      </c>
      <c r="F5" s="2" t="s">
        <v>7</v>
      </c>
      <c r="G5" s="2" t="b">
        <v>0</v>
      </c>
      <c r="H5" s="2">
        <v>11</v>
      </c>
      <c r="I5" s="2" t="s">
        <v>9</v>
      </c>
      <c r="J5" s="17">
        <v>0.26319999999999999</v>
      </c>
      <c r="K5" s="17">
        <v>0.4078</v>
      </c>
      <c r="L5" s="18">
        <f t="shared" ref="L5:L17" si="0">SUM(J5:K5)</f>
        <v>0.67100000000000004</v>
      </c>
    </row>
    <row r="6" spans="2:12" x14ac:dyDescent="0.2">
      <c r="B6" s="2" t="s">
        <v>11</v>
      </c>
      <c r="C6" s="2" t="str">
        <f>"CASIA-WebFace"</f>
        <v>CASIA-WebFace</v>
      </c>
      <c r="D6" s="2" t="s">
        <v>15</v>
      </c>
      <c r="E6" s="2">
        <v>16</v>
      </c>
      <c r="F6" s="2" t="s">
        <v>16</v>
      </c>
      <c r="G6" s="2" t="b">
        <v>0</v>
      </c>
      <c r="H6" s="2">
        <v>14</v>
      </c>
      <c r="I6" s="2" t="s">
        <v>9</v>
      </c>
      <c r="J6" s="17">
        <v>0.29199999999999998</v>
      </c>
      <c r="K6" s="17">
        <v>0.43959999999999999</v>
      </c>
      <c r="L6" s="18">
        <f t="shared" si="0"/>
        <v>0.73160000000000003</v>
      </c>
    </row>
    <row r="7" spans="2:12" x14ac:dyDescent="0.2">
      <c r="B7" s="2" t="s">
        <v>11</v>
      </c>
      <c r="C7" s="2" t="str">
        <f>"CASIA-WebFace"</f>
        <v>CASIA-WebFace</v>
      </c>
      <c r="D7" s="2" t="s">
        <v>15</v>
      </c>
      <c r="E7" s="2">
        <v>16</v>
      </c>
      <c r="F7" s="2" t="s">
        <v>16</v>
      </c>
      <c r="G7" s="2" t="b">
        <v>1</v>
      </c>
      <c r="H7" s="2">
        <v>11</v>
      </c>
      <c r="I7" s="2" t="s">
        <v>9</v>
      </c>
      <c r="J7" s="17">
        <f>0.3284</f>
        <v>0.32840000000000003</v>
      </c>
      <c r="K7" s="17">
        <f>0.4344</f>
        <v>0.43440000000000001</v>
      </c>
      <c r="L7" s="18">
        <f>SUM(J7:K7)</f>
        <v>0.76280000000000003</v>
      </c>
    </row>
    <row r="8" spans="2:12" x14ac:dyDescent="0.2">
      <c r="B8" s="2" t="s">
        <v>11</v>
      </c>
      <c r="C8" s="2" t="str">
        <f>"CASIA-WebFace"</f>
        <v>CASIA-WebFace</v>
      </c>
      <c r="D8" s="2" t="s">
        <v>15</v>
      </c>
      <c r="E8" s="2">
        <v>8</v>
      </c>
      <c r="F8" s="2" t="s">
        <v>16</v>
      </c>
      <c r="G8" s="2" t="b">
        <v>1</v>
      </c>
      <c r="H8" s="2">
        <v>27</v>
      </c>
      <c r="I8" s="2" t="s">
        <v>9</v>
      </c>
      <c r="J8" s="17">
        <v>0.29139999999999999</v>
      </c>
      <c r="K8" s="17">
        <v>0.44059999999999999</v>
      </c>
      <c r="L8" s="18">
        <f>SUM(J8:K8)</f>
        <v>0.73199999999999998</v>
      </c>
    </row>
    <row r="9" spans="2:12" x14ac:dyDescent="0.2">
      <c r="B9" s="2" t="s">
        <v>11</v>
      </c>
      <c r="C9" s="2" t="str">
        <f>"CASIA-WebFace"</f>
        <v>CASIA-WebFace</v>
      </c>
      <c r="D9" s="2" t="s">
        <v>15</v>
      </c>
      <c r="E9" s="2">
        <v>32</v>
      </c>
      <c r="F9" s="2" t="s">
        <v>16</v>
      </c>
      <c r="G9" s="2" t="b">
        <v>1</v>
      </c>
      <c r="H9" s="2">
        <v>11</v>
      </c>
      <c r="I9" s="2" t="s">
        <v>9</v>
      </c>
      <c r="J9" s="17">
        <v>0.27410000000000001</v>
      </c>
      <c r="K9" s="17">
        <v>0.46739999999999998</v>
      </c>
      <c r="L9" s="18">
        <f>SUM(J9:K9)</f>
        <v>0.74150000000000005</v>
      </c>
    </row>
    <row r="10" spans="2:12" x14ac:dyDescent="0.2">
      <c r="B10" s="2" t="s">
        <v>23</v>
      </c>
      <c r="C10" s="2" t="s">
        <v>24</v>
      </c>
      <c r="D10" s="2" t="s">
        <v>25</v>
      </c>
      <c r="E10" s="2">
        <v>16</v>
      </c>
      <c r="F10" s="2" t="s">
        <v>16</v>
      </c>
      <c r="G10" s="2" t="s">
        <v>26</v>
      </c>
      <c r="H10" s="2">
        <v>12</v>
      </c>
      <c r="I10" s="2" t="s">
        <v>9</v>
      </c>
      <c r="J10" s="17">
        <v>0.26019999999999999</v>
      </c>
      <c r="K10" s="17">
        <v>0.39600000000000002</v>
      </c>
      <c r="L10" s="18">
        <f>SUM(J10:K10)</f>
        <v>0.65620000000000001</v>
      </c>
    </row>
    <row r="11" spans="2:12" x14ac:dyDescent="0.2">
      <c r="B11" s="2" t="s">
        <v>12</v>
      </c>
      <c r="C11" s="2" t="s">
        <v>14</v>
      </c>
      <c r="D11" s="2" t="s">
        <v>15</v>
      </c>
      <c r="E11" s="2">
        <v>16</v>
      </c>
      <c r="F11" s="2" t="s">
        <v>7</v>
      </c>
      <c r="G11" s="2" t="b">
        <v>0</v>
      </c>
      <c r="H11" s="2">
        <v>11</v>
      </c>
      <c r="I11" s="2" t="s">
        <v>9</v>
      </c>
      <c r="J11" s="17">
        <v>0.29820000000000002</v>
      </c>
      <c r="K11" s="17">
        <v>0.41839999999999999</v>
      </c>
      <c r="L11" s="18">
        <f t="shared" si="0"/>
        <v>0.71660000000000001</v>
      </c>
    </row>
    <row r="12" spans="2:12" x14ac:dyDescent="0.2">
      <c r="B12" s="2" t="s">
        <v>12</v>
      </c>
      <c r="C12" s="2" t="s">
        <v>14</v>
      </c>
      <c r="D12" s="2" t="s">
        <v>15</v>
      </c>
      <c r="E12" s="2">
        <v>16</v>
      </c>
      <c r="F12" s="2" t="s">
        <v>16</v>
      </c>
      <c r="G12" s="2" t="b">
        <v>0</v>
      </c>
      <c r="H12" s="2">
        <v>11</v>
      </c>
      <c r="I12" s="2" t="s">
        <v>9</v>
      </c>
      <c r="J12" s="17">
        <v>0.2636</v>
      </c>
      <c r="K12" s="17">
        <v>0.42749999999999999</v>
      </c>
      <c r="L12" s="18">
        <f t="shared" si="0"/>
        <v>0.69110000000000005</v>
      </c>
    </row>
    <row r="13" spans="2:12" x14ac:dyDescent="0.2">
      <c r="B13" s="2" t="s">
        <v>17</v>
      </c>
      <c r="C13" s="2"/>
      <c r="D13" s="2" t="s">
        <v>18</v>
      </c>
      <c r="E13" s="2">
        <v>16</v>
      </c>
      <c r="F13" s="2" t="s">
        <v>16</v>
      </c>
      <c r="G13" s="2" t="b">
        <v>0</v>
      </c>
      <c r="H13" s="2">
        <v>20</v>
      </c>
      <c r="I13" s="2" t="s">
        <v>9</v>
      </c>
      <c r="J13" s="17">
        <v>0.1741</v>
      </c>
      <c r="K13" s="17">
        <v>0.31519999999999998</v>
      </c>
      <c r="L13" s="18">
        <f t="shared" si="0"/>
        <v>0.48929999999999996</v>
      </c>
    </row>
    <row r="14" spans="2:12" x14ac:dyDescent="0.2">
      <c r="B14" s="2" t="s">
        <v>17</v>
      </c>
      <c r="C14" s="2"/>
      <c r="D14" s="2" t="s">
        <v>27</v>
      </c>
      <c r="E14" s="2">
        <v>16</v>
      </c>
      <c r="F14" s="2" t="s">
        <v>16</v>
      </c>
      <c r="G14" s="2" t="b">
        <v>0</v>
      </c>
      <c r="H14" s="2">
        <v>17</v>
      </c>
      <c r="I14" s="2" t="s">
        <v>9</v>
      </c>
      <c r="J14" s="17">
        <v>0.2621</v>
      </c>
      <c r="K14" s="17">
        <v>0.42899999999999999</v>
      </c>
      <c r="L14" s="18">
        <f t="shared" si="0"/>
        <v>0.69110000000000005</v>
      </c>
    </row>
    <row r="15" spans="2:12" x14ac:dyDescent="0.2">
      <c r="B15" s="2" t="s">
        <v>17</v>
      </c>
      <c r="C15" s="2"/>
      <c r="D15" s="2" t="s">
        <v>15</v>
      </c>
      <c r="E15" s="2">
        <v>16</v>
      </c>
      <c r="F15" s="2" t="s">
        <v>16</v>
      </c>
      <c r="G15" s="2" t="b">
        <v>0</v>
      </c>
      <c r="H15" s="2">
        <v>29</v>
      </c>
      <c r="I15" s="2" t="s">
        <v>9</v>
      </c>
      <c r="J15" s="17">
        <v>0.28029999999999999</v>
      </c>
      <c r="K15" s="17">
        <v>0.40860000000000002</v>
      </c>
      <c r="L15" s="18">
        <f t="shared" si="0"/>
        <v>0.68890000000000007</v>
      </c>
    </row>
    <row r="16" spans="2:12" x14ac:dyDescent="0.2">
      <c r="B16" s="2" t="s">
        <v>28</v>
      </c>
      <c r="C16" s="2"/>
      <c r="D16" s="2"/>
      <c r="E16" s="2"/>
      <c r="F16" s="2"/>
      <c r="G16" s="2"/>
      <c r="H16" s="2"/>
      <c r="I16" s="2"/>
      <c r="J16" s="17">
        <f>0.027584</f>
        <v>2.7584000000000001E-2</v>
      </c>
      <c r="K16" s="17">
        <f>0.002714</f>
        <v>2.7139999999999998E-3</v>
      </c>
      <c r="L16" s="18">
        <f t="shared" si="0"/>
        <v>3.0298000000000002E-2</v>
      </c>
    </row>
    <row r="17" spans="2:12" x14ac:dyDescent="0.2">
      <c r="B17" s="3"/>
      <c r="C17" s="3"/>
      <c r="D17" s="3"/>
      <c r="E17" s="3"/>
      <c r="F17" s="3"/>
      <c r="G17" s="3"/>
      <c r="H17" s="3"/>
      <c r="I17" s="3"/>
      <c r="J17" s="19"/>
      <c r="K17" s="19"/>
      <c r="L17" s="18">
        <f t="shared" si="0"/>
        <v>0</v>
      </c>
    </row>
    <row r="21" spans="2:12" ht="16" customHeight="1" x14ac:dyDescent="0.2">
      <c r="B21" s="15" t="s">
        <v>21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2:12" ht="16" customHeight="1" x14ac:dyDescent="0.2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2:12" ht="23" x14ac:dyDescent="0.3">
      <c r="B23" s="1" t="s">
        <v>1</v>
      </c>
      <c r="C23" s="4" t="s">
        <v>13</v>
      </c>
      <c r="D23" s="5" t="s">
        <v>0</v>
      </c>
      <c r="E23" s="6" t="s">
        <v>19</v>
      </c>
      <c r="F23" s="7" t="s">
        <v>2</v>
      </c>
      <c r="G23" s="8" t="s">
        <v>3</v>
      </c>
      <c r="H23" s="9" t="s">
        <v>8</v>
      </c>
      <c r="I23" s="10" t="s">
        <v>6</v>
      </c>
      <c r="J23" s="11" t="s">
        <v>4</v>
      </c>
      <c r="K23" s="11" t="s">
        <v>5</v>
      </c>
      <c r="L23" s="11" t="s">
        <v>10</v>
      </c>
    </row>
    <row r="24" spans="2:12" x14ac:dyDescent="0.2">
      <c r="B24" s="2" t="s">
        <v>11</v>
      </c>
      <c r="C24" s="2" t="str">
        <f>"CASIA-WebFace"</f>
        <v>CASIA-WebFace</v>
      </c>
      <c r="D24" s="2" t="s">
        <v>15</v>
      </c>
      <c r="E24" s="2">
        <v>16</v>
      </c>
      <c r="F24" s="2" t="s">
        <v>7</v>
      </c>
      <c r="G24" s="2" t="b">
        <v>0</v>
      </c>
      <c r="H24" s="2" t="s">
        <v>22</v>
      </c>
      <c r="I24" s="2" t="s">
        <v>9</v>
      </c>
      <c r="J24" s="2">
        <v>0.27979999999999999</v>
      </c>
      <c r="K24" s="14">
        <v>0.46879999999999999</v>
      </c>
      <c r="L24" s="12">
        <f t="shared" ref="L24" si="1">SUM(J24:K24)</f>
        <v>0.74859999999999993</v>
      </c>
    </row>
    <row r="25" spans="2:1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12"/>
    </row>
    <row r="26" spans="2:1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12"/>
    </row>
    <row r="27" spans="2:1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12"/>
    </row>
    <row r="28" spans="2:1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12"/>
    </row>
    <row r="29" spans="2:1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12"/>
    </row>
    <row r="30" spans="2:1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12"/>
    </row>
    <row r="31" spans="2:12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13"/>
    </row>
  </sheetData>
  <autoFilter ref="B4:L9" xr:uid="{6C37E730-127B-E842-B31C-AFE1E16399D5}"/>
  <mergeCells count="2">
    <mergeCell ref="B2:L3"/>
    <mergeCell ref="B21:L22"/>
  </mergeCells>
  <conditionalFormatting sqref="L23:L1048576 L1 L4:L20">
    <cfRule type="colorScale" priority="1">
      <colorScale>
        <cfvo type="percentile" val="99"/>
        <cfvo type="percentile" val="100"/>
        <color theme="0"/>
        <color rgb="FFFF6E68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Alchieri Leonardo</dc:creator>
  <cp:lastModifiedBy>Alchieri Leonardo</cp:lastModifiedBy>
  <dcterms:created xsi:type="dcterms:W3CDTF">2022-11-08T12:54:43Z</dcterms:created>
  <dcterms:modified xsi:type="dcterms:W3CDTF">2023-02-07T12:23:41Z</dcterms:modified>
</cp:coreProperties>
</file>