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9440" windowHeight="11760" firstSheet="1" activeTab="4"/>
  </bookViews>
  <sheets>
    <sheet name="Sheet1" sheetId="1" r:id="rId1"/>
    <sheet name="IVs" sheetId="2" r:id="rId2"/>
    <sheet name="Model+Predictive Graphs" sheetId="4" r:id="rId3"/>
    <sheet name="Standardized Coefficients" sheetId="5" r:id="rId4"/>
    <sheet name="Composite Correlations" sheetId="6" r:id="rId5"/>
  </sheets>
  <calcPr calcId="145621"/>
</workbook>
</file>

<file path=xl/calcChain.xml><?xml version="1.0" encoding="utf-8"?>
<calcChain xmlns="http://schemas.openxmlformats.org/spreadsheetml/2006/main">
  <c r="D4" i="6" l="1"/>
  <c r="E4" i="6" s="1"/>
  <c r="F4" i="6" s="1"/>
  <c r="G4" i="6" s="1"/>
  <c r="H4" i="6" s="1"/>
  <c r="I4" i="6" s="1"/>
  <c r="A6" i="6"/>
  <c r="A7" i="6" s="1"/>
  <c r="A8" i="6" s="1"/>
  <c r="A9" i="6" s="1"/>
  <c r="A10" i="6" s="1"/>
  <c r="A11" i="6" s="1"/>
  <c r="B12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<sst xmlns="http://schemas.openxmlformats.org/spreadsheetml/2006/main" count="165" uniqueCount="102">
  <si>
    <t>Obesity_Rate</t>
  </si>
  <si>
    <t>Coef.</t>
  </si>
  <si>
    <t>Std. Err.</t>
  </si>
  <si>
    <t>t</t>
  </si>
  <si>
    <t>P&gt;t</t>
  </si>
  <si>
    <t>[95% Conf.</t>
  </si>
  <si>
    <t>Interval]</t>
  </si>
  <si>
    <t>HlthDisadvtg</t>
  </si>
  <si>
    <t>NegBehav</t>
  </si>
  <si>
    <t>ProBehav</t>
  </si>
  <si>
    <t>ServAvail</t>
  </si>
  <si>
    <t>MedianInc</t>
  </si>
  <si>
    <t>EDU_AveYears</t>
  </si>
  <si>
    <t>_cons</t>
  </si>
  <si>
    <t>Variable</t>
  </si>
  <si>
    <t>Obs</t>
  </si>
  <si>
    <t>Mean</t>
  </si>
  <si>
    <t>Std. Dev.</t>
  </si>
  <si>
    <t>Min</t>
  </si>
  <si>
    <t>Max</t>
  </si>
  <si>
    <t>DIABETES_R~e</t>
  </si>
  <si>
    <t>Disabl_Med~e</t>
  </si>
  <si>
    <t>Elder_Medc~e</t>
  </si>
  <si>
    <t>Hi_BPRate</t>
  </si>
  <si>
    <t>MAJ_Depres~e</t>
  </si>
  <si>
    <t>SEV_Work_D~e</t>
  </si>
  <si>
    <t>UNEMPL_Rate</t>
  </si>
  <si>
    <t>UNINSURE_R~e</t>
  </si>
  <si>
    <t>FEW_FruitV~e</t>
  </si>
  <si>
    <t>No_EXER_Rate</t>
  </si>
  <si>
    <t>SMOKER_Rate</t>
  </si>
  <si>
    <t xml:space="preserve">Mean   </t>
  </si>
  <si>
    <t xml:space="preserve"> Std. Dev.</t>
  </si>
  <si>
    <t>CenterYN</t>
  </si>
  <si>
    <t>DENT_Rat~100</t>
  </si>
  <si>
    <t>HP_Shortag~1</t>
  </si>
  <si>
    <t>PHYS_Rat~100</t>
  </si>
  <si>
    <t>MammogrmRate</t>
  </si>
  <si>
    <t>Pap_SmearR~e</t>
  </si>
  <si>
    <t>Proctoscop~e</t>
  </si>
  <si>
    <t>(obs=763)</t>
  </si>
  <si>
    <t>Mammog~e</t>
  </si>
  <si>
    <t>Pap_Sm~e</t>
  </si>
  <si>
    <t>Procto~e</t>
  </si>
  <si>
    <t>Total</t>
  </si>
  <si>
    <t>HC Provider Shortage Area</t>
  </si>
  <si>
    <t>Is a Community Health Center Present?</t>
  </si>
  <si>
    <t xml:space="preserve">. </t>
  </si>
  <si>
    <t>FEW_FruitVeg_Rate Predicted</t>
  </si>
  <si>
    <t>s.e.</t>
  </si>
  <si>
    <t>ci</t>
  </si>
  <si>
    <t>Low   ci</t>
  </si>
  <si>
    <t>High  Now-prev Now-begin Now/begin</t>
  </si>
  <si>
    <t>0     12.37     1.528</t>
  </si>
  <si>
    <t>0         0         1</t>
  </si>
  <si>
    <t>20     15.44     1.144</t>
  </si>
  <si>
    <t>3.075     3.075     1.249</t>
  </si>
  <si>
    <t>40     18.52     .7637</t>
  </si>
  <si>
    <t>3.075      6.15     1.497</t>
  </si>
  <si>
    <t>60     21.59     .3977</t>
  </si>
  <si>
    <t>3.075     9.225     1.746</t>
  </si>
  <si>
    <t>80     24.67     .1845</t>
  </si>
  <si>
    <t>3.075      12.3     1.995</t>
  </si>
  <si>
    <t>90      26.2     .2938</t>
  </si>
  <si>
    <t>1.538     13.84     2.119</t>
  </si>
  <si>
    <t>100     27.74     .4609</t>
  </si>
  <si>
    <t>1.538     15.38     2.243</t>
  </si>
  <si>
    <t>CI Low</t>
  </si>
  <si>
    <t>CI High</t>
  </si>
  <si>
    <t>Obesity Prevalence</t>
  </si>
  <si>
    <t>Adj R-squared =</t>
  </si>
  <si>
    <t>Health Disadvantage</t>
  </si>
  <si>
    <t>Proactive Behavior</t>
  </si>
  <si>
    <t>Average Years of Education</t>
  </si>
  <si>
    <t>Prevalence of Few Fruits/Vegetables</t>
  </si>
  <si>
    <t>Prevalence of “No Exercise”</t>
  </si>
  <si>
    <t>Coefficient</t>
  </si>
  <si>
    <t>Standardized Coefficient</t>
  </si>
  <si>
    <t>std dev x</t>
  </si>
  <si>
    <t>Std Dev y</t>
  </si>
  <si>
    <t>Average Years of Education (negative)</t>
  </si>
  <si>
    <t xml:space="preserve">Factor    </t>
  </si>
  <si>
    <t xml:space="preserve"> Eigenvalue </t>
  </si>
  <si>
    <t xml:space="preserve">Factor1       </t>
  </si>
  <si>
    <t xml:space="preserve">Factor2 </t>
  </si>
  <si>
    <t>Factor4</t>
  </si>
  <si>
    <t>Factor5</t>
  </si>
  <si>
    <t>Factor6</t>
  </si>
  <si>
    <t>Factor7</t>
  </si>
  <si>
    <t>Diabetes Rate</t>
  </si>
  <si>
    <t>Elderly Medicare Enrollment</t>
  </si>
  <si>
    <t>Disability Medicare Enrollment</t>
  </si>
  <si>
    <t xml:space="preserve">High Blood Preassure Rate </t>
  </si>
  <si>
    <t xml:space="preserve">Major Depression Rate   </t>
  </si>
  <si>
    <t>Severely Work Disabled Rate</t>
  </si>
  <si>
    <t>Unemployment Rate</t>
  </si>
  <si>
    <t>Health Disadvantage Rate</t>
  </si>
  <si>
    <t xml:space="preserve">Factor     </t>
  </si>
  <si>
    <t>Eigenvalue</t>
  </si>
  <si>
    <t xml:space="preserve">Factor2  </t>
  </si>
  <si>
    <t xml:space="preserve">Factor3      </t>
  </si>
  <si>
    <t>Proactive Health Behaviors (Not Related to Obesity)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</si>
</sst>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'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>
                <a:latin typeface="Times New Roman" pitchFamily="18" charset="0"/>
                <a:cs typeface="Times New Roman" pitchFamily="18" charset="0"/>
              </a:rPr>
              <a:t>Obesity Predicted</a:t>
            </a:r>
            <a:r>
              <a:rPr lang="en-US" sz="2400" baseline="0">
                <a:latin typeface="Times New Roman" pitchFamily="18" charset="0"/>
                <a:cs typeface="Times New Roman" pitchFamily="18" charset="0"/>
              </a:rPr>
              <a:t> by Fruit/Vegetable Consumption</a:t>
            </a:r>
            <a:endParaRPr lang="en-US" sz="2400">
              <a:latin typeface="Times New Roman" pitchFamily="18" charset="0"/>
              <a:cs typeface="Times New Roman" pitchFamily="18" charset="0"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'Model+Predictive Graphs'!$K$11</c:f>
              <c:strCache>
                <c:ptCount val="1"/>
                <c:pt idx="0">
                  <c:v>Obesity Prevalence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317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'Model+Predictive Graphs'!$J$12:$J$17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'Model+Predictive Graphs'!$K$12:$K$17</c:f>
              <c:numCache>
                <c:formatCode>General</c:formatCode>
                <c:ptCount val="6"/>
                <c:pt idx="0">
                  <c:v>12.37</c:v>
                </c:pt>
                <c:pt idx="1">
                  <c:v>15.44</c:v>
                </c:pt>
                <c:pt idx="2">
                  <c:v>18.52</c:v>
                </c:pt>
                <c:pt idx="3">
                  <c:v>21.59</c:v>
                </c:pt>
                <c:pt idx="4">
                  <c:v>24.67</c:v>
                </c:pt>
                <c:pt idx="5">
                  <c:v>26.2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'Model+Predictive Graphs'!$L$11</c:f>
              <c:strCache>
                <c:ptCount val="1"/>
                <c:pt idx="0">
                  <c:v>CI Low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'Model+Predictive Graphs'!$J$12:$J$17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'Model+Predictive Graphs'!$L$12:$L$17</c:f>
              <c:numCache>
                <c:formatCode>General</c:formatCode>
                <c:ptCount val="6"/>
                <c:pt idx="0">
                  <c:v>9.3710000000000004</c:v>
                </c:pt>
                <c:pt idx="1">
                  <c:v>13.2</c:v>
                </c:pt>
                <c:pt idx="2">
                  <c:v>17.02</c:v>
                </c:pt>
                <c:pt idx="3">
                  <c:v>20.81</c:v>
                </c:pt>
                <c:pt idx="4">
                  <c:v>24.3</c:v>
                </c:pt>
                <c:pt idx="5">
                  <c:v>25.63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'Model+Predictive Graphs'!$M$11</c:f>
              <c:strCache>
                <c:ptCount val="1"/>
                <c:pt idx="0">
                  <c:v>CI High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'Model+Predictive Graphs'!$J$12:$J$17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'Model+Predictive Graphs'!$M$12:$M$17</c:f>
              <c:numCache>
                <c:formatCode>General</c:formatCode>
                <c:ptCount val="6"/>
                <c:pt idx="0">
                  <c:v>15.36</c:v>
                </c:pt>
                <c:pt idx="1">
                  <c:v>17.68</c:v>
                </c:pt>
                <c:pt idx="2">
                  <c:v>20.010000000000002</c:v>
                </c:pt>
                <c:pt idx="3">
                  <c:v>22.37</c:v>
                </c:pt>
                <c:pt idx="4">
                  <c:v>25.03</c:v>
                </c:pt>
                <c:pt idx="5">
                  <c:v>26.78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26720"/>
        <c:axId val="87732992"/>
      </c:scatterChart>
      <c:valAx>
        <c:axId val="8772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2400">
                    <a:latin typeface="Times New Roman" pitchFamily="18" charset="0"/>
                    <a:cs typeface="Times New Roman" pitchFamily="18" charset="0"/>
                  </a:rPr>
                  <a:t>Few Fruits/Vegetables</a:t>
                </a:r>
                <a:r>
                  <a:rPr lang="en-US" sz="2400" baseline="0">
                    <a:latin typeface="Times New Roman" pitchFamily="18" charset="0"/>
                    <a:cs typeface="Times New Roman" pitchFamily="18" charset="0"/>
                  </a:rPr>
                  <a:t> Prevalence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7732992"/>
        <c:crosses val="autoZero"/>
        <c:crossBetween val="midCat"/>
        <c:majorUnit val="20"/>
      </c:valAx>
      <c:valAx>
        <c:axId val="87732992"/>
        <c:scaling>
          <c:orientation val="minMax"/>
          <c:max val="40"/>
          <c:min val="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2400">
                    <a:latin typeface="Times New Roman" pitchFamily="18" charset="0"/>
                    <a:cs typeface="Times New Roman" pitchFamily="18" charset="0"/>
                  </a:rPr>
                  <a:t>Obesity</a:t>
                </a:r>
                <a:r>
                  <a:rPr lang="en-US" sz="2400" baseline="0">
                    <a:latin typeface="Times New Roman" pitchFamily="18" charset="0"/>
                    <a:cs typeface="Times New Roman" pitchFamily="18" charset="0"/>
                  </a:rPr>
                  <a:t> Prevalence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7726720"/>
        <c:crosses val="autoZero"/>
        <c:crossBetween val="midCat"/>
        <c:majorUnit val="5"/>
      </c:valAx>
    </c:plotArea>
    <c:legend>
      <c:legendPos val="r"/>
      <c:legendEntry>
        <c:idx val="3"/>
        <c:delete val="1"/>
      </c:legendEntry>
      <c:layout/>
      <c:overlay val="0"/>
      <c:txPr>
        <a:bodyPr/>
        <a:lstStyle/>
        <a:p>
          <a:pPr>
            <a:defRPr sz="24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400">
                <a:latin typeface="Times New Roman" pitchFamily="18" charset="0"/>
                <a:cs typeface="Times New Roman" pitchFamily="18" charset="0"/>
              </a:rPr>
              <a:t>Obesity</a:t>
            </a:r>
            <a:r>
              <a:rPr lang="en-US" sz="2400" baseline="0">
                <a:latin typeface="Times New Roman" pitchFamily="18" charset="0"/>
                <a:cs typeface="Times New Roman" pitchFamily="18" charset="0"/>
              </a:rPr>
              <a:t> Predicted by "No Exercise"</a:t>
            </a:r>
            <a:endParaRPr lang="en-US" sz="2400">
              <a:latin typeface="Times New Roman" pitchFamily="18" charset="0"/>
              <a:cs typeface="Times New Roman" pitchFamily="18" charset="0"/>
            </a:endParaRP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'Model+Predictive Graphs'!$K$35</c:f>
              <c:strCache>
                <c:ptCount val="1"/>
                <c:pt idx="0">
                  <c:v>Obesity Prevalence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tx1"/>
                </a:solidFill>
              </a:ln>
            </c:spPr>
            <c:trendlineType val="linear"/>
            <c:dispRSqr val="0"/>
            <c:dispEq val="0"/>
          </c:trendline>
          <c:xVal>
            <c:numRef>
              <c:f>'Model+Predictive Graphs'!$J$36:$J$40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'Model+Predictive Graphs'!$K$36:$K$40</c:f>
              <c:numCache>
                <c:formatCode>General</c:formatCode>
                <c:ptCount val="5"/>
                <c:pt idx="0">
                  <c:v>20.010000000000002</c:v>
                </c:pt>
                <c:pt idx="1">
                  <c:v>23.29</c:v>
                </c:pt>
                <c:pt idx="2">
                  <c:v>26.56</c:v>
                </c:pt>
                <c:pt idx="3">
                  <c:v>29.83</c:v>
                </c:pt>
                <c:pt idx="4">
                  <c:v>33.11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'Model+Predictive Graphs'!$L$35</c:f>
              <c:strCache>
                <c:ptCount val="1"/>
                <c:pt idx="0">
                  <c:v>CI Low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'Model+Predictive Graphs'!$J$36:$J$40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'Model+Predictive Graphs'!$L$36:$L$40</c:f>
              <c:numCache>
                <c:formatCode>General</c:formatCode>
                <c:ptCount val="5"/>
                <c:pt idx="0">
                  <c:v>18.96</c:v>
                </c:pt>
                <c:pt idx="1">
                  <c:v>22.84</c:v>
                </c:pt>
                <c:pt idx="2">
                  <c:v>25.93</c:v>
                </c:pt>
                <c:pt idx="3">
                  <c:v>28.52</c:v>
                </c:pt>
                <c:pt idx="4">
                  <c:v>31.07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'Model+Predictive Graphs'!$M$35</c:f>
              <c:strCache>
                <c:ptCount val="1"/>
                <c:pt idx="0">
                  <c:v>CI High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1750">
                <a:solidFill>
                  <a:schemeClr val="tx2"/>
                </a:solidFill>
              </a:ln>
            </c:spPr>
            <c:trendlineType val="linear"/>
            <c:dispRSqr val="0"/>
            <c:dispEq val="0"/>
          </c:trendline>
          <c:xVal>
            <c:numRef>
              <c:f>'Model+Predictive Graphs'!$J$36:$J$40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</c:numCache>
            </c:numRef>
          </c:xVal>
          <c:yVal>
            <c:numRef>
              <c:f>'Model+Predictive Graphs'!$M$36:$M$40</c:f>
              <c:numCache>
                <c:formatCode>General</c:formatCode>
                <c:ptCount val="5"/>
                <c:pt idx="0">
                  <c:v>21.06</c:v>
                </c:pt>
                <c:pt idx="1">
                  <c:v>23.73</c:v>
                </c:pt>
                <c:pt idx="2">
                  <c:v>27.19</c:v>
                </c:pt>
                <c:pt idx="3">
                  <c:v>31.15</c:v>
                </c:pt>
                <c:pt idx="4">
                  <c:v>35.15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080"/>
        <c:axId val="87753472"/>
      </c:scatterChart>
      <c:valAx>
        <c:axId val="888940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Prevalence</a:t>
                </a:r>
                <a:r>
                  <a:rPr lang="en-US" sz="2400" baseline="0"/>
                  <a:t> of "No </a:t>
                </a:r>
                <a:r>
                  <a:rPr lang="en-US" sz="2400" baseline="0">
                    <a:latin typeface="Times New Roman" pitchFamily="18" charset="0"/>
                    <a:cs typeface="Times New Roman" pitchFamily="18" charset="0"/>
                  </a:rPr>
                  <a:t>Exercise</a:t>
                </a:r>
                <a:r>
                  <a:rPr lang="en-US" baseline="0"/>
                  <a:t>"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7753472"/>
        <c:crosses val="autoZero"/>
        <c:crossBetween val="midCat"/>
        <c:majorUnit val="20"/>
      </c:valAx>
      <c:valAx>
        <c:axId val="87753472"/>
        <c:scaling>
          <c:orientation val="minMax"/>
          <c:max val="40"/>
          <c:min val="5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2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2400">
                    <a:latin typeface="Times New Roman" pitchFamily="18" charset="0"/>
                    <a:cs typeface="Times New Roman" pitchFamily="18" charset="0"/>
                  </a:rPr>
                  <a:t>Obesity Prevalence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889408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24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2400">
                <a:latin typeface="Times New Roman" pitchFamily="18" charset="0"/>
                <a:cs typeface="Times New Roman" pitchFamily="18" charset="0"/>
              </a:defRPr>
            </a:pPr>
            <a:r>
              <a:rPr lang="en-US" sz="2400">
                <a:latin typeface="Times New Roman" pitchFamily="18" charset="0"/>
                <a:cs typeface="Times New Roman" pitchFamily="18" charset="0"/>
              </a:rPr>
              <a:t>Standardized Coefficients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'Standardized Coefficients'!$B$9</c:f>
              <c:strCache>
                <c:ptCount val="1"/>
                <c:pt idx="0">
                  <c:v>Standardized Coefficient</c:v>
                </c:pt>
              </c:strCache>
            </c:strRef>
          </c:tx>
          <c:invertIfNegative val="0"/>
          <c:dPt>
            <c:idx val="2"/>
            <c:invertIfNegative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'Standardized Coefficients'!$A$10:$A$14</c:f>
              <c:strCache>
                <c:ptCount val="5"/>
                <c:pt idx="0">
                  <c:v>Health Disadvantage</c:v>
                </c:pt>
                <c:pt idx="1">
                  <c:v>Proactive Behavior</c:v>
                </c:pt>
                <c:pt idx="2">
                  <c:v>Average Years of Education (negative)</c:v>
                </c:pt>
                <c:pt idx="3">
                  <c:v>Prevalence of Few Fruits/Vegetables</c:v>
                </c:pt>
                <c:pt idx="4">
                  <c:v>Prevalence of “No Exercise”</c:v>
                </c:pt>
              </c:strCache>
            </c:strRef>
          </c:cat>
          <c:val>
            <c:numRef>
              <c:f>'Standardized Coefficients'!$B$10:$B$14</c:f>
              <c:numCache>
                <c:formatCode>0.000</c:formatCode>
                <c:ptCount val="5"/>
                <c:pt idx="0">
                  <c:v>0.15784335324710122</c:v>
                </c:pt>
                <c:pt idx="1">
                  <c:v>0.1349928831945251</c:v>
                </c:pt>
                <c:pt idx="2">
                  <c:v>0.37037591474284498</c:v>
                </c:pt>
                <c:pt idx="3">
                  <c:v>0.1618037624292025</c:v>
                </c:pt>
                <c:pt idx="4">
                  <c:v>0.2239177957834706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98208"/>
        <c:axId val="89604096"/>
      </c:barChart>
      <c:catAx>
        <c:axId val="8959820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24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9604096"/>
        <c:crosses val="autoZero"/>
        <c:auto val="1"/>
        <c:lblAlgn val="ctr"/>
        <c:lblOffset val="100"/>
        <c:noMultiLvlLbl val="0"/>
      </c:catAx>
      <c:valAx>
        <c:axId val="89604096"/>
        <c:scaling>
          <c:orientation val="minMax"/>
        </c:scaling>
        <c:delete val="0"/>
        <c:axPos val="b"/>
        <c:majorGridlines/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24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895982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2400">
              <a:latin typeface="Times New Roman" pitchFamily="18" charset="0"/>
              <a:cs typeface="Times New Roman" pitchFamily="18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142874</xdr:colOff>
      <xdr:row>18</xdr:row>
      <xdr:rowOff>119061</xdr:rowOff>
    </xdr:from>
    <xdr:to>
      <xdr:col>17</xdr:col>
      <xdr:colOff>323850</xdr:colOff>
      <xdr:row>33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133349</xdr:colOff>
      <xdr:row>40</xdr:row>
      <xdr:rowOff>33336</xdr:rowOff>
    </xdr:from>
    <xdr:to>
      <xdr:col>17</xdr:col>
      <xdr:colOff>57149</xdr:colOff>
      <xdr:row>60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6</xdr:row>
      <xdr:rowOff>42861</xdr:rowOff>
    </xdr:from>
    <xdr:to>
      <xdr:col>16</xdr:col>
      <xdr:colOff>133350</xdr:colOff>
      <xdr:row>46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sqref="A1:G7"/>
    </sheetView>
  </sheetViews>
  <sheetFormatPr defaultRowHeight="15"/>
  <cols>
    <col min="1" max="1" width="13.5703125" customWidth="1"/>
    <col min="3" max="3" width="11.85546875" customWidth="1"/>
    <col min="4" max="4" width="7" customWidth="1"/>
    <col min="6" max="6" width="11.28515625" customWidth="1"/>
    <col min="7" max="7" width="9.5703125" customWidth="1"/>
    <col min="10" max="10" width="13.140625" customWidth="1"/>
    <col min="11" max="11" width="18.85546875" customWidth="1"/>
    <col min="12" max="12" width="10.140625" customWidth="1"/>
    <col min="13" max="13" width="18.42578125" customWidth="1"/>
  </cols>
  <sheetData>
    <row r="1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4" t="s">
        <v>19</v>
      </c>
    </row>
    <row r="2" spans="1:15">
      <c r="A2" s="9" t="s">
        <v>7</v>
      </c>
      <c r="B2" s="9">
        <v>0.369977</v>
      </c>
      <c r="C2" s="9">
        <v>6.1094200000000001E-2</v>
      </c>
      <c r="D2" s="9">
        <v>6.06</v>
      </c>
      <c r="E2" s="9">
        <v>0</v>
      </c>
      <c r="F2" s="9">
        <v>0.25013439999999998</v>
      </c>
      <c r="G2" s="9">
        <v>0.48981960000000002</v>
      </c>
      <c r="J2" s="5" t="s">
        <v>0</v>
      </c>
      <c r="K2" s="5">
        <v>2224</v>
      </c>
      <c r="L2" s="5">
        <v>24.145189999999999</v>
      </c>
      <c r="M2" s="5">
        <v>4.904128</v>
      </c>
      <c r="N2" s="5">
        <v>4.2</v>
      </c>
      <c r="O2" s="6">
        <v>42.6</v>
      </c>
    </row>
    <row r="3" spans="1:15">
      <c r="A3" s="9" t="s">
        <v>9</v>
      </c>
      <c r="B3" s="9">
        <v>6.0072500000000001E-2</v>
      </c>
      <c r="C3" s="9">
        <v>7.9799999999999992E-3</v>
      </c>
      <c r="D3" s="9">
        <v>7.53</v>
      </c>
      <c r="E3" s="9">
        <v>0</v>
      </c>
      <c r="F3" s="9">
        <v>4.4419E-2</v>
      </c>
      <c r="G3" s="9">
        <v>7.5726100000000005E-2</v>
      </c>
    </row>
    <row r="4" spans="1:15">
      <c r="A4" s="9" t="s">
        <v>12</v>
      </c>
      <c r="B4" s="9">
        <v>-2.7989639999999998</v>
      </c>
      <c r="C4" s="9">
        <v>0.1916455</v>
      </c>
      <c r="D4" s="9">
        <v>-14.6</v>
      </c>
      <c r="E4" s="9">
        <v>0</v>
      </c>
      <c r="F4" s="9">
        <v>-3.1748970000000001</v>
      </c>
      <c r="G4" s="9">
        <v>-2.4230320000000001</v>
      </c>
    </row>
    <row r="5" spans="1:15">
      <c r="A5" s="9" t="s">
        <v>28</v>
      </c>
      <c r="B5" s="9">
        <v>0.1537528</v>
      </c>
      <c r="C5" s="9">
        <v>1.9385199999999998E-2</v>
      </c>
      <c r="D5" s="9">
        <v>7.93</v>
      </c>
      <c r="E5" s="9">
        <v>0</v>
      </c>
      <c r="F5" s="9">
        <v>0.11572689999999999</v>
      </c>
      <c r="G5" s="9">
        <v>0.1917788</v>
      </c>
    </row>
    <row r="6" spans="1:15">
      <c r="A6" s="9" t="s">
        <v>29</v>
      </c>
      <c r="B6" s="10">
        <v>0.16368250000000001</v>
      </c>
      <c r="C6" s="9">
        <v>1.91267E-2</v>
      </c>
      <c r="D6" s="9">
        <v>8.56</v>
      </c>
      <c r="E6" s="9">
        <v>0</v>
      </c>
      <c r="F6" s="9">
        <v>0.12616350000000001</v>
      </c>
      <c r="G6" s="9">
        <v>0.20120150000000001</v>
      </c>
    </row>
    <row r="7" spans="1:15">
      <c r="A7" s="9" t="s">
        <v>13</v>
      </c>
      <c r="B7" s="9">
        <v>39.604520000000001</v>
      </c>
      <c r="C7" s="9">
        <v>3.6959070000000001</v>
      </c>
      <c r="D7" s="9">
        <v>10.72</v>
      </c>
      <c r="E7" s="9">
        <v>0</v>
      </c>
      <c r="F7" s="9">
        <v>32.354619999999997</v>
      </c>
      <c r="G7" s="9">
        <v>46.854419999999998</v>
      </c>
    </row>
    <row r="10" spans="1:15">
      <c r="A10" t="s">
        <v>47</v>
      </c>
    </row>
    <row r="17" spans="1:14">
      <c r="A17" t="s">
        <v>40</v>
      </c>
      <c r="L17" t="s">
        <v>46</v>
      </c>
    </row>
    <row r="18" spans="1:14">
      <c r="L18">
        <v>0</v>
      </c>
      <c r="M18">
        <v>1</v>
      </c>
    </row>
    <row r="19" spans="1:14">
      <c r="B19" t="s">
        <v>41</v>
      </c>
      <c r="C19" t="s">
        <v>42</v>
      </c>
      <c r="D19" t="s">
        <v>43</v>
      </c>
      <c r="J19" t="s">
        <v>45</v>
      </c>
      <c r="K19">
        <v>0</v>
      </c>
      <c r="L19" s="8">
        <v>1081</v>
      </c>
      <c r="M19" s="8">
        <v>1303</v>
      </c>
      <c r="N19" s="8">
        <v>2384</v>
      </c>
    </row>
    <row r="20" spans="1:14">
      <c r="K20">
        <v>1</v>
      </c>
      <c r="L20">
        <v>330</v>
      </c>
      <c r="M20">
        <v>427</v>
      </c>
      <c r="N20">
        <v>757</v>
      </c>
    </row>
    <row r="21" spans="1:14">
      <c r="A21" t="s">
        <v>37</v>
      </c>
      <c r="B21">
        <v>1</v>
      </c>
      <c r="K21" t="s">
        <v>44</v>
      </c>
      <c r="L21" s="8">
        <v>1411</v>
      </c>
      <c r="M21" s="8">
        <v>1730</v>
      </c>
      <c r="N21" s="8">
        <v>3141</v>
      </c>
    </row>
    <row r="22" spans="1:14">
      <c r="A22" t="s">
        <v>38</v>
      </c>
      <c r="B22">
        <v>0.63859999999999995</v>
      </c>
      <c r="C22">
        <v>1</v>
      </c>
    </row>
    <row r="23" spans="1:14">
      <c r="A23" t="s">
        <v>39</v>
      </c>
      <c r="B23">
        <v>0.61960000000000004</v>
      </c>
      <c r="C23">
        <v>0.50919999999999999</v>
      </c>
      <c r="D2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J23" sqref="J23:O25"/>
    </sheetView>
  </sheetViews>
  <sheetFormatPr defaultRowHeight="15"/>
  <cols>
    <col min="1" max="1" width="18.5703125" customWidth="1"/>
    <col min="2" max="2" width="5.7109375" customWidth="1"/>
    <col min="3" max="3" width="10.42578125" customWidth="1"/>
    <col min="4" max="4" width="10.7109375" customWidth="1"/>
    <col min="5" max="5" width="10" customWidth="1"/>
    <col min="6" max="6" width="10.140625" customWidth="1"/>
    <col min="10" max="10" width="14.28515625" customWidth="1"/>
  </cols>
  <sheetData>
    <row r="2" spans="1:6">
      <c r="A2" s="2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</row>
    <row r="3" spans="1:6">
      <c r="A3" s="7" t="s">
        <v>7</v>
      </c>
      <c r="B3" s="7">
        <v>3141</v>
      </c>
      <c r="C3" s="7">
        <v>2.9232610000000001</v>
      </c>
      <c r="D3" s="7">
        <v>2.0922489999999998</v>
      </c>
      <c r="E3" s="7">
        <v>1.9919099999999999E-2</v>
      </c>
      <c r="F3" s="7">
        <v>8.697025</v>
      </c>
    </row>
    <row r="4" spans="1:6">
      <c r="A4" t="s">
        <v>20</v>
      </c>
      <c r="B4">
        <v>2719</v>
      </c>
      <c r="C4">
        <v>7.8101880000000001</v>
      </c>
      <c r="D4">
        <v>2.7645759999999999</v>
      </c>
      <c r="E4">
        <v>0.5</v>
      </c>
      <c r="F4">
        <v>20.8</v>
      </c>
    </row>
    <row r="5" spans="1:6">
      <c r="A5" t="s">
        <v>21</v>
      </c>
      <c r="B5">
        <v>3109</v>
      </c>
      <c r="C5">
        <v>2.5781999999999999E-2</v>
      </c>
      <c r="D5">
        <v>1.24414E-2</v>
      </c>
      <c r="E5">
        <v>2.6051999999999998E-3</v>
      </c>
      <c r="F5">
        <v>0.14477880000000001</v>
      </c>
    </row>
    <row r="6" spans="1:6">
      <c r="A6" t="s">
        <v>22</v>
      </c>
      <c r="B6">
        <v>3110</v>
      </c>
      <c r="C6">
        <v>0.1421634</v>
      </c>
      <c r="D6">
        <v>4.7392999999999998E-2</v>
      </c>
      <c r="E6">
        <v>9.4649999999999997E-4</v>
      </c>
      <c r="F6">
        <v>0.65928540000000002</v>
      </c>
    </row>
    <row r="7" spans="1:6">
      <c r="A7" t="s">
        <v>23</v>
      </c>
      <c r="B7">
        <v>1522</v>
      </c>
      <c r="C7">
        <v>26.48095</v>
      </c>
      <c r="D7">
        <v>5.4366070000000004</v>
      </c>
      <c r="E7">
        <v>7.2</v>
      </c>
      <c r="F7">
        <v>47.1</v>
      </c>
    </row>
    <row r="8" spans="1:6">
      <c r="A8" t="s">
        <v>24</v>
      </c>
      <c r="B8">
        <v>3141</v>
      </c>
      <c r="C8">
        <v>6.0598199999999998E-2</v>
      </c>
      <c r="D8">
        <v>6.5542999999999999E-3</v>
      </c>
      <c r="E8">
        <v>4.0047699999999999E-2</v>
      </c>
      <c r="F8">
        <v>8.2592100000000002E-2</v>
      </c>
    </row>
    <row r="9" spans="1:6">
      <c r="A9" t="s">
        <v>25</v>
      </c>
      <c r="B9">
        <v>3113</v>
      </c>
      <c r="C9">
        <v>2.9129800000000001E-2</v>
      </c>
      <c r="D9">
        <v>1.6959599999999998E-2</v>
      </c>
      <c r="E9">
        <v>6.9566000000000003E-3</v>
      </c>
      <c r="F9">
        <v>0.62050649999999996</v>
      </c>
    </row>
    <row r="10" spans="1:6">
      <c r="A10" t="s">
        <v>26</v>
      </c>
      <c r="B10">
        <v>3133</v>
      </c>
      <c r="C10">
        <v>2.6174300000000001E-2</v>
      </c>
      <c r="D10">
        <v>7.1939999999999999E-3</v>
      </c>
      <c r="E10">
        <v>1.05662E-2</v>
      </c>
      <c r="F10">
        <v>7.7095300000000005E-2</v>
      </c>
    </row>
    <row r="12" spans="1:6">
      <c r="A12" s="2" t="s">
        <v>14</v>
      </c>
      <c r="B12" s="2" t="s">
        <v>15</v>
      </c>
      <c r="C12" s="2" t="s">
        <v>31</v>
      </c>
      <c r="D12" s="2" t="s">
        <v>32</v>
      </c>
      <c r="E12" s="2" t="s">
        <v>18</v>
      </c>
      <c r="F12" s="2" t="s">
        <v>19</v>
      </c>
    </row>
    <row r="13" spans="1:6">
      <c r="A13" s="7" t="s">
        <v>8</v>
      </c>
      <c r="B13" s="7">
        <v>2400</v>
      </c>
      <c r="C13" s="7">
        <v>39.653030000000001</v>
      </c>
      <c r="D13" s="7">
        <v>11.451790000000001</v>
      </c>
      <c r="E13" s="7">
        <v>4.9000000000000004</v>
      </c>
      <c r="F13" s="7">
        <v>96.4</v>
      </c>
    </row>
    <row r="14" spans="1:6">
      <c r="A14" t="s">
        <v>27</v>
      </c>
      <c r="B14">
        <v>3141</v>
      </c>
      <c r="C14">
        <v>0.1351031</v>
      </c>
      <c r="D14">
        <v>0.36314039999999997</v>
      </c>
      <c r="E14">
        <v>-20.01802</v>
      </c>
      <c r="F14">
        <v>0.38391500000000001</v>
      </c>
    </row>
    <row r="15" spans="1:6">
      <c r="A15" t="s">
        <v>28</v>
      </c>
      <c r="B15">
        <v>1904</v>
      </c>
      <c r="C15">
        <v>78.923159999999996</v>
      </c>
      <c r="D15">
        <v>5.1609230000000004</v>
      </c>
      <c r="E15">
        <v>63.1</v>
      </c>
      <c r="F15">
        <v>96.4</v>
      </c>
    </row>
    <row r="16" spans="1:6">
      <c r="A16" t="s">
        <v>29</v>
      </c>
      <c r="B16">
        <v>2206</v>
      </c>
      <c r="C16">
        <v>26.508389999999999</v>
      </c>
      <c r="D16">
        <v>6.6958630000000001</v>
      </c>
      <c r="E16">
        <v>8.3000000000000007</v>
      </c>
      <c r="F16">
        <v>52.4</v>
      </c>
    </row>
    <row r="17" spans="1:15">
      <c r="A17" t="s">
        <v>30</v>
      </c>
      <c r="B17">
        <v>2267</v>
      </c>
      <c r="C17">
        <v>23.112880000000001</v>
      </c>
      <c r="D17">
        <v>5.7338129999999996</v>
      </c>
      <c r="E17">
        <v>3.6</v>
      </c>
      <c r="F17">
        <v>46.2</v>
      </c>
    </row>
    <row r="19" spans="1:15">
      <c r="A19" t="s">
        <v>14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</row>
    <row r="20" spans="1:15">
      <c r="A20" s="7" t="s">
        <v>10</v>
      </c>
      <c r="B20" s="7">
        <v>3141</v>
      </c>
      <c r="C20" s="7">
        <v>0.22040460000000001</v>
      </c>
      <c r="D20" s="7">
        <v>0.1609218</v>
      </c>
      <c r="E20" s="7">
        <v>0</v>
      </c>
      <c r="F20" s="7">
        <v>0.56535000000000002</v>
      </c>
    </row>
    <row r="21" spans="1:15">
      <c r="A21" t="s">
        <v>34</v>
      </c>
      <c r="B21">
        <v>3140</v>
      </c>
      <c r="C21">
        <v>3.21648E-2</v>
      </c>
      <c r="D21">
        <v>2.1503700000000001E-2</v>
      </c>
      <c r="E21">
        <v>0</v>
      </c>
      <c r="F21">
        <v>0.37790000000000001</v>
      </c>
    </row>
    <row r="22" spans="1:15">
      <c r="A22" t="s">
        <v>36</v>
      </c>
      <c r="B22">
        <v>3141</v>
      </c>
      <c r="C22">
        <v>5.7562500000000003E-2</v>
      </c>
      <c r="D22">
        <v>4.4793800000000002E-2</v>
      </c>
      <c r="E22">
        <v>0</v>
      </c>
      <c r="F22">
        <v>0.58120000000000005</v>
      </c>
    </row>
    <row r="23" spans="1:15">
      <c r="A23" t="s">
        <v>33</v>
      </c>
      <c r="B23">
        <v>3141</v>
      </c>
      <c r="C23">
        <v>0.55078000000000005</v>
      </c>
      <c r="D23">
        <v>0.49749389999999999</v>
      </c>
      <c r="E23">
        <v>0</v>
      </c>
      <c r="F23">
        <v>1</v>
      </c>
      <c r="J23" t="s">
        <v>14</v>
      </c>
      <c r="K23" t="s">
        <v>15</v>
      </c>
      <c r="L23" t="s">
        <v>16</v>
      </c>
      <c r="M23" t="s">
        <v>17</v>
      </c>
      <c r="N23" t="s">
        <v>18</v>
      </c>
      <c r="O23" t="s">
        <v>19</v>
      </c>
    </row>
    <row r="24" spans="1:15">
      <c r="A24" t="s">
        <v>35</v>
      </c>
      <c r="B24">
        <v>3141</v>
      </c>
      <c r="C24">
        <v>0.241006</v>
      </c>
      <c r="D24">
        <v>0.42776209999999998</v>
      </c>
      <c r="E24">
        <v>0</v>
      </c>
      <c r="F24">
        <v>1</v>
      </c>
      <c r="J24" t="s">
        <v>12</v>
      </c>
      <c r="K24">
        <v>3138</v>
      </c>
      <c r="L24">
        <v>13.229430000000001</v>
      </c>
      <c r="M24">
        <v>0.64894439999999998</v>
      </c>
      <c r="N24">
        <v>11.678000000000001</v>
      </c>
      <c r="O24">
        <v>16.375</v>
      </c>
    </row>
    <row r="25" spans="1:15">
      <c r="J25" t="s">
        <v>11</v>
      </c>
      <c r="K25">
        <v>806</v>
      </c>
      <c r="L25">
        <v>50429.98</v>
      </c>
      <c r="M25">
        <v>13063.8</v>
      </c>
      <c r="N25">
        <v>26927</v>
      </c>
      <c r="O25">
        <v>119540</v>
      </c>
    </row>
    <row r="26" spans="1:15">
      <c r="A26" t="s">
        <v>14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</row>
    <row r="27" spans="1:15">
      <c r="A27" s="7" t="s">
        <v>9</v>
      </c>
      <c r="B27" s="7">
        <v>1579</v>
      </c>
      <c r="C27" s="7">
        <v>73.509929999999997</v>
      </c>
      <c r="D27" s="7">
        <v>11.020390000000001</v>
      </c>
      <c r="E27" s="7">
        <v>7</v>
      </c>
      <c r="F27" s="7">
        <v>98.2</v>
      </c>
    </row>
    <row r="28" spans="1:15">
      <c r="A28" t="s">
        <v>37</v>
      </c>
      <c r="B28">
        <v>894</v>
      </c>
      <c r="C28">
        <v>80.032550000000001</v>
      </c>
      <c r="D28">
        <v>5.912998</v>
      </c>
      <c r="E28">
        <v>58.3</v>
      </c>
      <c r="F28">
        <v>95.9</v>
      </c>
    </row>
    <row r="29" spans="1:15">
      <c r="A29" t="s">
        <v>38</v>
      </c>
      <c r="B29">
        <v>1548</v>
      </c>
      <c r="C29">
        <v>82.009559999999993</v>
      </c>
      <c r="D29">
        <v>5.3536109999999999</v>
      </c>
      <c r="E29">
        <v>58.9</v>
      </c>
      <c r="F29">
        <v>98.2</v>
      </c>
    </row>
    <row r="30" spans="1:15">
      <c r="A30" t="s">
        <v>39</v>
      </c>
      <c r="B30">
        <v>904</v>
      </c>
      <c r="C30">
        <v>43.145350000000001</v>
      </c>
      <c r="D30">
        <v>9.1563280000000002</v>
      </c>
      <c r="E30">
        <v>7</v>
      </c>
      <c r="F30">
        <v>66.3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6" workbookViewId="0">
      <selection activeCell="J18" sqref="J18"/>
    </sheetView>
  </sheetViews>
  <sheetFormatPr defaultRowHeight="15"/>
  <cols>
    <col min="1" max="1" width="19.28515625" customWidth="1"/>
    <col min="2" max="2" width="11" customWidth="1"/>
    <col min="3" max="3" width="11.140625" customWidth="1"/>
    <col min="5" max="5" width="14.140625" customWidth="1"/>
    <col min="6" max="6" width="10.7109375" customWidth="1"/>
    <col min="7" max="7" width="10.5703125" customWidth="1"/>
    <col min="10" max="10" width="13.5703125" customWidth="1"/>
  </cols>
  <sheetData>
    <row r="1" spans="1:1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13">
      <c r="A2" s="9" t="s">
        <v>7</v>
      </c>
      <c r="B2" s="9">
        <v>0.369977</v>
      </c>
      <c r="C2" s="9">
        <v>6.1094200000000001E-2</v>
      </c>
      <c r="D2" s="9">
        <v>6.06</v>
      </c>
      <c r="E2" s="11">
        <v>0</v>
      </c>
      <c r="F2" s="9">
        <v>0.25013439999999998</v>
      </c>
      <c r="G2" s="9">
        <v>0.48981960000000002</v>
      </c>
    </row>
    <row r="3" spans="1:13">
      <c r="A3" s="9" t="s">
        <v>9</v>
      </c>
      <c r="B3" s="9">
        <v>6.0072500000000001E-2</v>
      </c>
      <c r="C3" s="9">
        <v>7.9799999999999992E-3</v>
      </c>
      <c r="D3" s="9">
        <v>7.53</v>
      </c>
      <c r="E3" s="11">
        <v>0</v>
      </c>
      <c r="F3" s="9">
        <v>4.4419E-2</v>
      </c>
      <c r="G3" s="9">
        <v>7.5726100000000005E-2</v>
      </c>
    </row>
    <row r="4" spans="1:13">
      <c r="A4" s="9" t="s">
        <v>12</v>
      </c>
      <c r="B4" s="9">
        <v>-2.7989639999999998</v>
      </c>
      <c r="C4" s="9">
        <v>0.1916455</v>
      </c>
      <c r="D4" s="9">
        <v>-14.6</v>
      </c>
      <c r="E4" s="11">
        <v>0</v>
      </c>
      <c r="F4" s="9">
        <v>-3.1748970000000001</v>
      </c>
      <c r="G4" s="9">
        <v>-2.4230320000000001</v>
      </c>
    </row>
    <row r="5" spans="1:13">
      <c r="A5" s="9" t="s">
        <v>28</v>
      </c>
      <c r="B5" s="9">
        <v>0.1537528</v>
      </c>
      <c r="C5" s="9">
        <v>1.9385199999999998E-2</v>
      </c>
      <c r="D5" s="9">
        <v>7.93</v>
      </c>
      <c r="E5" s="11">
        <v>0</v>
      </c>
      <c r="F5" s="9">
        <v>0.11572689999999999</v>
      </c>
      <c r="G5" s="9">
        <v>0.1917788</v>
      </c>
    </row>
    <row r="6" spans="1:13">
      <c r="A6" s="9" t="s">
        <v>29</v>
      </c>
      <c r="B6" s="10">
        <v>0.16368250000000001</v>
      </c>
      <c r="C6" s="9">
        <v>1.91267E-2</v>
      </c>
      <c r="D6" s="9">
        <v>8.56</v>
      </c>
      <c r="E6" s="11">
        <v>0</v>
      </c>
      <c r="F6" s="9">
        <v>0.12616350000000001</v>
      </c>
      <c r="G6" s="9">
        <v>0.20120150000000001</v>
      </c>
    </row>
    <row r="7" spans="1:13">
      <c r="A7" s="9" t="s">
        <v>13</v>
      </c>
      <c r="B7" s="9">
        <v>39.604520000000001</v>
      </c>
      <c r="C7" s="9">
        <v>3.6959070000000001</v>
      </c>
      <c r="D7" s="9">
        <v>10.72</v>
      </c>
      <c r="E7" s="11">
        <v>0</v>
      </c>
      <c r="F7" s="9">
        <v>32.354619999999997</v>
      </c>
      <c r="G7" s="9">
        <v>46.854419999999998</v>
      </c>
    </row>
    <row r="8" spans="1:13">
      <c r="F8" t="s">
        <v>70</v>
      </c>
      <c r="G8">
        <v>0.53990000000000005</v>
      </c>
    </row>
    <row r="11" spans="1:13">
      <c r="A11" t="s">
        <v>48</v>
      </c>
      <c r="B11" t="s">
        <v>49</v>
      </c>
      <c r="C11" t="s">
        <v>50</v>
      </c>
      <c r="D11" t="s">
        <v>51</v>
      </c>
      <c r="E11" t="s">
        <v>52</v>
      </c>
      <c r="K11" t="s">
        <v>69</v>
      </c>
      <c r="L11" t="s">
        <v>67</v>
      </c>
      <c r="M11" t="s">
        <v>68</v>
      </c>
    </row>
    <row r="12" spans="1:13">
      <c r="A12" t="s">
        <v>53</v>
      </c>
      <c r="B12">
        <v>9.3710000000000004</v>
      </c>
      <c r="D12">
        <v>15.36</v>
      </c>
      <c r="E12" t="s">
        <v>54</v>
      </c>
      <c r="J12">
        <v>0</v>
      </c>
      <c r="K12">
        <v>12.37</v>
      </c>
      <c r="L12">
        <v>9.3710000000000004</v>
      </c>
      <c r="M12">
        <v>15.36</v>
      </c>
    </row>
    <row r="13" spans="1:13">
      <c r="A13" t="s">
        <v>55</v>
      </c>
      <c r="B13">
        <v>13.2</v>
      </c>
      <c r="D13">
        <v>17.68</v>
      </c>
      <c r="E13" t="s">
        <v>56</v>
      </c>
      <c r="J13">
        <v>20</v>
      </c>
      <c r="K13">
        <v>15.44</v>
      </c>
      <c r="L13">
        <v>13.2</v>
      </c>
      <c r="M13">
        <v>17.68</v>
      </c>
    </row>
    <row r="14" spans="1:13">
      <c r="A14" t="s">
        <v>57</v>
      </c>
      <c r="B14">
        <v>17.02</v>
      </c>
      <c r="D14">
        <v>20.010000000000002</v>
      </c>
      <c r="E14" t="s">
        <v>58</v>
      </c>
      <c r="J14">
        <v>40</v>
      </c>
      <c r="K14">
        <v>18.52</v>
      </c>
      <c r="L14">
        <v>17.02</v>
      </c>
      <c r="M14">
        <v>20.010000000000002</v>
      </c>
    </row>
    <row r="15" spans="1:13">
      <c r="A15" t="s">
        <v>59</v>
      </c>
      <c r="B15">
        <v>20.81</v>
      </c>
      <c r="D15">
        <v>22.37</v>
      </c>
      <c r="E15" t="s">
        <v>60</v>
      </c>
      <c r="J15">
        <v>60</v>
      </c>
      <c r="K15">
        <v>21.59</v>
      </c>
      <c r="L15">
        <v>20.81</v>
      </c>
      <c r="M15">
        <v>22.37</v>
      </c>
    </row>
    <row r="16" spans="1:13">
      <c r="A16" t="s">
        <v>61</v>
      </c>
      <c r="B16">
        <v>24.3</v>
      </c>
      <c r="D16">
        <v>25.03</v>
      </c>
      <c r="E16" t="s">
        <v>62</v>
      </c>
      <c r="J16">
        <v>80</v>
      </c>
      <c r="K16">
        <v>24.67</v>
      </c>
      <c r="L16">
        <v>24.3</v>
      </c>
      <c r="M16">
        <v>25.03</v>
      </c>
    </row>
    <row r="17" spans="1:13">
      <c r="A17" t="s">
        <v>63</v>
      </c>
      <c r="B17">
        <v>25.63</v>
      </c>
      <c r="D17">
        <v>26.78</v>
      </c>
      <c r="E17" t="s">
        <v>64</v>
      </c>
      <c r="J17">
        <v>90</v>
      </c>
      <c r="K17">
        <v>26.2</v>
      </c>
      <c r="L17">
        <v>25.63</v>
      </c>
      <c r="M17">
        <v>26.78</v>
      </c>
    </row>
    <row r="18" spans="1:13">
      <c r="A18" t="s">
        <v>65</v>
      </c>
      <c r="B18">
        <v>26.84</v>
      </c>
      <c r="D18">
        <v>28.64</v>
      </c>
      <c r="E18" t="s">
        <v>66</v>
      </c>
    </row>
    <row r="35" spans="10:13">
      <c r="K35" t="s">
        <v>69</v>
      </c>
      <c r="L35" t="s">
        <v>67</v>
      </c>
      <c r="M35" t="s">
        <v>68</v>
      </c>
    </row>
    <row r="36" spans="10:13">
      <c r="J36">
        <v>0</v>
      </c>
      <c r="K36">
        <v>20.010000000000002</v>
      </c>
      <c r="L36">
        <v>18.96</v>
      </c>
      <c r="M36">
        <v>21.06</v>
      </c>
    </row>
    <row r="37" spans="10:13">
      <c r="J37">
        <v>20</v>
      </c>
      <c r="K37">
        <v>23.29</v>
      </c>
      <c r="L37">
        <v>22.84</v>
      </c>
      <c r="M37">
        <v>23.73</v>
      </c>
    </row>
    <row r="38" spans="10:13">
      <c r="J38">
        <v>40</v>
      </c>
      <c r="K38">
        <v>26.56</v>
      </c>
      <c r="L38">
        <v>25.93</v>
      </c>
      <c r="M38">
        <v>27.19</v>
      </c>
    </row>
    <row r="39" spans="10:13">
      <c r="J39">
        <v>60</v>
      </c>
      <c r="K39">
        <v>29.83</v>
      </c>
      <c r="L39">
        <v>28.52</v>
      </c>
      <c r="M39">
        <v>31.15</v>
      </c>
    </row>
    <row r="40" spans="10:13">
      <c r="J40">
        <v>80</v>
      </c>
      <c r="K40">
        <v>33.11</v>
      </c>
      <c r="L40">
        <v>31.07</v>
      </c>
      <c r="M40">
        <v>35.15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3" sqref="C3"/>
    </sheetView>
  </sheetViews>
  <sheetFormatPr defaultRowHeight="15"/>
  <cols>
    <col min="1" max="1" width="33.42578125" customWidth="1"/>
    <col min="2" max="2" width="11.85546875" customWidth="1"/>
  </cols>
  <sheetData>
    <row r="1" spans="1:5">
      <c r="B1" t="s">
        <v>76</v>
      </c>
      <c r="C1" t="s">
        <v>78</v>
      </c>
      <c r="D1" t="s">
        <v>79</v>
      </c>
      <c r="E1" t="s">
        <v>77</v>
      </c>
    </row>
    <row r="2" spans="1:5">
      <c r="A2" t="s">
        <v>71</v>
      </c>
      <c r="B2">
        <v>0.369977</v>
      </c>
      <c r="C2">
        <v>2.0922489999999998</v>
      </c>
      <c r="D2">
        <v>4.904128</v>
      </c>
      <c r="E2">
        <f>B2*(C2/D2)</f>
        <v>0.15784335324710122</v>
      </c>
    </row>
    <row r="3" spans="1:5">
      <c r="A3" t="s">
        <v>72</v>
      </c>
      <c r="B3">
        <v>6.0072500000000001E-2</v>
      </c>
      <c r="C3">
        <v>11.020390000000001</v>
      </c>
      <c r="D3">
        <v>4.904128</v>
      </c>
      <c r="E3">
        <f t="shared" ref="E3:E6" si="0">B3*(C3/D3)</f>
        <v>0.1349928831945251</v>
      </c>
    </row>
    <row r="4" spans="1:5">
      <c r="A4" t="s">
        <v>73</v>
      </c>
      <c r="B4">
        <v>-2.7989639999999998</v>
      </c>
      <c r="C4">
        <v>0.64894399999999997</v>
      </c>
      <c r="D4">
        <v>4.904128</v>
      </c>
      <c r="E4">
        <f t="shared" si="0"/>
        <v>-0.3703759147428452</v>
      </c>
    </row>
    <row r="5" spans="1:5">
      <c r="A5" t="s">
        <v>74</v>
      </c>
      <c r="B5">
        <v>0.1537528</v>
      </c>
      <c r="C5">
        <v>5.1609230000000004</v>
      </c>
      <c r="D5">
        <v>4.904128</v>
      </c>
      <c r="E5">
        <f t="shared" si="0"/>
        <v>0.1618037624292025</v>
      </c>
    </row>
    <row r="6" spans="1:5">
      <c r="A6" t="s">
        <v>75</v>
      </c>
      <c r="B6" s="1">
        <v>0.16400000000000001</v>
      </c>
      <c r="C6">
        <v>6.6958630000000001</v>
      </c>
      <c r="D6">
        <v>4.904128</v>
      </c>
      <c r="E6">
        <f t="shared" si="0"/>
        <v>0.2239177957834706</v>
      </c>
    </row>
    <row r="9" spans="1:5">
      <c r="A9" t="s">
        <v>14</v>
      </c>
      <c r="B9" t="s">
        <v>77</v>
      </c>
    </row>
    <row r="10" spans="1:5">
      <c r="A10" t="s">
        <v>71</v>
      </c>
      <c r="B10" s="12">
        <v>0.15784335324710122</v>
      </c>
    </row>
    <row r="11" spans="1:5">
      <c r="A11" t="s">
        <v>72</v>
      </c>
      <c r="B11" s="12">
        <v>0.1349928831945251</v>
      </c>
    </row>
    <row r="12" spans="1:5">
      <c r="A12" t="s">
        <v>80</v>
      </c>
      <c r="B12" s="12">
        <f>ABS(-0.370375914742845)</f>
        <v>0.37037591474284498</v>
      </c>
    </row>
    <row r="13" spans="1:5">
      <c r="A13" t="s">
        <v>74</v>
      </c>
      <c r="B13" s="12">
        <v>0.1618037624292025</v>
      </c>
    </row>
    <row r="14" spans="1:5">
      <c r="A14" t="s">
        <v>75</v>
      </c>
      <c r="B14" s="12">
        <v>0.2239177957834706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tabSelected="1" topLeftCell="A10" workbookViewId="0">
      <selection activeCell="B28" sqref="B28:C31"/>
    </sheetView>
  </sheetViews>
  <sheetFormatPr defaultRowHeight="15"/>
  <cols>
    <col min="2" max="2" width="20" customWidth="1"/>
  </cols>
  <sheetData>
    <row r="3" spans="1:9" ht="23.25">
      <c r="A3" s="13"/>
      <c r="B3" s="13" t="s">
        <v>96</v>
      </c>
      <c r="C3" s="13"/>
      <c r="D3" s="13"/>
      <c r="E3" s="13"/>
      <c r="F3" s="13"/>
      <c r="G3" s="13"/>
      <c r="H3" s="13"/>
      <c r="I3" s="13"/>
    </row>
    <row r="4" spans="1:9" ht="23.25">
      <c r="A4" s="13"/>
      <c r="B4" s="13"/>
      <c r="C4" s="13">
        <v>1</v>
      </c>
      <c r="D4" s="13">
        <f>C4+1</f>
        <v>2</v>
      </c>
      <c r="E4" s="13">
        <f t="shared" ref="E4:I4" si="0">D4+1</f>
        <v>3</v>
      </c>
      <c r="F4" s="13">
        <f t="shared" si="0"/>
        <v>4</v>
      </c>
      <c r="G4" s="13">
        <f t="shared" si="0"/>
        <v>5</v>
      </c>
      <c r="H4" s="13">
        <f t="shared" si="0"/>
        <v>6</v>
      </c>
      <c r="I4" s="13">
        <f t="shared" si="0"/>
        <v>7</v>
      </c>
    </row>
    <row r="5" spans="1:9" ht="23.25">
      <c r="A5" s="13">
        <v>1</v>
      </c>
      <c r="B5" s="13" t="s">
        <v>89</v>
      </c>
      <c r="C5" s="13">
        <v>1</v>
      </c>
      <c r="D5" s="13"/>
      <c r="E5" s="13"/>
      <c r="F5" s="13"/>
      <c r="G5" s="13"/>
      <c r="H5" s="13"/>
      <c r="I5" s="13"/>
    </row>
    <row r="6" spans="1:9" ht="23.25">
      <c r="A6" s="13">
        <f>A5+1</f>
        <v>2</v>
      </c>
      <c r="B6" s="13" t="s">
        <v>91</v>
      </c>
      <c r="C6" s="13">
        <v>0.51439999999999997</v>
      </c>
      <c r="D6" s="13">
        <v>1</v>
      </c>
      <c r="E6" s="13"/>
      <c r="F6" s="13"/>
      <c r="G6" s="13"/>
      <c r="H6" s="13"/>
      <c r="I6" s="13"/>
    </row>
    <row r="7" spans="1:9" ht="23.25">
      <c r="A7" s="13">
        <f t="shared" ref="A7:A11" si="1">A6+1</f>
        <v>3</v>
      </c>
      <c r="B7" s="13" t="s">
        <v>90</v>
      </c>
      <c r="C7" s="13">
        <v>0.2039</v>
      </c>
      <c r="D7" s="13">
        <v>0.30690000000000001</v>
      </c>
      <c r="E7" s="13">
        <v>1</v>
      </c>
      <c r="F7" s="13"/>
      <c r="G7" s="13"/>
      <c r="H7" s="13"/>
      <c r="I7" s="13"/>
    </row>
    <row r="8" spans="1:9" ht="23.25">
      <c r="A8" s="13">
        <f t="shared" si="1"/>
        <v>4</v>
      </c>
      <c r="B8" s="13" t="s">
        <v>92</v>
      </c>
      <c r="C8" s="13">
        <v>0.5806</v>
      </c>
      <c r="D8" s="13">
        <v>0.55579999999999996</v>
      </c>
      <c r="E8" s="13">
        <v>0.35249999999999998</v>
      </c>
      <c r="F8" s="13">
        <v>1</v>
      </c>
      <c r="G8" s="13"/>
      <c r="H8" s="13"/>
      <c r="I8" s="13"/>
    </row>
    <row r="9" spans="1:9" ht="23.25">
      <c r="A9" s="13">
        <f t="shared" si="1"/>
        <v>5</v>
      </c>
      <c r="B9" s="13" t="s">
        <v>93</v>
      </c>
      <c r="C9" s="13">
        <v>-7.7600000000000002E-2</v>
      </c>
      <c r="D9" s="13">
        <v>0.1946</v>
      </c>
      <c r="E9" s="13">
        <v>0.13739999999999999</v>
      </c>
      <c r="F9" s="13">
        <v>2.5600000000000001E-2</v>
      </c>
      <c r="G9" s="13">
        <v>1</v>
      </c>
      <c r="H9" s="13"/>
      <c r="I9" s="13"/>
    </row>
    <row r="10" spans="1:9" ht="23.25">
      <c r="A10" s="13">
        <f t="shared" si="1"/>
        <v>6</v>
      </c>
      <c r="B10" s="13" t="s">
        <v>94</v>
      </c>
      <c r="C10" s="13">
        <v>0.29339999999999999</v>
      </c>
      <c r="D10" s="13">
        <v>0.48549999999999999</v>
      </c>
      <c r="E10" s="13">
        <v>5.1299999999999998E-2</v>
      </c>
      <c r="F10" s="13">
        <v>0.28889999999999999</v>
      </c>
      <c r="G10" s="13">
        <v>0.16039999999999999</v>
      </c>
      <c r="H10" s="13">
        <v>1</v>
      </c>
      <c r="I10" s="13"/>
    </row>
    <row r="11" spans="1:9" ht="23.25">
      <c r="A11" s="13">
        <f t="shared" si="1"/>
        <v>7</v>
      </c>
      <c r="B11" s="13" t="s">
        <v>95</v>
      </c>
      <c r="C11" s="13">
        <v>0.27700000000000002</v>
      </c>
      <c r="D11" s="13">
        <v>0.26279999999999998</v>
      </c>
      <c r="E11" s="13">
        <v>3.8699999999999998E-2</v>
      </c>
      <c r="F11" s="13">
        <v>0.2087</v>
      </c>
      <c r="G11" s="13">
        <v>2.8899999999999999E-2</v>
      </c>
      <c r="H11" s="13">
        <v>0.11700000000000001</v>
      </c>
      <c r="I11" s="13">
        <v>1</v>
      </c>
    </row>
    <row r="13" spans="1:9" ht="18.75">
      <c r="B13" s="14" t="s">
        <v>81</v>
      </c>
      <c r="C13" s="14" t="s">
        <v>82</v>
      </c>
    </row>
    <row r="14" spans="1:9" ht="18.75">
      <c r="B14" s="14" t="s">
        <v>83</v>
      </c>
      <c r="C14" s="14">
        <v>2.0599599999999998</v>
      </c>
    </row>
    <row r="15" spans="1:9" ht="18.75">
      <c r="B15" s="14" t="s">
        <v>84</v>
      </c>
      <c r="C15" s="14">
        <v>0.33057999999999998</v>
      </c>
    </row>
    <row r="16" spans="1:9" ht="18.75">
      <c r="B16" s="14" t="s">
        <v>85</v>
      </c>
      <c r="C16" s="14">
        <v>9.5099999999999994E-3</v>
      </c>
    </row>
    <row r="17" spans="1:5" ht="18.75">
      <c r="B17" s="14" t="s">
        <v>86</v>
      </c>
      <c r="C17" s="14">
        <v>-0.16966999999999999</v>
      </c>
    </row>
    <row r="18" spans="1:5" ht="18.75">
      <c r="B18" s="14" t="s">
        <v>87</v>
      </c>
      <c r="C18" s="14">
        <v>-0.19144</v>
      </c>
    </row>
    <row r="19" spans="1:5" ht="18.75">
      <c r="B19" s="14" t="s">
        <v>88</v>
      </c>
      <c r="C19" s="14">
        <v>-0.22228999999999999</v>
      </c>
    </row>
    <row r="22" spans="1:5" ht="18.75">
      <c r="B22" s="14" t="s">
        <v>101</v>
      </c>
    </row>
    <row r="23" spans="1:5">
      <c r="C23">
        <v>1</v>
      </c>
      <c r="D23">
        <v>2</v>
      </c>
      <c r="E23">
        <v>3</v>
      </c>
    </row>
    <row r="24" spans="1:5">
      <c r="A24">
        <v>1</v>
      </c>
      <c r="B24" t="s">
        <v>37</v>
      </c>
      <c r="C24">
        <v>1</v>
      </c>
    </row>
    <row r="25" spans="1:5">
      <c r="A25">
        <v>2</v>
      </c>
      <c r="B25" t="s">
        <v>38</v>
      </c>
      <c r="C25">
        <v>0.63859999999999995</v>
      </c>
      <c r="D25">
        <v>1</v>
      </c>
    </row>
    <row r="26" spans="1:5">
      <c r="A26">
        <v>3</v>
      </c>
      <c r="B26" t="s">
        <v>39</v>
      </c>
      <c r="C26">
        <v>0.61960000000000004</v>
      </c>
      <c r="D26">
        <v>0.50919999999999999</v>
      </c>
      <c r="E26">
        <v>1</v>
      </c>
    </row>
    <row r="28" spans="1:5">
      <c r="B28" t="s">
        <v>97</v>
      </c>
      <c r="C28" t="s">
        <v>98</v>
      </c>
    </row>
    <row r="29" spans="1:5">
      <c r="B29" t="s">
        <v>83</v>
      </c>
      <c r="C29">
        <v>1.6378200000000001</v>
      </c>
    </row>
    <row r="30" spans="1:5">
      <c r="B30" t="s">
        <v>99</v>
      </c>
      <c r="C30">
        <v>-9.2030000000000001E-2</v>
      </c>
    </row>
    <row r="31" spans="1:5">
      <c r="B31" t="s">
        <v>100</v>
      </c>
      <c r="C31">
        <v>-0.18657000000000001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IVs</vt:lpstr>
      <vt:lpstr>Model+Predictive Graphs</vt:lpstr>
      <vt:lpstr>Standardized Coefficients</vt:lpstr>
      <vt:lpstr>Composite 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APST670</cp:lastModifiedBy>
  <dcterms:created xsi:type="dcterms:W3CDTF">2012-04-30T00:04:17Z</dcterms:created>
  <dcterms:modified xsi:type="dcterms:W3CDTF">2012-05-02T20:05:57Z</dcterms:modified>
</cp:coreProperties>
</file>