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E11"/>
  <c r="F3"/>
  <c r="E3"/>
  <c r="F16"/>
  <c r="F7"/>
  <c r="C14"/>
  <c r="C13"/>
  <c r="C12"/>
  <c r="C11"/>
  <c r="C5"/>
  <c r="C4"/>
  <c r="C3"/>
  <c r="F6" l="1"/>
  <c r="E6" l="1"/>
  <c r="E15"/>
  <c r="F15"/>
</calcChain>
</file>

<file path=xl/sharedStrings.xml><?xml version="1.0" encoding="utf-8"?>
<sst xmlns="http://schemas.openxmlformats.org/spreadsheetml/2006/main" count="34" uniqueCount="21">
  <si>
    <t>Force A</t>
  </si>
  <si>
    <t>Force B</t>
  </si>
  <si>
    <t>Force C</t>
  </si>
  <si>
    <t>Net Component</t>
  </si>
  <si>
    <t>Force D</t>
  </si>
  <si>
    <t>10g</t>
  </si>
  <si>
    <t>2g</t>
  </si>
  <si>
    <t>Direction (degrees)</t>
  </si>
  <si>
    <t>Magnitude (N)</t>
  </si>
  <si>
    <t>Sensitivity (DFE) (N)</t>
  </si>
  <si>
    <t>DFE (N) =</t>
  </si>
  <si>
    <t>Result</t>
  </si>
  <si>
    <t>Trial 1</t>
  </si>
  <si>
    <t>Trial 2</t>
  </si>
  <si>
    <t>X-component (N)</t>
  </si>
  <si>
    <t>Y-component (N)</t>
  </si>
  <si>
    <t>Net X-Component (N)</t>
  </si>
  <si>
    <t>Net Y-Component (N)</t>
  </si>
  <si>
    <t>DFE Threshold (N)</t>
  </si>
  <si>
    <t>Threshold Exceeded? (Y/N)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</si>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</sst>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0" fillId="0" borderId="2" xfId="0" applyNumberFormat="1" applyBorder="1"/>
    <xf numFmtId="2" fontId="0" fillId="0" borderId="5" xfId="0" applyNumberFormat="1" applyBorder="1" applyAlignment="1">
      <alignment horizontal="right"/>
    </xf>
    <xf numFmtId="0" fontId="0" fillId="0" borderId="2" xfId="0" applyFill="1" applyBorder="1"/>
    <xf numFmtId="0" fontId="0" fillId="0" borderId="4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wrapText="1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>
      <selection activeCell="F8" sqref="F8"/>
    </sheetView>
  </sheetViews>
  <sheetFormatPr defaultRowHeight="15"/>
  <cols>
    <col min="2" max="2" width="9.85546875" customWidth="1"/>
    <col min="3" max="3" width="11.5703125" style="1" customWidth="1"/>
    <col min="4" max="4" width="10.42578125" customWidth="1"/>
    <col min="5" max="5" width="14.42578125" style="1" customWidth="1"/>
    <col min="6" max="6" width="13" style="1" customWidth="1"/>
    <col min="7" max="7" width="11.42578125" customWidth="1"/>
    <col min="8" max="8" width="12.85546875" customWidth="1"/>
    <col min="11" max="11" width="13.7109375" customWidth="1"/>
    <col min="12" max="12" width="17.7109375" customWidth="1"/>
    <col min="13" max="13" width="19.85546875" customWidth="1"/>
    <col min="14" max="14" width="19.7109375" customWidth="1"/>
  </cols>
  <sheetData>
    <row r="2" spans="2:10" ht="30" customHeight="1">
      <c r="B2" s="9"/>
      <c r="C2" s="12" t="s">
        <v>8</v>
      </c>
      <c r="D2" s="9" t="s">
        <v>7</v>
      </c>
      <c r="E2" s="12" t="s">
        <v>14</v>
      </c>
      <c r="F2" s="12" t="s">
        <v>15</v>
      </c>
      <c r="I2" t="s">
        <v>9</v>
      </c>
    </row>
    <row r="3" spans="2:10">
      <c r="B3" s="2" t="s">
        <v>0</v>
      </c>
      <c r="C3" s="3">
        <f>0.25*9.81</f>
        <v>2.4525000000000001</v>
      </c>
      <c r="D3" s="2">
        <v>0</v>
      </c>
      <c r="E3" s="3">
        <f>COS(D3)*C3</f>
        <v>2.4525000000000001</v>
      </c>
      <c r="F3" s="3">
        <f>SIN(D3)*C3</f>
        <v>0</v>
      </c>
      <c r="J3" t="s">
        <v>6</v>
      </c>
    </row>
    <row r="4" spans="2:10">
      <c r="B4" s="2" t="s">
        <v>1</v>
      </c>
      <c r="C4" s="3">
        <f>0.2*9.81</f>
        <v>1.9620000000000002</v>
      </c>
      <c r="D4" s="2">
        <v>143</v>
      </c>
      <c r="E4" s="3">
        <v>-1.5669999999999999</v>
      </c>
      <c r="F4" s="3">
        <v>1.18</v>
      </c>
      <c r="J4" t="s">
        <v>5</v>
      </c>
    </row>
    <row r="5" spans="2:10">
      <c r="B5" s="2" t="s">
        <v>2</v>
      </c>
      <c r="C5" s="3">
        <f>0.15*9.81</f>
        <v>1.4715</v>
      </c>
      <c r="D5" s="2">
        <v>233</v>
      </c>
      <c r="E5" s="3">
        <v>-0.88600000000000001</v>
      </c>
      <c r="F5" s="3">
        <v>-1.175</v>
      </c>
    </row>
    <row r="6" spans="2:10" ht="15.75" thickBot="1">
      <c r="B6" s="13" t="s">
        <v>3</v>
      </c>
      <c r="C6" s="13"/>
      <c r="D6" s="13"/>
      <c r="E6" s="3">
        <f>SUM(E3:E5)</f>
        <v>-4.9999999999983391E-4</v>
      </c>
      <c r="F6" s="3">
        <f>SUM(F3:F5)</f>
        <v>4.9999999999998934E-3</v>
      </c>
    </row>
    <row r="7" spans="2:10" ht="15.75" thickTop="1">
      <c r="B7" s="7" t="s">
        <v>11</v>
      </c>
      <c r="C7" s="5">
        <v>0</v>
      </c>
      <c r="D7" s="8">
        <v>276</v>
      </c>
      <c r="E7" s="6" t="s">
        <v>10</v>
      </c>
      <c r="F7" s="5">
        <f>0.002*9.81</f>
        <v>1.9620000000000002E-2</v>
      </c>
    </row>
    <row r="10" spans="2:10" ht="33.75" customHeight="1">
      <c r="B10" s="9"/>
      <c r="C10" s="12" t="s">
        <v>8</v>
      </c>
      <c r="D10" s="9" t="s">
        <v>7</v>
      </c>
      <c r="E10" s="12" t="s">
        <v>14</v>
      </c>
      <c r="F10" s="12" t="s">
        <v>15</v>
      </c>
    </row>
    <row r="11" spans="2:10">
      <c r="B11" s="2" t="s">
        <v>0</v>
      </c>
      <c r="C11" s="3">
        <f>0.3*9.81</f>
        <v>2.9430000000000001</v>
      </c>
      <c r="D11" s="2">
        <v>0</v>
      </c>
      <c r="E11" s="3">
        <f>C11*COS(D11)</f>
        <v>2.9430000000000001</v>
      </c>
      <c r="F11" s="3">
        <f>C11*SIN(D11)</f>
        <v>0</v>
      </c>
    </row>
    <row r="12" spans="2:10">
      <c r="B12" s="2" t="s">
        <v>1</v>
      </c>
      <c r="C12" s="3">
        <f>0.2*9.81</f>
        <v>1.9620000000000002</v>
      </c>
      <c r="D12" s="2">
        <v>101</v>
      </c>
      <c r="E12" s="3">
        <v>-0.374</v>
      </c>
      <c r="F12" s="3">
        <v>1.9259999999999999</v>
      </c>
    </row>
    <row r="13" spans="2:10">
      <c r="B13" s="2" t="s">
        <v>2</v>
      </c>
      <c r="C13" s="3">
        <f>0.2*9.81</f>
        <v>1.9620000000000002</v>
      </c>
      <c r="D13" s="2">
        <v>191</v>
      </c>
      <c r="E13" s="3">
        <v>-1.9259999999999999</v>
      </c>
      <c r="F13" s="3">
        <v>-0.374</v>
      </c>
    </row>
    <row r="14" spans="2:10">
      <c r="B14" s="2" t="s">
        <v>4</v>
      </c>
      <c r="C14" s="3">
        <f>0.17*9.81</f>
        <v>1.6677000000000002</v>
      </c>
      <c r="D14" s="4">
        <v>250</v>
      </c>
      <c r="E14" s="3">
        <v>-0.56699999999999995</v>
      </c>
      <c r="F14" s="3">
        <v>-1.5669999999999999</v>
      </c>
    </row>
    <row r="15" spans="2:10" ht="15.75" thickBot="1">
      <c r="B15" s="13" t="s">
        <v>3</v>
      </c>
      <c r="C15" s="13"/>
      <c r="D15" s="13"/>
      <c r="E15" s="3">
        <f>SUM(E11:E14)</f>
        <v>7.6000000000000068E-2</v>
      </c>
      <c r="F15" s="3">
        <f>SUM(F11:F14)</f>
        <v>-1.4999999999999902E-2</v>
      </c>
    </row>
    <row r="16" spans="2:10" ht="15.75" thickTop="1">
      <c r="B16" s="7" t="s">
        <v>11</v>
      </c>
      <c r="C16" s="5">
        <v>7.0000000000000007E-2</v>
      </c>
      <c r="D16" s="8">
        <v>353</v>
      </c>
      <c r="E16" s="6" t="s">
        <v>10</v>
      </c>
      <c r="F16" s="5">
        <f>0.01*9.81</f>
        <v>9.8100000000000007E-2</v>
      </c>
    </row>
    <row r="21" spans="2:8" ht="43.5" customHeight="1">
      <c r="B21" s="9"/>
      <c r="C21" s="10" t="s">
        <v>8</v>
      </c>
      <c r="D21" s="10" t="s">
        <v>7</v>
      </c>
      <c r="E21" s="10" t="s">
        <v>16</v>
      </c>
      <c r="F21" s="10" t="s">
        <v>17</v>
      </c>
      <c r="G21" s="10" t="s">
        <v>18</v>
      </c>
      <c r="H21" s="10" t="s">
        <v>19</v>
      </c>
    </row>
    <row r="22" spans="2:8">
      <c r="B22" s="2" t="s">
        <v>12</v>
      </c>
      <c r="C22" s="3">
        <v>0</v>
      </c>
      <c r="D22" s="2">
        <v>354</v>
      </c>
      <c r="E22" s="3">
        <v>0</v>
      </c>
      <c r="F22" s="3">
        <v>0</v>
      </c>
      <c r="G22" s="3">
        <v>0.02</v>
      </c>
      <c r="H22" s="11" t="s">
        <v>20</v>
      </c>
    </row>
    <row r="23" spans="2:8">
      <c r="B23" s="2" t="s">
        <v>13</v>
      </c>
      <c r="C23" s="3">
        <v>7.0000000000000007E-2</v>
      </c>
      <c r="D23" s="2">
        <v>281</v>
      </c>
      <c r="E23" s="3">
        <v>0.08</v>
      </c>
      <c r="F23" s="3">
        <v>-0.01</v>
      </c>
      <c r="G23" s="3">
        <v>0.1</v>
      </c>
      <c r="H23" s="11" t="s">
        <v>20</v>
      </c>
    </row>
  </sheetData>
  <mergeCells count="2">
    <mergeCell ref="B6:D6"/>
    <mergeCell ref="B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CDT User</cp:lastModifiedBy>
  <dcterms:created xsi:type="dcterms:W3CDTF">2012-09-28T00:31:18Z</dcterms:created>
  <dcterms:modified xsi:type="dcterms:W3CDTF">2012-10-04T16:37:47Z</dcterms:modified>
</cp:coreProperties>
</file>