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rogonzalez/Dropbox/PhD/Drugs-misuse_data/BritishDrugDynamics/"/>
    </mc:Choice>
  </mc:AlternateContent>
  <xr:revisionPtr revIDLastSave="0" documentId="13_ncr:1_{F17F196D-617C-7045-86AD-74D714898659}" xr6:coauthVersionLast="45" xr6:coauthVersionMax="45" xr10:uidLastSave="{00000000-0000-0000-0000-000000000000}"/>
  <bookViews>
    <workbookView xWindow="20160" yWindow="-18200" windowWidth="33600" windowHeight="18940" activeTab="1" xr2:uid="{0262C67A-5FF4-004A-BE3C-61ADCE641037}"/>
  </bookViews>
  <sheets>
    <sheet name="primary-county-2008-2019" sheetId="11" r:id="rId1"/>
    <sheet name="secondary-county-2008-2019" sheetId="12" r:id="rId2"/>
    <sheet name="misuse-county-2008-2019" sheetId="13" r:id="rId3"/>
    <sheet name="primary-age-group-2008-2019" sheetId="14" r:id="rId4"/>
    <sheet name="secondary-age-group-2008-2019" sheetId="16" r:id="rId5"/>
    <sheet name="misuse-age-group-2008-2019" sheetId="17" r:id="rId6"/>
    <sheet name="primary-diagnoses-2008-2019" sheetId="15" r:id="rId7"/>
    <sheet name="secondary-diagnoses-2008-2019" sheetId="19" r:id="rId8"/>
    <sheet name="misuse-diagnoses-2012-2019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3" l="1"/>
  <c r="L6" i="13"/>
  <c r="C6" i="13"/>
  <c r="D6" i="13"/>
  <c r="E6" i="13"/>
  <c r="F6" i="13"/>
  <c r="G6" i="13"/>
  <c r="H6" i="13"/>
  <c r="I6" i="13"/>
  <c r="J6" i="13"/>
  <c r="B6" i="13"/>
  <c r="B153" i="13"/>
  <c r="C153" i="13"/>
  <c r="D153" i="13"/>
  <c r="E153" i="13"/>
  <c r="F153" i="13"/>
  <c r="C101" i="13"/>
  <c r="D101" i="13"/>
  <c r="E101" i="13"/>
  <c r="F101" i="13"/>
  <c r="B101" i="13"/>
  <c r="C90" i="13"/>
  <c r="D90" i="13"/>
  <c r="E90" i="13"/>
  <c r="F90" i="13"/>
  <c r="B90" i="13"/>
  <c r="C73" i="13"/>
  <c r="D73" i="13"/>
  <c r="E73" i="13"/>
  <c r="F73" i="13"/>
  <c r="B73" i="13"/>
  <c r="C45" i="13"/>
  <c r="D45" i="13"/>
  <c r="E45" i="13"/>
  <c r="F45" i="13"/>
  <c r="B45" i="13"/>
  <c r="B135" i="13"/>
  <c r="C135" i="13"/>
  <c r="D135" i="13"/>
  <c r="E135" i="13"/>
  <c r="F135" i="13"/>
  <c r="B62" i="13"/>
  <c r="C62" i="13"/>
  <c r="D62" i="13"/>
  <c r="E62" i="13"/>
  <c r="F62" i="13"/>
  <c r="B170" i="13"/>
  <c r="C170" i="13"/>
  <c r="D170" i="13"/>
  <c r="E170" i="13"/>
  <c r="F170" i="13"/>
  <c r="B21" i="13"/>
  <c r="C21" i="13"/>
  <c r="D21" i="13"/>
  <c r="E21" i="13"/>
  <c r="F21" i="13"/>
  <c r="H73" i="13"/>
  <c r="I73" i="13"/>
  <c r="J73" i="13"/>
  <c r="K73" i="13"/>
  <c r="L73" i="13"/>
  <c r="G73" i="13"/>
  <c r="H170" i="13"/>
  <c r="I170" i="13"/>
  <c r="J170" i="13"/>
  <c r="K170" i="13"/>
  <c r="L170" i="13"/>
  <c r="G170" i="13"/>
  <c r="H135" i="13"/>
  <c r="I135" i="13"/>
  <c r="J135" i="13"/>
  <c r="K135" i="13"/>
  <c r="L135" i="13"/>
  <c r="G135" i="13"/>
  <c r="H45" i="13"/>
  <c r="I45" i="13"/>
  <c r="J45" i="13"/>
  <c r="K45" i="13"/>
  <c r="L45" i="13"/>
  <c r="G45" i="13"/>
  <c r="H153" i="13"/>
  <c r="I153" i="13"/>
  <c r="J153" i="13"/>
  <c r="K153" i="13"/>
  <c r="L153" i="13"/>
  <c r="G153" i="13"/>
  <c r="H101" i="13"/>
  <c r="I101" i="13"/>
  <c r="J101" i="13"/>
  <c r="K101" i="13"/>
  <c r="L101" i="13"/>
  <c r="G101" i="13"/>
  <c r="H90" i="13"/>
  <c r="I90" i="13"/>
  <c r="J90" i="13"/>
  <c r="K90" i="13"/>
  <c r="L90" i="13"/>
  <c r="G90" i="13"/>
  <c r="H62" i="13"/>
  <c r="I62" i="13"/>
  <c r="J62" i="13"/>
  <c r="K62" i="13"/>
  <c r="L62" i="13"/>
  <c r="G62" i="13"/>
  <c r="H21" i="13"/>
  <c r="I21" i="13"/>
  <c r="J21" i="13"/>
  <c r="K21" i="13"/>
  <c r="L21" i="13"/>
  <c r="G21" i="13"/>
  <c r="B5" i="12"/>
  <c r="C5" i="12"/>
  <c r="D5" i="12"/>
  <c r="E5" i="12"/>
  <c r="F5" i="12"/>
  <c r="C153" i="12"/>
  <c r="D153" i="12"/>
  <c r="E153" i="12"/>
  <c r="F153" i="12"/>
  <c r="B153" i="12"/>
  <c r="C170" i="12"/>
  <c r="D170" i="12"/>
  <c r="E170" i="12"/>
  <c r="F170" i="12"/>
  <c r="B170" i="12"/>
  <c r="C135" i="12"/>
  <c r="D135" i="12"/>
  <c r="E135" i="12"/>
  <c r="F135" i="12"/>
  <c r="B135" i="12"/>
  <c r="B101" i="12"/>
  <c r="C101" i="12"/>
  <c r="D101" i="12"/>
  <c r="E101" i="12"/>
  <c r="F101" i="12"/>
  <c r="C90" i="12"/>
  <c r="D90" i="12"/>
  <c r="E90" i="12"/>
  <c r="F90" i="12"/>
  <c r="B90" i="12"/>
  <c r="C73" i="12"/>
  <c r="D73" i="12"/>
  <c r="E73" i="12"/>
  <c r="F73" i="12"/>
  <c r="B73" i="12"/>
  <c r="C62" i="12"/>
  <c r="D62" i="12"/>
  <c r="E62" i="12"/>
  <c r="F62" i="12"/>
  <c r="B62" i="12"/>
  <c r="C45" i="12"/>
  <c r="D45" i="12"/>
  <c r="E45" i="12"/>
  <c r="F45" i="12"/>
  <c r="B45" i="12"/>
  <c r="C21" i="12"/>
  <c r="D21" i="12"/>
  <c r="E21" i="12"/>
  <c r="F21" i="12"/>
  <c r="B21" i="12"/>
  <c r="B7" i="13" l="1"/>
  <c r="G7" i="13"/>
  <c r="K7" i="13"/>
  <c r="J7" i="13"/>
  <c r="H7" i="13"/>
  <c r="E7" i="13"/>
  <c r="D7" i="13"/>
  <c r="C7" i="13"/>
  <c r="I7" i="13"/>
  <c r="F7" i="13"/>
  <c r="L7" i="13"/>
  <c r="F6" i="12"/>
  <c r="D6" i="12"/>
  <c r="C6" i="12"/>
  <c r="E6" i="12"/>
  <c r="B6" i="12"/>
  <c r="G170" i="12"/>
  <c r="H170" i="12"/>
  <c r="I170" i="12"/>
  <c r="J170" i="12"/>
  <c r="K170" i="12"/>
  <c r="L170" i="12"/>
  <c r="H153" i="12"/>
  <c r="I153" i="12"/>
  <c r="J153" i="12"/>
  <c r="K153" i="12"/>
  <c r="L153" i="12"/>
  <c r="G153" i="12"/>
  <c r="H135" i="12"/>
  <c r="I135" i="12"/>
  <c r="J135" i="12"/>
  <c r="K135" i="12"/>
  <c r="L135" i="12"/>
  <c r="G135" i="12"/>
  <c r="H101" i="12"/>
  <c r="I101" i="12"/>
  <c r="J101" i="12"/>
  <c r="K101" i="12"/>
  <c r="L101" i="12"/>
  <c r="G101" i="12"/>
  <c r="H90" i="12"/>
  <c r="I90" i="12"/>
  <c r="J90" i="12"/>
  <c r="K90" i="12"/>
  <c r="L90" i="12"/>
  <c r="G90" i="12"/>
  <c r="H73" i="12"/>
  <c r="I73" i="12"/>
  <c r="J73" i="12"/>
  <c r="K73" i="12"/>
  <c r="L73" i="12"/>
  <c r="G73" i="12"/>
  <c r="H62" i="12"/>
  <c r="I62" i="12"/>
  <c r="J62" i="12"/>
  <c r="K62" i="12"/>
  <c r="L62" i="12"/>
  <c r="G62" i="12"/>
  <c r="H45" i="12"/>
  <c r="I45" i="12"/>
  <c r="J45" i="12"/>
  <c r="K45" i="12"/>
  <c r="L45" i="12"/>
  <c r="G45" i="12"/>
  <c r="H21" i="12"/>
  <c r="I21" i="12"/>
  <c r="J21" i="12"/>
  <c r="K21" i="12"/>
  <c r="L21" i="12"/>
  <c r="G21" i="12"/>
  <c r="H5" i="12"/>
  <c r="I5" i="12"/>
  <c r="J5" i="12"/>
  <c r="K5" i="12"/>
  <c r="L5" i="12"/>
  <c r="G5" i="12"/>
  <c r="B6" i="11"/>
  <c r="C170" i="11"/>
  <c r="D170" i="11"/>
  <c r="E170" i="11"/>
  <c r="F170" i="11"/>
  <c r="G170" i="11"/>
  <c r="H170" i="11"/>
  <c r="I170" i="11"/>
  <c r="J170" i="11"/>
  <c r="K170" i="11"/>
  <c r="L170" i="11"/>
  <c r="B170" i="11"/>
  <c r="C153" i="11"/>
  <c r="D153" i="11"/>
  <c r="E153" i="11"/>
  <c r="F153" i="11"/>
  <c r="G153" i="11"/>
  <c r="H153" i="11"/>
  <c r="I153" i="11"/>
  <c r="J153" i="11"/>
  <c r="K153" i="11"/>
  <c r="L153" i="11"/>
  <c r="B153" i="11"/>
  <c r="C135" i="11"/>
  <c r="D135" i="11"/>
  <c r="E135" i="11"/>
  <c r="F135" i="11"/>
  <c r="G135" i="11"/>
  <c r="H135" i="11"/>
  <c r="I135" i="11"/>
  <c r="J135" i="11"/>
  <c r="K135" i="11"/>
  <c r="L135" i="11"/>
  <c r="B135" i="11"/>
  <c r="C101" i="11"/>
  <c r="D101" i="11"/>
  <c r="E101" i="11"/>
  <c r="F101" i="11"/>
  <c r="G101" i="11"/>
  <c r="H101" i="11"/>
  <c r="I101" i="11"/>
  <c r="J101" i="11"/>
  <c r="K101" i="11"/>
  <c r="L101" i="11"/>
  <c r="B101" i="11"/>
  <c r="C90" i="11"/>
  <c r="C6" i="11" s="1"/>
  <c r="D90" i="11"/>
  <c r="E90" i="11"/>
  <c r="F90" i="11"/>
  <c r="G90" i="11"/>
  <c r="H90" i="11"/>
  <c r="I90" i="11"/>
  <c r="J90" i="11"/>
  <c r="K90" i="11"/>
  <c r="L90" i="11"/>
  <c r="B90" i="11"/>
  <c r="C73" i="11"/>
  <c r="D73" i="11"/>
  <c r="E73" i="11"/>
  <c r="F73" i="11"/>
  <c r="G73" i="11"/>
  <c r="H73" i="11"/>
  <c r="I73" i="11"/>
  <c r="J73" i="11"/>
  <c r="K73" i="11"/>
  <c r="L73" i="11"/>
  <c r="B73" i="11"/>
  <c r="C45" i="11"/>
  <c r="D45" i="11"/>
  <c r="E45" i="11"/>
  <c r="F45" i="11"/>
  <c r="J45" i="11"/>
  <c r="K45" i="11"/>
  <c r="L45" i="11"/>
  <c r="B45" i="11"/>
  <c r="C21" i="11"/>
  <c r="D21" i="11"/>
  <c r="D6" i="11" s="1"/>
  <c r="E21" i="11"/>
  <c r="E6" i="11" s="1"/>
  <c r="F21" i="11"/>
  <c r="F6" i="11" s="1"/>
  <c r="G21" i="11"/>
  <c r="H21" i="11"/>
  <c r="I21" i="11"/>
  <c r="J21" i="11"/>
  <c r="J6" i="11" s="1"/>
  <c r="K21" i="11"/>
  <c r="K6" i="11" s="1"/>
  <c r="L21" i="11"/>
  <c r="B21" i="11"/>
  <c r="C62" i="11"/>
  <c r="D62" i="11"/>
  <c r="E62" i="11"/>
  <c r="F62" i="11"/>
  <c r="G62" i="11"/>
  <c r="H62" i="11"/>
  <c r="I62" i="11"/>
  <c r="J62" i="11"/>
  <c r="K62" i="11"/>
  <c r="L62" i="11"/>
  <c r="L6" i="11" s="1"/>
  <c r="B62" i="11"/>
  <c r="B5" i="11"/>
  <c r="C5" i="11"/>
  <c r="D5" i="11"/>
  <c r="E5" i="11"/>
  <c r="F5" i="11"/>
  <c r="G5" i="11"/>
  <c r="H5" i="11"/>
  <c r="I5" i="11"/>
  <c r="J5" i="11"/>
  <c r="K5" i="11"/>
  <c r="L5" i="11"/>
  <c r="L6" i="12" l="1"/>
  <c r="G6" i="12"/>
  <c r="J6" i="12"/>
  <c r="I6" i="12"/>
  <c r="K6" i="12"/>
  <c r="H6" i="12"/>
  <c r="I28" i="11"/>
  <c r="I45" i="11" s="1"/>
  <c r="I6" i="11" s="1"/>
  <c r="H28" i="11"/>
  <c r="H45" i="11" s="1"/>
  <c r="H6" i="11" s="1"/>
  <c r="G28" i="11"/>
  <c r="G45" i="11" s="1"/>
  <c r="G6" i="11" s="1"/>
</calcChain>
</file>

<file path=xl/sharedStrings.xml><?xml version="1.0" encoding="utf-8"?>
<sst xmlns="http://schemas.openxmlformats.org/spreadsheetml/2006/main" count="680" uniqueCount="236">
  <si>
    <t>England</t>
  </si>
  <si>
    <t>North East</t>
  </si>
  <si>
    <t>North West</t>
  </si>
  <si>
    <t>East Midlands</t>
  </si>
  <si>
    <t>West Midlands</t>
  </si>
  <si>
    <t>East of England</t>
  </si>
  <si>
    <t>London</t>
  </si>
  <si>
    <t>South East</t>
  </si>
  <si>
    <t>South West</t>
  </si>
  <si>
    <t>County Durham</t>
  </si>
  <si>
    <t>Darlington</t>
  </si>
  <si>
    <t>Gateshead</t>
  </si>
  <si>
    <t>Hartlepool</t>
  </si>
  <si>
    <t>Middlesbrough</t>
  </si>
  <si>
    <t>Newcastle upon Tyne</t>
  </si>
  <si>
    <t>North Tyneside</t>
  </si>
  <si>
    <t>Northumberland</t>
  </si>
  <si>
    <t>Redcar and Cleveland</t>
  </si>
  <si>
    <t>South Tyneside</t>
  </si>
  <si>
    <t>Stockton-on-Tees</t>
  </si>
  <si>
    <t>Sunderland</t>
  </si>
  <si>
    <t>Blackburn with Darwen</t>
  </si>
  <si>
    <t>Blackpool</t>
  </si>
  <si>
    <t>Bolton</t>
  </si>
  <si>
    <t>Bury</t>
  </si>
  <si>
    <t>Cumbria</t>
  </si>
  <si>
    <t>Knowsley</t>
  </si>
  <si>
    <t>Lancashire</t>
  </si>
  <si>
    <t>Liverpool</t>
  </si>
  <si>
    <t>Manchester</t>
  </si>
  <si>
    <t>Oldham</t>
  </si>
  <si>
    <t>Rochdale</t>
  </si>
  <si>
    <t>Salford</t>
  </si>
  <si>
    <t>Sefton</t>
  </si>
  <si>
    <t>Stockport</t>
  </si>
  <si>
    <t>Trafford</t>
  </si>
  <si>
    <t>Warrington</t>
  </si>
  <si>
    <t>Wigan</t>
  </si>
  <si>
    <t>Wirral</t>
  </si>
  <si>
    <t>Yorkshire and the Humber</t>
  </si>
  <si>
    <t>Barnsley</t>
  </si>
  <si>
    <t>Bradford</t>
  </si>
  <si>
    <t>Calderdale</t>
  </si>
  <si>
    <t>Doncaster</t>
  </si>
  <si>
    <t>East Riding of Yorkshire</t>
  </si>
  <si>
    <t>Kingston upon Hull, City of</t>
  </si>
  <si>
    <t>Kirklees</t>
  </si>
  <si>
    <t>Leeds</t>
  </si>
  <si>
    <t>North East Lincolnshire</t>
  </si>
  <si>
    <t>North Lincolnshire</t>
  </si>
  <si>
    <t>Rotherham</t>
  </si>
  <si>
    <t>Sheffield</t>
  </si>
  <si>
    <t>Wakefield</t>
  </si>
  <si>
    <t>Derby</t>
  </si>
  <si>
    <t>Derbyshire</t>
  </si>
  <si>
    <t>Leicester</t>
  </si>
  <si>
    <t>Lincolnshire</t>
  </si>
  <si>
    <t>Northamptonshire</t>
  </si>
  <si>
    <t>Nottingham</t>
  </si>
  <si>
    <t>Nottinghamshire</t>
  </si>
  <si>
    <t>Birmingham</t>
  </si>
  <si>
    <t>Coventry</t>
  </si>
  <si>
    <t>Dudley</t>
  </si>
  <si>
    <t>Herefordshire, County of</t>
  </si>
  <si>
    <t>Sandwell</t>
  </si>
  <si>
    <t>Shropshire</t>
  </si>
  <si>
    <t>Solihull</t>
  </si>
  <si>
    <t>Staffordshire</t>
  </si>
  <si>
    <t>Stoke-on-Trent</t>
  </si>
  <si>
    <t>Telford and Wrekin</t>
  </si>
  <si>
    <t>Walsall</t>
  </si>
  <si>
    <t>Warwickshire</t>
  </si>
  <si>
    <t>Wolverhampton</t>
  </si>
  <si>
    <t>Worcestershire</t>
  </si>
  <si>
    <t>Cambridgeshire</t>
  </si>
  <si>
    <t>Essex</t>
  </si>
  <si>
    <t>Hertfordshire</t>
  </si>
  <si>
    <t>Luton</t>
  </si>
  <si>
    <t>Norfolk</t>
  </si>
  <si>
    <t>Peterborough</t>
  </si>
  <si>
    <t>Suffolk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</si>
  <si>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</si>
  <si>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</si>
  <si>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</si>
  <si>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</si>
  <si>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</si>
  <si>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</si>
  <si>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</si>
  <si>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</si>
  <si>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</si>
  <si>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</si>
  <si>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</si>
  <si>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</si>
  <si>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</si>
  <si>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</si>
  <si>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</si>
  <si>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</si>
  <si>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</si>
  <si>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</si>
  <si>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</si>
  <si>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</si>
  <si>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</si>
  <si>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Newham</t>
  </si>
  <si>
    <t>Redbridge</t>
  </si>
  <si>
    <t>Richmond upon Thames</t>
  </si>
  <si>
    <t>Southwark</t>
  </si>
  <si>
    <t>Tower Hamlets</t>
  </si>
  <si>
    <t>Waltham Forest</t>
  </si>
  <si>
    <t>Wandsworth</t>
  </si>
  <si>
    <t>Westminster</t>
  </si>
  <si>
    <t>Brighton and Hove</t>
  </si>
  <si>
    <t>Buckinghamshire</t>
  </si>
  <si>
    <t>East Sussex</t>
  </si>
  <si>
    <t>Hampshire</t>
  </si>
  <si>
    <t>Isle of Wight</t>
  </si>
  <si>
    <t>Kent</t>
  </si>
  <si>
    <t>Medway</t>
  </si>
  <si>
    <t>Milton Keynes</t>
  </si>
  <si>
    <t>Oxfordshire</t>
  </si>
  <si>
    <t>Portsmouth</t>
  </si>
  <si>
    <t>Southampton</t>
  </si>
  <si>
    <t>Surrey</t>
  </si>
  <si>
    <t>West Berkshire</t>
  </si>
  <si>
    <t>West Sussex</t>
  </si>
  <si>
    <t>Bath and North East Somerset</t>
  </si>
  <si>
    <t>Bristol, City of</t>
  </si>
  <si>
    <t>Devon</t>
  </si>
  <si>
    <t>Dorset</t>
  </si>
  <si>
    <t>Gloucestershire</t>
  </si>
  <si>
    <t>North Somerset</t>
  </si>
  <si>
    <t>Plymouth</t>
  </si>
  <si>
    <t>Somerset</t>
  </si>
  <si>
    <t>South Gloucestershire</t>
  </si>
  <si>
    <t>Swindon</t>
  </si>
  <si>
    <t>Torbay</t>
  </si>
  <si>
    <t>Wiltshire</t>
  </si>
  <si>
    <t>*</t>
  </si>
  <si>
    <t>Tameside &amp; Glossop PCT</t>
  </si>
  <si>
    <t>Cheshire</t>
  </si>
  <si>
    <t xml:space="preserve">Bornenmouth &amp; Poole </t>
  </si>
  <si>
    <t>Cornwall &amp; Isles of Scilly</t>
  </si>
  <si>
    <t>East Berkshire</t>
  </si>
  <si>
    <t>City of London &amp; Hackney</t>
  </si>
  <si>
    <t>Sutton &amp; Merton</t>
  </si>
  <si>
    <t>Bedfordshire</t>
  </si>
  <si>
    <t>Leicestershire &amp; Rutland</t>
  </si>
  <si>
    <t>North Yorkshire &amp; York</t>
  </si>
  <si>
    <t>Halton &amp; St Helens</t>
  </si>
  <si>
    <t>2011/2012</t>
  </si>
  <si>
    <t>2010/2011</t>
  </si>
  <si>
    <t>2009/2010</t>
  </si>
  <si>
    <t>2008/2009</t>
  </si>
  <si>
    <t>2012/2013</t>
  </si>
  <si>
    <t>2013/2014</t>
  </si>
  <si>
    <t>2014/2015</t>
  </si>
  <si>
    <t>2015/2016</t>
  </si>
  <si>
    <t>2016/2017</t>
  </si>
  <si>
    <t>2017/2018</t>
  </si>
  <si>
    <t>2018/2019</t>
  </si>
  <si>
    <t>Unknown</t>
  </si>
  <si>
    <t>Non Allocated</t>
  </si>
  <si>
    <t>Fiscal year</t>
  </si>
  <si>
    <t>NHS hospital finished admission episodes with a primary or secondary diagnosis of drug related mental and behavioural disorders, by region and urban cluster</t>
  </si>
  <si>
    <t>NHS hospital admissions where there was a primary diagnosis of drug related mental health and behavioural disorders, by region and urban cluster</t>
  </si>
  <si>
    <t>Financial year</t>
  </si>
  <si>
    <t>NHS hospital admissions where a primary diagnosis of poisoning by drugs, by region and urban cluster</t>
  </si>
  <si>
    <t>Age group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</si>
  <si>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</si>
  <si>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</si>
  <si>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</si>
  <si>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</si>
  <si>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</si>
  <si>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</si>
  <si>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</si>
  <si>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</si>
  <si>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</si>
  <si>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</si>
  <si>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</si>
  <si>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Under 16</t>
  </si>
  <si>
    <t>16 to 24</t>
  </si>
  <si>
    <t>25 to 34</t>
  </si>
  <si>
    <t>35 to 44</t>
  </si>
  <si>
    <t>45 to 54</t>
  </si>
  <si>
    <t>55 to 64</t>
  </si>
  <si>
    <t>65 to 74</t>
  </si>
  <si>
    <t>75 
and over</t>
  </si>
  <si>
    <r>
      <t>All ages 
(per 100,000 population)</t>
    </r>
    <r>
      <rPr>
        <vertAlign val="superscript"/>
        <sz val="15"/>
        <rFont val="Calibri"/>
        <family val="2"/>
      </rPr>
      <t>7</t>
    </r>
  </si>
  <si>
    <t>NHS hospital finished admission episodes with a primary diagnosis of drug related mental and behavioural disorders, by age group</t>
  </si>
  <si>
    <t>All ages</t>
  </si>
  <si>
    <t>All ages (per 100k capita)</t>
  </si>
  <si>
    <t>Total admissions</t>
  </si>
  <si>
    <t>Mental and behavioural disorders due to use of opioids</t>
  </si>
  <si>
    <t>Mental and behavioural disorders due to use of cannabinoids</t>
  </si>
  <si>
    <t>Mental and behavioural disorders due to use of sedatives or hypnotics</t>
  </si>
  <si>
    <t>Mental and behavioural disorders due to use of cocaine</t>
  </si>
  <si>
    <t>Mental and behavioural disorders due to use of other stimulants, including caffeine</t>
  </si>
  <si>
    <t>Mental and behavioural disorders due to use of hallucinogens</t>
  </si>
  <si>
    <t>Mental and behavioural disorders due to use of volatile solvents</t>
  </si>
  <si>
    <t>Mental and behavioural disorders due to multiple drug use and use of other psychoactive substances</t>
  </si>
  <si>
    <t>NHS hospital finished admission episodes with a primary diagnosis of drug related mental and behavioural disorders, by primary diagnosis and year</t>
  </si>
  <si>
    <t>All diagnoses</t>
  </si>
  <si>
    <t>NHS hospital finished admission episodes with a primary or secondary diagnosis of drug related mental and behavioural disorders, by age group</t>
  </si>
  <si>
    <t>All ages  (per 100k)</t>
  </si>
  <si>
    <t xml:space="preserve"> NHS hospital finished admission episodes in England with a primary diagnosis of poisoning by drug misuse, by age group</t>
  </si>
  <si>
    <t>Poisoning: Opium</t>
  </si>
  <si>
    <t>Poisoning: Heroin</t>
  </si>
  <si>
    <t>Poisoning: Methadone</t>
  </si>
  <si>
    <t>Poisoning: Other synthetic narcotics</t>
  </si>
  <si>
    <t>Poisoning: Cocaine</t>
  </si>
  <si>
    <t>Poisoning: Other and unspecified narcotics</t>
  </si>
  <si>
    <t>Poisoning: Cannabis (derivatives)</t>
  </si>
  <si>
    <t>Poisoning: Lysergide [LSD]</t>
  </si>
  <si>
    <t>Poisoning: Other and unspecified psychodysleptics [hallucinogens]</t>
  </si>
  <si>
    <t>Poisoning: Psychostimulants with abuse potential</t>
  </si>
  <si>
    <r>
      <t>Poisoning: Other opioids</t>
    </r>
    <r>
      <rPr>
        <vertAlign val="superscript"/>
        <sz val="15"/>
        <rFont val="Calibri"/>
        <family val="2"/>
      </rPr>
      <t>5</t>
    </r>
  </si>
  <si>
    <t>Includes drugs such as codeine and morphine.</t>
  </si>
  <si>
    <t>NHS hospital finished admission episodes with a primary diagnosis of poisoning by drug misuse, by primary diagnosis and year</t>
  </si>
  <si>
    <t>Certain infectious and parasitic diseases</t>
  </si>
  <si>
    <t>Neoplasms</t>
  </si>
  <si>
    <t>Diseases of the blood and blood-forming organs and certain disorders involving the immune mechanism</t>
  </si>
  <si>
    <t>Endocrine, nutritional and metabolic diseases</t>
  </si>
  <si>
    <t>Mental and behavioural disorders</t>
  </si>
  <si>
    <t>Diseases of the nervous system</t>
  </si>
  <si>
    <t>Diseases of the eye and adnexa</t>
  </si>
  <si>
    <t>Diseases of the ear and mastoid process</t>
  </si>
  <si>
    <t>Diseases of the circulatory system</t>
  </si>
  <si>
    <t>Diseases of the respiratory system</t>
  </si>
  <si>
    <t>Diseases of the digestive system</t>
  </si>
  <si>
    <t>Diseases of the skin and subcutaneous tissue</t>
  </si>
  <si>
    <t>Diseases of the musculoskeletal system and connective tissue</t>
  </si>
  <si>
    <t>Diseases of the genitourinary system</t>
  </si>
  <si>
    <t>Pregnancy, childbirth and the puerperium</t>
  </si>
  <si>
    <t>Symptoms, signs and abnormal clinical and laboratory findings, not elsewhere classified</t>
  </si>
  <si>
    <t>Injury, poisoning and certain other consequences of external causes</t>
  </si>
  <si>
    <t>Other diagnosis codes</t>
  </si>
  <si>
    <t>NHS hospital finished admission episodes with a primary or secondary diagnosis of drug related mental and behavioural disorders, by primary diagnosis (grouped)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</si>
</sst>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#,##0;\-#,##0;\-"/>
  </numFmts>
  <fonts count="37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5"/>
      <name val="Arial"/>
      <family val="2"/>
    </font>
    <font>
      <sz val="15"/>
      <name val="Arial"/>
      <family val="2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name val="Calibri"/>
      <family val="2"/>
    </font>
    <font>
      <sz val="15"/>
      <name val="Calibri"/>
      <family val="2"/>
    </font>
    <font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</font>
    <font>
      <i/>
      <sz val="15"/>
      <name val="Calibri"/>
      <family val="2"/>
    </font>
    <font>
      <sz val="15"/>
      <color rgb="FF000000"/>
      <name val="Calibri"/>
      <family val="2"/>
      <scheme val="minor"/>
    </font>
    <font>
      <sz val="15"/>
      <name val="Calibri (Body)"/>
    </font>
    <font>
      <b/>
      <sz val="15"/>
      <color theme="1"/>
      <name val="Calibri"/>
      <family val="2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  <font>
      <b/>
      <sz val="15"/>
      <color theme="4"/>
      <name val="Calibri"/>
      <family val="2"/>
    </font>
    <font>
      <sz val="15"/>
      <color theme="4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5"/>
      <color theme="1"/>
      <name val="Calibri (Body)"/>
    </font>
    <font>
      <b/>
      <sz val="15"/>
      <color rgb="FF000000"/>
      <name val="Calibri (Body)"/>
    </font>
    <font>
      <b/>
      <sz val="15"/>
      <name val="Calibri (Body)"/>
    </font>
    <font>
      <sz val="15"/>
      <color rgb="FF000000"/>
      <name val="Calibri (Body)"/>
    </font>
    <font>
      <b/>
      <sz val="20"/>
      <color theme="1"/>
      <name val="Calibri"/>
      <family val="2"/>
      <scheme val="minor"/>
    </font>
    <font>
      <sz val="15"/>
      <color rgb="FF4F81BD"/>
      <name val="Calibri"/>
      <family val="2"/>
    </font>
    <font>
      <b/>
      <sz val="20"/>
      <color rgb="FF000000"/>
      <name val="Calibri"/>
      <family val="2"/>
      <scheme val="minor"/>
    </font>
    <font>
      <b/>
      <sz val="12"/>
      <name val="Arial"/>
      <family val="2"/>
    </font>
    <font>
      <vertAlign val="superscript"/>
      <sz val="15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u/>
      <sz val="10"/>
      <color indexed="12"/>
      <name val="Arial"/>
      <family val="2"/>
    </font>
    <font>
      <u/>
      <sz val="15"/>
      <color rgb="FF00509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35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11" fillId="0" borderId="0" xfId="0" applyFont="1"/>
    <xf numFmtId="0" fontId="6" fillId="0" borderId="0" xfId="0" applyFont="1"/>
    <xf numFmtId="0" fontId="12" fillId="0" borderId="0" xfId="0" applyFont="1"/>
    <xf numFmtId="0" fontId="14" fillId="0" borderId="0" xfId="0" applyFont="1"/>
    <xf numFmtId="3" fontId="17" fillId="14" borderId="0" xfId="0" applyNumberFormat="1" applyFont="1" applyFill="1" applyAlignment="1">
      <alignment horizontal="left" indent="1"/>
    </xf>
    <xf numFmtId="3" fontId="18" fillId="4" borderId="0" xfId="0" applyNumberFormat="1" applyFont="1" applyFill="1" applyAlignment="1">
      <alignment horizontal="left" indent="2"/>
    </xf>
    <xf numFmtId="3" fontId="18" fillId="7" borderId="0" xfId="0" applyNumberFormat="1" applyFont="1" applyFill="1" applyAlignment="1">
      <alignment horizontal="left" indent="2"/>
    </xf>
    <xf numFmtId="0" fontId="12" fillId="5" borderId="0" xfId="0" applyFont="1" applyFill="1"/>
    <xf numFmtId="3" fontId="8" fillId="14" borderId="0" xfId="0" applyNumberFormat="1" applyFont="1" applyFill="1" applyAlignment="1">
      <alignment horizontal="left" indent="1"/>
    </xf>
    <xf numFmtId="3" fontId="18" fillId="10" borderId="0" xfId="0" applyNumberFormat="1" applyFont="1" applyFill="1" applyAlignment="1">
      <alignment horizontal="left" indent="2"/>
    </xf>
    <xf numFmtId="3" fontId="18" fillId="9" borderId="0" xfId="0" applyNumberFormat="1" applyFont="1" applyFill="1" applyAlignment="1">
      <alignment horizontal="left" indent="2"/>
    </xf>
    <xf numFmtId="3" fontId="18" fillId="13" borderId="0" xfId="0" applyNumberFormat="1" applyFont="1" applyFill="1" applyAlignment="1">
      <alignment horizontal="left" indent="2"/>
    </xf>
    <xf numFmtId="3" fontId="18" fillId="6" borderId="0" xfId="0" applyNumberFormat="1" applyFont="1" applyFill="1" applyAlignment="1">
      <alignment horizontal="left" indent="2"/>
    </xf>
    <xf numFmtId="3" fontId="9" fillId="15" borderId="0" xfId="0" applyNumberFormat="1" applyFont="1" applyFill="1" applyAlignment="1">
      <alignment horizontal="left" indent="2"/>
    </xf>
    <xf numFmtId="3" fontId="18" fillId="5" borderId="0" xfId="0" applyNumberFormat="1" applyFont="1" applyFill="1" applyAlignment="1">
      <alignment horizontal="left" indent="2"/>
    </xf>
    <xf numFmtId="3" fontId="18" fillId="11" borderId="0" xfId="0" applyNumberFormat="1" applyFont="1" applyFill="1" applyAlignment="1">
      <alignment horizontal="left" indent="2"/>
    </xf>
    <xf numFmtId="0" fontId="12" fillId="10" borderId="0" xfId="0" applyFont="1" applyFill="1"/>
    <xf numFmtId="3" fontId="12" fillId="6" borderId="0" xfId="0" applyNumberFormat="1" applyFont="1" applyFill="1" applyAlignment="1">
      <alignment horizontal="left" indent="2"/>
    </xf>
    <xf numFmtId="0" fontId="12" fillId="13" borderId="0" xfId="0" applyFont="1" applyFill="1"/>
    <xf numFmtId="3" fontId="18" fillId="12" borderId="0" xfId="0" applyNumberFormat="1" applyFont="1" applyFill="1" applyAlignment="1">
      <alignment horizontal="left" indent="2"/>
    </xf>
    <xf numFmtId="0" fontId="12" fillId="8" borderId="0" xfId="0" applyFont="1" applyFill="1" applyAlignment="1">
      <alignment horizontal="left"/>
    </xf>
    <xf numFmtId="165" fontId="9" fillId="0" borderId="0" xfId="2" applyNumberFormat="1" applyFont="1" applyFill="1" applyBorder="1" applyAlignment="1">
      <alignment horizontal="right"/>
    </xf>
    <xf numFmtId="164" fontId="9" fillId="0" borderId="0" xfId="2" applyNumberFormat="1" applyFont="1" applyFill="1" applyBorder="1"/>
    <xf numFmtId="0" fontId="11" fillId="14" borderId="0" xfId="0" applyFont="1" applyFill="1"/>
    <xf numFmtId="0" fontId="0" fillId="0" borderId="0" xfId="0" applyFill="1"/>
    <xf numFmtId="165" fontId="0" fillId="0" borderId="0" xfId="0" applyNumberFormat="1"/>
    <xf numFmtId="0" fontId="12" fillId="0" borderId="0" xfId="0" applyFont="1" applyFill="1"/>
    <xf numFmtId="164" fontId="0" fillId="0" borderId="0" xfId="0" applyNumberFormat="1"/>
    <xf numFmtId="165" fontId="22" fillId="0" borderId="0" xfId="0" applyNumberFormat="1" applyFont="1"/>
    <xf numFmtId="3" fontId="12" fillId="4" borderId="0" xfId="0" applyNumberFormat="1" applyFont="1" applyFill="1" applyAlignment="1">
      <alignment horizontal="left" indent="2"/>
    </xf>
    <xf numFmtId="165" fontId="10" fillId="0" borderId="0" xfId="0" applyNumberFormat="1" applyFont="1"/>
    <xf numFmtId="165" fontId="15" fillId="0" borderId="0" xfId="2" applyNumberFormat="1" applyFont="1" applyFill="1" applyBorder="1" applyAlignment="1">
      <alignment horizontal="right"/>
    </xf>
    <xf numFmtId="164" fontId="15" fillId="0" borderId="0" xfId="2" applyNumberFormat="1" applyFont="1" applyFill="1" applyBorder="1"/>
    <xf numFmtId="165" fontId="10" fillId="0" borderId="0" xfId="0" applyNumberFormat="1" applyFont="1" applyFill="1"/>
    <xf numFmtId="165" fontId="6" fillId="0" borderId="0" xfId="0" applyNumberFormat="1" applyFont="1"/>
    <xf numFmtId="165" fontId="6" fillId="0" borderId="0" xfId="0" applyNumberFormat="1" applyFont="1" applyFill="1"/>
    <xf numFmtId="0" fontId="6" fillId="16" borderId="0" xfId="0" applyFont="1" applyFill="1"/>
    <xf numFmtId="0" fontId="6" fillId="0" borderId="0" xfId="0" applyFont="1" applyFill="1"/>
    <xf numFmtId="0" fontId="14" fillId="0" borderId="0" xfId="0" applyFont="1" applyFill="1"/>
    <xf numFmtId="0" fontId="23" fillId="14" borderId="0" xfId="0" applyFont="1" applyFill="1"/>
    <xf numFmtId="3" fontId="18" fillId="16" borderId="0" xfId="0" applyNumberFormat="1" applyFont="1" applyFill="1" applyAlignment="1">
      <alignment horizontal="left" indent="2"/>
    </xf>
    <xf numFmtId="0" fontId="14" fillId="16" borderId="0" xfId="0" applyFont="1" applyFill="1"/>
    <xf numFmtId="0" fontId="14" fillId="0" borderId="0" xfId="0" applyFont="1" applyFill="1" applyAlignment="1">
      <alignment horizontal="right"/>
    </xf>
    <xf numFmtId="0" fontId="14" fillId="16" borderId="0" xfId="0" applyFont="1" applyFill="1" applyAlignment="1">
      <alignment horizontal="right"/>
    </xf>
    <xf numFmtId="165" fontId="0" fillId="0" borderId="0" xfId="0" applyNumberFormat="1" applyFill="1"/>
    <xf numFmtId="0" fontId="21" fillId="0" borderId="0" xfId="0" applyFont="1"/>
    <xf numFmtId="0" fontId="10" fillId="0" borderId="0" xfId="0" applyFont="1"/>
    <xf numFmtId="0" fontId="10" fillId="0" borderId="0" xfId="0" applyFont="1" applyFill="1"/>
    <xf numFmtId="0" fontId="24" fillId="14" borderId="0" xfId="0" applyFont="1" applyFill="1"/>
    <xf numFmtId="3" fontId="25" fillId="14" borderId="0" xfId="0" applyNumberFormat="1" applyFont="1" applyFill="1" applyAlignment="1">
      <alignment horizontal="left" indent="1"/>
    </xf>
    <xf numFmtId="3" fontId="27" fillId="4" borderId="0" xfId="0" applyNumberFormat="1" applyFont="1" applyFill="1" applyAlignment="1">
      <alignment horizontal="left" indent="2"/>
    </xf>
    <xf numFmtId="3" fontId="27" fillId="7" borderId="0" xfId="0" applyNumberFormat="1" applyFont="1" applyFill="1" applyAlignment="1">
      <alignment horizontal="left" indent="2"/>
    </xf>
    <xf numFmtId="0" fontId="10" fillId="5" borderId="0" xfId="0" applyFont="1" applyFill="1"/>
    <xf numFmtId="3" fontId="26" fillId="14" borderId="0" xfId="0" applyNumberFormat="1" applyFont="1" applyFill="1" applyAlignment="1">
      <alignment horizontal="left" indent="1"/>
    </xf>
    <xf numFmtId="3" fontId="27" fillId="10" borderId="0" xfId="0" applyNumberFormat="1" applyFont="1" applyFill="1" applyAlignment="1">
      <alignment horizontal="left" indent="2"/>
    </xf>
    <xf numFmtId="3" fontId="27" fillId="9" borderId="0" xfId="0" applyNumberFormat="1" applyFont="1" applyFill="1" applyAlignment="1">
      <alignment horizontal="left" indent="2"/>
    </xf>
    <xf numFmtId="3" fontId="27" fillId="13" borderId="0" xfId="0" applyNumberFormat="1" applyFont="1" applyFill="1" applyAlignment="1">
      <alignment horizontal="left" indent="2"/>
    </xf>
    <xf numFmtId="3" fontId="27" fillId="6" borderId="0" xfId="0" applyNumberFormat="1" applyFont="1" applyFill="1" applyAlignment="1">
      <alignment horizontal="left" indent="2"/>
    </xf>
    <xf numFmtId="3" fontId="15" fillId="15" borderId="0" xfId="0" applyNumberFormat="1" applyFont="1" applyFill="1" applyAlignment="1">
      <alignment horizontal="left" indent="2"/>
    </xf>
    <xf numFmtId="3" fontId="27" fillId="5" borderId="0" xfId="0" applyNumberFormat="1" applyFont="1" applyFill="1" applyAlignment="1">
      <alignment horizontal="left" indent="2"/>
    </xf>
    <xf numFmtId="3" fontId="27" fillId="11" borderId="0" xfId="0" applyNumberFormat="1" applyFont="1" applyFill="1" applyAlignment="1">
      <alignment horizontal="left" indent="2"/>
    </xf>
    <xf numFmtId="0" fontId="10" fillId="10" borderId="0" xfId="0" applyFont="1" applyFill="1"/>
    <xf numFmtId="3" fontId="10" fillId="6" borderId="0" xfId="0" applyNumberFormat="1" applyFont="1" applyFill="1" applyAlignment="1">
      <alignment horizontal="left" indent="2"/>
    </xf>
    <xf numFmtId="3" fontId="10" fillId="4" borderId="0" xfId="0" applyNumberFormat="1" applyFont="1" applyFill="1" applyAlignment="1">
      <alignment horizontal="left" indent="2"/>
    </xf>
    <xf numFmtId="0" fontId="10" fillId="13" borderId="0" xfId="0" applyFont="1" applyFill="1"/>
    <xf numFmtId="3" fontId="27" fillId="12" borderId="0" xfId="0" applyNumberFormat="1" applyFont="1" applyFill="1" applyAlignment="1">
      <alignment horizontal="left" indent="2"/>
    </xf>
    <xf numFmtId="0" fontId="10" fillId="8" borderId="0" xfId="0" applyFont="1" applyFill="1" applyAlignment="1">
      <alignment horizontal="left"/>
    </xf>
    <xf numFmtId="0" fontId="11" fillId="17" borderId="2" xfId="0" applyFont="1" applyFill="1" applyBorder="1"/>
    <xf numFmtId="0" fontId="8" fillId="14" borderId="0" xfId="2" applyNumberFormat="1" applyFont="1" applyFill="1" applyBorder="1" applyAlignment="1">
      <alignment horizontal="right"/>
    </xf>
    <xf numFmtId="0" fontId="8" fillId="14" borderId="0" xfId="2" applyNumberFormat="1" applyFont="1" applyFill="1" applyBorder="1"/>
    <xf numFmtId="0" fontId="19" fillId="0" borderId="0" xfId="2" applyNumberFormat="1" applyFont="1" applyFill="1" applyBorder="1" applyAlignment="1">
      <alignment horizontal="right"/>
    </xf>
    <xf numFmtId="0" fontId="19" fillId="0" borderId="0" xfId="2" applyNumberFormat="1" applyFont="1" applyFill="1" applyBorder="1"/>
    <xf numFmtId="0" fontId="11" fillId="14" borderId="0" xfId="0" applyNumberFormat="1" applyFont="1" applyFill="1"/>
    <xf numFmtId="0" fontId="9" fillId="0" borderId="0" xfId="2" applyNumberFormat="1" applyFont="1" applyFill="1" applyBorder="1" applyAlignment="1">
      <alignment horizontal="right"/>
    </xf>
    <xf numFmtId="0" fontId="9" fillId="0" borderId="0" xfId="2" applyNumberFormat="1" applyFont="1" applyFill="1" applyBorder="1"/>
    <xf numFmtId="0" fontId="20" fillId="0" borderId="0" xfId="2" applyNumberFormat="1" applyFont="1" applyFill="1" applyBorder="1" applyAlignment="1">
      <alignment horizontal="right"/>
    </xf>
    <xf numFmtId="0" fontId="20" fillId="0" borderId="0" xfId="2" applyNumberFormat="1" applyFont="1" applyFill="1" applyBorder="1"/>
    <xf numFmtId="0" fontId="0" fillId="0" borderId="0" xfId="0" applyNumberFormat="1"/>
    <xf numFmtId="0" fontId="9" fillId="3" borderId="0" xfId="2" applyNumberFormat="1" applyFont="1" applyFill="1" applyBorder="1" applyAlignment="1">
      <alignment horizontal="right"/>
    </xf>
    <xf numFmtId="0" fontId="6" fillId="0" borderId="0" xfId="0" applyNumberFormat="1" applyFont="1"/>
    <xf numFmtId="0" fontId="11" fillId="16" borderId="0" xfId="0" applyFont="1" applyFill="1"/>
    <xf numFmtId="0" fontId="23" fillId="16" borderId="0" xfId="0" applyFont="1" applyFill="1"/>
    <xf numFmtId="0" fontId="28" fillId="0" borderId="0" xfId="0" applyFont="1"/>
    <xf numFmtId="0" fontId="9" fillId="0" borderId="0" xfId="2" applyNumberFormat="1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20" fillId="0" borderId="0" xfId="2" applyNumberFormat="1" applyFont="1" applyFill="1" applyAlignment="1">
      <alignment horizontal="right"/>
    </xf>
    <xf numFmtId="0" fontId="29" fillId="0" borderId="0" xfId="0" applyNumberFormat="1" applyFont="1" applyFill="1" applyAlignment="1">
      <alignment horizontal="right"/>
    </xf>
    <xf numFmtId="0" fontId="8" fillId="14" borderId="0" xfId="2" applyNumberFormat="1" applyFont="1" applyFill="1" applyAlignment="1">
      <alignment horizontal="right"/>
    </xf>
    <xf numFmtId="0" fontId="8" fillId="14" borderId="0" xfId="0" applyNumberFormat="1" applyFont="1" applyFill="1" applyAlignment="1">
      <alignment horizontal="right"/>
    </xf>
    <xf numFmtId="3" fontId="27" fillId="16" borderId="0" xfId="0" applyNumberFormat="1" applyFont="1" applyFill="1" applyAlignment="1">
      <alignment horizontal="left" indent="2"/>
    </xf>
    <xf numFmtId="0" fontId="9" fillId="16" borderId="0" xfId="2" applyNumberFormat="1" applyFont="1" applyFill="1" applyAlignment="1">
      <alignment horizontal="right"/>
    </xf>
    <xf numFmtId="0" fontId="9" fillId="0" borderId="0" xfId="0" applyNumberFormat="1" applyFont="1" applyFill="1"/>
    <xf numFmtId="0" fontId="0" fillId="0" borderId="0" xfId="0" applyNumberFormat="1" applyFill="1"/>
    <xf numFmtId="0" fontId="5" fillId="0" borderId="0" xfId="0" applyNumberFormat="1" applyFont="1" applyFill="1"/>
    <xf numFmtId="0" fontId="12" fillId="0" borderId="0" xfId="0" applyNumberFormat="1" applyFont="1" applyFill="1" applyAlignment="1">
      <alignment horizontal="right"/>
    </xf>
    <xf numFmtId="0" fontId="5" fillId="0" borderId="0" xfId="0" applyNumberFormat="1" applyFont="1" applyFill="1" applyAlignment="1">
      <alignment horizontal="right"/>
    </xf>
    <xf numFmtId="0" fontId="8" fillId="14" borderId="0" xfId="0" applyNumberFormat="1" applyFont="1" applyFill="1"/>
    <xf numFmtId="0" fontId="4" fillId="14" borderId="0" xfId="0" applyNumberFormat="1" applyFont="1" applyFill="1"/>
    <xf numFmtId="0" fontId="9" fillId="16" borderId="0" xfId="0" applyNumberFormat="1" applyFont="1" applyFill="1"/>
    <xf numFmtId="0" fontId="11" fillId="0" borderId="0" xfId="0" applyFont="1" applyFill="1"/>
    <xf numFmtId="3" fontId="25" fillId="16" borderId="0" xfId="0" applyNumberFormat="1" applyFont="1" applyFill="1" applyAlignment="1">
      <alignment horizontal="left" indent="2"/>
    </xf>
    <xf numFmtId="0" fontId="9" fillId="0" borderId="0" xfId="0" applyNumberFormat="1" applyFont="1" applyFill="1" applyBorder="1"/>
    <xf numFmtId="3" fontId="25" fillId="0" borderId="0" xfId="0" applyNumberFormat="1" applyFont="1" applyFill="1" applyAlignment="1">
      <alignment horizontal="left" indent="2"/>
    </xf>
    <xf numFmtId="3" fontId="6" fillId="0" borderId="0" xfId="0" applyNumberFormat="1" applyFont="1"/>
    <xf numFmtId="0" fontId="9" fillId="3" borderId="0" xfId="2" applyNumberFormat="1" applyFont="1" applyFill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23" fillId="17" borderId="0" xfId="0" applyFont="1" applyFill="1"/>
    <xf numFmtId="0" fontId="30" fillId="0" borderId="0" xfId="0" applyFont="1"/>
    <xf numFmtId="0" fontId="31" fillId="0" borderId="0" xfId="2" applyFont="1" applyAlignment="1">
      <alignment horizontal="left" vertical="center" wrapText="1"/>
    </xf>
    <xf numFmtId="3" fontId="2" fillId="0" borderId="0" xfId="2" applyNumberFormat="1" applyFont="1"/>
    <xf numFmtId="0" fontId="9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/>
    <xf numFmtId="3" fontId="8" fillId="0" borderId="0" xfId="2" applyNumberFormat="1" applyFont="1"/>
    <xf numFmtId="3" fontId="9" fillId="0" borderId="0" xfId="2" applyNumberFormat="1" applyFont="1"/>
    <xf numFmtId="0" fontId="9" fillId="0" borderId="1" xfId="2" applyFont="1" applyBorder="1" applyAlignment="1">
      <alignment horizontal="right" wrapText="1"/>
    </xf>
    <xf numFmtId="0" fontId="12" fillId="0" borderId="0" xfId="0" applyFont="1" applyFill="1" applyBorder="1"/>
    <xf numFmtId="0" fontId="8" fillId="0" borderId="0" xfId="2" applyFont="1" applyFill="1" applyBorder="1"/>
    <xf numFmtId="0" fontId="8" fillId="0" borderId="1" xfId="2" applyFont="1" applyBorder="1" applyAlignment="1">
      <alignment horizontal="left" wrapText="1"/>
    </xf>
    <xf numFmtId="0" fontId="9" fillId="0" borderId="0" xfId="2" applyFont="1" applyAlignment="1">
      <alignment horizontal="left" wrapText="1"/>
    </xf>
    <xf numFmtId="0" fontId="34" fillId="0" borderId="0" xfId="2" applyFont="1" applyAlignment="1">
      <alignment horizontal="left" vertical="center" wrapText="1"/>
    </xf>
    <xf numFmtId="0" fontId="16" fillId="0" borderId="1" xfId="0" applyFont="1" applyFill="1" applyBorder="1" applyAlignment="1">
      <alignment horizontal="left"/>
    </xf>
    <xf numFmtId="0" fontId="8" fillId="0" borderId="0" xfId="2" applyFont="1" applyFill="1" applyAlignment="1">
      <alignment horizontal="left"/>
    </xf>
    <xf numFmtId="3" fontId="9" fillId="0" borderId="0" xfId="2" applyNumberFormat="1" applyFont="1" applyFill="1"/>
    <xf numFmtId="3" fontId="9" fillId="0" borderId="0" xfId="2" applyNumberFormat="1" applyFont="1" applyFill="1" applyAlignment="1">
      <alignment horizontal="left"/>
    </xf>
    <xf numFmtId="0" fontId="8" fillId="0" borderId="3" xfId="2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49" fontId="8" fillId="0" borderId="1" xfId="2" applyNumberFormat="1" applyFont="1" applyFill="1" applyBorder="1" applyAlignment="1">
      <alignment horizontal="right"/>
    </xf>
    <xf numFmtId="0" fontId="9" fillId="0" borderId="0" xfId="2" applyFont="1" applyBorder="1"/>
    <xf numFmtId="49" fontId="9" fillId="0" borderId="0" xfId="1" applyNumberFormat="1" applyFont="1" applyBorder="1" applyAlignment="1">
      <alignment horizontal="right" vertical="center"/>
    </xf>
    <xf numFmtId="0" fontId="8" fillId="0" borderId="0" xfId="2" applyFont="1" applyBorder="1"/>
    <xf numFmtId="3" fontId="9" fillId="0" borderId="0" xfId="2" applyNumberFormat="1" applyFont="1" applyBorder="1"/>
    <xf numFmtId="0" fontId="12" fillId="0" borderId="0" xfId="0" applyFont="1" applyBorder="1"/>
    <xf numFmtId="3" fontId="8" fillId="0" borderId="0" xfId="2" applyNumberFormat="1" applyFont="1" applyFill="1" applyBorder="1" applyAlignment="1">
      <alignment wrapText="1"/>
    </xf>
    <xf numFmtId="3" fontId="9" fillId="0" borderId="0" xfId="2" applyNumberFormat="1" applyFont="1" applyFill="1" applyBorder="1" applyAlignment="1">
      <alignment horizontal="right" wrapText="1"/>
    </xf>
    <xf numFmtId="0" fontId="9" fillId="0" borderId="0" xfId="2" applyFont="1" applyFill="1" applyBorder="1" applyAlignment="1">
      <alignment horizontal="right" wrapText="1"/>
    </xf>
    <xf numFmtId="0" fontId="9" fillId="0" borderId="0" xfId="2" applyFont="1" applyFill="1" applyBorder="1"/>
    <xf numFmtId="3" fontId="9" fillId="0" borderId="0" xfId="2" applyNumberFormat="1" applyFont="1" applyFill="1" applyBorder="1"/>
    <xf numFmtId="3" fontId="8" fillId="0" borderId="0" xfId="2" applyNumberFormat="1" applyFont="1" applyFill="1" applyBorder="1"/>
    <xf numFmtId="0" fontId="9" fillId="0" borderId="0" xfId="2" applyFont="1" applyFill="1" applyBorder="1" applyAlignment="1">
      <alignment horizontal="left"/>
    </xf>
    <xf numFmtId="0" fontId="0" fillId="0" borderId="0" xfId="0" applyFill="1" applyBorder="1"/>
    <xf numFmtId="0" fontId="36" fillId="0" borderId="0" xfId="4" applyFont="1" applyBorder="1" applyAlignment="1" applyProtection="1">
      <alignment vertical="top" wrapText="1"/>
    </xf>
    <xf numFmtId="0" fontId="8" fillId="0" borderId="0" xfId="2" applyFont="1" applyBorder="1" applyAlignment="1">
      <alignment horizontal="left"/>
    </xf>
    <xf numFmtId="3" fontId="8" fillId="0" borderId="0" xfId="2" applyNumberFormat="1" applyFont="1" applyBorder="1" applyAlignment="1">
      <alignment horizontal="right" wrapText="1"/>
    </xf>
    <xf numFmtId="0" fontId="8" fillId="0" borderId="0" xfId="2" applyNumberFormat="1" applyFont="1" applyBorder="1" applyAlignment="1">
      <alignment horizontal="right" wrapText="1"/>
    </xf>
    <xf numFmtId="0" fontId="8" fillId="0" borderId="0" xfId="2" applyFont="1" applyBorder="1" applyAlignment="1">
      <alignment horizontal="right" wrapText="1"/>
    </xf>
    <xf numFmtId="0" fontId="9" fillId="0" borderId="0" xfId="2" applyFont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8" fillId="0" borderId="0" xfId="2" applyFont="1" applyBorder="1" applyAlignment="1">
      <alignment horizontal="right"/>
    </xf>
    <xf numFmtId="3" fontId="9" fillId="0" borderId="0" xfId="2" applyNumberFormat="1" applyFont="1" applyBorder="1" applyAlignment="1">
      <alignment horizontal="left"/>
    </xf>
    <xf numFmtId="0" fontId="16" fillId="2" borderId="0" xfId="0" applyFont="1" applyFill="1" applyBorder="1" applyAlignment="1">
      <alignment horizontal="right"/>
    </xf>
    <xf numFmtId="49" fontId="8" fillId="0" borderId="0" xfId="2" applyNumberFormat="1" applyFont="1" applyBorder="1" applyAlignment="1">
      <alignment horizontal="right"/>
    </xf>
    <xf numFmtId="0" fontId="9" fillId="0" borderId="0" xfId="2" applyFont="1" applyAlignment="1">
      <alignment vertical="top"/>
    </xf>
    <xf numFmtId="0" fontId="8" fillId="0" borderId="0" xfId="2" applyNumberFormat="1" applyFont="1" applyBorder="1"/>
    <xf numFmtId="0" fontId="9" fillId="0" borderId="0" xfId="2" applyNumberFormat="1" applyFont="1" applyBorder="1"/>
    <xf numFmtId="0" fontId="8" fillId="0" borderId="0" xfId="2" applyNumberFormat="1" applyFont="1" applyFill="1"/>
    <xf numFmtId="0" fontId="9" fillId="0" borderId="0" xfId="2" applyNumberFormat="1" applyFont="1" applyFill="1"/>
    <xf numFmtId="0" fontId="9" fillId="0" borderId="0" xfId="2" applyNumberFormat="1" applyFont="1" applyBorder="1" applyAlignment="1">
      <alignment horizontal="right"/>
    </xf>
    <xf numFmtId="0" fontId="13" fillId="0" borderId="0" xfId="2" applyNumberFormat="1" applyFont="1" applyBorder="1"/>
    <xf numFmtId="0" fontId="8" fillId="0" borderId="0" xfId="2" applyNumberFormat="1" applyFont="1" applyFill="1" applyBorder="1"/>
    <xf numFmtId="0" fontId="8" fillId="0" borderId="0" xfId="2" applyNumberFormat="1" applyFont="1" applyFill="1" applyBorder="1" applyAlignment="1">
      <alignment horizontal="right"/>
    </xf>
    <xf numFmtId="0" fontId="13" fillId="0" borderId="0" xfId="2" applyNumberFormat="1" applyFont="1" applyFill="1" applyBorder="1"/>
    <xf numFmtId="0" fontId="8" fillId="0" borderId="0" xfId="2" applyNumberFormat="1" applyFont="1"/>
    <xf numFmtId="0" fontId="9" fillId="0" borderId="0" xfId="2" applyNumberFormat="1" applyFont="1"/>
    <xf numFmtId="0" fontId="9" fillId="0" borderId="0" xfId="2" applyNumberFormat="1" applyFont="1" applyAlignment="1">
      <alignment horizontal="right"/>
    </xf>
    <xf numFmtId="0" fontId="13" fillId="0" borderId="0" xfId="2" applyNumberFormat="1" applyFont="1" applyAlignment="1">
      <alignment horizontal="right"/>
    </xf>
    <xf numFmtId="0" fontId="16" fillId="2" borderId="3" xfId="0" applyFont="1" applyFill="1" applyBorder="1" applyAlignment="1">
      <alignment horizontal="left"/>
    </xf>
    <xf numFmtId="0" fontId="8" fillId="0" borderId="3" xfId="2" applyFont="1" applyBorder="1" applyAlignment="1">
      <alignment horizontal="right"/>
    </xf>
    <xf numFmtId="0" fontId="33" fillId="0" borderId="0" xfId="2" applyFont="1" applyAlignment="1">
      <alignment horizontal="left" vertical="center" wrapText="1"/>
    </xf>
    <xf numFmtId="0" fontId="9" fillId="0" borderId="0" xfId="2" applyFont="1" applyFill="1" applyBorder="1" applyAlignment="1">
      <alignment horizontal="left" wrapText="1"/>
    </xf>
    <xf numFmtId="0" fontId="33" fillId="0" borderId="0" xfId="2" applyFont="1" applyBorder="1" applyAlignment="1">
      <alignment horizontal="left" vertical="center" wrapText="1"/>
    </xf>
    <xf numFmtId="0" fontId="8" fillId="0" borderId="0" xfId="2" applyFont="1" applyBorder="1" applyAlignment="1">
      <alignment horizontal="center" vertical="center"/>
    </xf>
  </cellXfs>
  <cellStyles count="5">
    <cellStyle name="Hyperlink" xfId="4" builtinId="8"/>
    <cellStyle name="Normal" xfId="0" builtinId="0"/>
    <cellStyle name="Normal 10" xfId="2" xr:uid="{EAA92D78-DB4D-5647-96B4-250B438B18DE}"/>
    <cellStyle name="Normal 2 2" xfId="1" xr:uid="{BA86966C-A4CC-E04C-97B4-51296647DAA2}"/>
    <cellStyle name="Normal 2 2 3" xfId="3" xr:uid="{9C76B52A-3A77-7646-894C-98E01953F550}"/>
  </cellStyles>
  <dxfs count="64"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  <dxf>
      <numFmt numFmtId="166" formatCode="#,&quot;*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FF74-EA6C-D444-996E-96A2290338FB}">
  <dimension ref="A1:X171"/>
  <sheetViews>
    <sheetView workbookViewId="0">
      <selection activeCell="K4" sqref="K4"/>
    </sheetView>
  </sheetViews>
  <sheetFormatPr baseColWidth="10" defaultRowHeight="20"/>
  <cols>
    <col min="1" max="1" width="34.83203125" customWidth="1"/>
    <col min="2" max="2" width="14.1640625" style="38" customWidth="1"/>
    <col min="3" max="3" width="13.33203125" style="2" customWidth="1"/>
    <col min="4" max="4" width="13.6640625" style="2" customWidth="1"/>
    <col min="5" max="5" width="13.1640625" style="2" customWidth="1"/>
    <col min="6" max="6" width="13" style="2" customWidth="1"/>
    <col min="7" max="7" width="14" customWidth="1"/>
    <col min="8" max="8" width="12.83203125" customWidth="1"/>
    <col min="9" max="9" width="13" customWidth="1"/>
    <col min="10" max="10" width="12.83203125" customWidth="1"/>
    <col min="11" max="11" width="13.1640625" customWidth="1"/>
    <col min="12" max="12" width="12.83203125" customWidth="1"/>
  </cols>
  <sheetData>
    <row r="1" spans="1:24" ht="26">
      <c r="A1" s="83" t="s">
        <v>163</v>
      </c>
    </row>
    <row r="3" spans="1:24" ht="21" thickBot="1">
      <c r="A3" s="68" t="s">
        <v>161</v>
      </c>
      <c r="B3" s="68" t="s">
        <v>151</v>
      </c>
      <c r="C3" s="68" t="s">
        <v>150</v>
      </c>
      <c r="D3" s="68" t="s">
        <v>149</v>
      </c>
      <c r="E3" s="68" t="s">
        <v>148</v>
      </c>
      <c r="F3" s="68" t="s">
        <v>152</v>
      </c>
      <c r="G3" s="68" t="s">
        <v>153</v>
      </c>
      <c r="H3" s="68" t="s">
        <v>154</v>
      </c>
      <c r="I3" s="68" t="s">
        <v>155</v>
      </c>
      <c r="J3" s="68" t="s">
        <v>156</v>
      </c>
      <c r="K3" s="68" t="s">
        <v>157</v>
      </c>
      <c r="L3" s="68" t="s">
        <v>158</v>
      </c>
    </row>
    <row r="4" spans="1:24" ht="21" thickTop="1">
      <c r="A4" s="24" t="s">
        <v>0</v>
      </c>
      <c r="B4" s="40">
        <v>5668</v>
      </c>
      <c r="C4" s="24">
        <v>5809</v>
      </c>
      <c r="D4" s="24">
        <v>6640</v>
      </c>
      <c r="E4" s="24">
        <v>6173</v>
      </c>
      <c r="F4" s="24">
        <v>6549</v>
      </c>
      <c r="G4" s="69">
        <v>7139</v>
      </c>
      <c r="H4" s="69">
        <v>8149</v>
      </c>
      <c r="I4" s="69">
        <v>8621</v>
      </c>
      <c r="J4" s="69">
        <v>7545</v>
      </c>
      <c r="K4" s="70">
        <v>7258</v>
      </c>
      <c r="L4" s="70">
        <v>7376</v>
      </c>
    </row>
    <row r="5" spans="1:24">
      <c r="A5" s="24" t="s">
        <v>159</v>
      </c>
      <c r="B5" s="24">
        <f t="shared" ref="B5:L5" si="0">B4-B8-B23-B47-B64-B75-B92-B103-B137-B155</f>
        <v>89</v>
      </c>
      <c r="C5" s="24">
        <f t="shared" si="0"/>
        <v>115</v>
      </c>
      <c r="D5" s="24">
        <f t="shared" si="0"/>
        <v>95</v>
      </c>
      <c r="E5" s="24">
        <f t="shared" si="0"/>
        <v>196</v>
      </c>
      <c r="F5" s="24">
        <f t="shared" si="0"/>
        <v>180</v>
      </c>
      <c r="G5" s="73">
        <f t="shared" si="0"/>
        <v>244</v>
      </c>
      <c r="H5" s="73">
        <f t="shared" si="0"/>
        <v>284</v>
      </c>
      <c r="I5" s="73">
        <f t="shared" si="0"/>
        <v>374</v>
      </c>
      <c r="J5" s="73">
        <f t="shared" si="0"/>
        <v>346</v>
      </c>
      <c r="K5" s="73">
        <f t="shared" si="0"/>
        <v>308</v>
      </c>
      <c r="L5" s="73">
        <f t="shared" si="0"/>
        <v>360</v>
      </c>
    </row>
    <row r="6" spans="1:24">
      <c r="A6" s="81" t="s">
        <v>160</v>
      </c>
      <c r="B6" s="82">
        <f>B21+B45+B62+B73+B90+B101+B135+B153+B170</f>
        <v>32</v>
      </c>
      <c r="C6" s="82">
        <f t="shared" ref="C6:L6" si="1">C21+C45+C62+C73+C90+C101+C135+C153+C170</f>
        <v>0</v>
      </c>
      <c r="D6" s="82">
        <f t="shared" si="1"/>
        <v>0</v>
      </c>
      <c r="E6" s="82">
        <f t="shared" si="1"/>
        <v>0</v>
      </c>
      <c r="F6" s="82">
        <f t="shared" si="1"/>
        <v>0</v>
      </c>
      <c r="G6" s="82">
        <f t="shared" si="1"/>
        <v>66</v>
      </c>
      <c r="H6" s="82">
        <f t="shared" si="1"/>
        <v>90</v>
      </c>
      <c r="I6" s="82">
        <f t="shared" si="1"/>
        <v>93</v>
      </c>
      <c r="J6" s="82">
        <f t="shared" si="1"/>
        <v>43</v>
      </c>
      <c r="K6" s="82">
        <f t="shared" si="1"/>
        <v>25</v>
      </c>
      <c r="L6" s="82">
        <f t="shared" si="1"/>
        <v>0</v>
      </c>
    </row>
    <row r="7" spans="1:24">
      <c r="A7" s="1"/>
      <c r="B7" s="39"/>
      <c r="C7" s="38"/>
      <c r="D7" s="38"/>
      <c r="E7" s="38"/>
      <c r="F7" s="38"/>
      <c r="G7" s="71"/>
      <c r="H7" s="71"/>
      <c r="I7" s="71"/>
      <c r="J7" s="71"/>
      <c r="K7" s="72"/>
      <c r="L7" s="72"/>
    </row>
    <row r="8" spans="1:24">
      <c r="A8" s="5" t="s">
        <v>1</v>
      </c>
      <c r="B8" s="40">
        <v>99</v>
      </c>
      <c r="C8" s="24">
        <v>154</v>
      </c>
      <c r="D8" s="24">
        <v>199</v>
      </c>
      <c r="E8" s="24">
        <v>246</v>
      </c>
      <c r="F8" s="24">
        <v>283</v>
      </c>
      <c r="G8" s="69">
        <v>276</v>
      </c>
      <c r="H8" s="69">
        <v>283</v>
      </c>
      <c r="I8" s="69">
        <v>471</v>
      </c>
      <c r="J8" s="69">
        <v>523</v>
      </c>
      <c r="K8" s="70">
        <v>545</v>
      </c>
      <c r="L8" s="70">
        <v>620</v>
      </c>
    </row>
    <row r="9" spans="1:24">
      <c r="A9" s="6" t="s">
        <v>9</v>
      </c>
      <c r="B9" s="39">
        <v>20</v>
      </c>
      <c r="C9" s="38">
        <v>51</v>
      </c>
      <c r="D9" s="38">
        <v>53</v>
      </c>
      <c r="E9" s="38">
        <v>43</v>
      </c>
      <c r="F9" s="38">
        <v>44</v>
      </c>
      <c r="G9" s="74">
        <v>56</v>
      </c>
      <c r="H9" s="74">
        <v>52</v>
      </c>
      <c r="I9" s="74">
        <v>68</v>
      </c>
      <c r="J9" s="74">
        <v>100</v>
      </c>
      <c r="K9" s="75">
        <v>95</v>
      </c>
      <c r="L9" s="75">
        <v>105</v>
      </c>
      <c r="N9" s="45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>
      <c r="A10" s="6" t="s">
        <v>10</v>
      </c>
      <c r="B10" s="39">
        <v>9</v>
      </c>
      <c r="C10" s="38">
        <v>13</v>
      </c>
      <c r="D10" s="38">
        <v>23</v>
      </c>
      <c r="E10" s="38">
        <v>27</v>
      </c>
      <c r="F10" s="38">
        <v>15</v>
      </c>
      <c r="G10" s="74">
        <v>26</v>
      </c>
      <c r="H10" s="74">
        <v>22</v>
      </c>
      <c r="I10" s="74">
        <v>18</v>
      </c>
      <c r="J10" s="74">
        <v>27</v>
      </c>
      <c r="K10" s="75">
        <v>15</v>
      </c>
      <c r="L10" s="75">
        <v>30</v>
      </c>
    </row>
    <row r="11" spans="1:24">
      <c r="A11" s="6" t="s">
        <v>11</v>
      </c>
      <c r="B11" s="43" t="s">
        <v>136</v>
      </c>
      <c r="C11" s="38">
        <v>1</v>
      </c>
      <c r="D11" s="38">
        <v>5</v>
      </c>
      <c r="E11" s="38">
        <v>11</v>
      </c>
      <c r="F11" s="38">
        <v>20</v>
      </c>
      <c r="G11" s="74">
        <v>12</v>
      </c>
      <c r="H11" s="74">
        <v>22</v>
      </c>
      <c r="I11" s="74">
        <v>33</v>
      </c>
      <c r="J11" s="74">
        <v>43</v>
      </c>
      <c r="K11" s="75">
        <v>40</v>
      </c>
      <c r="L11" s="75">
        <v>25</v>
      </c>
    </row>
    <row r="12" spans="1:24">
      <c r="A12" s="6" t="s">
        <v>12</v>
      </c>
      <c r="B12" s="39">
        <v>11</v>
      </c>
      <c r="C12" s="38">
        <v>11</v>
      </c>
      <c r="D12" s="38">
        <v>10</v>
      </c>
      <c r="E12" s="38">
        <v>13</v>
      </c>
      <c r="F12" s="38">
        <v>16</v>
      </c>
      <c r="G12" s="74">
        <v>29</v>
      </c>
      <c r="H12" s="74">
        <v>24</v>
      </c>
      <c r="I12" s="74">
        <v>24</v>
      </c>
      <c r="J12" s="74">
        <v>29</v>
      </c>
      <c r="K12" s="75">
        <v>30</v>
      </c>
      <c r="L12" s="75">
        <v>25</v>
      </c>
    </row>
    <row r="13" spans="1:24">
      <c r="A13" s="6" t="s">
        <v>13</v>
      </c>
      <c r="B13" s="39">
        <v>14</v>
      </c>
      <c r="C13" s="38">
        <v>10</v>
      </c>
      <c r="D13" s="38">
        <v>21</v>
      </c>
      <c r="E13" s="38">
        <v>22</v>
      </c>
      <c r="F13" s="38">
        <v>17</v>
      </c>
      <c r="G13" s="74">
        <v>23</v>
      </c>
      <c r="H13" s="74">
        <v>23</v>
      </c>
      <c r="I13" s="74">
        <v>33</v>
      </c>
      <c r="J13" s="74">
        <v>43</v>
      </c>
      <c r="K13" s="75">
        <v>45</v>
      </c>
      <c r="L13" s="75">
        <v>40</v>
      </c>
    </row>
    <row r="14" spans="1:24">
      <c r="A14" s="6" t="s">
        <v>14</v>
      </c>
      <c r="B14" s="39">
        <v>7</v>
      </c>
      <c r="C14" s="38">
        <v>4</v>
      </c>
      <c r="D14" s="38">
        <v>9</v>
      </c>
      <c r="E14" s="38">
        <v>18</v>
      </c>
      <c r="F14" s="38">
        <v>21</v>
      </c>
      <c r="G14" s="74">
        <v>10</v>
      </c>
      <c r="H14" s="74">
        <v>27</v>
      </c>
      <c r="I14" s="74">
        <v>45</v>
      </c>
      <c r="J14" s="74">
        <v>54</v>
      </c>
      <c r="K14" s="75">
        <v>55</v>
      </c>
      <c r="L14" s="75">
        <v>70</v>
      </c>
    </row>
    <row r="15" spans="1:24">
      <c r="A15" s="6" t="s">
        <v>15</v>
      </c>
      <c r="B15" s="39">
        <v>9</v>
      </c>
      <c r="C15" s="38">
        <v>3</v>
      </c>
      <c r="D15" s="38">
        <v>11</v>
      </c>
      <c r="E15" s="38">
        <v>15</v>
      </c>
      <c r="F15" s="38">
        <v>25</v>
      </c>
      <c r="G15" s="74">
        <v>15</v>
      </c>
      <c r="H15" s="74">
        <v>25</v>
      </c>
      <c r="I15" s="74">
        <v>39</v>
      </c>
      <c r="J15" s="74">
        <v>40</v>
      </c>
      <c r="K15" s="75">
        <v>40</v>
      </c>
      <c r="L15" s="75">
        <v>45</v>
      </c>
    </row>
    <row r="16" spans="1:24">
      <c r="A16" s="6" t="s">
        <v>16</v>
      </c>
      <c r="B16" s="39">
        <v>6</v>
      </c>
      <c r="C16" s="38">
        <v>10</v>
      </c>
      <c r="D16" s="38">
        <v>13</v>
      </c>
      <c r="E16" s="38">
        <v>17</v>
      </c>
      <c r="F16" s="38">
        <v>12</v>
      </c>
      <c r="G16" s="74">
        <v>17</v>
      </c>
      <c r="H16" s="74">
        <v>26</v>
      </c>
      <c r="I16" s="74">
        <v>52</v>
      </c>
      <c r="J16" s="74">
        <v>38</v>
      </c>
      <c r="K16" s="75">
        <v>60</v>
      </c>
      <c r="L16" s="75">
        <v>70</v>
      </c>
    </row>
    <row r="17" spans="1:24">
      <c r="A17" s="6" t="s">
        <v>17</v>
      </c>
      <c r="B17" s="43" t="s">
        <v>136</v>
      </c>
      <c r="C17" s="38">
        <v>16</v>
      </c>
      <c r="D17" s="38">
        <v>20</v>
      </c>
      <c r="E17" s="38">
        <v>15</v>
      </c>
      <c r="F17" s="38">
        <v>13</v>
      </c>
      <c r="G17" s="74">
        <v>12</v>
      </c>
      <c r="H17" s="74">
        <v>12</v>
      </c>
      <c r="I17" s="74">
        <v>24</v>
      </c>
      <c r="J17" s="74">
        <v>19</v>
      </c>
      <c r="K17" s="75">
        <v>15</v>
      </c>
      <c r="L17" s="75">
        <v>25</v>
      </c>
    </row>
    <row r="18" spans="1:24">
      <c r="A18" s="6" t="s">
        <v>18</v>
      </c>
      <c r="B18" s="43" t="s">
        <v>136</v>
      </c>
      <c r="C18" s="38">
        <v>5</v>
      </c>
      <c r="D18" s="38">
        <v>4</v>
      </c>
      <c r="E18" s="38">
        <v>19</v>
      </c>
      <c r="F18" s="38">
        <v>27</v>
      </c>
      <c r="G18" s="74">
        <v>17</v>
      </c>
      <c r="H18" s="74">
        <v>10</v>
      </c>
      <c r="I18" s="74">
        <v>25</v>
      </c>
      <c r="J18" s="74">
        <v>32</v>
      </c>
      <c r="K18" s="75">
        <v>30</v>
      </c>
      <c r="L18" s="75">
        <v>40</v>
      </c>
    </row>
    <row r="19" spans="1:24">
      <c r="A19" s="8" t="s">
        <v>19</v>
      </c>
      <c r="B19" s="39">
        <v>10</v>
      </c>
      <c r="C19" s="38">
        <v>26</v>
      </c>
      <c r="D19" s="38">
        <v>22</v>
      </c>
      <c r="E19" s="38">
        <v>13</v>
      </c>
      <c r="F19" s="38">
        <v>20</v>
      </c>
      <c r="G19" s="74">
        <v>19</v>
      </c>
      <c r="H19" s="74">
        <v>13</v>
      </c>
      <c r="I19" s="74">
        <v>42</v>
      </c>
      <c r="J19" s="74">
        <v>34</v>
      </c>
      <c r="K19" s="75">
        <v>40</v>
      </c>
      <c r="L19" s="75">
        <v>55</v>
      </c>
    </row>
    <row r="20" spans="1:24">
      <c r="A20" s="6" t="s">
        <v>20</v>
      </c>
      <c r="B20" s="43" t="s">
        <v>136</v>
      </c>
      <c r="C20" s="38">
        <v>4</v>
      </c>
      <c r="D20" s="38">
        <v>8</v>
      </c>
      <c r="E20" s="38">
        <v>33</v>
      </c>
      <c r="F20" s="38">
        <v>53</v>
      </c>
      <c r="G20" s="74">
        <v>40</v>
      </c>
      <c r="H20" s="74">
        <v>27</v>
      </c>
      <c r="I20" s="74">
        <v>68</v>
      </c>
      <c r="J20" s="74">
        <v>64</v>
      </c>
      <c r="K20" s="75">
        <v>80</v>
      </c>
      <c r="L20" s="75">
        <v>90</v>
      </c>
    </row>
    <row r="21" spans="1:24">
      <c r="A21" s="41" t="s">
        <v>160</v>
      </c>
      <c r="B21" s="44">
        <f>B8-SUM(B9:B20)</f>
        <v>13</v>
      </c>
      <c r="C21" s="44">
        <f t="shared" ref="C21:L21" si="2">C8-SUM(C9:C20)</f>
        <v>0</v>
      </c>
      <c r="D21" s="44">
        <f t="shared" si="2"/>
        <v>0</v>
      </c>
      <c r="E21" s="44">
        <f t="shared" si="2"/>
        <v>0</v>
      </c>
      <c r="F21" s="44">
        <f t="shared" si="2"/>
        <v>0</v>
      </c>
      <c r="G21" s="44">
        <f t="shared" si="2"/>
        <v>0</v>
      </c>
      <c r="H21" s="44">
        <f t="shared" si="2"/>
        <v>0</v>
      </c>
      <c r="I21" s="44">
        <f t="shared" si="2"/>
        <v>0</v>
      </c>
      <c r="J21" s="44">
        <f t="shared" si="2"/>
        <v>0</v>
      </c>
      <c r="K21" s="44">
        <f t="shared" si="2"/>
        <v>0</v>
      </c>
      <c r="L21" s="44">
        <f t="shared" si="2"/>
        <v>0</v>
      </c>
    </row>
    <row r="22" spans="1:24">
      <c r="A22" s="3"/>
      <c r="B22" s="39"/>
      <c r="C22" s="38"/>
      <c r="D22" s="38"/>
      <c r="E22" s="38"/>
      <c r="F22" s="38"/>
      <c r="G22" s="76"/>
      <c r="H22" s="76"/>
      <c r="I22" s="76"/>
      <c r="J22" s="76"/>
      <c r="K22" s="77"/>
      <c r="L22" s="77"/>
    </row>
    <row r="23" spans="1:24">
      <c r="A23" s="9" t="s">
        <v>2</v>
      </c>
      <c r="B23" s="40">
        <v>1060</v>
      </c>
      <c r="C23" s="24">
        <v>1150</v>
      </c>
      <c r="D23" s="24">
        <v>1324</v>
      </c>
      <c r="E23" s="24">
        <v>1395</v>
      </c>
      <c r="F23" s="24">
        <v>1296</v>
      </c>
      <c r="G23" s="69">
        <v>1550</v>
      </c>
      <c r="H23" s="69">
        <v>1877</v>
      </c>
      <c r="I23" s="69">
        <v>1833</v>
      </c>
      <c r="J23" s="69">
        <v>1492</v>
      </c>
      <c r="K23" s="70">
        <v>1380</v>
      </c>
      <c r="L23" s="70">
        <v>1315</v>
      </c>
    </row>
    <row r="24" spans="1:24">
      <c r="A24" s="6" t="s">
        <v>21</v>
      </c>
      <c r="B24" s="39">
        <v>26</v>
      </c>
      <c r="C24" s="38">
        <v>27</v>
      </c>
      <c r="D24" s="38">
        <v>31</v>
      </c>
      <c r="E24" s="38">
        <v>36</v>
      </c>
      <c r="F24" s="38">
        <v>55</v>
      </c>
      <c r="G24" s="74">
        <v>52</v>
      </c>
      <c r="H24" s="74">
        <v>49</v>
      </c>
      <c r="I24" s="74">
        <v>75</v>
      </c>
      <c r="J24" s="74">
        <v>64</v>
      </c>
      <c r="K24" s="75">
        <v>50</v>
      </c>
      <c r="L24" s="75">
        <v>50</v>
      </c>
      <c r="N24" s="39"/>
      <c r="O24" s="38"/>
      <c r="P24" s="38"/>
      <c r="Q24" s="38"/>
      <c r="R24" s="38"/>
      <c r="S24" s="26"/>
      <c r="T24" s="26"/>
      <c r="U24" s="26"/>
      <c r="V24" s="26"/>
      <c r="W24" s="26"/>
      <c r="X24" s="26"/>
    </row>
    <row r="25" spans="1:24">
      <c r="A25" s="6" t="s">
        <v>22</v>
      </c>
      <c r="B25" s="39">
        <v>35</v>
      </c>
      <c r="C25" s="38">
        <v>48</v>
      </c>
      <c r="D25" s="38">
        <v>69</v>
      </c>
      <c r="E25" s="38">
        <v>81</v>
      </c>
      <c r="F25" s="38">
        <v>59</v>
      </c>
      <c r="G25" s="74">
        <v>53</v>
      </c>
      <c r="H25" s="74">
        <v>67</v>
      </c>
      <c r="I25" s="74">
        <v>47</v>
      </c>
      <c r="J25" s="74">
        <v>56</v>
      </c>
      <c r="K25" s="75">
        <v>80</v>
      </c>
      <c r="L25" s="75">
        <v>40</v>
      </c>
      <c r="N25" s="39"/>
      <c r="O25" s="38"/>
      <c r="P25" s="38"/>
      <c r="Q25" s="38"/>
      <c r="R25" s="38"/>
    </row>
    <row r="26" spans="1:24">
      <c r="A26" s="6" t="s">
        <v>23</v>
      </c>
      <c r="B26" s="39">
        <v>49</v>
      </c>
      <c r="C26" s="38">
        <v>26</v>
      </c>
      <c r="D26" s="38">
        <v>58</v>
      </c>
      <c r="E26" s="38">
        <v>66</v>
      </c>
      <c r="F26" s="38">
        <v>64</v>
      </c>
      <c r="G26" s="74">
        <v>77</v>
      </c>
      <c r="H26" s="74">
        <v>65</v>
      </c>
      <c r="I26" s="74">
        <v>37</v>
      </c>
      <c r="J26" s="74">
        <v>39</v>
      </c>
      <c r="K26" s="75">
        <v>40</v>
      </c>
      <c r="L26" s="75">
        <v>40</v>
      </c>
      <c r="N26" s="39"/>
      <c r="O26" s="38"/>
      <c r="P26" s="38"/>
      <c r="Q26" s="38"/>
      <c r="R26" s="38"/>
    </row>
    <row r="27" spans="1:24">
      <c r="A27" s="6" t="s">
        <v>24</v>
      </c>
      <c r="B27" s="39">
        <v>27</v>
      </c>
      <c r="C27" s="38">
        <v>26</v>
      </c>
      <c r="D27" s="38">
        <v>40</v>
      </c>
      <c r="E27" s="38">
        <v>43</v>
      </c>
      <c r="F27" s="38">
        <v>37</v>
      </c>
      <c r="G27" s="74">
        <v>55</v>
      </c>
      <c r="H27" s="74">
        <v>51</v>
      </c>
      <c r="I27" s="74">
        <v>63</v>
      </c>
      <c r="J27" s="74">
        <v>11</v>
      </c>
      <c r="K27" s="75">
        <v>20</v>
      </c>
      <c r="L27" s="75">
        <v>15</v>
      </c>
      <c r="N27" s="39"/>
      <c r="O27" s="38"/>
      <c r="P27" s="38"/>
      <c r="Q27" s="38"/>
      <c r="R27" s="38"/>
    </row>
    <row r="28" spans="1:24">
      <c r="A28" s="10" t="s">
        <v>138</v>
      </c>
      <c r="B28" s="39">
        <v>37</v>
      </c>
      <c r="C28" s="38">
        <v>40</v>
      </c>
      <c r="D28" s="38">
        <v>60</v>
      </c>
      <c r="E28" s="38">
        <v>65</v>
      </c>
      <c r="F28" s="38">
        <v>52</v>
      </c>
      <c r="G28" s="74">
        <f>51+30</f>
        <v>81</v>
      </c>
      <c r="H28" s="74">
        <f>47+40</f>
        <v>87</v>
      </c>
      <c r="I28" s="74">
        <f>50+37</f>
        <v>87</v>
      </c>
      <c r="J28" s="74">
        <v>80</v>
      </c>
      <c r="K28" s="75">
        <v>65</v>
      </c>
      <c r="L28" s="75">
        <v>80</v>
      </c>
      <c r="N28" s="2"/>
      <c r="O28" s="2"/>
      <c r="P28" s="2"/>
      <c r="Q28" s="2"/>
      <c r="R28" s="2"/>
    </row>
    <row r="29" spans="1:24">
      <c r="A29" s="6" t="s">
        <v>25</v>
      </c>
      <c r="B29" s="39">
        <v>21</v>
      </c>
      <c r="C29" s="38">
        <v>58</v>
      </c>
      <c r="D29" s="38">
        <v>51</v>
      </c>
      <c r="E29" s="38">
        <v>57</v>
      </c>
      <c r="F29" s="38">
        <v>44</v>
      </c>
      <c r="G29" s="74">
        <v>72</v>
      </c>
      <c r="H29" s="74">
        <v>94</v>
      </c>
      <c r="I29" s="74">
        <v>70</v>
      </c>
      <c r="J29" s="74">
        <v>90</v>
      </c>
      <c r="K29" s="75">
        <v>70</v>
      </c>
      <c r="L29" s="75">
        <v>50</v>
      </c>
      <c r="N29" s="39"/>
      <c r="O29" s="38"/>
      <c r="P29" s="38"/>
      <c r="Q29" s="38"/>
      <c r="R29" s="38"/>
    </row>
    <row r="30" spans="1:24">
      <c r="A30" s="6" t="s">
        <v>26</v>
      </c>
      <c r="B30" s="39">
        <v>77</v>
      </c>
      <c r="C30" s="38">
        <v>63</v>
      </c>
      <c r="D30" s="38">
        <v>60</v>
      </c>
      <c r="E30" s="38">
        <v>68</v>
      </c>
      <c r="F30" s="38">
        <v>59</v>
      </c>
      <c r="G30" s="74">
        <v>56</v>
      </c>
      <c r="H30" s="74">
        <v>55</v>
      </c>
      <c r="I30" s="74">
        <v>58</v>
      </c>
      <c r="J30" s="74">
        <v>50</v>
      </c>
      <c r="K30" s="75">
        <v>55</v>
      </c>
      <c r="L30" s="75">
        <v>35</v>
      </c>
      <c r="N30" s="39"/>
      <c r="O30" s="38"/>
      <c r="P30" s="38"/>
      <c r="Q30" s="38"/>
      <c r="R30" s="38"/>
    </row>
    <row r="31" spans="1:24">
      <c r="A31" s="11" t="s">
        <v>27</v>
      </c>
      <c r="B31" s="39">
        <v>155</v>
      </c>
      <c r="C31" s="38">
        <v>201</v>
      </c>
      <c r="D31" s="38">
        <v>219</v>
      </c>
      <c r="E31" s="38">
        <v>212</v>
      </c>
      <c r="F31" s="38">
        <v>176</v>
      </c>
      <c r="G31" s="74">
        <v>214</v>
      </c>
      <c r="H31" s="74">
        <v>230</v>
      </c>
      <c r="I31" s="74">
        <v>238</v>
      </c>
      <c r="J31" s="74">
        <v>259</v>
      </c>
      <c r="K31" s="75">
        <v>230</v>
      </c>
      <c r="L31" s="75">
        <v>210</v>
      </c>
      <c r="N31" s="2"/>
      <c r="O31" s="2"/>
      <c r="P31" s="2"/>
      <c r="Q31" s="2"/>
      <c r="R31" s="2"/>
    </row>
    <row r="32" spans="1:24">
      <c r="A32" s="12" t="s">
        <v>147</v>
      </c>
      <c r="B32" s="39">
        <v>54</v>
      </c>
      <c r="C32" s="38">
        <v>68</v>
      </c>
      <c r="D32" s="38">
        <v>62</v>
      </c>
      <c r="E32" s="38">
        <v>80</v>
      </c>
      <c r="F32" s="38">
        <v>68</v>
      </c>
      <c r="G32" s="74">
        <v>66</v>
      </c>
      <c r="H32" s="74">
        <v>96</v>
      </c>
      <c r="I32" s="74">
        <v>129</v>
      </c>
      <c r="J32" s="74">
        <v>85</v>
      </c>
      <c r="K32" s="75">
        <v>90</v>
      </c>
      <c r="L32" s="75">
        <v>65</v>
      </c>
      <c r="N32" s="4"/>
      <c r="O32" s="4"/>
      <c r="P32" s="4"/>
      <c r="Q32" s="4"/>
      <c r="R32" s="4"/>
      <c r="S32" s="26"/>
      <c r="T32" s="26"/>
      <c r="U32" s="26"/>
      <c r="V32" s="26"/>
      <c r="W32" s="26"/>
      <c r="X32" s="26"/>
    </row>
    <row r="33" spans="1:24">
      <c r="A33" s="6" t="s">
        <v>28</v>
      </c>
      <c r="B33" s="39">
        <v>223</v>
      </c>
      <c r="C33" s="38">
        <v>174</v>
      </c>
      <c r="D33" s="38">
        <v>191</v>
      </c>
      <c r="E33" s="38">
        <v>215</v>
      </c>
      <c r="F33" s="38">
        <v>250</v>
      </c>
      <c r="G33" s="74">
        <v>245</v>
      </c>
      <c r="H33" s="74">
        <v>278</v>
      </c>
      <c r="I33" s="74">
        <v>329</v>
      </c>
      <c r="J33" s="74">
        <v>255</v>
      </c>
      <c r="K33" s="75">
        <v>170</v>
      </c>
      <c r="L33" s="75">
        <v>205</v>
      </c>
      <c r="N33" s="39"/>
      <c r="O33" s="38"/>
      <c r="P33" s="38"/>
      <c r="Q33" s="38"/>
      <c r="R33" s="38"/>
    </row>
    <row r="34" spans="1:24">
      <c r="A34" s="6" t="s">
        <v>29</v>
      </c>
      <c r="B34" s="39">
        <v>73</v>
      </c>
      <c r="C34" s="38">
        <v>82</v>
      </c>
      <c r="D34" s="38">
        <v>111</v>
      </c>
      <c r="E34" s="38">
        <v>91</v>
      </c>
      <c r="F34" s="38">
        <v>81</v>
      </c>
      <c r="G34" s="74">
        <v>76</v>
      </c>
      <c r="H34" s="74">
        <v>143</v>
      </c>
      <c r="I34" s="74">
        <v>136</v>
      </c>
      <c r="J34" s="74">
        <v>90</v>
      </c>
      <c r="K34" s="75">
        <v>65</v>
      </c>
      <c r="L34" s="75">
        <v>70</v>
      </c>
      <c r="N34" s="39"/>
      <c r="O34" s="38"/>
      <c r="P34" s="38"/>
      <c r="Q34" s="38"/>
      <c r="R34" s="38"/>
    </row>
    <row r="35" spans="1:24">
      <c r="A35" s="6" t="s">
        <v>30</v>
      </c>
      <c r="B35" s="39">
        <v>16</v>
      </c>
      <c r="C35" s="38">
        <v>13</v>
      </c>
      <c r="D35" s="38">
        <v>24</v>
      </c>
      <c r="E35" s="38">
        <v>34</v>
      </c>
      <c r="F35" s="38">
        <v>19</v>
      </c>
      <c r="G35" s="74">
        <v>35</v>
      </c>
      <c r="H35" s="74">
        <v>54</v>
      </c>
      <c r="I35" s="74">
        <v>46</v>
      </c>
      <c r="J35" s="74">
        <v>17</v>
      </c>
      <c r="K35" s="75">
        <v>20</v>
      </c>
      <c r="L35" s="75">
        <v>20</v>
      </c>
      <c r="N35" s="39"/>
      <c r="O35" s="38"/>
      <c r="P35" s="38"/>
      <c r="Q35" s="38"/>
      <c r="R35" s="38"/>
    </row>
    <row r="36" spans="1:24">
      <c r="A36" s="13" t="s">
        <v>31</v>
      </c>
      <c r="B36" s="39">
        <v>26</v>
      </c>
      <c r="C36" s="38">
        <v>31</v>
      </c>
      <c r="D36" s="38">
        <v>44</v>
      </c>
      <c r="E36" s="38">
        <v>30</v>
      </c>
      <c r="F36" s="38">
        <v>44</v>
      </c>
      <c r="G36" s="74">
        <v>60</v>
      </c>
      <c r="H36" s="74">
        <v>45</v>
      </c>
      <c r="I36" s="74">
        <v>59</v>
      </c>
      <c r="J36" s="74">
        <v>16</v>
      </c>
      <c r="K36" s="75">
        <v>10</v>
      </c>
      <c r="L36" s="75">
        <v>25</v>
      </c>
      <c r="N36" s="39"/>
      <c r="O36" s="38"/>
      <c r="P36" s="38"/>
      <c r="Q36" s="38"/>
      <c r="R36" s="38"/>
    </row>
    <row r="37" spans="1:24">
      <c r="A37" s="6" t="s">
        <v>32</v>
      </c>
      <c r="B37" s="39">
        <v>27</v>
      </c>
      <c r="C37" s="38">
        <v>23</v>
      </c>
      <c r="D37" s="38">
        <v>54</v>
      </c>
      <c r="E37" s="38">
        <v>54</v>
      </c>
      <c r="F37" s="38">
        <v>41</v>
      </c>
      <c r="G37" s="74">
        <v>88</v>
      </c>
      <c r="H37" s="74">
        <v>102</v>
      </c>
      <c r="I37" s="74">
        <v>28</v>
      </c>
      <c r="J37" s="74">
        <v>43</v>
      </c>
      <c r="K37" s="75">
        <v>50</v>
      </c>
      <c r="L37" s="75">
        <v>45</v>
      </c>
      <c r="N37" s="39"/>
      <c r="O37" s="38"/>
      <c r="P37" s="38"/>
      <c r="Q37" s="38"/>
      <c r="R37" s="38"/>
    </row>
    <row r="38" spans="1:24">
      <c r="A38" s="6" t="s">
        <v>33</v>
      </c>
      <c r="B38" s="39">
        <v>36</v>
      </c>
      <c r="C38" s="38">
        <v>33</v>
      </c>
      <c r="D38" s="38">
        <v>31</v>
      </c>
      <c r="E38" s="38">
        <v>44</v>
      </c>
      <c r="F38" s="38">
        <v>47</v>
      </c>
      <c r="G38" s="74">
        <v>41</v>
      </c>
      <c r="H38" s="74">
        <v>62</v>
      </c>
      <c r="I38" s="74">
        <v>76</v>
      </c>
      <c r="J38" s="74">
        <v>50</v>
      </c>
      <c r="K38" s="75">
        <v>75</v>
      </c>
      <c r="L38" s="75">
        <v>85</v>
      </c>
      <c r="N38" s="39"/>
      <c r="O38" s="38"/>
      <c r="P38" s="38"/>
      <c r="Q38" s="38"/>
      <c r="R38" s="38"/>
    </row>
    <row r="39" spans="1:24">
      <c r="A39" s="6" t="s">
        <v>34</v>
      </c>
      <c r="B39" s="39">
        <v>21</v>
      </c>
      <c r="C39" s="38">
        <v>26</v>
      </c>
      <c r="D39" s="38">
        <v>23</v>
      </c>
      <c r="E39" s="38">
        <v>27</v>
      </c>
      <c r="F39" s="38">
        <v>23</v>
      </c>
      <c r="G39" s="74">
        <v>45</v>
      </c>
      <c r="H39" s="74">
        <v>78</v>
      </c>
      <c r="I39" s="74">
        <v>74</v>
      </c>
      <c r="J39" s="74">
        <v>27</v>
      </c>
      <c r="K39" s="75">
        <v>20</v>
      </c>
      <c r="L39" s="75">
        <v>25</v>
      </c>
      <c r="N39" s="39"/>
      <c r="O39" s="38"/>
      <c r="P39" s="38"/>
      <c r="Q39" s="38"/>
      <c r="R39" s="38"/>
    </row>
    <row r="40" spans="1:24">
      <c r="A40" s="14" t="s">
        <v>137</v>
      </c>
      <c r="B40" s="39">
        <v>28</v>
      </c>
      <c r="C40" s="38">
        <v>39</v>
      </c>
      <c r="D40" s="38">
        <v>48</v>
      </c>
      <c r="E40" s="38">
        <v>43</v>
      </c>
      <c r="F40" s="38">
        <v>39</v>
      </c>
      <c r="G40" s="74">
        <v>51</v>
      </c>
      <c r="H40" s="74">
        <v>62</v>
      </c>
      <c r="I40" s="74">
        <v>54</v>
      </c>
      <c r="J40" s="74">
        <v>14</v>
      </c>
      <c r="K40" s="75">
        <v>15</v>
      </c>
      <c r="L40" s="75">
        <v>20</v>
      </c>
      <c r="N40" s="39"/>
      <c r="O40" s="38"/>
      <c r="P40" s="38"/>
      <c r="Q40" s="38"/>
      <c r="R40" s="38"/>
    </row>
    <row r="41" spans="1:24">
      <c r="A41" s="6" t="s">
        <v>35</v>
      </c>
      <c r="B41" s="39">
        <v>12</v>
      </c>
      <c r="C41" s="38">
        <v>10</v>
      </c>
      <c r="D41" s="38">
        <v>17</v>
      </c>
      <c r="E41" s="38">
        <v>16</v>
      </c>
      <c r="F41" s="38">
        <v>22</v>
      </c>
      <c r="G41" s="74">
        <v>23</v>
      </c>
      <c r="H41" s="74">
        <v>33</v>
      </c>
      <c r="I41" s="74">
        <v>13</v>
      </c>
      <c r="J41" s="74">
        <v>12</v>
      </c>
      <c r="K41" s="75">
        <v>15</v>
      </c>
      <c r="L41" s="75">
        <v>20</v>
      </c>
      <c r="N41" s="39"/>
      <c r="O41" s="38"/>
      <c r="P41" s="38"/>
      <c r="Q41" s="38"/>
      <c r="R41" s="38"/>
    </row>
    <row r="42" spans="1:24">
      <c r="A42" s="6" t="s">
        <v>36</v>
      </c>
      <c r="B42" s="39">
        <v>31</v>
      </c>
      <c r="C42" s="38">
        <v>52</v>
      </c>
      <c r="D42" s="38">
        <v>26</v>
      </c>
      <c r="E42" s="38">
        <v>29</v>
      </c>
      <c r="F42" s="38">
        <v>22</v>
      </c>
      <c r="G42" s="74">
        <v>30</v>
      </c>
      <c r="H42" s="74">
        <v>47</v>
      </c>
      <c r="I42" s="74">
        <v>46</v>
      </c>
      <c r="J42" s="74">
        <v>44</v>
      </c>
      <c r="K42" s="75">
        <v>40</v>
      </c>
      <c r="L42" s="75">
        <v>35</v>
      </c>
      <c r="N42" s="39"/>
      <c r="O42" s="38"/>
      <c r="P42" s="38"/>
      <c r="Q42" s="38"/>
      <c r="R42" s="38"/>
    </row>
    <row r="43" spans="1:24">
      <c r="A43" s="6" t="s">
        <v>38</v>
      </c>
      <c r="B43" s="39">
        <v>28</v>
      </c>
      <c r="C43" s="38">
        <v>45</v>
      </c>
      <c r="D43" s="38">
        <v>34</v>
      </c>
      <c r="E43" s="38">
        <v>43</v>
      </c>
      <c r="F43" s="38">
        <v>26</v>
      </c>
      <c r="G43" s="74">
        <v>50</v>
      </c>
      <c r="H43" s="74">
        <v>42</v>
      </c>
      <c r="I43" s="74">
        <v>74</v>
      </c>
      <c r="J43" s="74">
        <v>89</v>
      </c>
      <c r="K43" s="75">
        <v>100</v>
      </c>
      <c r="L43" s="75">
        <v>85</v>
      </c>
      <c r="N43" s="39"/>
      <c r="O43" s="38"/>
      <c r="P43" s="38"/>
      <c r="Q43" s="38"/>
      <c r="R43" s="38"/>
    </row>
    <row r="44" spans="1:24">
      <c r="A44" s="15" t="s">
        <v>37</v>
      </c>
      <c r="B44" s="39">
        <v>58</v>
      </c>
      <c r="C44" s="38">
        <v>65</v>
      </c>
      <c r="D44" s="38">
        <v>71</v>
      </c>
      <c r="E44" s="38">
        <v>61</v>
      </c>
      <c r="F44" s="38">
        <v>68</v>
      </c>
      <c r="G44" s="74">
        <v>80</v>
      </c>
      <c r="H44" s="74">
        <v>137</v>
      </c>
      <c r="I44" s="74">
        <v>94</v>
      </c>
      <c r="J44" s="74">
        <v>101</v>
      </c>
      <c r="K44" s="75">
        <v>100</v>
      </c>
      <c r="L44" s="75">
        <v>95</v>
      </c>
      <c r="N44" s="39"/>
      <c r="O44" s="38"/>
      <c r="P44" s="38"/>
      <c r="Q44" s="38"/>
      <c r="R44" s="38"/>
    </row>
    <row r="45" spans="1:24">
      <c r="A45" s="41" t="s">
        <v>160</v>
      </c>
      <c r="B45" s="42">
        <f>B23-SUM(B24:B44)</f>
        <v>0</v>
      </c>
      <c r="C45" s="42">
        <f t="shared" ref="C45:L45" si="3">C23-SUM(C24:C44)</f>
        <v>0</v>
      </c>
      <c r="D45" s="42">
        <f t="shared" si="3"/>
        <v>0</v>
      </c>
      <c r="E45" s="42">
        <f t="shared" si="3"/>
        <v>0</v>
      </c>
      <c r="F45" s="42">
        <f t="shared" si="3"/>
        <v>0</v>
      </c>
      <c r="G45" s="42">
        <f t="shared" si="3"/>
        <v>0</v>
      </c>
      <c r="H45" s="42">
        <f t="shared" si="3"/>
        <v>0</v>
      </c>
      <c r="I45" s="42">
        <f t="shared" si="3"/>
        <v>0</v>
      </c>
      <c r="J45" s="42">
        <f t="shared" si="3"/>
        <v>0</v>
      </c>
      <c r="K45" s="42">
        <f t="shared" si="3"/>
        <v>0</v>
      </c>
      <c r="L45" s="42">
        <f t="shared" si="3"/>
        <v>0</v>
      </c>
      <c r="N45" s="39"/>
      <c r="O45" s="38"/>
      <c r="P45" s="38"/>
      <c r="Q45" s="38"/>
      <c r="R45" s="38"/>
    </row>
    <row r="46" spans="1:24">
      <c r="A46" s="3"/>
      <c r="B46" s="39"/>
      <c r="C46" s="38"/>
      <c r="D46" s="38"/>
      <c r="E46" s="38"/>
      <c r="F46" s="38"/>
      <c r="G46" s="78"/>
      <c r="H46" s="78"/>
      <c r="I46" s="78"/>
      <c r="J46" s="78"/>
      <c r="K46" s="78"/>
      <c r="L46" s="78"/>
    </row>
    <row r="47" spans="1:24">
      <c r="A47" s="9" t="s">
        <v>39</v>
      </c>
      <c r="B47" s="40">
        <v>515</v>
      </c>
      <c r="C47" s="24">
        <v>498</v>
      </c>
      <c r="D47" s="24">
        <v>666</v>
      </c>
      <c r="E47" s="24">
        <v>618</v>
      </c>
      <c r="F47" s="24">
        <v>581</v>
      </c>
      <c r="G47" s="69">
        <v>656</v>
      </c>
      <c r="H47" s="69">
        <v>812</v>
      </c>
      <c r="I47" s="69">
        <v>848</v>
      </c>
      <c r="J47" s="69">
        <v>683</v>
      </c>
      <c r="K47" s="70">
        <v>700</v>
      </c>
      <c r="L47" s="70">
        <v>731</v>
      </c>
    </row>
    <row r="48" spans="1:24">
      <c r="A48" s="6" t="s">
        <v>40</v>
      </c>
      <c r="B48" s="39">
        <v>63</v>
      </c>
      <c r="C48" s="38">
        <v>36</v>
      </c>
      <c r="D48" s="38">
        <v>46</v>
      </c>
      <c r="E48" s="38">
        <v>34</v>
      </c>
      <c r="F48" s="38">
        <v>35</v>
      </c>
      <c r="G48" s="74">
        <v>45</v>
      </c>
      <c r="H48" s="74">
        <v>50</v>
      </c>
      <c r="I48" s="74">
        <v>50</v>
      </c>
      <c r="J48" s="74">
        <v>39</v>
      </c>
      <c r="K48" s="75">
        <v>30</v>
      </c>
      <c r="L48" s="75">
        <v>40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A49" s="10" t="s">
        <v>41</v>
      </c>
      <c r="B49" s="39">
        <v>70</v>
      </c>
      <c r="C49" s="38">
        <v>67</v>
      </c>
      <c r="D49" s="38">
        <v>58</v>
      </c>
      <c r="E49" s="38">
        <v>38</v>
      </c>
      <c r="F49" s="38">
        <v>41</v>
      </c>
      <c r="G49" s="74">
        <v>57</v>
      </c>
      <c r="H49" s="74">
        <v>86</v>
      </c>
      <c r="I49" s="74">
        <v>68</v>
      </c>
      <c r="J49" s="74">
        <v>39</v>
      </c>
      <c r="K49" s="75">
        <v>85</v>
      </c>
      <c r="L49" s="75">
        <v>95</v>
      </c>
    </row>
    <row r="50" spans="1:24">
      <c r="A50" s="6" t="s">
        <v>42</v>
      </c>
      <c r="B50" s="39">
        <v>27</v>
      </c>
      <c r="C50" s="38">
        <v>17</v>
      </c>
      <c r="D50" s="38">
        <v>20</v>
      </c>
      <c r="E50" s="38">
        <v>35</v>
      </c>
      <c r="F50" s="38">
        <v>42</v>
      </c>
      <c r="G50" s="74">
        <v>40</v>
      </c>
      <c r="H50" s="74">
        <v>34</v>
      </c>
      <c r="I50" s="74">
        <v>30</v>
      </c>
      <c r="J50" s="74">
        <v>38</v>
      </c>
      <c r="K50" s="75">
        <v>40</v>
      </c>
      <c r="L50" s="75">
        <v>45</v>
      </c>
    </row>
    <row r="51" spans="1:24">
      <c r="A51" s="6" t="s">
        <v>43</v>
      </c>
      <c r="B51" s="39">
        <v>24</v>
      </c>
      <c r="C51" s="38">
        <v>23</v>
      </c>
      <c r="D51" s="38">
        <v>36</v>
      </c>
      <c r="E51" s="38">
        <v>56</v>
      </c>
      <c r="F51" s="38">
        <v>39</v>
      </c>
      <c r="G51" s="74">
        <v>23</v>
      </c>
      <c r="H51" s="74">
        <v>52</v>
      </c>
      <c r="I51" s="74">
        <v>56</v>
      </c>
      <c r="J51" s="74">
        <v>24</v>
      </c>
      <c r="K51" s="75">
        <v>55</v>
      </c>
      <c r="L51" s="75">
        <v>50</v>
      </c>
    </row>
    <row r="52" spans="1:24">
      <c r="A52" s="6" t="s">
        <v>44</v>
      </c>
      <c r="B52" s="39">
        <v>13</v>
      </c>
      <c r="C52" s="38">
        <v>16</v>
      </c>
      <c r="D52" s="38">
        <v>22</v>
      </c>
      <c r="E52" s="38">
        <v>17</v>
      </c>
      <c r="F52" s="38">
        <v>14</v>
      </c>
      <c r="G52" s="74">
        <v>34</v>
      </c>
      <c r="H52" s="74">
        <v>25</v>
      </c>
      <c r="I52" s="74">
        <v>52</v>
      </c>
      <c r="J52" s="74">
        <v>45</v>
      </c>
      <c r="K52" s="75">
        <v>50</v>
      </c>
      <c r="L52" s="75">
        <v>35</v>
      </c>
      <c r="S52" s="28"/>
    </row>
    <row r="53" spans="1:24">
      <c r="A53" s="6" t="s">
        <v>45</v>
      </c>
      <c r="B53" s="39">
        <v>27</v>
      </c>
      <c r="C53" s="38">
        <v>51</v>
      </c>
      <c r="D53" s="38">
        <v>51</v>
      </c>
      <c r="E53" s="38">
        <v>55</v>
      </c>
      <c r="F53" s="38">
        <v>34</v>
      </c>
      <c r="G53" s="74">
        <v>74</v>
      </c>
      <c r="H53" s="74">
        <v>72</v>
      </c>
      <c r="I53" s="74">
        <v>118</v>
      </c>
      <c r="J53" s="74">
        <v>137</v>
      </c>
      <c r="K53" s="75">
        <v>90</v>
      </c>
      <c r="L53" s="75">
        <v>105</v>
      </c>
    </row>
    <row r="54" spans="1:24">
      <c r="A54" s="6" t="s">
        <v>46</v>
      </c>
      <c r="B54" s="39">
        <v>42</v>
      </c>
      <c r="C54" s="38">
        <v>47</v>
      </c>
      <c r="D54" s="38">
        <v>56</v>
      </c>
      <c r="E54" s="38">
        <v>58</v>
      </c>
      <c r="F54" s="38">
        <v>68</v>
      </c>
      <c r="G54" s="74">
        <v>50</v>
      </c>
      <c r="H54" s="74">
        <v>70</v>
      </c>
      <c r="I54" s="74">
        <v>58</v>
      </c>
      <c r="J54" s="74">
        <v>68</v>
      </c>
      <c r="K54" s="75">
        <v>55</v>
      </c>
      <c r="L54" s="75">
        <v>50</v>
      </c>
    </row>
    <row r="55" spans="1:24">
      <c r="A55" s="6" t="s">
        <v>47</v>
      </c>
      <c r="B55" s="39">
        <v>43</v>
      </c>
      <c r="C55" s="38">
        <v>62</v>
      </c>
      <c r="D55" s="38">
        <v>95</v>
      </c>
      <c r="E55" s="38">
        <v>98</v>
      </c>
      <c r="F55" s="38">
        <v>76</v>
      </c>
      <c r="G55" s="74">
        <v>84</v>
      </c>
      <c r="H55" s="74">
        <v>125</v>
      </c>
      <c r="I55" s="74">
        <v>124</v>
      </c>
      <c r="J55" s="74">
        <v>89</v>
      </c>
      <c r="K55" s="75">
        <v>110</v>
      </c>
      <c r="L55" s="75">
        <v>90</v>
      </c>
    </row>
    <row r="56" spans="1:24">
      <c r="A56" s="6" t="s">
        <v>48</v>
      </c>
      <c r="B56" s="39">
        <v>10</v>
      </c>
      <c r="C56" s="38">
        <v>27</v>
      </c>
      <c r="D56" s="38">
        <v>35</v>
      </c>
      <c r="E56" s="38">
        <v>27</v>
      </c>
      <c r="F56" s="38">
        <v>17</v>
      </c>
      <c r="G56" s="74">
        <v>25</v>
      </c>
      <c r="H56" s="74">
        <v>35</v>
      </c>
      <c r="I56" s="74">
        <v>35</v>
      </c>
      <c r="J56" s="74">
        <v>12</v>
      </c>
      <c r="K56" s="75">
        <v>10</v>
      </c>
      <c r="L56" s="75">
        <v>6</v>
      </c>
    </row>
    <row r="57" spans="1:24">
      <c r="A57" s="6" t="s">
        <v>49</v>
      </c>
      <c r="B57" s="39">
        <v>14</v>
      </c>
      <c r="C57" s="38">
        <v>14</v>
      </c>
      <c r="D57" s="38">
        <v>20</v>
      </c>
      <c r="E57" s="38">
        <v>13</v>
      </c>
      <c r="F57" s="38">
        <v>13</v>
      </c>
      <c r="G57" s="74">
        <v>18</v>
      </c>
      <c r="H57" s="74">
        <v>22</v>
      </c>
      <c r="I57" s="74">
        <v>30</v>
      </c>
      <c r="J57" s="74">
        <v>14</v>
      </c>
      <c r="K57" s="75">
        <v>20</v>
      </c>
      <c r="L57" s="75">
        <v>15</v>
      </c>
    </row>
    <row r="58" spans="1:24">
      <c r="A58" s="15" t="s">
        <v>146</v>
      </c>
      <c r="B58" s="39">
        <v>30</v>
      </c>
      <c r="C58" s="38">
        <v>34</v>
      </c>
      <c r="D58" s="38">
        <v>59</v>
      </c>
      <c r="E58" s="38">
        <v>44</v>
      </c>
      <c r="F58" s="38">
        <v>42</v>
      </c>
      <c r="G58" s="74">
        <v>66</v>
      </c>
      <c r="H58" s="74">
        <v>96</v>
      </c>
      <c r="I58" s="74">
        <v>115</v>
      </c>
      <c r="J58" s="74">
        <v>91</v>
      </c>
      <c r="K58" s="75">
        <v>65</v>
      </c>
      <c r="L58" s="75">
        <v>80</v>
      </c>
      <c r="S58" s="26"/>
      <c r="T58" s="26"/>
      <c r="U58" s="26"/>
      <c r="V58" s="26"/>
      <c r="W58" s="26"/>
      <c r="X58" s="26"/>
    </row>
    <row r="59" spans="1:24">
      <c r="A59" s="6" t="s">
        <v>50</v>
      </c>
      <c r="B59" s="39">
        <v>35</v>
      </c>
      <c r="C59" s="38">
        <v>15</v>
      </c>
      <c r="D59" s="38">
        <v>39</v>
      </c>
      <c r="E59" s="38">
        <v>15</v>
      </c>
      <c r="F59" s="38">
        <v>20</v>
      </c>
      <c r="G59" s="74">
        <v>21</v>
      </c>
      <c r="H59" s="74">
        <v>42</v>
      </c>
      <c r="I59" s="74">
        <v>30</v>
      </c>
      <c r="J59" s="74">
        <v>17</v>
      </c>
      <c r="K59" s="75">
        <v>15</v>
      </c>
      <c r="L59" s="75">
        <v>30</v>
      </c>
    </row>
    <row r="60" spans="1:24">
      <c r="A60" s="6" t="s">
        <v>51</v>
      </c>
      <c r="B60" s="39">
        <v>50</v>
      </c>
      <c r="C60" s="38">
        <v>53</v>
      </c>
      <c r="D60" s="38">
        <v>63</v>
      </c>
      <c r="E60" s="38">
        <v>72</v>
      </c>
      <c r="F60" s="38">
        <v>85</v>
      </c>
      <c r="G60" s="74">
        <v>59</v>
      </c>
      <c r="H60" s="74">
        <v>33</v>
      </c>
      <c r="I60" s="74">
        <v>26</v>
      </c>
      <c r="J60" s="74">
        <v>27</v>
      </c>
      <c r="K60" s="75">
        <v>25</v>
      </c>
      <c r="L60" s="75">
        <v>30</v>
      </c>
    </row>
    <row r="61" spans="1:24">
      <c r="A61" s="6" t="s">
        <v>52</v>
      </c>
      <c r="B61" s="39">
        <v>67</v>
      </c>
      <c r="C61" s="38">
        <v>36</v>
      </c>
      <c r="D61" s="38">
        <v>66</v>
      </c>
      <c r="E61" s="38">
        <v>56</v>
      </c>
      <c r="F61" s="38">
        <v>55</v>
      </c>
      <c r="G61" s="74">
        <v>60</v>
      </c>
      <c r="H61" s="74">
        <v>70</v>
      </c>
      <c r="I61" s="74">
        <v>56</v>
      </c>
      <c r="J61" s="74">
        <v>43</v>
      </c>
      <c r="K61" s="75">
        <v>50</v>
      </c>
      <c r="L61" s="75">
        <v>60</v>
      </c>
    </row>
    <row r="62" spans="1:24">
      <c r="A62" s="41" t="s">
        <v>160</v>
      </c>
      <c r="B62" s="42">
        <f>B47-SUM(B48:B61)</f>
        <v>0</v>
      </c>
      <c r="C62" s="42">
        <f t="shared" ref="C62:L62" si="4">C47-SUM(C48:C61)</f>
        <v>0</v>
      </c>
      <c r="D62" s="42">
        <f t="shared" si="4"/>
        <v>0</v>
      </c>
      <c r="E62" s="42">
        <f t="shared" si="4"/>
        <v>0</v>
      </c>
      <c r="F62" s="42">
        <f t="shared" si="4"/>
        <v>0</v>
      </c>
      <c r="G62" s="42">
        <f t="shared" si="4"/>
        <v>0</v>
      </c>
      <c r="H62" s="42">
        <f t="shared" si="4"/>
        <v>0</v>
      </c>
      <c r="I62" s="42">
        <f t="shared" si="4"/>
        <v>0</v>
      </c>
      <c r="J62" s="42">
        <f t="shared" si="4"/>
        <v>0</v>
      </c>
      <c r="K62" s="42">
        <f t="shared" si="4"/>
        <v>0</v>
      </c>
      <c r="L62" s="42">
        <f t="shared" si="4"/>
        <v>0</v>
      </c>
    </row>
    <row r="63" spans="1:24">
      <c r="A63" s="27"/>
      <c r="B63" s="39"/>
      <c r="C63" s="38"/>
      <c r="D63" s="38"/>
      <c r="E63" s="38"/>
      <c r="F63" s="38"/>
      <c r="G63" s="74"/>
      <c r="H63" s="74"/>
      <c r="I63" s="74"/>
      <c r="J63" s="74"/>
      <c r="K63" s="75"/>
      <c r="L63" s="75"/>
    </row>
    <row r="64" spans="1:24">
      <c r="A64" s="9" t="s">
        <v>3</v>
      </c>
      <c r="B64" s="40">
        <v>380</v>
      </c>
      <c r="C64" s="24">
        <v>520</v>
      </c>
      <c r="D64" s="24">
        <v>547</v>
      </c>
      <c r="E64" s="24">
        <v>449</v>
      </c>
      <c r="F64" s="24">
        <v>513</v>
      </c>
      <c r="G64" s="69">
        <v>574</v>
      </c>
      <c r="H64" s="69">
        <v>669</v>
      </c>
      <c r="I64" s="69">
        <v>760</v>
      </c>
      <c r="J64" s="69">
        <v>633</v>
      </c>
      <c r="K64" s="70">
        <v>690</v>
      </c>
      <c r="L64" s="70">
        <v>535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</row>
    <row r="65" spans="1:24">
      <c r="A65" s="6" t="s">
        <v>53</v>
      </c>
      <c r="B65" s="39">
        <v>38</v>
      </c>
      <c r="C65" s="38">
        <v>41</v>
      </c>
      <c r="D65" s="38">
        <v>37</v>
      </c>
      <c r="E65" s="38">
        <v>34</v>
      </c>
      <c r="F65" s="38">
        <v>39</v>
      </c>
      <c r="G65" s="74">
        <v>35</v>
      </c>
      <c r="H65" s="74">
        <v>58</v>
      </c>
      <c r="I65" s="74">
        <v>79</v>
      </c>
      <c r="J65" s="74">
        <v>47</v>
      </c>
      <c r="K65" s="75">
        <v>50</v>
      </c>
      <c r="L65" s="75">
        <v>40</v>
      </c>
    </row>
    <row r="66" spans="1:24">
      <c r="A66" s="6" t="s">
        <v>54</v>
      </c>
      <c r="B66" s="39">
        <v>70</v>
      </c>
      <c r="C66" s="38">
        <v>90</v>
      </c>
      <c r="D66" s="38">
        <v>75</v>
      </c>
      <c r="E66" s="38">
        <v>59</v>
      </c>
      <c r="F66" s="38">
        <v>51</v>
      </c>
      <c r="G66" s="74">
        <v>81</v>
      </c>
      <c r="H66" s="74">
        <v>97</v>
      </c>
      <c r="I66" s="74">
        <v>118</v>
      </c>
      <c r="J66" s="74">
        <v>80</v>
      </c>
      <c r="K66" s="75">
        <v>110</v>
      </c>
      <c r="L66" s="75">
        <v>95</v>
      </c>
    </row>
    <row r="67" spans="1:24">
      <c r="A67" s="6" t="s">
        <v>55</v>
      </c>
      <c r="B67" s="39">
        <v>53</v>
      </c>
      <c r="C67" s="38">
        <v>47</v>
      </c>
      <c r="D67" s="38">
        <v>69</v>
      </c>
      <c r="E67" s="38">
        <v>52</v>
      </c>
      <c r="F67" s="38">
        <v>62</v>
      </c>
      <c r="G67" s="74">
        <v>55</v>
      </c>
      <c r="H67" s="74">
        <v>86</v>
      </c>
      <c r="I67" s="74">
        <v>119</v>
      </c>
      <c r="J67" s="74">
        <v>93</v>
      </c>
      <c r="K67" s="75">
        <v>105</v>
      </c>
      <c r="L67" s="75">
        <v>85</v>
      </c>
    </row>
    <row r="68" spans="1:24">
      <c r="A68" s="15" t="s">
        <v>145</v>
      </c>
      <c r="B68" s="39">
        <v>45</v>
      </c>
      <c r="C68" s="38">
        <v>47</v>
      </c>
      <c r="D68" s="38">
        <v>66</v>
      </c>
      <c r="E68" s="38">
        <v>47</v>
      </c>
      <c r="F68" s="38">
        <v>48</v>
      </c>
      <c r="G68" s="79">
        <v>56</v>
      </c>
      <c r="H68" s="79">
        <v>65</v>
      </c>
      <c r="I68" s="79">
        <v>73</v>
      </c>
      <c r="J68" s="79">
        <v>92</v>
      </c>
      <c r="K68" s="75">
        <v>95</v>
      </c>
      <c r="L68" s="75">
        <v>65</v>
      </c>
      <c r="S68" s="26"/>
    </row>
    <row r="69" spans="1:24">
      <c r="A69" s="6" t="s">
        <v>56</v>
      </c>
      <c r="B69" s="39">
        <v>43</v>
      </c>
      <c r="C69" s="38">
        <v>37</v>
      </c>
      <c r="D69" s="38">
        <v>39</v>
      </c>
      <c r="E69" s="38">
        <v>47</v>
      </c>
      <c r="F69" s="38">
        <v>42</v>
      </c>
      <c r="G69" s="74">
        <v>56</v>
      </c>
      <c r="H69" s="74">
        <v>87</v>
      </c>
      <c r="I69" s="74">
        <v>79</v>
      </c>
      <c r="J69" s="74">
        <v>63</v>
      </c>
      <c r="K69" s="75">
        <v>60</v>
      </c>
      <c r="L69" s="75">
        <v>65</v>
      </c>
    </row>
    <row r="70" spans="1:24">
      <c r="A70" s="6" t="s">
        <v>57</v>
      </c>
      <c r="B70" s="39">
        <v>30</v>
      </c>
      <c r="C70" s="38">
        <v>43</v>
      </c>
      <c r="D70" s="38">
        <v>42</v>
      </c>
      <c r="E70" s="38">
        <v>41</v>
      </c>
      <c r="F70" s="38">
        <v>33</v>
      </c>
      <c r="G70" s="74" t="s">
        <v>136</v>
      </c>
      <c r="H70" s="74" t="s">
        <v>136</v>
      </c>
      <c r="I70" s="74" t="s">
        <v>136</v>
      </c>
      <c r="J70" s="74" t="s">
        <v>136</v>
      </c>
      <c r="K70" s="75">
        <v>45</v>
      </c>
      <c r="L70" s="75">
        <v>50</v>
      </c>
    </row>
    <row r="71" spans="1:24">
      <c r="A71" s="6" t="s">
        <v>58</v>
      </c>
      <c r="B71" s="39">
        <v>53</v>
      </c>
      <c r="C71" s="38">
        <v>90</v>
      </c>
      <c r="D71" s="38">
        <v>93</v>
      </c>
      <c r="E71" s="38">
        <v>82</v>
      </c>
      <c r="F71" s="38">
        <v>98</v>
      </c>
      <c r="G71" s="74">
        <v>112</v>
      </c>
      <c r="H71" s="74">
        <v>107</v>
      </c>
      <c r="I71" s="74">
        <v>114</v>
      </c>
      <c r="J71" s="74">
        <v>139</v>
      </c>
      <c r="K71" s="75">
        <v>135</v>
      </c>
      <c r="L71" s="75">
        <v>65</v>
      </c>
    </row>
    <row r="72" spans="1:24">
      <c r="A72" s="10" t="s">
        <v>59</v>
      </c>
      <c r="B72" s="39">
        <v>48</v>
      </c>
      <c r="C72" s="38">
        <v>125</v>
      </c>
      <c r="D72" s="38">
        <v>126</v>
      </c>
      <c r="E72" s="38">
        <v>87</v>
      </c>
      <c r="F72" s="38">
        <v>140</v>
      </c>
      <c r="G72" s="74">
        <v>142</v>
      </c>
      <c r="H72" s="74">
        <v>114</v>
      </c>
      <c r="I72" s="74">
        <v>130</v>
      </c>
      <c r="J72" s="74">
        <v>76</v>
      </c>
      <c r="K72" s="75">
        <v>90</v>
      </c>
      <c r="L72" s="75">
        <v>70</v>
      </c>
    </row>
    <row r="73" spans="1:24">
      <c r="A73" s="41" t="s">
        <v>160</v>
      </c>
      <c r="B73" s="42">
        <f>B64-SUM(B65:B72)</f>
        <v>0</v>
      </c>
      <c r="C73" s="42">
        <f t="shared" ref="C73:L73" si="5">C64-SUM(C65:C72)</f>
        <v>0</v>
      </c>
      <c r="D73" s="42">
        <f t="shared" si="5"/>
        <v>0</v>
      </c>
      <c r="E73" s="42">
        <f t="shared" si="5"/>
        <v>0</v>
      </c>
      <c r="F73" s="42">
        <f t="shared" si="5"/>
        <v>0</v>
      </c>
      <c r="G73" s="42">
        <f t="shared" si="5"/>
        <v>37</v>
      </c>
      <c r="H73" s="42">
        <f t="shared" si="5"/>
        <v>55</v>
      </c>
      <c r="I73" s="42">
        <f t="shared" si="5"/>
        <v>48</v>
      </c>
      <c r="J73" s="42">
        <f t="shared" si="5"/>
        <v>43</v>
      </c>
      <c r="K73" s="42">
        <f t="shared" si="5"/>
        <v>0</v>
      </c>
      <c r="L73" s="42">
        <f t="shared" si="5"/>
        <v>0</v>
      </c>
    </row>
    <row r="74" spans="1:24">
      <c r="A74" s="27"/>
      <c r="G74" s="74"/>
      <c r="H74" s="74"/>
      <c r="I74" s="74"/>
      <c r="J74" s="74"/>
      <c r="K74" s="75"/>
      <c r="L74" s="75"/>
    </row>
    <row r="75" spans="1:24">
      <c r="A75" s="9" t="s">
        <v>4</v>
      </c>
      <c r="B75" s="40">
        <v>651</v>
      </c>
      <c r="C75" s="24">
        <v>587</v>
      </c>
      <c r="D75" s="24">
        <v>530</v>
      </c>
      <c r="E75" s="24">
        <v>397</v>
      </c>
      <c r="F75" s="24">
        <v>455</v>
      </c>
      <c r="G75" s="69">
        <v>552</v>
      </c>
      <c r="H75" s="69">
        <v>635</v>
      </c>
      <c r="I75" s="69">
        <v>816</v>
      </c>
      <c r="J75" s="69">
        <v>606</v>
      </c>
      <c r="K75" s="70">
        <v>710</v>
      </c>
      <c r="L75" s="70">
        <v>845</v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spans="1:24">
      <c r="A76" s="7" t="s">
        <v>60</v>
      </c>
      <c r="B76" s="39">
        <v>85</v>
      </c>
      <c r="C76" s="38">
        <v>99</v>
      </c>
      <c r="D76" s="38">
        <v>71</v>
      </c>
      <c r="E76" s="38">
        <v>59</v>
      </c>
      <c r="F76" s="38">
        <v>62</v>
      </c>
      <c r="G76" s="74">
        <v>128</v>
      </c>
      <c r="H76" s="74">
        <v>135</v>
      </c>
      <c r="I76" s="74">
        <v>166</v>
      </c>
      <c r="J76" s="74">
        <v>120</v>
      </c>
      <c r="K76" s="75">
        <v>135</v>
      </c>
      <c r="L76" s="75">
        <v>150</v>
      </c>
      <c r="N76" s="2"/>
      <c r="O76" s="2"/>
      <c r="P76" s="2"/>
      <c r="Q76" s="2"/>
      <c r="R76" s="2"/>
    </row>
    <row r="77" spans="1:24">
      <c r="A77" s="6" t="s">
        <v>61</v>
      </c>
      <c r="B77" s="39">
        <v>70</v>
      </c>
      <c r="C77" s="38">
        <v>38</v>
      </c>
      <c r="D77" s="38">
        <v>42</v>
      </c>
      <c r="E77" s="38">
        <v>6</v>
      </c>
      <c r="F77" s="38">
        <v>40</v>
      </c>
      <c r="G77" s="74">
        <v>42</v>
      </c>
      <c r="H77" s="74">
        <v>65</v>
      </c>
      <c r="I77" s="74">
        <v>78</v>
      </c>
      <c r="J77" s="74">
        <v>30</v>
      </c>
      <c r="K77" s="75">
        <v>55</v>
      </c>
      <c r="L77" s="75">
        <v>70</v>
      </c>
      <c r="N77" s="39"/>
      <c r="O77" s="38"/>
      <c r="P77" s="38"/>
      <c r="Q77" s="38"/>
      <c r="R77" s="38"/>
    </row>
    <row r="78" spans="1:24">
      <c r="A78" s="6" t="s">
        <v>62</v>
      </c>
      <c r="B78" s="39">
        <v>36</v>
      </c>
      <c r="C78" s="38">
        <v>30</v>
      </c>
      <c r="D78" s="38">
        <v>21</v>
      </c>
      <c r="E78" s="38">
        <v>24</v>
      </c>
      <c r="F78" s="38">
        <v>29</v>
      </c>
      <c r="G78" s="74">
        <v>28</v>
      </c>
      <c r="H78" s="74">
        <v>28</v>
      </c>
      <c r="I78" s="74">
        <v>57</v>
      </c>
      <c r="J78" s="74">
        <v>49</v>
      </c>
      <c r="K78" s="75">
        <v>40</v>
      </c>
      <c r="L78" s="75">
        <v>10</v>
      </c>
      <c r="N78" s="39"/>
      <c r="O78" s="38"/>
      <c r="P78" s="38"/>
      <c r="Q78" s="38"/>
      <c r="R78" s="38"/>
    </row>
    <row r="79" spans="1:24">
      <c r="A79" s="6" t="s">
        <v>63</v>
      </c>
      <c r="B79" s="43" t="s">
        <v>136</v>
      </c>
      <c r="C79" s="38">
        <v>17</v>
      </c>
      <c r="D79" s="38">
        <v>38</v>
      </c>
      <c r="E79" s="38">
        <v>17</v>
      </c>
      <c r="F79" s="38">
        <v>29</v>
      </c>
      <c r="G79" s="74">
        <v>24</v>
      </c>
      <c r="H79" s="74">
        <v>18</v>
      </c>
      <c r="I79" s="74">
        <v>25</v>
      </c>
      <c r="J79" s="74">
        <v>12</v>
      </c>
      <c r="K79" s="75">
        <v>15</v>
      </c>
      <c r="L79" s="75">
        <v>10</v>
      </c>
      <c r="N79" s="4"/>
      <c r="O79" s="4"/>
      <c r="P79" s="4"/>
      <c r="Q79" s="4"/>
      <c r="R79" s="4"/>
    </row>
    <row r="80" spans="1:24">
      <c r="A80" s="6" t="s">
        <v>64</v>
      </c>
      <c r="B80" s="39">
        <v>19</v>
      </c>
      <c r="C80" s="38">
        <v>31</v>
      </c>
      <c r="D80" s="38">
        <v>33</v>
      </c>
      <c r="E80" s="38">
        <v>24</v>
      </c>
      <c r="F80" s="38">
        <v>23</v>
      </c>
      <c r="G80" s="74">
        <v>29</v>
      </c>
      <c r="H80" s="74">
        <v>34</v>
      </c>
      <c r="I80" s="74">
        <v>59</v>
      </c>
      <c r="J80" s="74">
        <v>31</v>
      </c>
      <c r="K80" s="75">
        <v>70</v>
      </c>
      <c r="L80" s="75">
        <v>45</v>
      </c>
      <c r="N80" s="39"/>
      <c r="O80" s="38"/>
      <c r="P80" s="38"/>
      <c r="Q80" s="38"/>
      <c r="R80" s="38"/>
    </row>
    <row r="81" spans="1:24">
      <c r="A81" s="6" t="s">
        <v>65</v>
      </c>
      <c r="B81" s="39">
        <v>42</v>
      </c>
      <c r="C81" s="38">
        <v>48</v>
      </c>
      <c r="D81" s="38">
        <v>8</v>
      </c>
      <c r="E81" s="38">
        <v>9</v>
      </c>
      <c r="F81" s="38">
        <v>8</v>
      </c>
      <c r="G81" s="74">
        <v>8</v>
      </c>
      <c r="H81" s="74">
        <v>7</v>
      </c>
      <c r="I81" s="74" t="s">
        <v>136</v>
      </c>
      <c r="J81" s="74">
        <v>18</v>
      </c>
      <c r="K81" s="75">
        <v>15</v>
      </c>
      <c r="L81" s="75">
        <v>30</v>
      </c>
      <c r="N81" s="39"/>
      <c r="O81" s="38"/>
      <c r="P81" s="38"/>
      <c r="Q81" s="38"/>
      <c r="R81" s="38"/>
    </row>
    <row r="82" spans="1:24">
      <c r="A82" s="6" t="s">
        <v>66</v>
      </c>
      <c r="B82" s="43" t="s">
        <v>136</v>
      </c>
      <c r="C82" s="38">
        <v>8</v>
      </c>
      <c r="D82" s="38">
        <v>12</v>
      </c>
      <c r="E82" s="38">
        <v>6</v>
      </c>
      <c r="F82" s="38">
        <v>7</v>
      </c>
      <c r="G82" s="74">
        <v>17</v>
      </c>
      <c r="H82" s="74" t="s">
        <v>136</v>
      </c>
      <c r="I82" s="74">
        <v>16</v>
      </c>
      <c r="J82" s="74">
        <v>21</v>
      </c>
      <c r="K82" s="75">
        <v>20</v>
      </c>
      <c r="L82" s="75">
        <v>15</v>
      </c>
      <c r="N82" s="39"/>
      <c r="O82" s="38"/>
      <c r="P82" s="38"/>
      <c r="Q82" s="38"/>
      <c r="R82" s="38"/>
    </row>
    <row r="83" spans="1:24">
      <c r="A83" s="16" t="s">
        <v>67</v>
      </c>
      <c r="B83" s="39">
        <v>75</v>
      </c>
      <c r="C83" s="38">
        <v>68</v>
      </c>
      <c r="D83" s="38">
        <v>65</v>
      </c>
      <c r="E83" s="38">
        <v>63</v>
      </c>
      <c r="F83" s="38">
        <v>62</v>
      </c>
      <c r="G83" s="74">
        <v>59</v>
      </c>
      <c r="H83" s="74">
        <v>79</v>
      </c>
      <c r="I83" s="74">
        <v>114</v>
      </c>
      <c r="J83" s="74">
        <v>137</v>
      </c>
      <c r="K83" s="75">
        <v>105</v>
      </c>
      <c r="L83" s="75">
        <v>145</v>
      </c>
      <c r="N83" s="2"/>
      <c r="O83" s="2"/>
      <c r="P83" s="2"/>
      <c r="Q83" s="2"/>
      <c r="R83" s="2"/>
    </row>
    <row r="84" spans="1:24">
      <c r="A84" s="6" t="s">
        <v>68</v>
      </c>
      <c r="B84" s="39">
        <v>61</v>
      </c>
      <c r="C84" s="38">
        <v>40</v>
      </c>
      <c r="D84" s="38">
        <v>43</v>
      </c>
      <c r="E84" s="38">
        <v>65</v>
      </c>
      <c r="F84" s="38">
        <v>77</v>
      </c>
      <c r="G84" s="74">
        <v>88</v>
      </c>
      <c r="H84" s="74">
        <v>119</v>
      </c>
      <c r="I84" s="74">
        <v>130</v>
      </c>
      <c r="J84" s="74">
        <v>74</v>
      </c>
      <c r="K84" s="75">
        <v>95</v>
      </c>
      <c r="L84" s="75">
        <v>175</v>
      </c>
      <c r="N84" s="4"/>
      <c r="O84" s="4"/>
      <c r="P84" s="4"/>
      <c r="Q84" s="4"/>
      <c r="R84" s="4"/>
    </row>
    <row r="85" spans="1:24">
      <c r="A85" s="6" t="s">
        <v>69</v>
      </c>
      <c r="B85" s="39">
        <v>31</v>
      </c>
      <c r="C85" s="38">
        <v>37</v>
      </c>
      <c r="D85" s="38">
        <v>9</v>
      </c>
      <c r="E85" s="38">
        <v>7</v>
      </c>
      <c r="F85" s="38">
        <v>11</v>
      </c>
      <c r="G85" s="74">
        <v>9</v>
      </c>
      <c r="H85" s="74" t="s">
        <v>136</v>
      </c>
      <c r="I85" s="74" t="s">
        <v>136</v>
      </c>
      <c r="J85" s="74">
        <v>8</v>
      </c>
      <c r="K85" s="75">
        <v>10</v>
      </c>
      <c r="L85" s="75">
        <v>20</v>
      </c>
      <c r="N85" s="4"/>
      <c r="O85" s="4"/>
      <c r="P85" s="4"/>
      <c r="Q85" s="4"/>
      <c r="R85" s="4"/>
    </row>
    <row r="86" spans="1:24">
      <c r="A86" s="6" t="s">
        <v>70</v>
      </c>
      <c r="B86" s="39">
        <v>21</v>
      </c>
      <c r="C86" s="38">
        <v>20</v>
      </c>
      <c r="D86" s="38">
        <v>16</v>
      </c>
      <c r="E86" s="38">
        <v>16</v>
      </c>
      <c r="F86" s="38">
        <v>16</v>
      </c>
      <c r="G86" s="74">
        <v>23</v>
      </c>
      <c r="H86" s="74">
        <v>26</v>
      </c>
      <c r="I86" s="74">
        <v>43</v>
      </c>
      <c r="J86" s="74">
        <v>38</v>
      </c>
      <c r="K86" s="75">
        <v>35</v>
      </c>
      <c r="L86" s="75">
        <v>10</v>
      </c>
      <c r="N86" s="4"/>
      <c r="O86" s="4"/>
      <c r="P86" s="4"/>
      <c r="Q86" s="4"/>
      <c r="R86" s="4"/>
    </row>
    <row r="87" spans="1:24">
      <c r="A87" s="6" t="s">
        <v>71</v>
      </c>
      <c r="B87" s="39">
        <v>153</v>
      </c>
      <c r="C87" s="38">
        <v>89</v>
      </c>
      <c r="D87" s="38">
        <v>92</v>
      </c>
      <c r="E87" s="38">
        <v>14</v>
      </c>
      <c r="F87" s="38">
        <v>26</v>
      </c>
      <c r="G87" s="74">
        <v>26</v>
      </c>
      <c r="H87" s="74">
        <v>33</v>
      </c>
      <c r="I87" s="74">
        <v>50</v>
      </c>
      <c r="J87" s="74">
        <v>34</v>
      </c>
      <c r="K87" s="75">
        <v>40</v>
      </c>
      <c r="L87" s="75">
        <v>55</v>
      </c>
      <c r="N87" s="4"/>
      <c r="O87" s="4"/>
      <c r="P87" s="4"/>
      <c r="Q87" s="4"/>
      <c r="R87" s="4"/>
    </row>
    <row r="88" spans="1:24">
      <c r="A88" s="6" t="s">
        <v>72</v>
      </c>
      <c r="B88" s="39">
        <v>24</v>
      </c>
      <c r="C88" s="38">
        <v>24</v>
      </c>
      <c r="D88" s="38">
        <v>25</v>
      </c>
      <c r="E88" s="38">
        <v>36</v>
      </c>
      <c r="F88" s="38">
        <v>24</v>
      </c>
      <c r="G88" s="74">
        <v>29</v>
      </c>
      <c r="H88" s="74">
        <v>29</v>
      </c>
      <c r="I88" s="74">
        <v>42</v>
      </c>
      <c r="J88" s="74">
        <v>14</v>
      </c>
      <c r="K88" s="75">
        <v>40</v>
      </c>
      <c r="L88" s="75">
        <v>65</v>
      </c>
      <c r="N88" s="4"/>
      <c r="O88" s="4"/>
      <c r="P88" s="4"/>
      <c r="Q88" s="4"/>
      <c r="R88" s="4"/>
    </row>
    <row r="89" spans="1:24">
      <c r="A89" s="6" t="s">
        <v>73</v>
      </c>
      <c r="B89" s="39">
        <v>24</v>
      </c>
      <c r="C89" s="38">
        <v>38</v>
      </c>
      <c r="D89" s="38">
        <v>55</v>
      </c>
      <c r="E89" s="38">
        <v>51</v>
      </c>
      <c r="F89" s="38">
        <v>41</v>
      </c>
      <c r="G89" s="74">
        <v>42</v>
      </c>
      <c r="H89" s="74">
        <v>49</v>
      </c>
      <c r="I89" s="74">
        <v>25</v>
      </c>
      <c r="J89" s="74">
        <v>20</v>
      </c>
      <c r="K89" s="75">
        <v>35</v>
      </c>
      <c r="L89" s="75">
        <v>45</v>
      </c>
      <c r="N89" s="4"/>
      <c r="O89" s="4"/>
      <c r="P89" s="4"/>
      <c r="Q89" s="4"/>
      <c r="R89" s="4"/>
    </row>
    <row r="90" spans="1:24">
      <c r="A90" s="41" t="s">
        <v>160</v>
      </c>
      <c r="B90" s="42">
        <f>B75-SUM(B76:B89)</f>
        <v>10</v>
      </c>
      <c r="C90" s="42">
        <f t="shared" ref="C90:L90" si="6">C75-SUM(C76:C89)</f>
        <v>0</v>
      </c>
      <c r="D90" s="42">
        <f t="shared" si="6"/>
        <v>0</v>
      </c>
      <c r="E90" s="42">
        <f t="shared" si="6"/>
        <v>0</v>
      </c>
      <c r="F90" s="42">
        <f t="shared" si="6"/>
        <v>0</v>
      </c>
      <c r="G90" s="42">
        <f t="shared" si="6"/>
        <v>0</v>
      </c>
      <c r="H90" s="42">
        <f t="shared" si="6"/>
        <v>13</v>
      </c>
      <c r="I90" s="42">
        <f t="shared" si="6"/>
        <v>11</v>
      </c>
      <c r="J90" s="42">
        <f t="shared" si="6"/>
        <v>0</v>
      </c>
      <c r="K90" s="42">
        <f t="shared" si="6"/>
        <v>0</v>
      </c>
      <c r="L90" s="42">
        <f t="shared" si="6"/>
        <v>0</v>
      </c>
      <c r="N90" s="4"/>
      <c r="O90" s="4"/>
      <c r="P90" s="4"/>
      <c r="Q90" s="4"/>
      <c r="R90" s="4"/>
    </row>
    <row r="91" spans="1:24">
      <c r="A91" s="3"/>
      <c r="B91" s="39"/>
      <c r="C91" s="38"/>
      <c r="D91" s="38"/>
      <c r="E91" s="38"/>
      <c r="F91" s="38"/>
      <c r="G91" s="76"/>
      <c r="H91" s="76"/>
      <c r="I91" s="76"/>
      <c r="J91" s="76"/>
      <c r="K91" s="77"/>
      <c r="L91" s="77"/>
    </row>
    <row r="92" spans="1:24">
      <c r="A92" s="9" t="s">
        <v>5</v>
      </c>
      <c r="B92" s="40">
        <v>307</v>
      </c>
      <c r="C92" s="24">
        <v>273</v>
      </c>
      <c r="D92" s="24">
        <v>341</v>
      </c>
      <c r="E92" s="24">
        <v>334</v>
      </c>
      <c r="F92" s="24">
        <v>439</v>
      </c>
      <c r="G92" s="69">
        <v>415</v>
      </c>
      <c r="H92" s="69">
        <v>638</v>
      </c>
      <c r="I92" s="69">
        <v>637</v>
      </c>
      <c r="J92" s="69">
        <v>564</v>
      </c>
      <c r="K92" s="70">
        <v>600</v>
      </c>
      <c r="L92" s="70">
        <v>640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spans="1:24">
      <c r="A93" s="8" t="s">
        <v>144</v>
      </c>
      <c r="B93" s="39">
        <v>12</v>
      </c>
      <c r="C93" s="38">
        <v>6</v>
      </c>
      <c r="D93" s="38">
        <v>13</v>
      </c>
      <c r="E93" s="38">
        <v>18</v>
      </c>
      <c r="F93" s="38">
        <v>28</v>
      </c>
      <c r="G93" s="74">
        <v>23</v>
      </c>
      <c r="H93" s="74">
        <v>32</v>
      </c>
      <c r="I93" s="79">
        <v>36</v>
      </c>
      <c r="J93" s="74">
        <v>81</v>
      </c>
      <c r="K93" s="75">
        <v>75</v>
      </c>
      <c r="L93" s="75">
        <v>90</v>
      </c>
      <c r="N93" s="39"/>
      <c r="O93" s="38"/>
      <c r="P93" s="38"/>
      <c r="Q93" s="38"/>
      <c r="R93" s="38"/>
      <c r="S93" s="31"/>
      <c r="T93" s="31"/>
      <c r="U93" s="34"/>
      <c r="V93" s="31"/>
      <c r="W93" s="31"/>
      <c r="X93" s="31"/>
    </row>
    <row r="94" spans="1:24">
      <c r="A94" s="6" t="s">
        <v>74</v>
      </c>
      <c r="B94" s="39">
        <v>23</v>
      </c>
      <c r="C94" s="38">
        <v>21</v>
      </c>
      <c r="D94" s="38">
        <v>34</v>
      </c>
      <c r="E94" s="38">
        <v>31</v>
      </c>
      <c r="F94" s="38">
        <v>74</v>
      </c>
      <c r="G94" s="74">
        <v>28</v>
      </c>
      <c r="H94" s="74">
        <v>68</v>
      </c>
      <c r="I94" s="74">
        <v>51</v>
      </c>
      <c r="J94" s="74">
        <v>40</v>
      </c>
      <c r="K94" s="75">
        <v>25</v>
      </c>
      <c r="L94" s="75">
        <v>50</v>
      </c>
      <c r="N94" s="39"/>
      <c r="O94" s="38"/>
      <c r="P94" s="38"/>
      <c r="Q94" s="38"/>
      <c r="R94" s="38"/>
      <c r="S94" s="32"/>
      <c r="T94" s="32"/>
      <c r="U94" s="32"/>
      <c r="V94" s="32"/>
      <c r="W94" s="33"/>
      <c r="X94" s="33"/>
    </row>
    <row r="95" spans="1:24">
      <c r="A95" s="17" t="s">
        <v>75</v>
      </c>
      <c r="B95" s="39">
        <v>101</v>
      </c>
      <c r="C95" s="38">
        <v>103</v>
      </c>
      <c r="D95" s="38">
        <v>115</v>
      </c>
      <c r="E95" s="38">
        <v>118</v>
      </c>
      <c r="F95" s="38">
        <v>118</v>
      </c>
      <c r="G95" s="74">
        <v>123</v>
      </c>
      <c r="H95" s="74">
        <v>186</v>
      </c>
      <c r="I95" s="79">
        <v>161</v>
      </c>
      <c r="J95" s="74">
        <v>99</v>
      </c>
      <c r="K95" s="75">
        <v>140</v>
      </c>
      <c r="L95" s="75">
        <v>165</v>
      </c>
      <c r="N95" s="2"/>
      <c r="O95" s="2"/>
      <c r="P95" s="2"/>
      <c r="Q95" s="2"/>
      <c r="R95" s="2"/>
      <c r="S95" s="31"/>
      <c r="T95" s="31"/>
      <c r="U95" s="34"/>
      <c r="V95" s="31"/>
      <c r="W95" s="31"/>
      <c r="X95" s="31"/>
    </row>
    <row r="96" spans="1:24">
      <c r="A96" s="6" t="s">
        <v>76</v>
      </c>
      <c r="B96" s="39">
        <v>50</v>
      </c>
      <c r="C96" s="38">
        <v>33</v>
      </c>
      <c r="D96" s="38">
        <v>25</v>
      </c>
      <c r="E96" s="38">
        <v>31</v>
      </c>
      <c r="F96" s="38">
        <v>56</v>
      </c>
      <c r="G96" s="74">
        <v>52</v>
      </c>
      <c r="H96" s="74">
        <v>83</v>
      </c>
      <c r="I96" s="74">
        <v>104</v>
      </c>
      <c r="J96" s="74">
        <v>119</v>
      </c>
      <c r="K96" s="75">
        <v>160</v>
      </c>
      <c r="L96" s="75">
        <v>120</v>
      </c>
      <c r="N96" s="39"/>
      <c r="O96" s="38"/>
      <c r="P96" s="38"/>
      <c r="Q96" s="38"/>
      <c r="R96" s="38"/>
      <c r="S96" s="32"/>
      <c r="T96" s="32"/>
      <c r="U96" s="32"/>
      <c r="V96" s="32"/>
      <c r="W96" s="33"/>
      <c r="X96" s="33"/>
    </row>
    <row r="97" spans="1:24">
      <c r="A97" s="6" t="s">
        <v>77</v>
      </c>
      <c r="B97" s="39">
        <v>29</v>
      </c>
      <c r="C97" s="38">
        <v>16</v>
      </c>
      <c r="D97" s="38">
        <v>19</v>
      </c>
      <c r="E97" s="38">
        <v>22</v>
      </c>
      <c r="F97" s="38">
        <v>17</v>
      </c>
      <c r="G97" s="74">
        <v>35</v>
      </c>
      <c r="H97" s="74">
        <v>47</v>
      </c>
      <c r="I97" s="74">
        <v>85</v>
      </c>
      <c r="J97" s="74">
        <v>58</v>
      </c>
      <c r="K97" s="75">
        <v>65</v>
      </c>
      <c r="L97" s="75">
        <v>80</v>
      </c>
      <c r="N97" s="39"/>
      <c r="O97" s="38"/>
      <c r="P97" s="38"/>
      <c r="Q97" s="38"/>
      <c r="R97" s="38"/>
      <c r="S97" s="32"/>
      <c r="T97" s="32"/>
      <c r="U97" s="32"/>
      <c r="V97" s="32"/>
      <c r="W97" s="33"/>
      <c r="X97" s="33"/>
    </row>
    <row r="98" spans="1:24">
      <c r="A98" s="18" t="s">
        <v>78</v>
      </c>
      <c r="B98" s="39">
        <v>44</v>
      </c>
      <c r="C98" s="38">
        <v>62</v>
      </c>
      <c r="D98" s="38">
        <v>74</v>
      </c>
      <c r="E98" s="38">
        <v>57</v>
      </c>
      <c r="F98" s="38">
        <v>96</v>
      </c>
      <c r="G98" s="74">
        <v>90</v>
      </c>
      <c r="H98" s="74">
        <v>130</v>
      </c>
      <c r="I98" s="74">
        <v>85</v>
      </c>
      <c r="J98" s="74">
        <v>98</v>
      </c>
      <c r="K98" s="75">
        <v>80</v>
      </c>
      <c r="L98" s="75">
        <v>75</v>
      </c>
      <c r="N98" s="2"/>
      <c r="O98" s="2"/>
      <c r="P98" s="2"/>
      <c r="Q98" s="2"/>
      <c r="R98" s="2"/>
      <c r="S98" s="32"/>
      <c r="T98" s="32"/>
      <c r="U98" s="32"/>
      <c r="V98" s="32"/>
      <c r="W98" s="33"/>
      <c r="X98" s="33"/>
    </row>
    <row r="99" spans="1:24">
      <c r="A99" s="6" t="s">
        <v>79</v>
      </c>
      <c r="B99" s="39">
        <v>12</v>
      </c>
      <c r="C99" s="38">
        <v>8</v>
      </c>
      <c r="D99" s="38">
        <v>27</v>
      </c>
      <c r="E99" s="38">
        <v>23</v>
      </c>
      <c r="F99" s="38">
        <v>18</v>
      </c>
      <c r="G99" s="74">
        <v>12</v>
      </c>
      <c r="H99" s="74">
        <v>35</v>
      </c>
      <c r="I99" s="74">
        <v>19</v>
      </c>
      <c r="J99" s="74">
        <v>9</v>
      </c>
      <c r="K99" s="75">
        <v>10</v>
      </c>
      <c r="L99" s="75">
        <v>10</v>
      </c>
      <c r="N99" s="39"/>
      <c r="O99" s="38"/>
      <c r="P99" s="38"/>
      <c r="Q99" s="38"/>
      <c r="R99" s="38"/>
      <c r="S99" s="32"/>
      <c r="T99" s="32"/>
      <c r="U99" s="32"/>
      <c r="V99" s="32"/>
      <c r="W99" s="33"/>
      <c r="X99" s="33"/>
    </row>
    <row r="100" spans="1:24">
      <c r="A100" s="30" t="s">
        <v>80</v>
      </c>
      <c r="B100" s="39">
        <v>36</v>
      </c>
      <c r="C100" s="38">
        <v>24</v>
      </c>
      <c r="D100" s="38">
        <v>34</v>
      </c>
      <c r="E100" s="38">
        <v>34</v>
      </c>
      <c r="F100" s="38">
        <v>32</v>
      </c>
      <c r="G100" s="74">
        <v>52</v>
      </c>
      <c r="H100" s="74">
        <v>57</v>
      </c>
      <c r="I100" s="74">
        <v>62</v>
      </c>
      <c r="J100" s="74">
        <v>60</v>
      </c>
      <c r="K100" s="75">
        <v>45</v>
      </c>
      <c r="L100" s="75">
        <v>50</v>
      </c>
      <c r="N100" s="39"/>
      <c r="O100" s="38"/>
      <c r="P100" s="38"/>
      <c r="Q100" s="38"/>
      <c r="R100" s="38"/>
      <c r="S100" s="32"/>
      <c r="T100" s="32"/>
      <c r="U100" s="32"/>
      <c r="V100" s="32"/>
      <c r="W100" s="33"/>
      <c r="X100" s="33"/>
    </row>
    <row r="101" spans="1:24">
      <c r="A101" s="41" t="s">
        <v>160</v>
      </c>
      <c r="B101" s="42">
        <f>B92-SUM(B93:B100)</f>
        <v>0</v>
      </c>
      <c r="C101" s="42">
        <f t="shared" ref="C101:L101" si="7">C92-SUM(C93:C100)</f>
        <v>0</v>
      </c>
      <c r="D101" s="42">
        <f t="shared" si="7"/>
        <v>0</v>
      </c>
      <c r="E101" s="42">
        <f t="shared" si="7"/>
        <v>0</v>
      </c>
      <c r="F101" s="42">
        <f t="shared" si="7"/>
        <v>0</v>
      </c>
      <c r="G101" s="42">
        <f t="shared" si="7"/>
        <v>0</v>
      </c>
      <c r="H101" s="42">
        <f t="shared" si="7"/>
        <v>0</v>
      </c>
      <c r="I101" s="42">
        <f t="shared" si="7"/>
        <v>34</v>
      </c>
      <c r="J101" s="42">
        <f t="shared" si="7"/>
        <v>0</v>
      </c>
      <c r="K101" s="42">
        <f t="shared" si="7"/>
        <v>0</v>
      </c>
      <c r="L101" s="42">
        <f t="shared" si="7"/>
        <v>0</v>
      </c>
      <c r="N101" s="39"/>
      <c r="O101" s="38"/>
      <c r="P101" s="38"/>
      <c r="Q101" s="38"/>
      <c r="R101" s="38"/>
      <c r="S101" s="32"/>
      <c r="T101" s="32"/>
      <c r="U101" s="32"/>
      <c r="V101" s="32"/>
      <c r="W101" s="33"/>
      <c r="X101" s="33"/>
    </row>
    <row r="102" spans="1:24">
      <c r="A102" s="3"/>
      <c r="B102" s="39"/>
      <c r="C102" s="38"/>
      <c r="D102" s="38"/>
      <c r="E102" s="38"/>
      <c r="F102" s="38"/>
      <c r="G102" s="74"/>
      <c r="H102" s="74"/>
      <c r="I102" s="74"/>
      <c r="J102" s="74"/>
      <c r="K102" s="75"/>
      <c r="L102" s="75"/>
    </row>
    <row r="103" spans="1:24">
      <c r="A103" s="9" t="s">
        <v>6</v>
      </c>
      <c r="B103" s="40">
        <v>1240</v>
      </c>
      <c r="C103" s="24">
        <v>1258</v>
      </c>
      <c r="D103" s="24">
        <v>1499</v>
      </c>
      <c r="E103" s="24">
        <v>1432</v>
      </c>
      <c r="F103" s="24">
        <v>1691</v>
      </c>
      <c r="G103" s="69">
        <v>1457</v>
      </c>
      <c r="H103" s="69">
        <v>1538</v>
      </c>
      <c r="I103" s="69">
        <v>1294</v>
      </c>
      <c r="J103" s="69">
        <v>1472</v>
      </c>
      <c r="K103" s="70">
        <v>1090</v>
      </c>
      <c r="L103" s="70">
        <v>1090</v>
      </c>
    </row>
    <row r="104" spans="1:24">
      <c r="A104" s="6" t="s">
        <v>81</v>
      </c>
      <c r="B104" s="39">
        <v>43</v>
      </c>
      <c r="C104" s="38">
        <v>45</v>
      </c>
      <c r="D104" s="38">
        <v>44</v>
      </c>
      <c r="E104" s="38">
        <v>44</v>
      </c>
      <c r="F104" s="38">
        <v>26</v>
      </c>
      <c r="G104" s="74">
        <v>16</v>
      </c>
      <c r="H104" s="74">
        <v>19</v>
      </c>
      <c r="I104" s="74">
        <v>29</v>
      </c>
      <c r="J104" s="74">
        <v>57</v>
      </c>
      <c r="K104" s="74" t="s">
        <v>136</v>
      </c>
      <c r="L104" s="75">
        <v>40</v>
      </c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spans="1:24">
      <c r="A105" s="6" t="s">
        <v>82</v>
      </c>
      <c r="B105" s="39">
        <v>24</v>
      </c>
      <c r="C105" s="38">
        <v>23</v>
      </c>
      <c r="D105" s="38">
        <v>25</v>
      </c>
      <c r="E105" s="38">
        <v>12</v>
      </c>
      <c r="F105" s="38">
        <v>36</v>
      </c>
      <c r="G105" s="74">
        <v>25</v>
      </c>
      <c r="H105" s="74">
        <v>48</v>
      </c>
      <c r="I105" s="74">
        <v>61</v>
      </c>
      <c r="J105" s="74">
        <v>46</v>
      </c>
      <c r="K105" s="75">
        <v>25</v>
      </c>
      <c r="L105" s="75">
        <v>20</v>
      </c>
    </row>
    <row r="106" spans="1:24">
      <c r="A106" s="6" t="s">
        <v>83</v>
      </c>
      <c r="B106" s="39">
        <v>41</v>
      </c>
      <c r="C106" s="38">
        <v>60</v>
      </c>
      <c r="D106" s="38">
        <v>52</v>
      </c>
      <c r="E106" s="38">
        <v>65</v>
      </c>
      <c r="F106" s="38">
        <v>85</v>
      </c>
      <c r="G106" s="74">
        <v>99</v>
      </c>
      <c r="H106" s="74">
        <v>119</v>
      </c>
      <c r="I106" s="74">
        <v>39</v>
      </c>
      <c r="J106" s="74">
        <v>76</v>
      </c>
      <c r="K106" s="75">
        <v>85</v>
      </c>
      <c r="L106" s="75">
        <v>30</v>
      </c>
    </row>
    <row r="107" spans="1:24">
      <c r="A107" s="6" t="s">
        <v>84</v>
      </c>
      <c r="B107" s="39">
        <v>27</v>
      </c>
      <c r="C107" s="38">
        <v>17</v>
      </c>
      <c r="D107" s="38">
        <v>36</v>
      </c>
      <c r="E107" s="38">
        <v>47</v>
      </c>
      <c r="F107" s="38">
        <v>39</v>
      </c>
      <c r="G107" s="74">
        <v>33</v>
      </c>
      <c r="H107" s="74">
        <v>60</v>
      </c>
      <c r="I107" s="74">
        <v>56</v>
      </c>
      <c r="J107" s="74">
        <v>42</v>
      </c>
      <c r="K107" s="75">
        <v>50</v>
      </c>
      <c r="L107" s="75">
        <v>60</v>
      </c>
    </row>
    <row r="108" spans="1:24">
      <c r="A108" s="6" t="s">
        <v>85</v>
      </c>
      <c r="B108" s="39">
        <v>42</v>
      </c>
      <c r="C108" s="38">
        <v>37</v>
      </c>
      <c r="D108" s="38">
        <v>46</v>
      </c>
      <c r="E108" s="38">
        <v>78</v>
      </c>
      <c r="F108" s="38">
        <v>105</v>
      </c>
      <c r="G108" s="74">
        <v>113</v>
      </c>
      <c r="H108" s="74">
        <v>126</v>
      </c>
      <c r="I108" s="74">
        <v>61</v>
      </c>
      <c r="J108" s="74">
        <v>107</v>
      </c>
      <c r="K108" s="75">
        <v>75</v>
      </c>
      <c r="L108" s="75">
        <v>45</v>
      </c>
    </row>
    <row r="109" spans="1:24">
      <c r="A109" s="6" t="s">
        <v>86</v>
      </c>
      <c r="B109" s="39">
        <v>17</v>
      </c>
      <c r="C109" s="38">
        <v>20</v>
      </c>
      <c r="D109" s="38">
        <v>50</v>
      </c>
      <c r="E109" s="38">
        <v>49</v>
      </c>
      <c r="F109" s="38">
        <v>24</v>
      </c>
      <c r="G109" s="74">
        <v>27</v>
      </c>
      <c r="H109" s="74">
        <v>33</v>
      </c>
      <c r="I109" s="74">
        <v>20</v>
      </c>
      <c r="J109" s="74">
        <v>10</v>
      </c>
      <c r="K109" s="75">
        <v>10</v>
      </c>
      <c r="L109" s="75">
        <v>20</v>
      </c>
    </row>
    <row r="110" spans="1:24">
      <c r="A110" s="16" t="s">
        <v>142</v>
      </c>
      <c r="B110" s="39">
        <v>35</v>
      </c>
      <c r="C110" s="38">
        <v>32</v>
      </c>
      <c r="D110" s="38">
        <v>58</v>
      </c>
      <c r="E110" s="38">
        <v>43</v>
      </c>
      <c r="F110" s="38">
        <v>66</v>
      </c>
      <c r="G110" s="74">
        <v>64</v>
      </c>
      <c r="H110" s="74">
        <v>52</v>
      </c>
      <c r="I110" s="74">
        <v>46</v>
      </c>
      <c r="J110" s="74">
        <v>41</v>
      </c>
      <c r="K110" s="75">
        <v>30</v>
      </c>
      <c r="L110" s="75">
        <v>30</v>
      </c>
    </row>
    <row r="111" spans="1:24">
      <c r="A111" s="6" t="s">
        <v>87</v>
      </c>
      <c r="B111" s="39">
        <v>68</v>
      </c>
      <c r="C111" s="38">
        <v>69</v>
      </c>
      <c r="D111" s="38">
        <v>49</v>
      </c>
      <c r="E111" s="38">
        <v>64</v>
      </c>
      <c r="F111" s="38">
        <v>72</v>
      </c>
      <c r="G111" s="74">
        <v>89</v>
      </c>
      <c r="H111" s="74">
        <v>56</v>
      </c>
      <c r="I111" s="74">
        <v>47</v>
      </c>
      <c r="J111" s="74">
        <v>44</v>
      </c>
      <c r="K111" s="75">
        <v>55</v>
      </c>
      <c r="L111" s="75">
        <v>30</v>
      </c>
    </row>
    <row r="112" spans="1:24">
      <c r="A112" s="6" t="s">
        <v>88</v>
      </c>
      <c r="B112" s="39">
        <v>25</v>
      </c>
      <c r="C112" s="38">
        <v>19</v>
      </c>
      <c r="D112" s="38">
        <v>21</v>
      </c>
      <c r="E112" s="38">
        <v>26</v>
      </c>
      <c r="F112" s="38">
        <v>36</v>
      </c>
      <c r="G112" s="74">
        <v>36</v>
      </c>
      <c r="H112" s="74">
        <v>29</v>
      </c>
      <c r="I112" s="74">
        <v>31</v>
      </c>
      <c r="J112" s="74">
        <v>42</v>
      </c>
      <c r="K112" s="75">
        <v>20</v>
      </c>
      <c r="L112" s="75">
        <v>20</v>
      </c>
    </row>
    <row r="113" spans="1:24">
      <c r="A113" s="6" t="s">
        <v>89</v>
      </c>
      <c r="B113" s="39">
        <v>19</v>
      </c>
      <c r="C113" s="38">
        <v>32</v>
      </c>
      <c r="D113" s="38">
        <v>34</v>
      </c>
      <c r="E113" s="38">
        <v>28</v>
      </c>
      <c r="F113" s="38">
        <v>49</v>
      </c>
      <c r="G113" s="74">
        <v>23</v>
      </c>
      <c r="H113" s="74">
        <v>35</v>
      </c>
      <c r="I113" s="74">
        <v>36</v>
      </c>
      <c r="J113" s="74">
        <v>34</v>
      </c>
      <c r="K113" s="75">
        <v>30</v>
      </c>
      <c r="L113" s="75">
        <v>10</v>
      </c>
    </row>
    <row r="114" spans="1:24">
      <c r="A114" s="6" t="s">
        <v>90</v>
      </c>
      <c r="B114" s="39">
        <v>84</v>
      </c>
      <c r="C114" s="38">
        <v>96</v>
      </c>
      <c r="D114" s="38">
        <v>137</v>
      </c>
      <c r="E114" s="38">
        <v>110</v>
      </c>
      <c r="F114" s="38">
        <v>133</v>
      </c>
      <c r="G114" s="74">
        <v>110</v>
      </c>
      <c r="H114" s="74">
        <v>153</v>
      </c>
      <c r="I114" s="74">
        <v>73</v>
      </c>
      <c r="J114" s="74">
        <v>148</v>
      </c>
      <c r="K114" s="75">
        <v>110</v>
      </c>
      <c r="L114" s="75">
        <v>60</v>
      </c>
    </row>
    <row r="115" spans="1:24">
      <c r="A115" s="6" t="s">
        <v>91</v>
      </c>
      <c r="B115" s="39">
        <v>12</v>
      </c>
      <c r="C115" s="38">
        <v>13</v>
      </c>
      <c r="D115" s="38">
        <v>22</v>
      </c>
      <c r="E115" s="38">
        <v>19</v>
      </c>
      <c r="F115" s="38">
        <v>61</v>
      </c>
      <c r="G115" s="74">
        <v>27</v>
      </c>
      <c r="H115" s="74">
        <v>26</v>
      </c>
      <c r="I115" s="74">
        <v>32</v>
      </c>
      <c r="J115" s="74">
        <v>15</v>
      </c>
      <c r="K115" s="75">
        <v>20</v>
      </c>
      <c r="L115" s="75">
        <v>15</v>
      </c>
    </row>
    <row r="116" spans="1:24">
      <c r="A116" s="6" t="s">
        <v>92</v>
      </c>
      <c r="B116" s="39">
        <v>24</v>
      </c>
      <c r="C116" s="38">
        <v>24</v>
      </c>
      <c r="D116" s="38">
        <v>20</v>
      </c>
      <c r="E116" s="38">
        <v>30</v>
      </c>
      <c r="F116" s="38">
        <v>35</v>
      </c>
      <c r="G116" s="74">
        <v>48</v>
      </c>
      <c r="H116" s="74">
        <v>37</v>
      </c>
      <c r="I116" s="74">
        <v>35</v>
      </c>
      <c r="J116" s="74">
        <v>29</v>
      </c>
      <c r="K116" s="75">
        <v>20</v>
      </c>
      <c r="L116" s="75">
        <v>15</v>
      </c>
    </row>
    <row r="117" spans="1:24">
      <c r="A117" s="6" t="s">
        <v>93</v>
      </c>
      <c r="B117" s="39">
        <v>11</v>
      </c>
      <c r="C117" s="38">
        <v>14</v>
      </c>
      <c r="D117" s="38">
        <v>12</v>
      </c>
      <c r="E117" s="38">
        <v>28</v>
      </c>
      <c r="F117" s="38">
        <v>21</v>
      </c>
      <c r="G117" s="74">
        <v>17</v>
      </c>
      <c r="H117" s="74">
        <v>16</v>
      </c>
      <c r="I117" s="74">
        <v>17</v>
      </c>
      <c r="J117" s="74">
        <v>19</v>
      </c>
      <c r="K117" s="75">
        <v>25</v>
      </c>
      <c r="L117" s="75">
        <v>25</v>
      </c>
    </row>
    <row r="118" spans="1:24">
      <c r="A118" s="6" t="s">
        <v>94</v>
      </c>
      <c r="B118" s="39">
        <v>27</v>
      </c>
      <c r="C118" s="38">
        <v>35</v>
      </c>
      <c r="D118" s="38">
        <v>26</v>
      </c>
      <c r="E118" s="38">
        <v>20</v>
      </c>
      <c r="F118" s="38">
        <v>26</v>
      </c>
      <c r="G118" s="74">
        <v>15</v>
      </c>
      <c r="H118" s="74">
        <v>18</v>
      </c>
      <c r="I118" s="74">
        <v>7</v>
      </c>
      <c r="J118" s="74">
        <v>33</v>
      </c>
      <c r="K118" s="74" t="s">
        <v>136</v>
      </c>
      <c r="L118" s="75">
        <v>35</v>
      </c>
    </row>
    <row r="119" spans="1:24">
      <c r="A119" s="6" t="s">
        <v>95</v>
      </c>
      <c r="B119" s="39">
        <v>24</v>
      </c>
      <c r="C119" s="38">
        <v>15</v>
      </c>
      <c r="D119" s="38">
        <v>28</v>
      </c>
      <c r="E119" s="38">
        <v>29</v>
      </c>
      <c r="F119" s="38">
        <v>32</v>
      </c>
      <c r="G119" s="74">
        <v>18</v>
      </c>
      <c r="H119" s="74">
        <v>26</v>
      </c>
      <c r="I119" s="74">
        <v>29</v>
      </c>
      <c r="J119" s="74">
        <v>29</v>
      </c>
      <c r="K119" s="75">
        <v>25</v>
      </c>
      <c r="L119" s="75">
        <v>30</v>
      </c>
    </row>
    <row r="120" spans="1:24">
      <c r="A120" s="6" t="s">
        <v>96</v>
      </c>
      <c r="B120" s="39">
        <v>21</v>
      </c>
      <c r="C120" s="38">
        <v>17</v>
      </c>
      <c r="D120" s="38">
        <v>20</v>
      </c>
      <c r="E120" s="38">
        <v>25</v>
      </c>
      <c r="F120" s="38">
        <v>28</v>
      </c>
      <c r="G120" s="74">
        <v>22</v>
      </c>
      <c r="H120" s="74">
        <v>20</v>
      </c>
      <c r="I120" s="74">
        <v>21</v>
      </c>
      <c r="J120" s="74">
        <v>25</v>
      </c>
      <c r="K120" s="75">
        <v>25</v>
      </c>
      <c r="L120" s="75">
        <v>25</v>
      </c>
    </row>
    <row r="121" spans="1:24">
      <c r="A121" s="6" t="s">
        <v>97</v>
      </c>
      <c r="B121" s="39">
        <v>21</v>
      </c>
      <c r="C121" s="38">
        <v>57</v>
      </c>
      <c r="D121" s="38">
        <v>46</v>
      </c>
      <c r="E121" s="38">
        <v>47</v>
      </c>
      <c r="F121" s="38">
        <v>31</v>
      </c>
      <c r="G121" s="74">
        <v>22</v>
      </c>
      <c r="H121" s="74">
        <v>34</v>
      </c>
      <c r="I121" s="74">
        <v>23</v>
      </c>
      <c r="J121" s="74">
        <v>17</v>
      </c>
      <c r="K121" s="75">
        <v>10</v>
      </c>
      <c r="L121" s="75">
        <v>15</v>
      </c>
    </row>
    <row r="122" spans="1:24">
      <c r="A122" s="6" t="s">
        <v>98</v>
      </c>
      <c r="B122" s="39">
        <v>16</v>
      </c>
      <c r="C122" s="38">
        <v>13</v>
      </c>
      <c r="D122" s="38">
        <v>17</v>
      </c>
      <c r="E122" s="38">
        <v>34</v>
      </c>
      <c r="F122" s="38">
        <v>34</v>
      </c>
      <c r="G122" s="74">
        <v>20</v>
      </c>
      <c r="H122" s="74">
        <v>22</v>
      </c>
      <c r="I122" s="74">
        <v>31</v>
      </c>
      <c r="J122" s="74">
        <v>17</v>
      </c>
      <c r="K122" s="75">
        <v>20</v>
      </c>
      <c r="L122" s="75">
        <v>15</v>
      </c>
    </row>
    <row r="123" spans="1:24">
      <c r="A123" s="6" t="s">
        <v>99</v>
      </c>
      <c r="B123" s="39">
        <v>25</v>
      </c>
      <c r="C123" s="38">
        <v>17</v>
      </c>
      <c r="D123" s="38">
        <v>26</v>
      </c>
      <c r="E123" s="38">
        <v>17</v>
      </c>
      <c r="F123" s="38">
        <v>25</v>
      </c>
      <c r="G123" s="74">
        <v>13</v>
      </c>
      <c r="H123" s="74">
        <v>11</v>
      </c>
      <c r="I123" s="74">
        <v>9</v>
      </c>
      <c r="J123" s="74">
        <v>13</v>
      </c>
      <c r="K123" s="75">
        <v>15</v>
      </c>
      <c r="L123" s="75">
        <v>10</v>
      </c>
    </row>
    <row r="124" spans="1:24">
      <c r="A124" s="6" t="s">
        <v>100</v>
      </c>
      <c r="B124" s="39">
        <v>97</v>
      </c>
      <c r="C124" s="38">
        <v>92</v>
      </c>
      <c r="D124" s="38">
        <v>103</v>
      </c>
      <c r="E124" s="38">
        <v>80</v>
      </c>
      <c r="F124" s="38">
        <v>136</v>
      </c>
      <c r="G124" s="74">
        <v>118</v>
      </c>
      <c r="H124" s="74">
        <v>100</v>
      </c>
      <c r="I124" s="74">
        <v>91</v>
      </c>
      <c r="J124" s="74">
        <v>104</v>
      </c>
      <c r="K124" s="75">
        <v>65</v>
      </c>
      <c r="L124" s="75">
        <v>90</v>
      </c>
    </row>
    <row r="125" spans="1:24">
      <c r="A125" s="6" t="s">
        <v>101</v>
      </c>
      <c r="B125" s="39">
        <v>83</v>
      </c>
      <c r="C125" s="38">
        <v>52</v>
      </c>
      <c r="D125" s="38">
        <v>80</v>
      </c>
      <c r="E125" s="38">
        <v>65</v>
      </c>
      <c r="F125" s="38">
        <v>110</v>
      </c>
      <c r="G125" s="74">
        <v>87</v>
      </c>
      <c r="H125" s="74">
        <v>66</v>
      </c>
      <c r="I125" s="74">
        <v>63</v>
      </c>
      <c r="J125" s="74">
        <v>97</v>
      </c>
      <c r="K125" s="75">
        <v>60</v>
      </c>
      <c r="L125" s="75">
        <v>50</v>
      </c>
    </row>
    <row r="126" spans="1:24">
      <c r="A126" s="6" t="s">
        <v>102</v>
      </c>
      <c r="B126" s="39">
        <v>57</v>
      </c>
      <c r="C126" s="38">
        <v>44</v>
      </c>
      <c r="D126" s="38">
        <v>52</v>
      </c>
      <c r="E126" s="38">
        <v>46</v>
      </c>
      <c r="F126" s="38">
        <v>63</v>
      </c>
      <c r="G126" s="74">
        <v>71</v>
      </c>
      <c r="H126" s="74">
        <v>58</v>
      </c>
      <c r="I126" s="74">
        <v>66</v>
      </c>
      <c r="J126" s="74">
        <v>61</v>
      </c>
      <c r="K126" s="75">
        <v>55</v>
      </c>
      <c r="L126" s="75">
        <v>55</v>
      </c>
    </row>
    <row r="127" spans="1:24">
      <c r="A127" s="6" t="s">
        <v>103</v>
      </c>
      <c r="B127" s="39">
        <v>31</v>
      </c>
      <c r="C127" s="38">
        <v>22</v>
      </c>
      <c r="D127" s="38">
        <v>24</v>
      </c>
      <c r="E127" s="38">
        <v>35</v>
      </c>
      <c r="F127" s="38">
        <v>41</v>
      </c>
      <c r="G127" s="74">
        <v>21</v>
      </c>
      <c r="H127" s="74">
        <v>36</v>
      </c>
      <c r="I127" s="74">
        <v>32</v>
      </c>
      <c r="J127" s="74">
        <v>61</v>
      </c>
      <c r="K127" s="75">
        <v>10</v>
      </c>
      <c r="L127" s="75">
        <v>35</v>
      </c>
      <c r="S127" s="22"/>
      <c r="T127" s="22"/>
      <c r="U127" s="22"/>
      <c r="V127" s="22"/>
      <c r="W127" s="23"/>
      <c r="X127" s="23"/>
    </row>
    <row r="128" spans="1:24">
      <c r="A128" s="6" t="s">
        <v>104</v>
      </c>
      <c r="B128" s="39">
        <v>37</v>
      </c>
      <c r="C128" s="38">
        <v>55</v>
      </c>
      <c r="D128" s="38">
        <v>49</v>
      </c>
      <c r="E128" s="38">
        <v>23</v>
      </c>
      <c r="F128" s="38">
        <v>28</v>
      </c>
      <c r="G128" s="74">
        <v>23</v>
      </c>
      <c r="H128" s="74">
        <v>14</v>
      </c>
      <c r="I128" s="74">
        <v>18</v>
      </c>
      <c r="J128" s="74">
        <v>10</v>
      </c>
      <c r="K128" s="75">
        <v>10</v>
      </c>
      <c r="L128" s="75">
        <v>15</v>
      </c>
    </row>
    <row r="129" spans="1:24">
      <c r="A129" s="6" t="s">
        <v>105</v>
      </c>
      <c r="B129" s="39">
        <v>116</v>
      </c>
      <c r="C129" s="38">
        <v>42</v>
      </c>
      <c r="D129" s="38">
        <v>43</v>
      </c>
      <c r="E129" s="38">
        <v>69</v>
      </c>
      <c r="F129" s="38">
        <v>89</v>
      </c>
      <c r="G129" s="74">
        <v>72</v>
      </c>
      <c r="H129" s="74">
        <v>67</v>
      </c>
      <c r="I129" s="74">
        <v>67</v>
      </c>
      <c r="J129" s="74">
        <v>69</v>
      </c>
      <c r="K129" s="75">
        <v>70</v>
      </c>
      <c r="L129" s="75">
        <v>60</v>
      </c>
    </row>
    <row r="130" spans="1:24">
      <c r="A130" s="7" t="s">
        <v>143</v>
      </c>
      <c r="B130" s="39">
        <v>72</v>
      </c>
      <c r="C130" s="38">
        <v>93</v>
      </c>
      <c r="D130" s="38">
        <v>125</v>
      </c>
      <c r="E130" s="38">
        <v>75</v>
      </c>
      <c r="F130" s="38">
        <v>68</v>
      </c>
      <c r="G130" s="80">
        <v>63</v>
      </c>
      <c r="H130" s="80">
        <v>86</v>
      </c>
      <c r="I130" s="80">
        <v>65</v>
      </c>
      <c r="J130" s="80">
        <v>27</v>
      </c>
      <c r="K130" s="80">
        <v>25</v>
      </c>
      <c r="L130" s="80">
        <v>35</v>
      </c>
      <c r="S130" s="26"/>
      <c r="T130" s="26"/>
      <c r="U130" s="26"/>
      <c r="V130" s="26"/>
      <c r="W130" s="26"/>
      <c r="X130" s="26"/>
    </row>
    <row r="131" spans="1:24">
      <c r="A131" s="6" t="s">
        <v>106</v>
      </c>
      <c r="B131" s="39">
        <v>31</v>
      </c>
      <c r="C131" s="38">
        <v>44</v>
      </c>
      <c r="D131" s="38">
        <v>65</v>
      </c>
      <c r="E131" s="38">
        <v>67</v>
      </c>
      <c r="F131" s="38">
        <v>73</v>
      </c>
      <c r="G131" s="74">
        <v>58</v>
      </c>
      <c r="H131" s="74">
        <v>39</v>
      </c>
      <c r="I131" s="74">
        <v>62</v>
      </c>
      <c r="J131" s="74">
        <v>51</v>
      </c>
      <c r="K131" s="75">
        <v>60</v>
      </c>
      <c r="L131" s="75">
        <v>70</v>
      </c>
    </row>
    <row r="132" spans="1:24">
      <c r="A132" s="6" t="s">
        <v>107</v>
      </c>
      <c r="B132" s="39">
        <v>47</v>
      </c>
      <c r="C132" s="38">
        <v>33</v>
      </c>
      <c r="D132" s="38">
        <v>47</v>
      </c>
      <c r="E132" s="38">
        <v>43</v>
      </c>
      <c r="F132" s="38">
        <v>30</v>
      </c>
      <c r="G132" s="74">
        <v>20</v>
      </c>
      <c r="H132" s="74">
        <v>39</v>
      </c>
      <c r="I132" s="74">
        <v>30</v>
      </c>
      <c r="J132" s="74">
        <v>74</v>
      </c>
      <c r="K132" s="74" t="s">
        <v>136</v>
      </c>
      <c r="L132" s="75">
        <v>50</v>
      </c>
      <c r="S132" s="22"/>
      <c r="T132" s="22"/>
      <c r="U132" s="22"/>
      <c r="V132" s="22"/>
      <c r="W132" s="23"/>
      <c r="X132" s="23"/>
    </row>
    <row r="133" spans="1:24">
      <c r="A133" s="6" t="s">
        <v>108</v>
      </c>
      <c r="B133" s="39">
        <v>40</v>
      </c>
      <c r="C133" s="38">
        <v>104</v>
      </c>
      <c r="D133" s="38">
        <v>122</v>
      </c>
      <c r="E133" s="38">
        <v>75</v>
      </c>
      <c r="F133" s="38">
        <v>51</v>
      </c>
      <c r="G133" s="74">
        <v>61</v>
      </c>
      <c r="H133" s="74">
        <v>54</v>
      </c>
      <c r="I133" s="74">
        <v>49</v>
      </c>
      <c r="J133" s="74">
        <v>30</v>
      </c>
      <c r="K133" s="75">
        <v>25</v>
      </c>
      <c r="L133" s="75">
        <v>45</v>
      </c>
    </row>
    <row r="134" spans="1:24">
      <c r="A134" s="6" t="s">
        <v>109</v>
      </c>
      <c r="B134" s="39">
        <v>23</v>
      </c>
      <c r="C134" s="38">
        <v>22</v>
      </c>
      <c r="D134" s="38">
        <v>20</v>
      </c>
      <c r="E134" s="38">
        <v>39</v>
      </c>
      <c r="F134" s="38">
        <v>38</v>
      </c>
      <c r="G134" s="74">
        <v>26</v>
      </c>
      <c r="H134" s="74">
        <v>39</v>
      </c>
      <c r="I134" s="74">
        <v>48</v>
      </c>
      <c r="J134" s="74">
        <v>44</v>
      </c>
      <c r="K134" s="75">
        <v>35</v>
      </c>
      <c r="L134" s="75">
        <v>35</v>
      </c>
    </row>
    <row r="135" spans="1:24">
      <c r="A135" s="41" t="s">
        <v>160</v>
      </c>
      <c r="B135" s="42">
        <f>B103-SUM(B104:B134)</f>
        <v>0</v>
      </c>
      <c r="C135" s="42">
        <f t="shared" ref="C135:L135" si="8">C103-SUM(C104:C134)</f>
        <v>0</v>
      </c>
      <c r="D135" s="42">
        <f t="shared" si="8"/>
        <v>0</v>
      </c>
      <c r="E135" s="42">
        <f t="shared" si="8"/>
        <v>0</v>
      </c>
      <c r="F135" s="42">
        <f t="shared" si="8"/>
        <v>0</v>
      </c>
      <c r="G135" s="42">
        <f t="shared" si="8"/>
        <v>0</v>
      </c>
      <c r="H135" s="42">
        <f t="shared" si="8"/>
        <v>0</v>
      </c>
      <c r="I135" s="42">
        <f t="shared" si="8"/>
        <v>0</v>
      </c>
      <c r="J135" s="42">
        <f t="shared" si="8"/>
        <v>0</v>
      </c>
      <c r="K135" s="42">
        <f t="shared" si="8"/>
        <v>25</v>
      </c>
      <c r="L135" s="42">
        <f t="shared" si="8"/>
        <v>0</v>
      </c>
    </row>
    <row r="136" spans="1:24">
      <c r="A136" s="3"/>
      <c r="B136" s="39"/>
      <c r="C136" s="38"/>
      <c r="D136" s="38"/>
      <c r="E136" s="38"/>
      <c r="F136" s="38"/>
      <c r="G136" s="78"/>
      <c r="H136" s="78"/>
      <c r="I136" s="78"/>
      <c r="J136" s="78"/>
      <c r="K136" s="78"/>
      <c r="L136" s="78"/>
    </row>
    <row r="137" spans="1:24">
      <c r="A137" s="5" t="s">
        <v>7</v>
      </c>
      <c r="B137" s="40">
        <v>701</v>
      </c>
      <c r="C137" s="24">
        <v>726</v>
      </c>
      <c r="D137" s="24">
        <v>835</v>
      </c>
      <c r="E137" s="24">
        <v>692</v>
      </c>
      <c r="F137" s="24">
        <v>661</v>
      </c>
      <c r="G137" s="69">
        <v>911</v>
      </c>
      <c r="H137" s="69">
        <v>913</v>
      </c>
      <c r="I137" s="69">
        <v>1022</v>
      </c>
      <c r="J137" s="69">
        <v>652</v>
      </c>
      <c r="K137" s="70">
        <v>665</v>
      </c>
      <c r="L137" s="70">
        <v>645</v>
      </c>
      <c r="U137" s="26"/>
      <c r="V137" s="26"/>
      <c r="W137" s="26"/>
      <c r="X137" s="26"/>
    </row>
    <row r="138" spans="1:24">
      <c r="A138" s="6" t="s">
        <v>110</v>
      </c>
      <c r="B138" s="39">
        <v>56</v>
      </c>
      <c r="C138" s="38">
        <v>41</v>
      </c>
      <c r="D138" s="38">
        <v>70</v>
      </c>
      <c r="E138" s="38">
        <v>67</v>
      </c>
      <c r="F138" s="38">
        <v>53</v>
      </c>
      <c r="G138" s="74">
        <v>66</v>
      </c>
      <c r="H138" s="74">
        <v>74</v>
      </c>
      <c r="I138" s="74">
        <v>87</v>
      </c>
      <c r="J138" s="74">
        <v>48</v>
      </c>
      <c r="K138" s="75">
        <v>45</v>
      </c>
      <c r="L138" s="75">
        <v>30</v>
      </c>
      <c r="N138" s="4"/>
      <c r="O138" s="4"/>
      <c r="P138" s="4"/>
      <c r="Q138" s="4"/>
      <c r="R138" s="4"/>
      <c r="S138" s="22"/>
      <c r="T138" s="22"/>
      <c r="U138" s="22"/>
      <c r="V138" s="22"/>
      <c r="W138" s="23"/>
      <c r="X138" s="23"/>
    </row>
    <row r="139" spans="1:24">
      <c r="A139" s="6" t="s">
        <v>111</v>
      </c>
      <c r="B139" s="39">
        <v>11</v>
      </c>
      <c r="C139" s="38">
        <v>13</v>
      </c>
      <c r="D139" s="38">
        <v>10</v>
      </c>
      <c r="E139" s="38">
        <v>8</v>
      </c>
      <c r="F139" s="38">
        <v>16</v>
      </c>
      <c r="G139" s="74">
        <v>12</v>
      </c>
      <c r="H139" s="74">
        <v>19</v>
      </c>
      <c r="I139" s="74">
        <v>66</v>
      </c>
      <c r="J139" s="74">
        <v>35</v>
      </c>
      <c r="K139" s="75">
        <v>50</v>
      </c>
      <c r="L139" s="75">
        <v>25</v>
      </c>
      <c r="N139" s="39"/>
      <c r="O139" s="38"/>
      <c r="P139" s="38"/>
      <c r="Q139" s="38"/>
      <c r="R139" s="38"/>
      <c r="S139" s="22"/>
      <c r="T139" s="22"/>
      <c r="U139" s="22"/>
      <c r="V139" s="22"/>
      <c r="W139" s="23"/>
      <c r="X139" s="23"/>
    </row>
    <row r="140" spans="1:24">
      <c r="A140" s="19" t="s">
        <v>141</v>
      </c>
      <c r="B140" s="39">
        <v>15</v>
      </c>
      <c r="C140" s="38">
        <v>5</v>
      </c>
      <c r="D140" s="38">
        <v>5</v>
      </c>
      <c r="E140" s="38">
        <v>7</v>
      </c>
      <c r="F140" s="38">
        <v>5</v>
      </c>
      <c r="G140" s="79">
        <v>15</v>
      </c>
      <c r="H140" s="79">
        <v>16</v>
      </c>
      <c r="I140" s="74">
        <v>79</v>
      </c>
      <c r="J140" s="74">
        <v>65</v>
      </c>
      <c r="K140" s="75">
        <v>80</v>
      </c>
      <c r="L140" s="75">
        <v>65</v>
      </c>
      <c r="N140" s="39"/>
      <c r="O140" s="38"/>
      <c r="P140" s="38"/>
      <c r="Q140" s="38"/>
      <c r="R140" s="38"/>
      <c r="S140" s="36"/>
      <c r="T140" s="36"/>
      <c r="U140" s="35"/>
      <c r="V140" s="35"/>
      <c r="W140" s="35"/>
      <c r="X140" s="35"/>
    </row>
    <row r="141" spans="1:24">
      <c r="A141" s="10" t="s">
        <v>112</v>
      </c>
      <c r="B141" s="39">
        <v>106</v>
      </c>
      <c r="C141" s="38">
        <v>135</v>
      </c>
      <c r="D141" s="38">
        <v>158</v>
      </c>
      <c r="E141" s="38">
        <v>102</v>
      </c>
      <c r="F141" s="38">
        <v>55</v>
      </c>
      <c r="G141" s="74">
        <v>100</v>
      </c>
      <c r="H141" s="74">
        <v>92</v>
      </c>
      <c r="I141" s="74">
        <v>109</v>
      </c>
      <c r="J141" s="74">
        <v>28</v>
      </c>
      <c r="K141" s="75">
        <v>50</v>
      </c>
      <c r="L141" s="75">
        <v>25</v>
      </c>
      <c r="N141" s="2"/>
      <c r="O141" s="2"/>
      <c r="P141" s="2"/>
      <c r="Q141" s="2"/>
      <c r="R141" s="2"/>
      <c r="S141" s="22"/>
      <c r="T141" s="22"/>
      <c r="U141" s="22"/>
      <c r="V141" s="22"/>
      <c r="W141" s="23"/>
      <c r="X141" s="23"/>
    </row>
    <row r="142" spans="1:24">
      <c r="A142" s="6" t="s">
        <v>113</v>
      </c>
      <c r="B142" s="39">
        <v>125</v>
      </c>
      <c r="C142" s="38">
        <v>129</v>
      </c>
      <c r="D142" s="38">
        <v>145</v>
      </c>
      <c r="E142" s="38">
        <v>110</v>
      </c>
      <c r="F142" s="38">
        <v>69</v>
      </c>
      <c r="G142" s="74">
        <v>166</v>
      </c>
      <c r="H142" s="74">
        <v>152</v>
      </c>
      <c r="I142" s="74">
        <v>129</v>
      </c>
      <c r="J142" s="74">
        <v>98</v>
      </c>
      <c r="K142" s="75">
        <v>110</v>
      </c>
      <c r="L142" s="75">
        <v>125</v>
      </c>
      <c r="N142" s="39"/>
      <c r="O142" s="38"/>
      <c r="P142" s="38"/>
      <c r="Q142" s="38"/>
      <c r="R142" s="38"/>
      <c r="S142" s="22"/>
      <c r="T142" s="22"/>
      <c r="U142" s="22"/>
      <c r="V142" s="22"/>
      <c r="W142" s="23"/>
      <c r="X142" s="23"/>
    </row>
    <row r="143" spans="1:24">
      <c r="A143" s="6" t="s">
        <v>114</v>
      </c>
      <c r="B143" s="39">
        <v>17</v>
      </c>
      <c r="C143" s="38">
        <v>17</v>
      </c>
      <c r="D143" s="38">
        <v>38</v>
      </c>
      <c r="E143" s="38">
        <v>20</v>
      </c>
      <c r="F143" s="38">
        <v>28</v>
      </c>
      <c r="G143" s="74">
        <v>27</v>
      </c>
      <c r="H143" s="74">
        <v>30</v>
      </c>
      <c r="I143" s="74">
        <v>15</v>
      </c>
      <c r="J143" s="74">
        <v>10</v>
      </c>
      <c r="K143" s="75">
        <v>15</v>
      </c>
      <c r="L143" s="75">
        <v>15</v>
      </c>
      <c r="N143" s="39"/>
      <c r="O143" s="38"/>
      <c r="P143" s="38"/>
      <c r="Q143" s="38"/>
      <c r="R143" s="38"/>
      <c r="S143" s="22"/>
      <c r="T143" s="22"/>
      <c r="U143" s="22"/>
      <c r="V143" s="22"/>
      <c r="W143" s="23"/>
      <c r="X143" s="23"/>
    </row>
    <row r="144" spans="1:24">
      <c r="A144" s="11" t="s">
        <v>115</v>
      </c>
      <c r="B144" s="39">
        <v>60</v>
      </c>
      <c r="C144" s="38">
        <v>89</v>
      </c>
      <c r="D144" s="38">
        <v>100</v>
      </c>
      <c r="E144" s="38">
        <v>95</v>
      </c>
      <c r="F144" s="38">
        <v>183</v>
      </c>
      <c r="G144" s="74">
        <v>171</v>
      </c>
      <c r="H144" s="74">
        <v>153</v>
      </c>
      <c r="I144" s="74">
        <v>154</v>
      </c>
      <c r="J144" s="74">
        <v>84</v>
      </c>
      <c r="K144" s="75">
        <v>50</v>
      </c>
      <c r="L144" s="75">
        <v>65</v>
      </c>
      <c r="N144" s="2"/>
      <c r="O144" s="2"/>
      <c r="P144" s="2"/>
      <c r="Q144" s="2"/>
      <c r="R144" s="2"/>
      <c r="S144" s="22"/>
      <c r="T144" s="22"/>
      <c r="U144" s="22"/>
      <c r="V144" s="22"/>
      <c r="W144" s="23"/>
      <c r="X144" s="23"/>
    </row>
    <row r="145" spans="1:24">
      <c r="A145" s="6" t="s">
        <v>116</v>
      </c>
      <c r="B145" s="39">
        <v>18</v>
      </c>
      <c r="C145" s="38">
        <v>30</v>
      </c>
      <c r="D145" s="38">
        <v>27</v>
      </c>
      <c r="E145" s="38">
        <v>31</v>
      </c>
      <c r="F145" s="38">
        <v>42</v>
      </c>
      <c r="G145" s="74">
        <v>29</v>
      </c>
      <c r="H145" s="74">
        <v>37</v>
      </c>
      <c r="I145" s="74">
        <v>27</v>
      </c>
      <c r="J145" s="74">
        <v>16</v>
      </c>
      <c r="K145" s="75">
        <v>20</v>
      </c>
      <c r="L145" s="74" t="s">
        <v>136</v>
      </c>
      <c r="N145" s="39"/>
      <c r="O145" s="38"/>
      <c r="P145" s="38"/>
      <c r="Q145" s="38"/>
      <c r="R145" s="38"/>
      <c r="S145" s="22"/>
      <c r="T145" s="22"/>
      <c r="U145" s="22"/>
      <c r="V145" s="22"/>
      <c r="W145" s="23"/>
      <c r="X145" s="23"/>
    </row>
    <row r="146" spans="1:24">
      <c r="A146" s="6" t="s">
        <v>117</v>
      </c>
      <c r="B146" s="39">
        <v>20</v>
      </c>
      <c r="C146" s="38">
        <v>31</v>
      </c>
      <c r="D146" s="38">
        <v>14</v>
      </c>
      <c r="E146" s="38">
        <v>9</v>
      </c>
      <c r="F146" s="38">
        <v>4</v>
      </c>
      <c r="G146" s="74">
        <v>10</v>
      </c>
      <c r="H146" s="74">
        <v>29</v>
      </c>
      <c r="I146" s="74">
        <v>32</v>
      </c>
      <c r="J146" s="74">
        <v>24</v>
      </c>
      <c r="K146" s="75">
        <v>10</v>
      </c>
      <c r="L146" s="75">
        <v>20</v>
      </c>
      <c r="N146" s="39"/>
      <c r="O146" s="38"/>
      <c r="P146" s="38"/>
      <c r="Q146" s="38"/>
      <c r="R146" s="38"/>
      <c r="S146" s="22"/>
      <c r="T146" s="22"/>
      <c r="U146" s="22"/>
      <c r="V146" s="22"/>
      <c r="W146" s="23"/>
      <c r="X146" s="23"/>
    </row>
    <row r="147" spans="1:24">
      <c r="A147" s="20" t="s">
        <v>118</v>
      </c>
      <c r="B147" s="39">
        <v>25</v>
      </c>
      <c r="C147" s="38">
        <v>13</v>
      </c>
      <c r="D147" s="38">
        <v>27</v>
      </c>
      <c r="E147" s="38">
        <v>15</v>
      </c>
      <c r="F147" s="38">
        <v>21</v>
      </c>
      <c r="G147" s="74">
        <v>28</v>
      </c>
      <c r="H147" s="74">
        <v>32</v>
      </c>
      <c r="I147" s="74">
        <v>59</v>
      </c>
      <c r="J147" s="74">
        <v>50</v>
      </c>
      <c r="K147" s="75">
        <v>45</v>
      </c>
      <c r="L147" s="75">
        <v>40</v>
      </c>
      <c r="N147" s="39"/>
      <c r="O147" s="38"/>
      <c r="P147" s="38"/>
      <c r="Q147" s="38"/>
      <c r="R147" s="38"/>
      <c r="S147" s="22"/>
      <c r="T147" s="22"/>
      <c r="U147" s="22"/>
      <c r="V147" s="22"/>
      <c r="W147" s="23"/>
      <c r="X147" s="23"/>
    </row>
    <row r="148" spans="1:24">
      <c r="A148" s="6" t="s">
        <v>119</v>
      </c>
      <c r="B148" s="39">
        <v>75</v>
      </c>
      <c r="C148" s="38">
        <v>90</v>
      </c>
      <c r="D148" s="38">
        <v>109</v>
      </c>
      <c r="E148" s="38">
        <v>77</v>
      </c>
      <c r="F148" s="38">
        <v>53</v>
      </c>
      <c r="G148" s="74">
        <v>63</v>
      </c>
      <c r="H148" s="74">
        <v>39</v>
      </c>
      <c r="I148" s="74">
        <v>25</v>
      </c>
      <c r="J148" s="74">
        <v>25</v>
      </c>
      <c r="K148" s="75">
        <v>15</v>
      </c>
      <c r="L148" s="75">
        <v>35</v>
      </c>
      <c r="N148" s="39"/>
      <c r="O148" s="38"/>
      <c r="P148" s="38"/>
      <c r="Q148" s="38"/>
      <c r="R148" s="38"/>
      <c r="S148" s="22"/>
      <c r="T148" s="22"/>
      <c r="U148" s="22"/>
      <c r="V148" s="22"/>
      <c r="W148" s="23"/>
      <c r="X148" s="23"/>
    </row>
    <row r="149" spans="1:24">
      <c r="A149" s="6" t="s">
        <v>120</v>
      </c>
      <c r="B149" s="39">
        <v>33</v>
      </c>
      <c r="C149" s="38">
        <v>13</v>
      </c>
      <c r="D149" s="38">
        <v>31</v>
      </c>
      <c r="E149" s="38">
        <v>28</v>
      </c>
      <c r="F149" s="38">
        <v>23</v>
      </c>
      <c r="G149" s="74">
        <v>28</v>
      </c>
      <c r="H149" s="74">
        <v>50</v>
      </c>
      <c r="I149" s="74">
        <v>63</v>
      </c>
      <c r="J149" s="74">
        <v>62</v>
      </c>
      <c r="K149" s="75">
        <v>55</v>
      </c>
      <c r="L149" s="75">
        <v>55</v>
      </c>
      <c r="N149" s="39"/>
      <c r="O149" s="38"/>
      <c r="P149" s="38"/>
      <c r="Q149" s="38"/>
      <c r="R149" s="38"/>
      <c r="S149" s="22"/>
      <c r="T149" s="22"/>
      <c r="U149" s="22"/>
      <c r="V149" s="22"/>
      <c r="W149" s="23"/>
      <c r="X149" s="23"/>
    </row>
    <row r="150" spans="1:24">
      <c r="A150" s="6" t="s">
        <v>121</v>
      </c>
      <c r="B150" s="39">
        <v>63</v>
      </c>
      <c r="C150" s="38">
        <v>47</v>
      </c>
      <c r="D150" s="38">
        <v>37</v>
      </c>
      <c r="E150" s="38">
        <v>69</v>
      </c>
      <c r="F150" s="38">
        <v>64</v>
      </c>
      <c r="G150" s="74">
        <v>114</v>
      </c>
      <c r="H150" s="74">
        <v>118</v>
      </c>
      <c r="I150" s="74">
        <v>97</v>
      </c>
      <c r="J150" s="74">
        <v>41</v>
      </c>
      <c r="K150" s="75">
        <v>70</v>
      </c>
      <c r="L150" s="75">
        <v>80</v>
      </c>
      <c r="N150" s="4"/>
      <c r="O150" s="4"/>
      <c r="P150" s="4"/>
      <c r="Q150" s="4"/>
      <c r="R150" s="4"/>
      <c r="S150" s="22"/>
      <c r="T150" s="22"/>
      <c r="U150" s="22"/>
      <c r="V150" s="22"/>
      <c r="W150" s="23"/>
      <c r="X150" s="23"/>
    </row>
    <row r="151" spans="1:24">
      <c r="A151" s="6" t="s">
        <v>122</v>
      </c>
      <c r="B151" s="39">
        <v>36</v>
      </c>
      <c r="C151" s="38">
        <v>39</v>
      </c>
      <c r="D151" s="38">
        <v>21</v>
      </c>
      <c r="E151" s="38">
        <v>5</v>
      </c>
      <c r="F151" s="38">
        <v>9</v>
      </c>
      <c r="G151" s="74" t="s">
        <v>136</v>
      </c>
      <c r="H151" s="74" t="s">
        <v>136</v>
      </c>
      <c r="I151" s="74">
        <v>14</v>
      </c>
      <c r="J151" s="74">
        <v>10</v>
      </c>
      <c r="K151" s="74" t="s">
        <v>136</v>
      </c>
      <c r="L151" s="75">
        <v>10</v>
      </c>
      <c r="N151" s="39"/>
      <c r="O151" s="38"/>
      <c r="P151" s="38"/>
      <c r="Q151" s="38"/>
      <c r="R151" s="38"/>
      <c r="S151" s="22"/>
      <c r="T151" s="22"/>
      <c r="U151" s="22"/>
      <c r="V151" s="22"/>
      <c r="W151" s="23"/>
      <c r="X151" s="23"/>
    </row>
    <row r="152" spans="1:24">
      <c r="A152" s="6" t="s">
        <v>123</v>
      </c>
      <c r="B152" s="39">
        <v>41</v>
      </c>
      <c r="C152" s="38">
        <v>34</v>
      </c>
      <c r="D152" s="38">
        <v>43</v>
      </c>
      <c r="E152" s="38">
        <v>49</v>
      </c>
      <c r="F152" s="38">
        <v>36</v>
      </c>
      <c r="G152" s="74">
        <v>64</v>
      </c>
      <c r="H152" s="74">
        <v>61</v>
      </c>
      <c r="I152" s="74">
        <v>66</v>
      </c>
      <c r="J152" s="74">
        <v>56</v>
      </c>
      <c r="K152" s="75">
        <v>50</v>
      </c>
      <c r="L152" s="75">
        <v>55</v>
      </c>
      <c r="N152" s="39"/>
      <c r="O152" s="38"/>
      <c r="P152" s="38"/>
      <c r="Q152" s="38"/>
      <c r="R152" s="38"/>
      <c r="S152" s="22"/>
      <c r="T152" s="22"/>
      <c r="U152" s="22"/>
      <c r="V152" s="22"/>
      <c r="W152" s="23"/>
      <c r="X152" s="23"/>
    </row>
    <row r="153" spans="1:24">
      <c r="A153" s="41" t="s">
        <v>160</v>
      </c>
      <c r="B153" s="42">
        <f>B137-SUM(B138:B152)</f>
        <v>0</v>
      </c>
      <c r="C153" s="42">
        <f t="shared" ref="C153:L153" si="9">C137-SUM(C138:C152)</f>
        <v>0</v>
      </c>
      <c r="D153" s="42">
        <f t="shared" si="9"/>
        <v>0</v>
      </c>
      <c r="E153" s="42">
        <f t="shared" si="9"/>
        <v>0</v>
      </c>
      <c r="F153" s="42">
        <f t="shared" si="9"/>
        <v>0</v>
      </c>
      <c r="G153" s="42">
        <f t="shared" si="9"/>
        <v>18</v>
      </c>
      <c r="H153" s="42">
        <f t="shared" si="9"/>
        <v>11</v>
      </c>
      <c r="I153" s="42">
        <f t="shared" si="9"/>
        <v>0</v>
      </c>
      <c r="J153" s="42">
        <f t="shared" si="9"/>
        <v>0</v>
      </c>
      <c r="K153" s="42">
        <f t="shared" si="9"/>
        <v>0</v>
      </c>
      <c r="L153" s="42">
        <f t="shared" si="9"/>
        <v>0</v>
      </c>
      <c r="N153" s="39"/>
      <c r="O153" s="38"/>
      <c r="P153" s="38"/>
      <c r="Q153" s="38"/>
      <c r="R153" s="38"/>
      <c r="S153" s="22"/>
      <c r="T153" s="22"/>
      <c r="U153" s="22"/>
      <c r="V153" s="22"/>
      <c r="W153" s="23"/>
      <c r="X153" s="23"/>
    </row>
    <row r="154" spans="1:24">
      <c r="A154" s="3"/>
      <c r="B154" s="39"/>
      <c r="C154" s="38"/>
      <c r="D154" s="38"/>
      <c r="E154" s="38"/>
      <c r="F154" s="38"/>
      <c r="G154" s="74"/>
      <c r="H154" s="74"/>
      <c r="I154" s="74"/>
      <c r="J154" s="74"/>
      <c r="K154" s="75"/>
      <c r="L154" s="75"/>
      <c r="N154" s="46"/>
      <c r="O154" s="46"/>
      <c r="P154" s="46"/>
      <c r="Q154" s="46"/>
      <c r="R154" s="46"/>
      <c r="S154" s="26"/>
      <c r="T154" s="26"/>
      <c r="U154" s="26"/>
      <c r="V154" s="26"/>
      <c r="W154" s="26"/>
      <c r="X154" s="26"/>
    </row>
    <row r="155" spans="1:24">
      <c r="A155" s="9" t="s">
        <v>8</v>
      </c>
      <c r="B155" s="40">
        <v>626</v>
      </c>
      <c r="C155" s="24">
        <v>528</v>
      </c>
      <c r="D155" s="24">
        <v>604</v>
      </c>
      <c r="E155" s="24">
        <v>414</v>
      </c>
      <c r="F155" s="24">
        <v>450</v>
      </c>
      <c r="G155" s="69">
        <v>504</v>
      </c>
      <c r="H155" s="69">
        <v>500</v>
      </c>
      <c r="I155" s="69">
        <v>566</v>
      </c>
      <c r="J155" s="69">
        <v>574</v>
      </c>
      <c r="K155" s="70">
        <v>570</v>
      </c>
      <c r="L155" s="70">
        <v>595</v>
      </c>
    </row>
    <row r="156" spans="1:24">
      <c r="A156" s="6" t="s">
        <v>124</v>
      </c>
      <c r="B156" s="39">
        <v>8</v>
      </c>
      <c r="C156" s="38">
        <v>6</v>
      </c>
      <c r="D156" s="38">
        <v>7</v>
      </c>
      <c r="E156" s="38">
        <v>7</v>
      </c>
      <c r="F156" s="38">
        <v>6</v>
      </c>
      <c r="G156" s="74" t="s">
        <v>136</v>
      </c>
      <c r="H156" s="74" t="s">
        <v>136</v>
      </c>
      <c r="I156" s="74">
        <v>11</v>
      </c>
      <c r="J156" s="74">
        <v>6</v>
      </c>
      <c r="K156" s="75">
        <v>10</v>
      </c>
      <c r="L156" s="75">
        <v>20</v>
      </c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spans="1:24">
      <c r="A157" s="21" t="s">
        <v>139</v>
      </c>
      <c r="B157" s="39">
        <v>74</v>
      </c>
      <c r="C157" s="38">
        <v>60</v>
      </c>
      <c r="D157" s="38">
        <v>132</v>
      </c>
      <c r="E157" s="38">
        <v>51</v>
      </c>
      <c r="F157" s="38">
        <v>57</v>
      </c>
      <c r="G157" s="74">
        <v>68</v>
      </c>
      <c r="H157" s="74">
        <v>82</v>
      </c>
      <c r="I157" s="74">
        <v>64</v>
      </c>
      <c r="J157" s="74">
        <v>62</v>
      </c>
      <c r="K157" s="75">
        <v>60</v>
      </c>
      <c r="L157" s="75">
        <v>55</v>
      </c>
    </row>
    <row r="158" spans="1:24">
      <c r="A158" s="6" t="s">
        <v>125</v>
      </c>
      <c r="B158" s="39">
        <v>47</v>
      </c>
      <c r="C158" s="38">
        <v>45</v>
      </c>
      <c r="D158" s="38">
        <v>36</v>
      </c>
      <c r="E158" s="38">
        <v>27</v>
      </c>
      <c r="F158" s="38">
        <v>28</v>
      </c>
      <c r="G158" s="74">
        <v>37</v>
      </c>
      <c r="H158" s="74">
        <v>52</v>
      </c>
      <c r="I158" s="74">
        <v>67</v>
      </c>
      <c r="J158" s="74">
        <v>89</v>
      </c>
      <c r="K158" s="75">
        <v>100</v>
      </c>
      <c r="L158" s="75">
        <v>105</v>
      </c>
    </row>
    <row r="159" spans="1:24">
      <c r="A159" s="17" t="s">
        <v>140</v>
      </c>
      <c r="B159" s="39">
        <v>33</v>
      </c>
      <c r="C159" s="38">
        <v>44</v>
      </c>
      <c r="D159" s="38">
        <v>37</v>
      </c>
      <c r="E159" s="38">
        <v>62</v>
      </c>
      <c r="F159" s="38">
        <v>52</v>
      </c>
      <c r="G159" s="74">
        <v>55</v>
      </c>
      <c r="H159" s="74">
        <v>45</v>
      </c>
      <c r="I159" s="74">
        <v>69</v>
      </c>
      <c r="J159" s="74">
        <v>71</v>
      </c>
      <c r="K159" s="75">
        <v>55</v>
      </c>
      <c r="L159" s="75">
        <v>70</v>
      </c>
      <c r="T159" s="26"/>
    </row>
    <row r="160" spans="1:24">
      <c r="A160" s="6" t="s">
        <v>126</v>
      </c>
      <c r="B160" s="39">
        <v>130</v>
      </c>
      <c r="C160" s="38">
        <v>106</v>
      </c>
      <c r="D160" s="38">
        <v>82</v>
      </c>
      <c r="E160" s="38">
        <v>29</v>
      </c>
      <c r="F160" s="38">
        <v>59</v>
      </c>
      <c r="G160" s="74">
        <v>110</v>
      </c>
      <c r="H160" s="74">
        <v>73</v>
      </c>
      <c r="I160" s="74">
        <v>86</v>
      </c>
      <c r="J160" s="74">
        <v>90</v>
      </c>
      <c r="K160" s="75">
        <v>60</v>
      </c>
      <c r="L160" s="75">
        <v>45</v>
      </c>
      <c r="S160" s="26"/>
      <c r="T160" s="26"/>
      <c r="U160" s="26"/>
      <c r="V160" s="26"/>
      <c r="W160" s="26"/>
      <c r="X160" s="26"/>
    </row>
    <row r="161" spans="1:12">
      <c r="A161" s="6" t="s">
        <v>127</v>
      </c>
      <c r="B161" s="39">
        <v>71</v>
      </c>
      <c r="C161" s="38">
        <v>62</v>
      </c>
      <c r="D161" s="38">
        <v>66</v>
      </c>
      <c r="E161" s="38">
        <v>49</v>
      </c>
      <c r="F161" s="38">
        <v>35</v>
      </c>
      <c r="G161" s="74">
        <v>48</v>
      </c>
      <c r="H161" s="74">
        <v>54</v>
      </c>
      <c r="I161" s="74">
        <v>26</v>
      </c>
      <c r="J161" s="74">
        <v>37</v>
      </c>
      <c r="K161" s="75">
        <v>25</v>
      </c>
      <c r="L161" s="75">
        <v>35</v>
      </c>
    </row>
    <row r="162" spans="1:12">
      <c r="A162" s="6" t="s">
        <v>128</v>
      </c>
      <c r="B162" s="39">
        <v>146</v>
      </c>
      <c r="C162" s="38">
        <v>121</v>
      </c>
      <c r="D162" s="38">
        <v>118</v>
      </c>
      <c r="E162" s="38">
        <v>101</v>
      </c>
      <c r="F162" s="38">
        <v>98</v>
      </c>
      <c r="G162" s="74">
        <v>29</v>
      </c>
      <c r="H162" s="74">
        <v>53</v>
      </c>
      <c r="I162" s="74">
        <v>78</v>
      </c>
      <c r="J162" s="74">
        <v>58</v>
      </c>
      <c r="K162" s="75">
        <v>45</v>
      </c>
      <c r="L162" s="75">
        <v>45</v>
      </c>
    </row>
    <row r="163" spans="1:12">
      <c r="A163" s="6" t="s">
        <v>129</v>
      </c>
      <c r="B163" s="39">
        <v>28</v>
      </c>
      <c r="C163" s="38">
        <v>15</v>
      </c>
      <c r="D163" s="38">
        <v>5</v>
      </c>
      <c r="E163" s="38">
        <v>7</v>
      </c>
      <c r="F163" s="38">
        <v>7</v>
      </c>
      <c r="G163" s="74">
        <v>9</v>
      </c>
      <c r="H163" s="74" t="s">
        <v>136</v>
      </c>
      <c r="I163" s="74">
        <v>21</v>
      </c>
      <c r="J163" s="74">
        <v>18</v>
      </c>
      <c r="K163" s="75">
        <v>25</v>
      </c>
      <c r="L163" s="75">
        <v>20</v>
      </c>
    </row>
    <row r="164" spans="1:12">
      <c r="A164" s="6" t="s">
        <v>130</v>
      </c>
      <c r="B164" s="43" t="s">
        <v>136</v>
      </c>
      <c r="C164" s="38">
        <v>8</v>
      </c>
      <c r="D164" s="38">
        <v>20</v>
      </c>
      <c r="E164" s="38">
        <v>16</v>
      </c>
      <c r="F164" s="38">
        <v>13</v>
      </c>
      <c r="G164" s="74">
        <v>22</v>
      </c>
      <c r="H164" s="74">
        <v>19</v>
      </c>
      <c r="I164" s="74">
        <v>18</v>
      </c>
      <c r="J164" s="74">
        <v>22</v>
      </c>
      <c r="K164" s="75">
        <v>15</v>
      </c>
      <c r="L164" s="75">
        <v>15</v>
      </c>
    </row>
    <row r="165" spans="1:12">
      <c r="A165" s="6" t="s">
        <v>131</v>
      </c>
      <c r="B165" s="39">
        <v>48</v>
      </c>
      <c r="C165" s="38">
        <v>6</v>
      </c>
      <c r="D165" s="38">
        <v>40</v>
      </c>
      <c r="E165" s="38">
        <v>47</v>
      </c>
      <c r="F165" s="38">
        <v>69</v>
      </c>
      <c r="G165" s="74">
        <v>61</v>
      </c>
      <c r="H165" s="74">
        <v>47</v>
      </c>
      <c r="I165" s="74">
        <v>57</v>
      </c>
      <c r="J165" s="74">
        <v>41</v>
      </c>
      <c r="K165" s="75">
        <v>65</v>
      </c>
      <c r="L165" s="75">
        <v>70</v>
      </c>
    </row>
    <row r="166" spans="1:12">
      <c r="A166" s="6" t="s">
        <v>132</v>
      </c>
      <c r="B166" s="39">
        <v>9</v>
      </c>
      <c r="C166" s="38">
        <v>4</v>
      </c>
      <c r="D166" s="38">
        <v>12</v>
      </c>
      <c r="E166" s="38">
        <v>2</v>
      </c>
      <c r="F166" s="38">
        <v>8</v>
      </c>
      <c r="G166" s="74">
        <v>6</v>
      </c>
      <c r="H166" s="74">
        <v>11</v>
      </c>
      <c r="I166" s="74">
        <v>16</v>
      </c>
      <c r="J166" s="74">
        <v>13</v>
      </c>
      <c r="K166" s="75">
        <v>35</v>
      </c>
      <c r="L166" s="75">
        <v>25</v>
      </c>
    </row>
    <row r="167" spans="1:12">
      <c r="A167" s="6" t="s">
        <v>133</v>
      </c>
      <c r="B167" s="43" t="s">
        <v>136</v>
      </c>
      <c r="C167" s="38">
        <v>10</v>
      </c>
      <c r="D167" s="38">
        <v>16</v>
      </c>
      <c r="E167" s="38">
        <v>7</v>
      </c>
      <c r="F167" s="38">
        <v>4</v>
      </c>
      <c r="G167" s="74" t="s">
        <v>136</v>
      </c>
      <c r="H167" s="74">
        <v>13</v>
      </c>
      <c r="I167" s="74">
        <v>16</v>
      </c>
      <c r="J167" s="74">
        <v>16</v>
      </c>
      <c r="K167" s="75">
        <v>15</v>
      </c>
      <c r="L167" s="75">
        <v>45</v>
      </c>
    </row>
    <row r="168" spans="1:12">
      <c r="A168" s="6" t="s">
        <v>134</v>
      </c>
      <c r="B168" s="39">
        <v>14</v>
      </c>
      <c r="C168" s="38">
        <v>20</v>
      </c>
      <c r="D168" s="38">
        <v>21</v>
      </c>
      <c r="E168" s="38">
        <v>2</v>
      </c>
      <c r="F168" s="38">
        <v>6</v>
      </c>
      <c r="G168" s="74">
        <v>33</v>
      </c>
      <c r="H168" s="74">
        <v>23</v>
      </c>
      <c r="I168" s="74">
        <v>17</v>
      </c>
      <c r="J168" s="74">
        <v>22</v>
      </c>
      <c r="K168" s="75">
        <v>20</v>
      </c>
      <c r="L168" s="75">
        <v>10</v>
      </c>
    </row>
    <row r="169" spans="1:12">
      <c r="A169" s="6" t="s">
        <v>135</v>
      </c>
      <c r="B169" s="39">
        <v>9</v>
      </c>
      <c r="C169" s="38">
        <v>21</v>
      </c>
      <c r="D169" s="38">
        <v>12</v>
      </c>
      <c r="E169" s="38">
        <v>7</v>
      </c>
      <c r="F169" s="38">
        <v>8</v>
      </c>
      <c r="G169" s="74">
        <v>15</v>
      </c>
      <c r="H169" s="74">
        <v>17</v>
      </c>
      <c r="I169" s="74">
        <v>20</v>
      </c>
      <c r="J169" s="74">
        <v>29</v>
      </c>
      <c r="K169" s="75">
        <v>40</v>
      </c>
      <c r="L169" s="75">
        <v>35</v>
      </c>
    </row>
    <row r="170" spans="1:12">
      <c r="A170" s="41" t="s">
        <v>160</v>
      </c>
      <c r="B170" s="37">
        <f>B155-SUM(B156:B169)</f>
        <v>9</v>
      </c>
      <c r="C170" s="37">
        <f t="shared" ref="C170:L170" si="10">C155-SUM(C156:C169)</f>
        <v>0</v>
      </c>
      <c r="D170" s="37">
        <f t="shared" si="10"/>
        <v>0</v>
      </c>
      <c r="E170" s="37">
        <f t="shared" si="10"/>
        <v>0</v>
      </c>
      <c r="F170" s="37">
        <f t="shared" si="10"/>
        <v>0</v>
      </c>
      <c r="G170" s="37">
        <f t="shared" si="10"/>
        <v>11</v>
      </c>
      <c r="H170" s="37">
        <f t="shared" si="10"/>
        <v>11</v>
      </c>
      <c r="I170" s="37">
        <f t="shared" si="10"/>
        <v>0</v>
      </c>
      <c r="J170" s="37">
        <f t="shared" si="10"/>
        <v>0</v>
      </c>
      <c r="K170" s="37">
        <f t="shared" si="10"/>
        <v>0</v>
      </c>
      <c r="L170" s="37">
        <f t="shared" si="10"/>
        <v>0</v>
      </c>
    </row>
    <row r="171" spans="1:12">
      <c r="A171" s="27"/>
      <c r="C171" s="38"/>
      <c r="D171" s="38"/>
      <c r="E171" s="38"/>
      <c r="F171" s="38"/>
    </row>
  </sheetData>
  <phoneticPr fontId="7" type="noConversion"/>
  <conditionalFormatting sqref="W127:X127 K103:L129 W132:X132 K131:L134 W100:X101 K47:L61 K137:L152 K63:L72 K22:L44 K74:L89 K91:L100 K154:L169 K7:L20 K4:L5">
    <cfRule type="cellIs" dxfId="63" priority="16" operator="equal">
      <formula>-1</formula>
    </cfRule>
  </conditionalFormatting>
  <conditionalFormatting sqref="W99:X99">
    <cfRule type="cellIs" dxfId="62" priority="14" operator="equal">
      <formula>-1</formula>
    </cfRule>
  </conditionalFormatting>
  <conditionalFormatting sqref="W98:X98">
    <cfRule type="cellIs" dxfId="61" priority="13" operator="equal">
      <formula>-1</formula>
    </cfRule>
  </conditionalFormatting>
  <conditionalFormatting sqref="K102:L102">
    <cfRule type="cellIs" dxfId="60" priority="12" operator="equal">
      <formula>-1</formula>
    </cfRule>
  </conditionalFormatting>
  <conditionalFormatting sqref="W97:X97">
    <cfRule type="cellIs" dxfId="59" priority="11" operator="equal">
      <formula>-1</formula>
    </cfRule>
  </conditionalFormatting>
  <conditionalFormatting sqref="W96:X96">
    <cfRule type="cellIs" dxfId="58" priority="10" operator="equal">
      <formula>-1</formula>
    </cfRule>
  </conditionalFormatting>
  <conditionalFormatting sqref="W94:X94">
    <cfRule type="cellIs" dxfId="57" priority="9" operator="equal">
      <formula>-1</formula>
    </cfRule>
  </conditionalFormatting>
  <conditionalFormatting sqref="W152:X153">
    <cfRule type="cellIs" dxfId="56" priority="8" operator="equal">
      <formula>-1</formula>
    </cfRule>
  </conditionalFormatting>
  <conditionalFormatting sqref="W151:X151">
    <cfRule type="cellIs" dxfId="55" priority="7" operator="equal">
      <formula>-1</formula>
    </cfRule>
  </conditionalFormatting>
  <conditionalFormatting sqref="W149:X150">
    <cfRule type="cellIs" dxfId="54" priority="6" operator="equal">
      <formula>-1</formula>
    </cfRule>
  </conditionalFormatting>
  <conditionalFormatting sqref="W148:X148">
    <cfRule type="cellIs" dxfId="53" priority="5" operator="equal">
      <formula>-1</formula>
    </cfRule>
  </conditionalFormatting>
  <conditionalFormatting sqref="W145:X146">
    <cfRule type="cellIs" dxfId="52" priority="4" operator="equal">
      <formula>-1</formula>
    </cfRule>
  </conditionalFormatting>
  <conditionalFormatting sqref="W141:X144">
    <cfRule type="cellIs" dxfId="51" priority="3" operator="equal">
      <formula>-1</formula>
    </cfRule>
  </conditionalFormatting>
  <conditionalFormatting sqref="W138:X139">
    <cfRule type="cellIs" dxfId="50" priority="2" operator="equal">
      <formula>-1</formula>
    </cfRule>
  </conditionalFormatting>
  <conditionalFormatting sqref="W147:X147">
    <cfRule type="cellIs" dxfId="49" priority="1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91E2-500F-4C41-8B4A-309209A8524C}">
  <dimension ref="A1:S171"/>
  <sheetViews>
    <sheetView tabSelected="1" topLeftCell="A128" workbookViewId="0">
      <selection activeCell="G162" sqref="G162"/>
    </sheetView>
  </sheetViews>
  <sheetFormatPr baseColWidth="10" defaultRowHeight="16"/>
  <cols>
    <col min="1" max="1" width="39.6640625" customWidth="1"/>
    <col min="2" max="2" width="12.83203125" style="25" customWidth="1"/>
    <col min="3" max="4" width="13.1640625" style="25" customWidth="1"/>
    <col min="5" max="5" width="13.33203125" style="25" customWidth="1"/>
    <col min="6" max="6" width="13.1640625" style="25" customWidth="1"/>
    <col min="7" max="7" width="13.33203125" customWidth="1"/>
    <col min="8" max="8" width="13" customWidth="1"/>
    <col min="9" max="9" width="13.1640625" customWidth="1"/>
    <col min="10" max="10" width="13.33203125" customWidth="1"/>
    <col min="11" max="11" width="13.6640625" customWidth="1"/>
    <col min="12" max="12" width="14.5" customWidth="1"/>
  </cols>
  <sheetData>
    <row r="1" spans="1:12" ht="26">
      <c r="A1" s="83" t="s">
        <v>162</v>
      </c>
      <c r="B1" s="38"/>
      <c r="C1" s="38"/>
      <c r="D1" s="38"/>
      <c r="E1" s="38"/>
      <c r="F1" s="38"/>
      <c r="G1" s="2"/>
      <c r="H1" s="2"/>
      <c r="I1" s="2"/>
      <c r="J1" s="2"/>
      <c r="K1" s="2"/>
      <c r="L1" s="2"/>
    </row>
    <row r="2" spans="1:12" ht="20">
      <c r="A2" s="2"/>
      <c r="B2" s="38"/>
      <c r="C2" s="38"/>
      <c r="D2" s="38"/>
      <c r="E2" s="38"/>
      <c r="F2" s="38"/>
      <c r="G2" s="2"/>
      <c r="H2" s="2"/>
      <c r="I2" s="2"/>
      <c r="J2" s="2"/>
      <c r="K2" s="2"/>
      <c r="L2" s="2"/>
    </row>
    <row r="3" spans="1:12" ht="21" thickBot="1">
      <c r="A3" s="68" t="s">
        <v>161</v>
      </c>
      <c r="B3" s="68" t="s">
        <v>151</v>
      </c>
      <c r="C3" s="68" t="s">
        <v>150</v>
      </c>
      <c r="D3" s="68" t="s">
        <v>149</v>
      </c>
      <c r="E3" s="68" t="s">
        <v>148</v>
      </c>
      <c r="F3" s="68" t="s">
        <v>152</v>
      </c>
      <c r="G3" s="68" t="s">
        <v>153</v>
      </c>
      <c r="H3" s="68" t="s">
        <v>154</v>
      </c>
      <c r="I3" s="68" t="s">
        <v>155</v>
      </c>
      <c r="J3" s="68" t="s">
        <v>156</v>
      </c>
      <c r="K3" s="68" t="s">
        <v>157</v>
      </c>
      <c r="L3" s="68" t="s">
        <v>158</v>
      </c>
    </row>
    <row r="4" spans="1:12" ht="21" thickTop="1">
      <c r="A4" s="49" t="s">
        <v>0</v>
      </c>
      <c r="B4" s="97">
        <v>42170</v>
      </c>
      <c r="C4" s="97">
        <v>44585</v>
      </c>
      <c r="D4" s="97">
        <v>51353</v>
      </c>
      <c r="E4" s="98">
        <v>57733</v>
      </c>
      <c r="F4" s="89">
        <v>61142</v>
      </c>
      <c r="G4" s="88">
        <v>68597</v>
      </c>
      <c r="H4" s="88">
        <v>74801</v>
      </c>
      <c r="I4" s="88">
        <v>81904</v>
      </c>
      <c r="J4" s="88">
        <v>82135</v>
      </c>
      <c r="K4" s="88">
        <v>86966</v>
      </c>
      <c r="L4" s="89">
        <v>96705</v>
      </c>
    </row>
    <row r="5" spans="1:12" ht="20">
      <c r="A5" s="49" t="s">
        <v>159</v>
      </c>
      <c r="B5" s="24">
        <f t="shared" ref="B5:L5" si="0">B4-B8-B23-B47-B64-B75-B92-B103-B137-B155</f>
        <v>879</v>
      </c>
      <c r="C5" s="24">
        <f t="shared" si="0"/>
        <v>825</v>
      </c>
      <c r="D5" s="24">
        <f t="shared" si="0"/>
        <v>785</v>
      </c>
      <c r="E5" s="24">
        <f t="shared" si="0"/>
        <v>485</v>
      </c>
      <c r="F5" s="24">
        <f t="shared" si="0"/>
        <v>1345</v>
      </c>
      <c r="G5" s="24">
        <f t="shared" si="0"/>
        <v>1737</v>
      </c>
      <c r="H5" s="24">
        <f t="shared" si="0"/>
        <v>2022</v>
      </c>
      <c r="I5" s="24">
        <f t="shared" si="0"/>
        <v>2349</v>
      </c>
      <c r="J5" s="24">
        <f t="shared" si="0"/>
        <v>2584</v>
      </c>
      <c r="K5" s="24">
        <f t="shared" si="0"/>
        <v>2771</v>
      </c>
      <c r="L5" s="24">
        <f t="shared" si="0"/>
        <v>3370</v>
      </c>
    </row>
    <row r="6" spans="1:12" ht="20">
      <c r="A6" s="101" t="s">
        <v>160</v>
      </c>
      <c r="B6" s="81">
        <f t="shared" ref="B6:L6" si="1">SUM(B21,B45,B62,B73,B90,B101,B135,B153,B170)</f>
        <v>0</v>
      </c>
      <c r="C6" s="81">
        <f t="shared" si="1"/>
        <v>0</v>
      </c>
      <c r="D6" s="81">
        <f t="shared" si="1"/>
        <v>0</v>
      </c>
      <c r="E6" s="81">
        <f t="shared" si="1"/>
        <v>0</v>
      </c>
      <c r="F6" s="81">
        <f t="shared" si="1"/>
        <v>0</v>
      </c>
      <c r="G6" s="81">
        <f t="shared" si="1"/>
        <v>0</v>
      </c>
      <c r="H6" s="81">
        <f t="shared" si="1"/>
        <v>0</v>
      </c>
      <c r="I6" s="81">
        <f t="shared" si="1"/>
        <v>0</v>
      </c>
      <c r="J6" s="81">
        <f t="shared" si="1"/>
        <v>0</v>
      </c>
      <c r="K6" s="81">
        <f t="shared" si="1"/>
        <v>0</v>
      </c>
      <c r="L6" s="81">
        <f t="shared" si="1"/>
        <v>0</v>
      </c>
    </row>
    <row r="7" spans="1:12" s="25" customFormat="1" ht="20">
      <c r="A7" s="103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12" ht="20">
      <c r="A8" s="50" t="s">
        <v>1</v>
      </c>
      <c r="B8" s="97">
        <v>2130</v>
      </c>
      <c r="C8" s="97">
        <v>2373</v>
      </c>
      <c r="D8" s="97">
        <v>2863</v>
      </c>
      <c r="E8" s="98">
        <v>3473</v>
      </c>
      <c r="F8" s="89">
        <v>3457</v>
      </c>
      <c r="G8" s="88">
        <v>3562</v>
      </c>
      <c r="H8" s="88">
        <v>3782</v>
      </c>
      <c r="I8" s="88">
        <v>4644</v>
      </c>
      <c r="J8" s="88">
        <v>5064</v>
      </c>
      <c r="K8" s="88">
        <v>5785</v>
      </c>
      <c r="L8" s="89">
        <v>6960</v>
      </c>
    </row>
    <row r="9" spans="1:12" ht="20">
      <c r="A9" s="51" t="s">
        <v>9</v>
      </c>
      <c r="B9" s="92">
        <v>336</v>
      </c>
      <c r="C9" s="92">
        <v>391</v>
      </c>
      <c r="D9" s="92">
        <v>452</v>
      </c>
      <c r="E9" s="94">
        <v>566</v>
      </c>
      <c r="F9" s="85">
        <v>506</v>
      </c>
      <c r="G9" s="84">
        <v>563</v>
      </c>
      <c r="H9" s="84">
        <v>623</v>
      </c>
      <c r="I9" s="84">
        <v>727</v>
      </c>
      <c r="J9" s="84">
        <v>777</v>
      </c>
      <c r="K9" s="84">
        <v>870</v>
      </c>
      <c r="L9" s="85">
        <v>1135</v>
      </c>
    </row>
    <row r="10" spans="1:12" ht="20">
      <c r="A10" s="51" t="s">
        <v>10</v>
      </c>
      <c r="B10" s="92">
        <v>121</v>
      </c>
      <c r="C10" s="92">
        <v>153</v>
      </c>
      <c r="D10" s="92">
        <v>180</v>
      </c>
      <c r="E10" s="94">
        <v>226</v>
      </c>
      <c r="F10" s="85">
        <v>176</v>
      </c>
      <c r="G10" s="84">
        <v>171</v>
      </c>
      <c r="H10" s="84">
        <v>153</v>
      </c>
      <c r="I10" s="84">
        <v>235</v>
      </c>
      <c r="J10" s="84">
        <v>226</v>
      </c>
      <c r="K10" s="84">
        <v>255</v>
      </c>
      <c r="L10" s="85">
        <v>260</v>
      </c>
    </row>
    <row r="11" spans="1:12" ht="20">
      <c r="A11" s="51" t="s">
        <v>11</v>
      </c>
      <c r="B11" s="92">
        <v>206</v>
      </c>
      <c r="C11" s="92">
        <v>208</v>
      </c>
      <c r="D11" s="102">
        <v>229</v>
      </c>
      <c r="E11" s="94">
        <v>272</v>
      </c>
      <c r="F11" s="85">
        <v>307</v>
      </c>
      <c r="G11" s="84">
        <v>303</v>
      </c>
      <c r="H11" s="84">
        <v>336</v>
      </c>
      <c r="I11" s="84">
        <v>402</v>
      </c>
      <c r="J11" s="84">
        <v>389</v>
      </c>
      <c r="K11" s="84">
        <v>475</v>
      </c>
      <c r="L11" s="85">
        <v>445</v>
      </c>
    </row>
    <row r="12" spans="1:12" ht="20">
      <c r="A12" s="51" t="s">
        <v>12</v>
      </c>
      <c r="B12" s="92">
        <v>119</v>
      </c>
      <c r="C12" s="92">
        <v>140</v>
      </c>
      <c r="D12" s="92">
        <v>192</v>
      </c>
      <c r="E12" s="94">
        <v>210</v>
      </c>
      <c r="F12" s="85">
        <v>219</v>
      </c>
      <c r="G12" s="84">
        <v>241</v>
      </c>
      <c r="H12" s="84">
        <v>244</v>
      </c>
      <c r="I12" s="84">
        <v>302</v>
      </c>
      <c r="J12" s="84">
        <v>412</v>
      </c>
      <c r="K12" s="84">
        <v>465</v>
      </c>
      <c r="L12" s="85">
        <v>565</v>
      </c>
    </row>
    <row r="13" spans="1:12" ht="20">
      <c r="A13" s="51" t="s">
        <v>13</v>
      </c>
      <c r="B13" s="92">
        <v>232</v>
      </c>
      <c r="C13" s="92">
        <v>300</v>
      </c>
      <c r="D13" s="92">
        <v>346</v>
      </c>
      <c r="E13" s="94">
        <v>404</v>
      </c>
      <c r="F13" s="85">
        <v>453</v>
      </c>
      <c r="G13" s="84">
        <v>459</v>
      </c>
      <c r="H13" s="84">
        <v>485</v>
      </c>
      <c r="I13" s="84">
        <v>527</v>
      </c>
      <c r="J13" s="84">
        <v>604</v>
      </c>
      <c r="K13" s="84">
        <v>560</v>
      </c>
      <c r="L13" s="85">
        <v>625</v>
      </c>
    </row>
    <row r="14" spans="1:12" ht="20">
      <c r="A14" s="51" t="s">
        <v>14</v>
      </c>
      <c r="B14" s="92">
        <v>284</v>
      </c>
      <c r="C14" s="92">
        <v>242</v>
      </c>
      <c r="D14" s="92">
        <v>277</v>
      </c>
      <c r="E14" s="94">
        <v>314</v>
      </c>
      <c r="F14" s="85">
        <v>269</v>
      </c>
      <c r="G14" s="84">
        <v>321</v>
      </c>
      <c r="H14" s="84">
        <v>266</v>
      </c>
      <c r="I14" s="84">
        <v>339</v>
      </c>
      <c r="J14" s="84">
        <v>348</v>
      </c>
      <c r="K14" s="84">
        <v>435</v>
      </c>
      <c r="L14" s="85">
        <v>480</v>
      </c>
    </row>
    <row r="15" spans="1:12" ht="20">
      <c r="A15" s="51" t="s">
        <v>15</v>
      </c>
      <c r="B15" s="92">
        <v>162</v>
      </c>
      <c r="C15" s="92">
        <v>144</v>
      </c>
      <c r="D15" s="92">
        <v>204</v>
      </c>
      <c r="E15" s="94">
        <v>207</v>
      </c>
      <c r="F15" s="85">
        <v>199</v>
      </c>
      <c r="G15" s="84">
        <v>167</v>
      </c>
      <c r="H15" s="84">
        <v>214</v>
      </c>
      <c r="I15" s="84">
        <v>254</v>
      </c>
      <c r="J15" s="84">
        <v>268</v>
      </c>
      <c r="K15" s="84">
        <v>325</v>
      </c>
      <c r="L15" s="85">
        <v>425</v>
      </c>
    </row>
    <row r="16" spans="1:12" ht="20">
      <c r="A16" s="51" t="s">
        <v>16</v>
      </c>
      <c r="B16" s="92">
        <v>240</v>
      </c>
      <c r="C16" s="92">
        <v>232</v>
      </c>
      <c r="D16" s="92">
        <v>275</v>
      </c>
      <c r="E16" s="94">
        <v>344</v>
      </c>
      <c r="F16" s="85">
        <v>335</v>
      </c>
      <c r="G16" s="84">
        <v>341</v>
      </c>
      <c r="H16" s="84">
        <v>419</v>
      </c>
      <c r="I16" s="84">
        <v>423</v>
      </c>
      <c r="J16" s="84">
        <v>429</v>
      </c>
      <c r="K16" s="84">
        <v>555</v>
      </c>
      <c r="L16" s="85">
        <v>630</v>
      </c>
    </row>
    <row r="17" spans="1:19" ht="20">
      <c r="A17" s="51" t="s">
        <v>17</v>
      </c>
      <c r="B17" s="92">
        <v>86</v>
      </c>
      <c r="C17" s="92">
        <v>137</v>
      </c>
      <c r="D17" s="92">
        <v>170</v>
      </c>
      <c r="E17" s="94">
        <v>212</v>
      </c>
      <c r="F17" s="85">
        <v>203</v>
      </c>
      <c r="G17" s="84">
        <v>222</v>
      </c>
      <c r="H17" s="84">
        <v>248</v>
      </c>
      <c r="I17" s="84">
        <v>271</v>
      </c>
      <c r="J17" s="84">
        <v>288</v>
      </c>
      <c r="K17" s="84">
        <v>295</v>
      </c>
      <c r="L17" s="85">
        <v>350</v>
      </c>
    </row>
    <row r="18" spans="1:19" ht="20">
      <c r="A18" s="51" t="s">
        <v>18</v>
      </c>
      <c r="B18" s="92">
        <v>61</v>
      </c>
      <c r="C18" s="92">
        <v>83</v>
      </c>
      <c r="D18" s="92">
        <v>110</v>
      </c>
      <c r="E18" s="94">
        <v>181</v>
      </c>
      <c r="F18" s="85">
        <v>163</v>
      </c>
      <c r="G18" s="84">
        <v>200</v>
      </c>
      <c r="H18" s="84">
        <v>195</v>
      </c>
      <c r="I18" s="84">
        <v>295</v>
      </c>
      <c r="J18" s="84">
        <v>320</v>
      </c>
      <c r="K18" s="84">
        <v>325</v>
      </c>
      <c r="L18" s="85">
        <v>460</v>
      </c>
    </row>
    <row r="19" spans="1:19" ht="20">
      <c r="A19" s="53" t="s">
        <v>19</v>
      </c>
      <c r="B19" s="92">
        <v>138</v>
      </c>
      <c r="C19" s="92">
        <v>194</v>
      </c>
      <c r="D19" s="92">
        <v>223</v>
      </c>
      <c r="E19" s="94">
        <v>205</v>
      </c>
      <c r="F19" s="85">
        <v>289</v>
      </c>
      <c r="G19" s="84">
        <v>286</v>
      </c>
      <c r="H19" s="84">
        <v>315</v>
      </c>
      <c r="I19" s="84">
        <v>424</v>
      </c>
      <c r="J19" s="84">
        <v>552</v>
      </c>
      <c r="K19" s="84">
        <v>610</v>
      </c>
      <c r="L19" s="85">
        <v>830</v>
      </c>
    </row>
    <row r="20" spans="1:19" ht="20">
      <c r="A20" s="51" t="s">
        <v>20</v>
      </c>
      <c r="B20" s="92">
        <v>145</v>
      </c>
      <c r="C20" s="92">
        <v>149</v>
      </c>
      <c r="D20" s="92">
        <v>205</v>
      </c>
      <c r="E20" s="94">
        <v>332</v>
      </c>
      <c r="F20" s="85">
        <v>338</v>
      </c>
      <c r="G20" s="84">
        <v>288</v>
      </c>
      <c r="H20" s="84">
        <v>284</v>
      </c>
      <c r="I20" s="84">
        <v>445</v>
      </c>
      <c r="J20" s="84">
        <v>451</v>
      </c>
      <c r="K20" s="84">
        <v>615</v>
      </c>
      <c r="L20" s="85">
        <v>755</v>
      </c>
    </row>
    <row r="21" spans="1:19" s="25" customFormat="1" ht="20">
      <c r="A21" s="90" t="s">
        <v>160</v>
      </c>
      <c r="B21" s="99">
        <f>B8-SUM(B9:B20)</f>
        <v>0</v>
      </c>
      <c r="C21" s="99">
        <f t="shared" ref="C21:F21" si="2">C8-SUM(C9:C20)</f>
        <v>0</v>
      </c>
      <c r="D21" s="99">
        <f t="shared" si="2"/>
        <v>0</v>
      </c>
      <c r="E21" s="99">
        <f t="shared" si="2"/>
        <v>0</v>
      </c>
      <c r="F21" s="99">
        <f t="shared" si="2"/>
        <v>0</v>
      </c>
      <c r="G21" s="91">
        <f>G8-SUM(G9:G20)</f>
        <v>0</v>
      </c>
      <c r="H21" s="91">
        <f t="shared" ref="H21:L21" si="3">H8-SUM(H9:H20)</f>
        <v>0</v>
      </c>
      <c r="I21" s="91">
        <f t="shared" si="3"/>
        <v>0</v>
      </c>
      <c r="J21" s="91">
        <f t="shared" si="3"/>
        <v>0</v>
      </c>
      <c r="K21" s="91">
        <f t="shared" si="3"/>
        <v>0</v>
      </c>
      <c r="L21" s="91">
        <f t="shared" si="3"/>
        <v>0</v>
      </c>
    </row>
    <row r="22" spans="1:19" ht="20">
      <c r="A22" s="47"/>
      <c r="G22" s="84"/>
      <c r="H22" s="84"/>
      <c r="I22" s="84"/>
      <c r="J22" s="84"/>
      <c r="K22" s="86"/>
      <c r="L22" s="87"/>
    </row>
    <row r="23" spans="1:19" ht="20">
      <c r="A23" s="54" t="s">
        <v>2</v>
      </c>
      <c r="B23" s="97">
        <v>10697</v>
      </c>
      <c r="C23" s="97">
        <v>11635</v>
      </c>
      <c r="D23" s="97">
        <v>12667</v>
      </c>
      <c r="E23" s="98">
        <v>13578</v>
      </c>
      <c r="F23" s="89">
        <v>13157</v>
      </c>
      <c r="G23" s="88">
        <v>14500</v>
      </c>
      <c r="H23" s="88">
        <v>15570</v>
      </c>
      <c r="I23" s="88">
        <v>16435</v>
      </c>
      <c r="J23" s="88">
        <v>15920</v>
      </c>
      <c r="K23" s="88">
        <v>15990</v>
      </c>
      <c r="L23" s="89">
        <v>18200</v>
      </c>
    </row>
    <row r="24" spans="1:19" ht="20">
      <c r="A24" s="51" t="s">
        <v>21</v>
      </c>
      <c r="B24" s="92">
        <v>258</v>
      </c>
      <c r="C24" s="92">
        <v>413</v>
      </c>
      <c r="D24" s="92">
        <v>485</v>
      </c>
      <c r="E24" s="94">
        <v>558</v>
      </c>
      <c r="F24" s="85">
        <v>513</v>
      </c>
      <c r="G24" s="84">
        <v>490</v>
      </c>
      <c r="H24" s="84">
        <v>490</v>
      </c>
      <c r="I24" s="84">
        <v>586</v>
      </c>
      <c r="J24" s="84">
        <v>529</v>
      </c>
      <c r="K24" s="84">
        <v>495</v>
      </c>
      <c r="L24" s="85">
        <v>515</v>
      </c>
      <c r="N24" s="92"/>
      <c r="O24" s="92"/>
      <c r="P24" s="92"/>
      <c r="Q24" s="94"/>
      <c r="R24" s="85"/>
      <c r="S24" s="85"/>
    </row>
    <row r="25" spans="1:19" ht="20">
      <c r="A25" s="51" t="s">
        <v>22</v>
      </c>
      <c r="B25" s="92">
        <v>402</v>
      </c>
      <c r="C25" s="92">
        <v>485</v>
      </c>
      <c r="D25" s="92">
        <v>545</v>
      </c>
      <c r="E25" s="94">
        <v>555</v>
      </c>
      <c r="F25" s="85">
        <v>438</v>
      </c>
      <c r="G25" s="84">
        <v>463</v>
      </c>
      <c r="H25" s="84">
        <v>504</v>
      </c>
      <c r="I25" s="84">
        <v>487</v>
      </c>
      <c r="J25" s="84">
        <v>604</v>
      </c>
      <c r="K25" s="84">
        <v>680</v>
      </c>
      <c r="L25" s="85">
        <v>670</v>
      </c>
      <c r="N25" s="92"/>
      <c r="O25" s="92"/>
      <c r="P25" s="92"/>
      <c r="Q25" s="94"/>
      <c r="R25" s="85"/>
      <c r="S25" s="85"/>
    </row>
    <row r="26" spans="1:19" ht="20">
      <c r="A26" s="51" t="s">
        <v>23</v>
      </c>
      <c r="B26" s="92">
        <v>414</v>
      </c>
      <c r="C26" s="92">
        <v>337</v>
      </c>
      <c r="D26" s="92">
        <v>433</v>
      </c>
      <c r="E26" s="94">
        <v>511</v>
      </c>
      <c r="F26" s="85">
        <v>478</v>
      </c>
      <c r="G26" s="84">
        <v>610</v>
      </c>
      <c r="H26" s="84">
        <v>680</v>
      </c>
      <c r="I26" s="84">
        <v>561</v>
      </c>
      <c r="J26" s="84">
        <v>545</v>
      </c>
      <c r="K26" s="84">
        <v>500</v>
      </c>
      <c r="L26" s="85">
        <v>620</v>
      </c>
      <c r="N26" s="92"/>
      <c r="O26" s="92"/>
      <c r="P26" s="92"/>
      <c r="Q26" s="94"/>
      <c r="R26" s="85"/>
      <c r="S26" s="85"/>
    </row>
    <row r="27" spans="1:19" ht="20">
      <c r="A27" s="51" t="s">
        <v>24</v>
      </c>
      <c r="B27" s="92">
        <v>227</v>
      </c>
      <c r="C27" s="92">
        <v>215</v>
      </c>
      <c r="D27" s="92">
        <v>259</v>
      </c>
      <c r="E27" s="94">
        <v>295</v>
      </c>
      <c r="F27" s="85">
        <v>273</v>
      </c>
      <c r="G27" s="84">
        <v>312</v>
      </c>
      <c r="H27" s="84">
        <v>267</v>
      </c>
      <c r="I27" s="84">
        <v>271</v>
      </c>
      <c r="J27" s="84">
        <v>205</v>
      </c>
      <c r="K27" s="84">
        <v>240</v>
      </c>
      <c r="L27" s="85">
        <v>295</v>
      </c>
      <c r="N27" s="92"/>
      <c r="O27" s="92"/>
      <c r="P27" s="92"/>
      <c r="Q27" s="94"/>
      <c r="R27" s="85"/>
      <c r="S27" s="85"/>
    </row>
    <row r="28" spans="1:19" ht="20">
      <c r="A28" s="55" t="s">
        <v>138</v>
      </c>
      <c r="B28" s="92">
        <v>526</v>
      </c>
      <c r="C28" s="92">
        <v>553</v>
      </c>
      <c r="D28" s="92">
        <v>527</v>
      </c>
      <c r="E28" s="94">
        <v>590</v>
      </c>
      <c r="F28" s="85">
        <v>568</v>
      </c>
      <c r="G28" s="84">
        <v>733</v>
      </c>
      <c r="H28" s="84">
        <v>792</v>
      </c>
      <c r="I28" s="84">
        <v>783</v>
      </c>
      <c r="J28" s="84">
        <v>935</v>
      </c>
      <c r="K28" s="84">
        <v>880</v>
      </c>
      <c r="L28" s="85">
        <v>985</v>
      </c>
      <c r="N28" s="2"/>
      <c r="O28" s="2"/>
      <c r="P28" s="2"/>
      <c r="Q28" s="2"/>
      <c r="R28" s="2"/>
      <c r="S28" s="2"/>
    </row>
    <row r="29" spans="1:19" ht="20">
      <c r="A29" s="51" t="s">
        <v>25</v>
      </c>
      <c r="B29" s="92">
        <v>314</v>
      </c>
      <c r="C29" s="92">
        <v>424</v>
      </c>
      <c r="D29" s="92">
        <v>518</v>
      </c>
      <c r="E29" s="94">
        <v>526</v>
      </c>
      <c r="F29" s="85">
        <v>533</v>
      </c>
      <c r="G29" s="84">
        <v>628</v>
      </c>
      <c r="H29" s="84">
        <v>688</v>
      </c>
      <c r="I29" s="84">
        <v>723</v>
      </c>
      <c r="J29" s="84">
        <v>789</v>
      </c>
      <c r="K29" s="84">
        <v>760</v>
      </c>
      <c r="L29" s="85">
        <v>755</v>
      </c>
      <c r="N29" s="92"/>
      <c r="O29" s="92"/>
      <c r="P29" s="92"/>
      <c r="Q29" s="94"/>
      <c r="R29" s="85"/>
      <c r="S29" s="85"/>
    </row>
    <row r="30" spans="1:19" ht="20">
      <c r="A30" s="51" t="s">
        <v>26</v>
      </c>
      <c r="B30" s="92">
        <v>378</v>
      </c>
      <c r="C30" s="92">
        <v>392</v>
      </c>
      <c r="D30" s="92">
        <v>357</v>
      </c>
      <c r="E30" s="94">
        <v>389</v>
      </c>
      <c r="F30" s="85">
        <v>352</v>
      </c>
      <c r="G30" s="84">
        <v>379</v>
      </c>
      <c r="H30" s="84">
        <v>433</v>
      </c>
      <c r="I30" s="84">
        <v>474</v>
      </c>
      <c r="J30" s="84">
        <v>486</v>
      </c>
      <c r="K30" s="84">
        <v>510</v>
      </c>
      <c r="L30" s="85">
        <v>545</v>
      </c>
      <c r="N30" s="92"/>
      <c r="O30" s="92"/>
      <c r="P30" s="92"/>
      <c r="Q30" s="94"/>
      <c r="R30" s="85"/>
      <c r="S30" s="85"/>
    </row>
    <row r="31" spans="1:19" ht="20">
      <c r="A31" s="56" t="s">
        <v>27</v>
      </c>
      <c r="B31" s="92">
        <v>1514</v>
      </c>
      <c r="C31" s="92">
        <v>1632</v>
      </c>
      <c r="D31" s="92">
        <v>1794</v>
      </c>
      <c r="E31" s="94">
        <v>1884</v>
      </c>
      <c r="F31" s="85">
        <v>1713</v>
      </c>
      <c r="G31" s="84">
        <v>1820</v>
      </c>
      <c r="H31" s="84">
        <v>2084</v>
      </c>
      <c r="I31" s="84">
        <v>2312</v>
      </c>
      <c r="J31" s="84">
        <v>2160</v>
      </c>
      <c r="K31" s="84">
        <v>2390</v>
      </c>
      <c r="L31" s="85">
        <v>2610</v>
      </c>
      <c r="N31" s="84"/>
      <c r="O31" s="84"/>
      <c r="P31" s="84"/>
      <c r="Q31" s="84"/>
      <c r="R31" s="84"/>
      <c r="S31" s="85"/>
    </row>
    <row r="32" spans="1:19" ht="20">
      <c r="A32" s="57" t="s">
        <v>147</v>
      </c>
      <c r="B32" s="92">
        <v>562</v>
      </c>
      <c r="C32" s="92">
        <v>517</v>
      </c>
      <c r="D32" s="92">
        <v>528</v>
      </c>
      <c r="E32" s="94">
        <v>635</v>
      </c>
      <c r="F32" s="85">
        <v>613</v>
      </c>
      <c r="G32" s="84">
        <v>709</v>
      </c>
      <c r="H32" s="84">
        <v>690</v>
      </c>
      <c r="I32" s="84">
        <v>840</v>
      </c>
      <c r="J32" s="84">
        <v>940</v>
      </c>
      <c r="K32" s="84">
        <v>1070</v>
      </c>
      <c r="L32" s="85">
        <v>1095</v>
      </c>
      <c r="N32" s="92"/>
      <c r="O32" s="92"/>
      <c r="P32" s="92"/>
      <c r="Q32" s="94"/>
      <c r="R32" s="85"/>
      <c r="S32" s="2"/>
    </row>
    <row r="33" spans="1:19" ht="20">
      <c r="A33" s="51" t="s">
        <v>28</v>
      </c>
      <c r="B33" s="92">
        <v>1834</v>
      </c>
      <c r="C33" s="92">
        <v>1963</v>
      </c>
      <c r="D33" s="92">
        <v>1990</v>
      </c>
      <c r="E33" s="94">
        <v>2091</v>
      </c>
      <c r="F33" s="85">
        <v>2010</v>
      </c>
      <c r="G33" s="84">
        <v>1901</v>
      </c>
      <c r="H33" s="84">
        <v>2084</v>
      </c>
      <c r="I33" s="84">
        <v>2300</v>
      </c>
      <c r="J33" s="84">
        <v>2018</v>
      </c>
      <c r="K33" s="84">
        <v>1650</v>
      </c>
      <c r="L33" s="85">
        <v>1895</v>
      </c>
      <c r="N33" s="92"/>
      <c r="O33" s="92"/>
      <c r="P33" s="92"/>
      <c r="Q33" s="94"/>
      <c r="R33" s="85"/>
      <c r="S33" s="85"/>
    </row>
    <row r="34" spans="1:19" ht="20">
      <c r="A34" s="51" t="s">
        <v>29</v>
      </c>
      <c r="B34" s="92">
        <v>1055</v>
      </c>
      <c r="C34" s="92">
        <v>1106</v>
      </c>
      <c r="D34" s="92">
        <v>1409</v>
      </c>
      <c r="E34" s="94">
        <v>1292</v>
      </c>
      <c r="F34" s="85">
        <v>1301</v>
      </c>
      <c r="G34" s="84">
        <v>1322</v>
      </c>
      <c r="H34" s="84">
        <v>1509</v>
      </c>
      <c r="I34" s="84">
        <v>1589</v>
      </c>
      <c r="J34" s="84">
        <v>1432</v>
      </c>
      <c r="K34" s="84">
        <v>1375</v>
      </c>
      <c r="L34" s="85">
        <v>1695</v>
      </c>
      <c r="N34" s="92"/>
      <c r="O34" s="92"/>
      <c r="P34" s="92"/>
      <c r="Q34" s="94"/>
      <c r="R34" s="85"/>
      <c r="S34" s="85"/>
    </row>
    <row r="35" spans="1:19" ht="20">
      <c r="A35" s="51" t="s">
        <v>30</v>
      </c>
      <c r="B35" s="92">
        <v>241</v>
      </c>
      <c r="C35" s="92">
        <v>262</v>
      </c>
      <c r="D35" s="92">
        <v>284</v>
      </c>
      <c r="E35" s="94">
        <v>412</v>
      </c>
      <c r="F35" s="85">
        <v>304</v>
      </c>
      <c r="G35" s="84">
        <v>364</v>
      </c>
      <c r="H35" s="84">
        <v>410</v>
      </c>
      <c r="I35" s="84">
        <v>389</v>
      </c>
      <c r="J35" s="84">
        <v>328</v>
      </c>
      <c r="K35" s="84">
        <v>350</v>
      </c>
      <c r="L35" s="85">
        <v>460</v>
      </c>
      <c r="N35" s="92"/>
      <c r="O35" s="92"/>
      <c r="P35" s="92"/>
      <c r="Q35" s="94"/>
      <c r="R35" s="85"/>
      <c r="S35" s="85"/>
    </row>
    <row r="36" spans="1:19" ht="20">
      <c r="A36" s="58" t="s">
        <v>31</v>
      </c>
      <c r="B36" s="92">
        <v>401</v>
      </c>
      <c r="C36" s="92">
        <v>464</v>
      </c>
      <c r="D36" s="92">
        <v>421</v>
      </c>
      <c r="E36" s="94">
        <v>390</v>
      </c>
      <c r="F36" s="85">
        <v>419</v>
      </c>
      <c r="G36" s="84">
        <v>473</v>
      </c>
      <c r="H36" s="84">
        <v>382</v>
      </c>
      <c r="I36" s="84">
        <v>432</v>
      </c>
      <c r="J36" s="84">
        <v>380</v>
      </c>
      <c r="K36" s="84">
        <v>340</v>
      </c>
      <c r="L36" s="85">
        <v>480</v>
      </c>
      <c r="N36" s="92"/>
      <c r="O36" s="92"/>
      <c r="P36" s="92"/>
      <c r="Q36" s="94"/>
      <c r="R36" s="85"/>
      <c r="S36" s="85"/>
    </row>
    <row r="37" spans="1:19" ht="20">
      <c r="A37" s="51" t="s">
        <v>32</v>
      </c>
      <c r="B37" s="92">
        <v>328</v>
      </c>
      <c r="C37" s="92">
        <v>353</v>
      </c>
      <c r="D37" s="92">
        <v>410</v>
      </c>
      <c r="E37" s="94">
        <v>412</v>
      </c>
      <c r="F37" s="85">
        <v>482</v>
      </c>
      <c r="G37" s="84">
        <v>650</v>
      </c>
      <c r="H37" s="84">
        <v>709</v>
      </c>
      <c r="I37" s="84">
        <v>692</v>
      </c>
      <c r="J37" s="84">
        <v>696</v>
      </c>
      <c r="K37" s="84">
        <v>645</v>
      </c>
      <c r="L37" s="85">
        <v>715</v>
      </c>
      <c r="N37" s="92"/>
      <c r="O37" s="92"/>
      <c r="P37" s="92"/>
      <c r="Q37" s="94"/>
      <c r="R37" s="85"/>
      <c r="S37" s="85"/>
    </row>
    <row r="38" spans="1:19" ht="20">
      <c r="A38" s="51" t="s">
        <v>33</v>
      </c>
      <c r="B38" s="92">
        <v>323</v>
      </c>
      <c r="C38" s="92">
        <v>422</v>
      </c>
      <c r="D38" s="92">
        <v>426</v>
      </c>
      <c r="E38" s="94">
        <v>469</v>
      </c>
      <c r="F38" s="85">
        <v>485</v>
      </c>
      <c r="G38" s="84">
        <v>534</v>
      </c>
      <c r="H38" s="84">
        <v>571</v>
      </c>
      <c r="I38" s="84">
        <v>659</v>
      </c>
      <c r="J38" s="84">
        <v>537</v>
      </c>
      <c r="K38" s="84">
        <v>490</v>
      </c>
      <c r="L38" s="85">
        <v>655</v>
      </c>
      <c r="N38" s="92"/>
      <c r="O38" s="92"/>
      <c r="P38" s="92"/>
      <c r="Q38" s="94"/>
      <c r="R38" s="85"/>
      <c r="S38" s="85"/>
    </row>
    <row r="39" spans="1:19" ht="20">
      <c r="A39" s="51" t="s">
        <v>34</v>
      </c>
      <c r="B39" s="92">
        <v>247</v>
      </c>
      <c r="C39" s="92">
        <v>304</v>
      </c>
      <c r="D39" s="92">
        <v>332</v>
      </c>
      <c r="E39" s="94">
        <v>379</v>
      </c>
      <c r="F39" s="85">
        <v>483</v>
      </c>
      <c r="G39" s="84">
        <v>532</v>
      </c>
      <c r="H39" s="84">
        <v>567</v>
      </c>
      <c r="I39" s="84">
        <v>670</v>
      </c>
      <c r="J39" s="84">
        <v>541</v>
      </c>
      <c r="K39" s="84">
        <v>550</v>
      </c>
      <c r="L39" s="85">
        <v>655</v>
      </c>
      <c r="N39" s="92"/>
      <c r="O39" s="92"/>
      <c r="P39" s="92"/>
      <c r="Q39" s="94"/>
      <c r="R39" s="85"/>
      <c r="S39" s="85"/>
    </row>
    <row r="40" spans="1:19" ht="20">
      <c r="A40" s="59" t="s">
        <v>137</v>
      </c>
      <c r="B40" s="92">
        <v>355</v>
      </c>
      <c r="C40" s="92">
        <v>378</v>
      </c>
      <c r="D40" s="92">
        <v>434</v>
      </c>
      <c r="E40" s="94">
        <v>498</v>
      </c>
      <c r="F40" s="85">
        <v>497</v>
      </c>
      <c r="G40" s="84">
        <v>509</v>
      </c>
      <c r="H40" s="84">
        <v>521</v>
      </c>
      <c r="I40" s="84">
        <v>527</v>
      </c>
      <c r="J40" s="84">
        <v>508</v>
      </c>
      <c r="K40" s="84">
        <v>535</v>
      </c>
      <c r="L40" s="85">
        <v>615</v>
      </c>
      <c r="N40" s="92"/>
      <c r="O40" s="85"/>
      <c r="P40" s="92"/>
      <c r="Q40" s="94"/>
      <c r="R40" s="85"/>
      <c r="S40" s="85"/>
    </row>
    <row r="41" spans="1:19" ht="20">
      <c r="A41" s="51" t="s">
        <v>35</v>
      </c>
      <c r="B41" s="92">
        <v>144</v>
      </c>
      <c r="C41" s="92">
        <v>134</v>
      </c>
      <c r="D41" s="92">
        <v>139</v>
      </c>
      <c r="E41" s="94">
        <v>189</v>
      </c>
      <c r="F41" s="85">
        <v>267</v>
      </c>
      <c r="G41" s="84">
        <v>263</v>
      </c>
      <c r="H41" s="84">
        <v>310</v>
      </c>
      <c r="I41" s="84">
        <v>242</v>
      </c>
      <c r="J41" s="84">
        <v>267</v>
      </c>
      <c r="K41" s="84">
        <v>330</v>
      </c>
      <c r="L41" s="85">
        <v>410</v>
      </c>
      <c r="N41" s="92"/>
      <c r="O41" s="92"/>
      <c r="P41" s="92"/>
      <c r="Q41" s="94"/>
      <c r="R41" s="85"/>
      <c r="S41" s="85"/>
    </row>
    <row r="42" spans="1:19" ht="20">
      <c r="A42" s="51" t="s">
        <v>36</v>
      </c>
      <c r="B42" s="92">
        <v>200</v>
      </c>
      <c r="C42" s="92">
        <v>269</v>
      </c>
      <c r="D42" s="92">
        <v>245</v>
      </c>
      <c r="E42" s="94">
        <v>245</v>
      </c>
      <c r="F42" s="85">
        <v>219</v>
      </c>
      <c r="G42" s="84">
        <v>271</v>
      </c>
      <c r="H42" s="84">
        <v>264</v>
      </c>
      <c r="I42" s="84">
        <v>285</v>
      </c>
      <c r="J42" s="84">
        <v>327</v>
      </c>
      <c r="K42" s="84">
        <v>280</v>
      </c>
      <c r="L42" s="85">
        <v>340</v>
      </c>
      <c r="N42" s="92"/>
      <c r="O42" s="92"/>
      <c r="P42" s="92"/>
      <c r="Q42" s="94"/>
      <c r="R42" s="85"/>
      <c r="S42" s="85"/>
    </row>
    <row r="43" spans="1:19" ht="20">
      <c r="A43" s="51" t="s">
        <v>38</v>
      </c>
      <c r="B43" s="92">
        <v>516</v>
      </c>
      <c r="C43" s="85">
        <v>525</v>
      </c>
      <c r="D43" s="92">
        <v>562</v>
      </c>
      <c r="E43" s="94">
        <v>583</v>
      </c>
      <c r="F43" s="85">
        <v>601</v>
      </c>
      <c r="G43" s="84">
        <v>830</v>
      </c>
      <c r="H43" s="84">
        <v>760</v>
      </c>
      <c r="I43" s="84">
        <v>874</v>
      </c>
      <c r="J43" s="84">
        <v>800</v>
      </c>
      <c r="K43" s="84">
        <v>935</v>
      </c>
      <c r="L43" s="85">
        <v>1040</v>
      </c>
      <c r="N43" s="92"/>
      <c r="O43" s="92"/>
      <c r="P43" s="92"/>
      <c r="Q43" s="94"/>
      <c r="R43" s="85"/>
      <c r="S43" s="85"/>
    </row>
    <row r="44" spans="1:19" ht="20">
      <c r="A44" s="60" t="s">
        <v>37</v>
      </c>
      <c r="B44" s="92">
        <v>458</v>
      </c>
      <c r="C44" s="92">
        <v>487</v>
      </c>
      <c r="D44" s="92">
        <v>569</v>
      </c>
      <c r="E44" s="94">
        <v>675</v>
      </c>
      <c r="F44" s="85">
        <v>608</v>
      </c>
      <c r="G44" s="84">
        <v>707</v>
      </c>
      <c r="H44" s="84">
        <v>855</v>
      </c>
      <c r="I44" s="84">
        <v>739</v>
      </c>
      <c r="J44" s="84">
        <v>893</v>
      </c>
      <c r="K44" s="84">
        <v>985</v>
      </c>
      <c r="L44" s="85">
        <v>1150</v>
      </c>
      <c r="N44" s="92"/>
      <c r="O44" s="92"/>
      <c r="P44" s="92"/>
      <c r="Q44" s="94"/>
      <c r="R44" s="85"/>
      <c r="S44" s="85"/>
    </row>
    <row r="45" spans="1:19" ht="20">
      <c r="A45" s="90" t="s">
        <v>160</v>
      </c>
      <c r="B45" s="37">
        <f t="shared" ref="B45:G45" si="4">B23-SUM(B24:B44)</f>
        <v>0</v>
      </c>
      <c r="C45" s="37">
        <f t="shared" si="4"/>
        <v>0</v>
      </c>
      <c r="D45" s="37">
        <f t="shared" si="4"/>
        <v>0</v>
      </c>
      <c r="E45" s="37">
        <f t="shared" si="4"/>
        <v>0</v>
      </c>
      <c r="F45" s="37">
        <f t="shared" si="4"/>
        <v>0</v>
      </c>
      <c r="G45" s="37">
        <f t="shared" si="4"/>
        <v>0</v>
      </c>
      <c r="H45" s="37">
        <f t="shared" ref="H45:L45" si="5">H23-SUM(H24:H44)</f>
        <v>0</v>
      </c>
      <c r="I45" s="37">
        <f t="shared" si="5"/>
        <v>0</v>
      </c>
      <c r="J45" s="37">
        <f t="shared" si="5"/>
        <v>0</v>
      </c>
      <c r="K45" s="37">
        <f t="shared" si="5"/>
        <v>0</v>
      </c>
      <c r="L45" s="37">
        <f t="shared" si="5"/>
        <v>0</v>
      </c>
    </row>
    <row r="46" spans="1:19" ht="20">
      <c r="A46" s="47"/>
      <c r="B46" s="92"/>
      <c r="C46" s="92"/>
      <c r="D46" s="92"/>
      <c r="E46" s="94"/>
      <c r="F46" s="85"/>
    </row>
    <row r="47" spans="1:19" ht="20">
      <c r="A47" s="54" t="s">
        <v>39</v>
      </c>
      <c r="B47" s="97">
        <v>5129</v>
      </c>
      <c r="C47" s="97">
        <v>5526</v>
      </c>
      <c r="D47" s="97">
        <v>6675</v>
      </c>
      <c r="E47" s="98">
        <v>7711</v>
      </c>
      <c r="F47" s="89">
        <v>7672</v>
      </c>
      <c r="G47" s="88">
        <v>8716</v>
      </c>
      <c r="H47" s="88">
        <v>9435</v>
      </c>
      <c r="I47" s="88">
        <v>9746</v>
      </c>
      <c r="J47" s="88">
        <v>9636</v>
      </c>
      <c r="K47" s="88">
        <v>9700</v>
      </c>
      <c r="L47" s="89">
        <v>10450</v>
      </c>
    </row>
    <row r="48" spans="1:19" ht="20">
      <c r="A48" s="51" t="s">
        <v>40</v>
      </c>
      <c r="B48" s="92">
        <v>310</v>
      </c>
      <c r="C48" s="92">
        <v>307</v>
      </c>
      <c r="D48" s="92">
        <v>378</v>
      </c>
      <c r="E48" s="94">
        <v>446</v>
      </c>
      <c r="F48" s="85">
        <v>478</v>
      </c>
      <c r="G48" s="84">
        <v>498</v>
      </c>
      <c r="H48" s="84">
        <v>534</v>
      </c>
      <c r="I48" s="84">
        <v>454</v>
      </c>
      <c r="J48" s="84">
        <v>443</v>
      </c>
      <c r="K48" s="84">
        <v>435</v>
      </c>
      <c r="L48" s="85">
        <v>475</v>
      </c>
      <c r="N48" s="84"/>
      <c r="O48" s="84"/>
      <c r="P48" s="84"/>
      <c r="Q48" s="84"/>
      <c r="R48" s="84"/>
      <c r="S48" s="85"/>
    </row>
    <row r="49" spans="1:19" ht="20">
      <c r="A49" s="55" t="s">
        <v>41</v>
      </c>
      <c r="B49" s="92">
        <v>660</v>
      </c>
      <c r="C49" s="92">
        <v>578</v>
      </c>
      <c r="D49" s="92">
        <v>751</v>
      </c>
      <c r="E49" s="94">
        <v>858</v>
      </c>
      <c r="F49" s="85">
        <v>888</v>
      </c>
      <c r="G49" s="84">
        <v>1009</v>
      </c>
      <c r="H49" s="84">
        <v>1155</v>
      </c>
      <c r="I49" s="84">
        <v>1154</v>
      </c>
      <c r="J49" s="84">
        <v>1106</v>
      </c>
      <c r="K49" s="84">
        <v>1440</v>
      </c>
      <c r="L49" s="85">
        <v>1585</v>
      </c>
      <c r="N49" s="84"/>
      <c r="O49" s="84"/>
      <c r="P49" s="84"/>
      <c r="Q49" s="84"/>
      <c r="R49" s="84"/>
      <c r="S49" s="85"/>
    </row>
    <row r="50" spans="1:19" ht="20">
      <c r="A50" s="51" t="s">
        <v>42</v>
      </c>
      <c r="B50" s="92">
        <v>166</v>
      </c>
      <c r="C50" s="92">
        <v>182</v>
      </c>
      <c r="D50" s="92">
        <v>223</v>
      </c>
      <c r="E50" s="94">
        <v>240</v>
      </c>
      <c r="F50" s="85">
        <v>278</v>
      </c>
      <c r="G50" s="84">
        <v>280</v>
      </c>
      <c r="H50" s="84">
        <v>328</v>
      </c>
      <c r="I50" s="84">
        <v>319</v>
      </c>
      <c r="J50" s="84">
        <v>365</v>
      </c>
      <c r="K50" s="84">
        <v>380</v>
      </c>
      <c r="L50" s="85">
        <v>385</v>
      </c>
      <c r="N50" s="84"/>
      <c r="O50" s="84"/>
      <c r="P50" s="84"/>
      <c r="Q50" s="84"/>
      <c r="R50" s="84"/>
      <c r="S50" s="85"/>
    </row>
    <row r="51" spans="1:19" ht="20">
      <c r="A51" s="51" t="s">
        <v>43</v>
      </c>
      <c r="B51" s="92">
        <v>481</v>
      </c>
      <c r="C51" s="92">
        <v>566</v>
      </c>
      <c r="D51" s="92">
        <v>685</v>
      </c>
      <c r="E51" s="94">
        <v>816</v>
      </c>
      <c r="F51" s="85">
        <v>719</v>
      </c>
      <c r="G51" s="84">
        <v>765</v>
      </c>
      <c r="H51" s="84">
        <v>840</v>
      </c>
      <c r="I51" s="84">
        <v>867</v>
      </c>
      <c r="J51" s="84">
        <v>839</v>
      </c>
      <c r="K51" s="84">
        <v>915</v>
      </c>
      <c r="L51" s="85">
        <v>940</v>
      </c>
      <c r="N51" s="84"/>
      <c r="O51" s="84"/>
      <c r="P51" s="84"/>
      <c r="Q51" s="84"/>
      <c r="R51" s="84"/>
      <c r="S51" s="85"/>
    </row>
    <row r="52" spans="1:19" ht="20">
      <c r="A52" s="51" t="s">
        <v>44</v>
      </c>
      <c r="B52" s="92">
        <v>113</v>
      </c>
      <c r="C52" s="92">
        <v>110</v>
      </c>
      <c r="D52" s="92">
        <v>164</v>
      </c>
      <c r="E52" s="94">
        <v>206</v>
      </c>
      <c r="F52" s="85">
        <v>201</v>
      </c>
      <c r="G52" s="84">
        <v>248</v>
      </c>
      <c r="H52" s="84">
        <v>259</v>
      </c>
      <c r="I52" s="84">
        <v>296</v>
      </c>
      <c r="J52" s="84">
        <v>302</v>
      </c>
      <c r="K52" s="84">
        <v>315</v>
      </c>
      <c r="L52" s="85">
        <v>370</v>
      </c>
      <c r="N52" s="84"/>
      <c r="O52" s="84"/>
      <c r="P52" s="84"/>
      <c r="Q52" s="84"/>
      <c r="R52" s="84"/>
      <c r="S52" s="85"/>
    </row>
    <row r="53" spans="1:19" ht="20">
      <c r="A53" s="51" t="s">
        <v>45</v>
      </c>
      <c r="B53" s="92">
        <v>373</v>
      </c>
      <c r="C53" s="92">
        <v>523</v>
      </c>
      <c r="D53" s="92">
        <v>637</v>
      </c>
      <c r="E53" s="94">
        <v>844</v>
      </c>
      <c r="F53" s="85">
        <v>740</v>
      </c>
      <c r="G53" s="84">
        <v>825</v>
      </c>
      <c r="H53" s="84">
        <v>965</v>
      </c>
      <c r="I53" s="84">
        <v>987</v>
      </c>
      <c r="J53" s="84">
        <v>1159</v>
      </c>
      <c r="K53" s="84">
        <v>1050</v>
      </c>
      <c r="L53" s="85">
        <v>1170</v>
      </c>
      <c r="N53" s="84"/>
      <c r="O53" s="84"/>
      <c r="P53" s="84"/>
      <c r="Q53" s="84"/>
      <c r="R53" s="84"/>
      <c r="S53" s="85"/>
    </row>
    <row r="54" spans="1:19" ht="20">
      <c r="A54" s="51" t="s">
        <v>46</v>
      </c>
      <c r="B54" s="92">
        <v>223</v>
      </c>
      <c r="C54" s="92">
        <v>230</v>
      </c>
      <c r="D54" s="92">
        <v>367</v>
      </c>
      <c r="E54" s="94">
        <v>550</v>
      </c>
      <c r="F54" s="85">
        <v>543</v>
      </c>
      <c r="G54" s="84">
        <v>592</v>
      </c>
      <c r="H54" s="84">
        <v>662</v>
      </c>
      <c r="I54" s="84">
        <v>654</v>
      </c>
      <c r="J54" s="84">
        <v>661</v>
      </c>
      <c r="K54" s="84">
        <v>685</v>
      </c>
      <c r="L54" s="85">
        <v>625</v>
      </c>
      <c r="N54" s="84"/>
      <c r="O54" s="84"/>
      <c r="P54" s="84"/>
      <c r="Q54" s="84"/>
      <c r="R54" s="84"/>
      <c r="S54" s="85"/>
    </row>
    <row r="55" spans="1:19" ht="20">
      <c r="A55" s="51" t="s">
        <v>47</v>
      </c>
      <c r="B55" s="92">
        <v>676</v>
      </c>
      <c r="C55" s="92">
        <v>783</v>
      </c>
      <c r="D55" s="92">
        <v>890</v>
      </c>
      <c r="E55" s="94">
        <v>1130</v>
      </c>
      <c r="F55" s="85">
        <v>1003</v>
      </c>
      <c r="G55" s="84">
        <v>1198</v>
      </c>
      <c r="H55" s="84">
        <v>1300</v>
      </c>
      <c r="I55" s="84">
        <v>1267</v>
      </c>
      <c r="J55" s="84">
        <v>1435</v>
      </c>
      <c r="K55" s="84">
        <v>1455</v>
      </c>
      <c r="L55" s="85">
        <v>1350</v>
      </c>
      <c r="N55" s="84"/>
      <c r="O55" s="84"/>
      <c r="P55" s="84"/>
      <c r="Q55" s="84"/>
      <c r="R55" s="84"/>
      <c r="S55" s="85"/>
    </row>
    <row r="56" spans="1:19" ht="20">
      <c r="A56" s="51" t="s">
        <v>48</v>
      </c>
      <c r="B56" s="92">
        <v>176</v>
      </c>
      <c r="C56" s="92">
        <v>292</v>
      </c>
      <c r="D56" s="92">
        <v>317</v>
      </c>
      <c r="E56" s="94">
        <v>211</v>
      </c>
      <c r="F56" s="85">
        <v>228</v>
      </c>
      <c r="G56" s="84">
        <v>268</v>
      </c>
      <c r="H56" s="84">
        <v>310</v>
      </c>
      <c r="I56" s="84">
        <v>385</v>
      </c>
      <c r="J56" s="84">
        <v>267</v>
      </c>
      <c r="K56" s="84">
        <v>265</v>
      </c>
      <c r="L56" s="85">
        <v>330</v>
      </c>
      <c r="N56" s="84"/>
      <c r="O56" s="84"/>
      <c r="P56" s="84"/>
      <c r="Q56" s="84"/>
      <c r="R56" s="84"/>
      <c r="S56" s="85"/>
    </row>
    <row r="57" spans="1:19" ht="20">
      <c r="A57" s="51" t="s">
        <v>49</v>
      </c>
      <c r="B57" s="92">
        <v>120</v>
      </c>
      <c r="C57" s="92">
        <v>136</v>
      </c>
      <c r="D57" s="92">
        <v>134</v>
      </c>
      <c r="E57" s="94">
        <v>147</v>
      </c>
      <c r="F57" s="85">
        <v>139</v>
      </c>
      <c r="G57" s="84">
        <v>152</v>
      </c>
      <c r="H57" s="84">
        <v>173</v>
      </c>
      <c r="I57" s="84">
        <v>287</v>
      </c>
      <c r="J57" s="84">
        <v>233</v>
      </c>
      <c r="K57" s="84">
        <v>255</v>
      </c>
      <c r="L57" s="85">
        <v>320</v>
      </c>
      <c r="N57" s="84"/>
      <c r="O57" s="84"/>
      <c r="P57" s="84"/>
      <c r="Q57" s="84"/>
      <c r="R57" s="84"/>
      <c r="S57" s="85"/>
    </row>
    <row r="58" spans="1:19" ht="20">
      <c r="A58" s="60" t="s">
        <v>146</v>
      </c>
      <c r="B58" s="92">
        <v>394</v>
      </c>
      <c r="C58" s="92">
        <v>455</v>
      </c>
      <c r="D58" s="92">
        <v>558</v>
      </c>
      <c r="E58" s="94">
        <v>579</v>
      </c>
      <c r="F58" s="85">
        <v>648</v>
      </c>
      <c r="G58" s="84">
        <v>833</v>
      </c>
      <c r="H58" s="84">
        <v>881</v>
      </c>
      <c r="I58" s="84">
        <v>983</v>
      </c>
      <c r="J58" s="84">
        <v>906</v>
      </c>
      <c r="K58" s="84">
        <v>765</v>
      </c>
      <c r="L58" s="85">
        <v>900</v>
      </c>
      <c r="N58" s="2"/>
      <c r="O58" s="2"/>
      <c r="P58" s="2"/>
      <c r="Q58" s="2"/>
      <c r="R58" s="2"/>
      <c r="S58" s="2"/>
    </row>
    <row r="59" spans="1:19" ht="20">
      <c r="A59" s="51" t="s">
        <v>50</v>
      </c>
      <c r="B59" s="92">
        <v>364</v>
      </c>
      <c r="C59" s="92">
        <v>344</v>
      </c>
      <c r="D59" s="92">
        <v>426</v>
      </c>
      <c r="E59" s="94">
        <v>423</v>
      </c>
      <c r="F59" s="85">
        <v>358</v>
      </c>
      <c r="G59" s="84">
        <v>438</v>
      </c>
      <c r="H59" s="84">
        <v>523</v>
      </c>
      <c r="I59" s="84">
        <v>573</v>
      </c>
      <c r="J59" s="84">
        <v>543</v>
      </c>
      <c r="K59" s="84">
        <v>465</v>
      </c>
      <c r="L59" s="85">
        <v>695</v>
      </c>
      <c r="N59" s="84"/>
      <c r="O59" s="84"/>
      <c r="P59" s="84"/>
      <c r="Q59" s="84"/>
      <c r="R59" s="84"/>
      <c r="S59" s="85"/>
    </row>
    <row r="60" spans="1:19" ht="20">
      <c r="A60" s="51" t="s">
        <v>51</v>
      </c>
      <c r="B60" s="92">
        <v>802</v>
      </c>
      <c r="C60" s="92">
        <v>800</v>
      </c>
      <c r="D60" s="92">
        <v>827</v>
      </c>
      <c r="E60" s="94">
        <v>916</v>
      </c>
      <c r="F60" s="85">
        <v>1015</v>
      </c>
      <c r="G60" s="84">
        <v>984</v>
      </c>
      <c r="H60" s="84">
        <v>877</v>
      </c>
      <c r="I60" s="84">
        <v>940</v>
      </c>
      <c r="J60" s="84">
        <v>835</v>
      </c>
      <c r="K60" s="84">
        <v>725</v>
      </c>
      <c r="L60" s="85">
        <v>810</v>
      </c>
      <c r="N60" s="84"/>
      <c r="O60" s="84"/>
      <c r="P60" s="84"/>
      <c r="Q60" s="84"/>
      <c r="R60" s="84"/>
      <c r="S60" s="85"/>
    </row>
    <row r="61" spans="1:19" ht="20">
      <c r="A61" s="51" t="s">
        <v>52</v>
      </c>
      <c r="B61" s="92">
        <v>271</v>
      </c>
      <c r="C61" s="92">
        <v>220</v>
      </c>
      <c r="D61" s="92">
        <v>318</v>
      </c>
      <c r="E61" s="94">
        <v>345</v>
      </c>
      <c r="F61" s="85">
        <v>434</v>
      </c>
      <c r="G61" s="84">
        <v>626</v>
      </c>
      <c r="H61" s="84">
        <v>628</v>
      </c>
      <c r="I61" s="84">
        <v>580</v>
      </c>
      <c r="J61" s="84">
        <v>542</v>
      </c>
      <c r="K61" s="84">
        <v>550</v>
      </c>
      <c r="L61" s="85">
        <v>495</v>
      </c>
      <c r="N61" s="84"/>
      <c r="O61" s="84"/>
      <c r="P61" s="84"/>
      <c r="Q61" s="84"/>
      <c r="R61" s="84"/>
      <c r="S61" s="85"/>
    </row>
    <row r="62" spans="1:19" ht="20">
      <c r="A62" s="90" t="s">
        <v>160</v>
      </c>
      <c r="B62" s="99">
        <f>B47-SUM(B48:B61)</f>
        <v>0</v>
      </c>
      <c r="C62" s="99">
        <f t="shared" ref="C62:F62" si="6">C47-SUM(C48:C61)</f>
        <v>0</v>
      </c>
      <c r="D62" s="99">
        <f t="shared" si="6"/>
        <v>0</v>
      </c>
      <c r="E62" s="99">
        <f t="shared" si="6"/>
        <v>0</v>
      </c>
      <c r="F62" s="99">
        <f t="shared" si="6"/>
        <v>0</v>
      </c>
      <c r="G62" s="37">
        <f t="shared" ref="G62:L62" si="7">G47-SUM(G48:G61)</f>
        <v>0</v>
      </c>
      <c r="H62" s="37">
        <f t="shared" si="7"/>
        <v>0</v>
      </c>
      <c r="I62" s="37">
        <f t="shared" si="7"/>
        <v>0</v>
      </c>
      <c r="J62" s="37">
        <f t="shared" si="7"/>
        <v>0</v>
      </c>
      <c r="K62" s="37">
        <f t="shared" si="7"/>
        <v>0</v>
      </c>
      <c r="L62" s="37">
        <f t="shared" si="7"/>
        <v>0</v>
      </c>
    </row>
    <row r="63" spans="1:19" ht="20">
      <c r="A63" s="47"/>
      <c r="G63" s="84"/>
      <c r="H63" s="84"/>
      <c r="I63" s="84"/>
      <c r="J63" s="84"/>
      <c r="K63" s="86"/>
      <c r="L63" s="87"/>
    </row>
    <row r="64" spans="1:19" ht="20">
      <c r="A64" s="54" t="s">
        <v>3</v>
      </c>
      <c r="B64" s="97">
        <v>3085</v>
      </c>
      <c r="C64" s="97">
        <v>3393</v>
      </c>
      <c r="D64" s="97">
        <v>3984</v>
      </c>
      <c r="E64" s="98">
        <v>4093</v>
      </c>
      <c r="F64" s="89">
        <v>4423</v>
      </c>
      <c r="G64" s="88">
        <v>4760</v>
      </c>
      <c r="H64" s="88">
        <v>5193</v>
      </c>
      <c r="I64" s="88">
        <v>5880</v>
      </c>
      <c r="J64" s="88">
        <v>5539</v>
      </c>
      <c r="K64" s="88">
        <v>6080</v>
      </c>
      <c r="L64" s="89">
        <v>6430</v>
      </c>
    </row>
    <row r="65" spans="1:19" ht="20">
      <c r="A65" s="51" t="s">
        <v>53</v>
      </c>
      <c r="B65" s="92">
        <v>301</v>
      </c>
      <c r="C65" s="92">
        <v>393</v>
      </c>
      <c r="D65" s="92">
        <v>354</v>
      </c>
      <c r="E65" s="94">
        <v>371</v>
      </c>
      <c r="F65" s="85">
        <v>347</v>
      </c>
      <c r="G65" s="84">
        <v>378</v>
      </c>
      <c r="H65" s="84">
        <v>446</v>
      </c>
      <c r="I65" s="84">
        <v>501</v>
      </c>
      <c r="J65" s="84">
        <v>454</v>
      </c>
      <c r="K65" s="84">
        <v>500</v>
      </c>
      <c r="L65" s="85">
        <v>440</v>
      </c>
      <c r="N65" s="92"/>
      <c r="O65" s="92"/>
      <c r="P65" s="92"/>
      <c r="Q65" s="94"/>
      <c r="R65" s="85"/>
      <c r="S65" s="85"/>
    </row>
    <row r="66" spans="1:19" ht="20">
      <c r="A66" s="51" t="s">
        <v>54</v>
      </c>
      <c r="B66" s="92">
        <v>473</v>
      </c>
      <c r="C66" s="92">
        <v>558</v>
      </c>
      <c r="D66" s="92">
        <v>684</v>
      </c>
      <c r="E66" s="94">
        <v>629</v>
      </c>
      <c r="F66" s="85">
        <v>746</v>
      </c>
      <c r="G66" s="84">
        <v>937</v>
      </c>
      <c r="H66" s="84">
        <v>1090</v>
      </c>
      <c r="I66" s="84">
        <v>1126</v>
      </c>
      <c r="J66" s="84">
        <v>1003</v>
      </c>
      <c r="K66" s="84">
        <v>1125</v>
      </c>
      <c r="L66" s="85">
        <v>940</v>
      </c>
      <c r="N66" s="92"/>
      <c r="O66" s="92"/>
      <c r="P66" s="92"/>
      <c r="Q66" s="94"/>
      <c r="R66" s="85"/>
      <c r="S66" s="85"/>
    </row>
    <row r="67" spans="1:19" ht="20">
      <c r="A67" s="51" t="s">
        <v>55</v>
      </c>
      <c r="B67" s="92">
        <v>384</v>
      </c>
      <c r="C67" s="92">
        <v>367</v>
      </c>
      <c r="D67" s="92">
        <v>418</v>
      </c>
      <c r="E67" s="94">
        <v>350</v>
      </c>
      <c r="F67" s="85">
        <v>473</v>
      </c>
      <c r="G67" s="84">
        <v>357</v>
      </c>
      <c r="H67" s="84">
        <v>414</v>
      </c>
      <c r="I67" s="84">
        <v>655</v>
      </c>
      <c r="J67" s="84">
        <v>567</v>
      </c>
      <c r="K67" s="84">
        <v>630</v>
      </c>
      <c r="L67" s="85">
        <v>875</v>
      </c>
      <c r="N67" s="92"/>
      <c r="O67" s="92"/>
      <c r="P67" s="92"/>
      <c r="Q67" s="94"/>
      <c r="R67" s="85"/>
      <c r="S67" s="85"/>
    </row>
    <row r="68" spans="1:19" ht="20">
      <c r="A68" s="60" t="s">
        <v>145</v>
      </c>
      <c r="B68" s="92">
        <v>281</v>
      </c>
      <c r="C68" s="92">
        <v>250</v>
      </c>
      <c r="D68" s="92">
        <v>342</v>
      </c>
      <c r="E68" s="94">
        <v>361</v>
      </c>
      <c r="F68" s="85">
        <v>368</v>
      </c>
      <c r="G68" s="84">
        <v>354</v>
      </c>
      <c r="H68" s="84">
        <v>426</v>
      </c>
      <c r="I68" s="84">
        <v>466</v>
      </c>
      <c r="J68" s="84">
        <v>594</v>
      </c>
      <c r="K68" s="84">
        <v>595</v>
      </c>
      <c r="L68" s="85">
        <v>730</v>
      </c>
      <c r="N68" s="92"/>
      <c r="O68" s="92"/>
      <c r="P68" s="92"/>
      <c r="Q68" s="94"/>
      <c r="R68" s="85"/>
      <c r="S68" s="2"/>
    </row>
    <row r="69" spans="1:19" ht="20">
      <c r="A69" s="51" t="s">
        <v>56</v>
      </c>
      <c r="B69" s="92">
        <v>315</v>
      </c>
      <c r="C69" s="92">
        <v>372</v>
      </c>
      <c r="D69" s="92">
        <v>516</v>
      </c>
      <c r="E69" s="94">
        <v>601</v>
      </c>
      <c r="F69" s="85">
        <v>622</v>
      </c>
      <c r="G69" s="84">
        <v>624</v>
      </c>
      <c r="H69" s="84">
        <v>666</v>
      </c>
      <c r="I69" s="84">
        <v>735</v>
      </c>
      <c r="J69" s="84">
        <v>634</v>
      </c>
      <c r="K69" s="84">
        <v>685</v>
      </c>
      <c r="L69" s="85">
        <v>825</v>
      </c>
      <c r="N69" s="92"/>
      <c r="O69" s="92"/>
      <c r="P69" s="92"/>
      <c r="Q69" s="94"/>
      <c r="R69" s="85"/>
      <c r="S69" s="85"/>
    </row>
    <row r="70" spans="1:19" ht="20">
      <c r="A70" s="51" t="s">
        <v>57</v>
      </c>
      <c r="B70" s="92">
        <v>262</v>
      </c>
      <c r="C70" s="92">
        <v>270</v>
      </c>
      <c r="D70" s="92">
        <v>291</v>
      </c>
      <c r="E70" s="94">
        <v>325</v>
      </c>
      <c r="F70" s="85">
        <v>318</v>
      </c>
      <c r="G70" s="84">
        <v>413</v>
      </c>
      <c r="H70" s="84">
        <v>562</v>
      </c>
      <c r="I70" s="84">
        <v>632</v>
      </c>
      <c r="J70" s="84">
        <v>721</v>
      </c>
      <c r="K70" s="84">
        <v>615</v>
      </c>
      <c r="L70" s="85">
        <v>800</v>
      </c>
      <c r="N70" s="92"/>
      <c r="O70" s="92"/>
      <c r="P70" s="92"/>
      <c r="Q70" s="94"/>
      <c r="R70" s="85"/>
      <c r="S70" s="85"/>
    </row>
    <row r="71" spans="1:19" ht="20">
      <c r="A71" s="51" t="s">
        <v>58</v>
      </c>
      <c r="B71" s="92">
        <v>377</v>
      </c>
      <c r="C71" s="92">
        <v>449</v>
      </c>
      <c r="D71" s="92">
        <v>486</v>
      </c>
      <c r="E71" s="94">
        <v>521</v>
      </c>
      <c r="F71" s="85">
        <v>543</v>
      </c>
      <c r="G71" s="84">
        <v>650</v>
      </c>
      <c r="H71" s="84">
        <v>634</v>
      </c>
      <c r="I71" s="84">
        <v>718</v>
      </c>
      <c r="J71" s="84">
        <v>642</v>
      </c>
      <c r="K71" s="84">
        <v>875</v>
      </c>
      <c r="L71" s="85">
        <v>770</v>
      </c>
      <c r="N71" s="92"/>
      <c r="O71" s="92"/>
      <c r="P71" s="92"/>
      <c r="Q71" s="94"/>
      <c r="R71" s="85"/>
      <c r="S71" s="85"/>
    </row>
    <row r="72" spans="1:19" ht="20">
      <c r="A72" s="55" t="s">
        <v>59</v>
      </c>
      <c r="B72" s="92">
        <v>692</v>
      </c>
      <c r="C72" s="92">
        <v>734</v>
      </c>
      <c r="D72" s="92">
        <v>893</v>
      </c>
      <c r="E72" s="94">
        <v>935</v>
      </c>
      <c r="F72" s="85">
        <v>1006</v>
      </c>
      <c r="G72" s="84">
        <v>1047</v>
      </c>
      <c r="H72" s="84">
        <v>955</v>
      </c>
      <c r="I72" s="84">
        <v>1047</v>
      </c>
      <c r="J72" s="84">
        <v>924</v>
      </c>
      <c r="K72" s="84">
        <v>1055</v>
      </c>
      <c r="L72" s="85">
        <v>1050</v>
      </c>
      <c r="N72" s="84"/>
      <c r="O72" s="84"/>
      <c r="P72" s="84"/>
      <c r="Q72" s="84"/>
      <c r="R72" s="84"/>
      <c r="S72" s="85"/>
    </row>
    <row r="73" spans="1:19" ht="20">
      <c r="A73" s="90" t="s">
        <v>160</v>
      </c>
      <c r="B73" s="37">
        <f>B64-SUM(B65:B72)</f>
        <v>0</v>
      </c>
      <c r="C73" s="37">
        <f>C64-SUM(C65:C72)</f>
        <v>0</v>
      </c>
      <c r="D73" s="37">
        <f>D64-SUM(D65:D72)</f>
        <v>0</v>
      </c>
      <c r="E73" s="37">
        <f>E64-SUM(E65:E72)</f>
        <v>0</v>
      </c>
      <c r="F73" s="37">
        <f>F64-SUM(F65:F72)</f>
        <v>0</v>
      </c>
      <c r="G73" s="37">
        <f t="shared" ref="G73:L73" si="8">G64-SUM(G65:G72)</f>
        <v>0</v>
      </c>
      <c r="H73" s="37">
        <f t="shared" si="8"/>
        <v>0</v>
      </c>
      <c r="I73" s="37">
        <f t="shared" si="8"/>
        <v>0</v>
      </c>
      <c r="J73" s="37">
        <f t="shared" si="8"/>
        <v>0</v>
      </c>
      <c r="K73" s="37">
        <f t="shared" si="8"/>
        <v>0</v>
      </c>
      <c r="L73" s="37">
        <f t="shared" si="8"/>
        <v>0</v>
      </c>
    </row>
    <row r="74" spans="1:19" ht="20">
      <c r="A74" s="47"/>
      <c r="B74" s="85"/>
      <c r="C74" s="95"/>
      <c r="D74" s="85"/>
      <c r="E74" s="85"/>
      <c r="F74" s="85"/>
      <c r="G74" s="84"/>
      <c r="H74" s="84"/>
      <c r="I74" s="84"/>
      <c r="J74" s="84"/>
      <c r="K74" s="86"/>
      <c r="L74" s="87"/>
    </row>
    <row r="75" spans="1:19" ht="20">
      <c r="A75" s="54" t="s">
        <v>4</v>
      </c>
      <c r="B75" s="97">
        <v>4244</v>
      </c>
      <c r="C75" s="97">
        <v>4133</v>
      </c>
      <c r="D75" s="97">
        <v>4660</v>
      </c>
      <c r="E75" s="98">
        <v>4894</v>
      </c>
      <c r="F75" s="89">
        <v>5380</v>
      </c>
      <c r="G75" s="88">
        <v>6211</v>
      </c>
      <c r="H75" s="88">
        <v>6616</v>
      </c>
      <c r="I75" s="88">
        <v>7913</v>
      </c>
      <c r="J75" s="88">
        <v>7375</v>
      </c>
      <c r="K75" s="88">
        <v>7630</v>
      </c>
      <c r="L75" s="89">
        <v>8540</v>
      </c>
    </row>
    <row r="76" spans="1:19" ht="20">
      <c r="A76" s="52" t="s">
        <v>60</v>
      </c>
      <c r="B76" s="92">
        <v>1157</v>
      </c>
      <c r="C76" s="92">
        <v>1104</v>
      </c>
      <c r="D76" s="92">
        <v>1200</v>
      </c>
      <c r="E76" s="94">
        <v>1362</v>
      </c>
      <c r="F76" s="85">
        <v>1282</v>
      </c>
      <c r="G76" s="84">
        <v>1685</v>
      </c>
      <c r="H76" s="84">
        <v>1690</v>
      </c>
      <c r="I76" s="84">
        <v>2086</v>
      </c>
      <c r="J76" s="84">
        <v>1990</v>
      </c>
      <c r="K76" s="84">
        <v>1845</v>
      </c>
      <c r="L76" s="85">
        <v>2045</v>
      </c>
      <c r="N76" s="2"/>
      <c r="O76" s="2"/>
      <c r="P76" s="2"/>
      <c r="Q76" s="2"/>
      <c r="R76" s="2"/>
    </row>
    <row r="77" spans="1:19" ht="20">
      <c r="A77" s="51" t="s">
        <v>61</v>
      </c>
      <c r="B77" s="92">
        <v>272</v>
      </c>
      <c r="C77" s="92">
        <v>237</v>
      </c>
      <c r="D77" s="92">
        <v>403</v>
      </c>
      <c r="E77" s="94">
        <v>261</v>
      </c>
      <c r="F77" s="85">
        <v>400</v>
      </c>
      <c r="G77" s="84">
        <v>493</v>
      </c>
      <c r="H77" s="84">
        <v>541</v>
      </c>
      <c r="I77" s="84">
        <v>554</v>
      </c>
      <c r="J77" s="84">
        <v>432</v>
      </c>
      <c r="K77" s="84">
        <v>520</v>
      </c>
      <c r="L77" s="85">
        <v>650</v>
      </c>
      <c r="N77" s="92"/>
      <c r="O77" s="92"/>
      <c r="P77" s="92"/>
      <c r="Q77" s="94"/>
      <c r="R77" s="85"/>
    </row>
    <row r="78" spans="1:19" ht="20">
      <c r="A78" s="51" t="s">
        <v>62</v>
      </c>
      <c r="B78" s="92">
        <v>296</v>
      </c>
      <c r="C78" s="92">
        <v>254</v>
      </c>
      <c r="D78" s="92">
        <v>256</v>
      </c>
      <c r="E78" s="94">
        <v>312</v>
      </c>
      <c r="F78" s="85">
        <v>310</v>
      </c>
      <c r="G78" s="84">
        <v>377</v>
      </c>
      <c r="H78" s="84">
        <v>391</v>
      </c>
      <c r="I78" s="84">
        <v>539</v>
      </c>
      <c r="J78" s="84">
        <v>516</v>
      </c>
      <c r="K78" s="84">
        <v>415</v>
      </c>
      <c r="L78" s="85">
        <v>365</v>
      </c>
      <c r="N78" s="92"/>
      <c r="O78" s="92"/>
      <c r="P78" s="92"/>
      <c r="Q78" s="94"/>
      <c r="R78" s="85"/>
    </row>
    <row r="79" spans="1:19" ht="20">
      <c r="A79" s="51" t="s">
        <v>63</v>
      </c>
      <c r="B79" s="92">
        <v>95</v>
      </c>
      <c r="C79" s="92">
        <v>143</v>
      </c>
      <c r="D79" s="92">
        <v>158</v>
      </c>
      <c r="E79" s="94">
        <v>150</v>
      </c>
      <c r="F79" s="85">
        <v>157</v>
      </c>
      <c r="G79" s="84">
        <v>169</v>
      </c>
      <c r="H79" s="84">
        <v>149</v>
      </c>
      <c r="I79" s="84">
        <v>213</v>
      </c>
      <c r="J79" s="84">
        <v>162</v>
      </c>
      <c r="K79" s="84">
        <v>245</v>
      </c>
      <c r="L79" s="85">
        <v>240</v>
      </c>
      <c r="N79" s="92"/>
      <c r="O79" s="92"/>
      <c r="P79" s="92"/>
      <c r="Q79" s="94"/>
      <c r="R79" s="85"/>
    </row>
    <row r="80" spans="1:19" ht="20">
      <c r="A80" s="51" t="s">
        <v>64</v>
      </c>
      <c r="B80" s="92">
        <v>200</v>
      </c>
      <c r="C80" s="92">
        <v>288</v>
      </c>
      <c r="D80" s="92">
        <v>314</v>
      </c>
      <c r="E80" s="94">
        <v>320</v>
      </c>
      <c r="F80" s="85">
        <v>327</v>
      </c>
      <c r="G80" s="84">
        <v>379</v>
      </c>
      <c r="H80" s="84">
        <v>360</v>
      </c>
      <c r="I80" s="84">
        <v>426</v>
      </c>
      <c r="J80" s="84">
        <v>398</v>
      </c>
      <c r="K80" s="84">
        <v>445</v>
      </c>
      <c r="L80" s="85">
        <v>385</v>
      </c>
      <c r="N80" s="92"/>
      <c r="O80" s="92"/>
      <c r="P80" s="92"/>
      <c r="Q80" s="94"/>
      <c r="R80" s="85"/>
    </row>
    <row r="81" spans="1:19" ht="20">
      <c r="A81" s="51" t="s">
        <v>65</v>
      </c>
      <c r="B81" s="92">
        <v>164</v>
      </c>
      <c r="C81" s="92">
        <v>151</v>
      </c>
      <c r="D81" s="92">
        <v>181</v>
      </c>
      <c r="E81" s="94">
        <v>182</v>
      </c>
      <c r="F81" s="85">
        <v>170</v>
      </c>
      <c r="G81" s="84">
        <v>157</v>
      </c>
      <c r="H81" s="84">
        <v>195</v>
      </c>
      <c r="I81" s="84">
        <v>254</v>
      </c>
      <c r="J81" s="84">
        <v>272</v>
      </c>
      <c r="K81" s="84">
        <v>280</v>
      </c>
      <c r="L81" s="85">
        <v>330</v>
      </c>
      <c r="N81" s="92"/>
      <c r="O81" s="92"/>
      <c r="P81" s="92"/>
      <c r="Q81" s="94"/>
      <c r="R81" s="85"/>
    </row>
    <row r="82" spans="1:19" ht="20">
      <c r="A82" s="51" t="s">
        <v>66</v>
      </c>
      <c r="B82" s="92">
        <v>68</v>
      </c>
      <c r="C82" s="92">
        <v>75</v>
      </c>
      <c r="D82" s="92">
        <v>78</v>
      </c>
      <c r="E82" s="94">
        <v>84</v>
      </c>
      <c r="F82" s="85">
        <v>114</v>
      </c>
      <c r="G82" s="84">
        <v>180</v>
      </c>
      <c r="H82" s="84">
        <v>173</v>
      </c>
      <c r="I82" s="84">
        <v>214</v>
      </c>
      <c r="J82" s="84">
        <v>250</v>
      </c>
      <c r="K82" s="84">
        <v>205</v>
      </c>
      <c r="L82" s="85">
        <v>215</v>
      </c>
      <c r="N82" s="92"/>
      <c r="O82" s="92"/>
      <c r="P82" s="92"/>
      <c r="Q82" s="94"/>
      <c r="R82" s="85"/>
    </row>
    <row r="83" spans="1:19" ht="20">
      <c r="A83" s="61" t="s">
        <v>67</v>
      </c>
      <c r="B83" s="92">
        <v>367</v>
      </c>
      <c r="C83" s="92">
        <v>402</v>
      </c>
      <c r="D83" s="92">
        <v>437</v>
      </c>
      <c r="E83" s="94">
        <v>478</v>
      </c>
      <c r="F83" s="85">
        <v>558</v>
      </c>
      <c r="G83" s="84">
        <v>546</v>
      </c>
      <c r="H83" s="84">
        <v>728</v>
      </c>
      <c r="I83" s="84">
        <v>845</v>
      </c>
      <c r="J83" s="84">
        <v>831</v>
      </c>
      <c r="K83" s="84">
        <v>865</v>
      </c>
      <c r="L83" s="85">
        <v>1135</v>
      </c>
      <c r="N83" s="2"/>
      <c r="O83" s="2"/>
      <c r="P83" s="2"/>
      <c r="Q83" s="2"/>
      <c r="R83" s="2"/>
    </row>
    <row r="84" spans="1:19" ht="20">
      <c r="A84" s="51" t="s">
        <v>68</v>
      </c>
      <c r="B84" s="92">
        <v>402</v>
      </c>
      <c r="C84" s="92">
        <v>364</v>
      </c>
      <c r="D84" s="92">
        <v>323</v>
      </c>
      <c r="E84" s="94">
        <v>391</v>
      </c>
      <c r="F84" s="85">
        <v>481</v>
      </c>
      <c r="G84" s="84">
        <v>553</v>
      </c>
      <c r="H84" s="84">
        <v>637</v>
      </c>
      <c r="I84" s="84">
        <v>789</v>
      </c>
      <c r="J84" s="84">
        <v>603</v>
      </c>
      <c r="K84" s="84">
        <v>745</v>
      </c>
      <c r="L84" s="85">
        <v>985</v>
      </c>
      <c r="N84" s="92"/>
      <c r="O84" s="92"/>
      <c r="P84" s="92"/>
      <c r="Q84" s="94"/>
      <c r="R84" s="85"/>
    </row>
    <row r="85" spans="1:19" ht="20">
      <c r="A85" s="51" t="s">
        <v>69</v>
      </c>
      <c r="B85" s="92">
        <v>109</v>
      </c>
      <c r="C85" s="92">
        <v>99</v>
      </c>
      <c r="D85" s="92">
        <v>77</v>
      </c>
      <c r="E85" s="94">
        <v>106</v>
      </c>
      <c r="F85" s="85">
        <v>115</v>
      </c>
      <c r="G85" s="84">
        <v>147</v>
      </c>
      <c r="H85" s="84">
        <v>182</v>
      </c>
      <c r="I85" s="84">
        <v>174</v>
      </c>
      <c r="J85" s="84">
        <v>165</v>
      </c>
      <c r="K85" s="84">
        <v>175</v>
      </c>
      <c r="L85" s="85">
        <v>205</v>
      </c>
      <c r="N85" s="92"/>
      <c r="O85" s="92"/>
      <c r="P85" s="92"/>
      <c r="Q85" s="94"/>
      <c r="R85" s="85"/>
    </row>
    <row r="86" spans="1:19" ht="20">
      <c r="A86" s="51" t="s">
        <v>70</v>
      </c>
      <c r="B86" s="92">
        <v>230</v>
      </c>
      <c r="C86" s="92">
        <v>205</v>
      </c>
      <c r="D86" s="92">
        <v>240</v>
      </c>
      <c r="E86" s="94">
        <v>255</v>
      </c>
      <c r="F86" s="85">
        <v>303</v>
      </c>
      <c r="G86" s="84">
        <v>293</v>
      </c>
      <c r="H86" s="84">
        <v>315</v>
      </c>
      <c r="I86" s="84">
        <v>389</v>
      </c>
      <c r="J86" s="84">
        <v>448</v>
      </c>
      <c r="K86" s="84">
        <v>445</v>
      </c>
      <c r="L86" s="85">
        <v>445</v>
      </c>
      <c r="N86" s="92"/>
      <c r="O86" s="92"/>
      <c r="P86" s="92"/>
      <c r="Q86" s="94"/>
      <c r="R86" s="85"/>
    </row>
    <row r="87" spans="1:19" ht="20">
      <c r="A87" s="51" t="s">
        <v>71</v>
      </c>
      <c r="B87" s="92">
        <v>336</v>
      </c>
      <c r="C87" s="92">
        <v>228</v>
      </c>
      <c r="D87" s="92">
        <v>361</v>
      </c>
      <c r="E87" s="94">
        <v>274</v>
      </c>
      <c r="F87" s="85">
        <v>394</v>
      </c>
      <c r="G87" s="84">
        <v>481</v>
      </c>
      <c r="H87" s="84">
        <v>431</v>
      </c>
      <c r="I87" s="84">
        <v>500</v>
      </c>
      <c r="J87" s="84">
        <v>484</v>
      </c>
      <c r="K87" s="84">
        <v>525</v>
      </c>
      <c r="L87" s="85">
        <v>615</v>
      </c>
      <c r="N87" s="92"/>
      <c r="O87" s="92"/>
      <c r="P87" s="92"/>
      <c r="Q87" s="94"/>
      <c r="R87" s="85"/>
    </row>
    <row r="88" spans="1:19" ht="20">
      <c r="A88" s="51" t="s">
        <v>72</v>
      </c>
      <c r="B88" s="92">
        <v>167</v>
      </c>
      <c r="C88" s="92">
        <v>165</v>
      </c>
      <c r="D88" s="92">
        <v>198</v>
      </c>
      <c r="E88" s="94">
        <v>284</v>
      </c>
      <c r="F88" s="85">
        <v>311</v>
      </c>
      <c r="G88" s="84">
        <v>315</v>
      </c>
      <c r="H88" s="84">
        <v>371</v>
      </c>
      <c r="I88" s="84">
        <v>422</v>
      </c>
      <c r="J88" s="84">
        <v>375</v>
      </c>
      <c r="K88" s="84">
        <v>405</v>
      </c>
      <c r="L88" s="85">
        <v>380</v>
      </c>
      <c r="N88" s="92"/>
      <c r="O88" s="92"/>
      <c r="P88" s="92"/>
      <c r="Q88" s="94"/>
      <c r="R88" s="85"/>
    </row>
    <row r="89" spans="1:19" ht="20">
      <c r="A89" s="51" t="s">
        <v>73</v>
      </c>
      <c r="B89" s="92">
        <v>381</v>
      </c>
      <c r="C89" s="92">
        <v>418</v>
      </c>
      <c r="D89" s="92">
        <v>434</v>
      </c>
      <c r="E89" s="94">
        <v>435</v>
      </c>
      <c r="F89" s="85">
        <v>458</v>
      </c>
      <c r="G89" s="84">
        <v>436</v>
      </c>
      <c r="H89" s="84">
        <v>453</v>
      </c>
      <c r="I89" s="84">
        <v>508</v>
      </c>
      <c r="J89" s="84">
        <v>449</v>
      </c>
      <c r="K89" s="84">
        <v>515</v>
      </c>
      <c r="L89" s="85">
        <v>545</v>
      </c>
      <c r="N89" s="92"/>
      <c r="O89" s="92"/>
      <c r="P89" s="92"/>
      <c r="Q89" s="94"/>
      <c r="R89" s="85"/>
    </row>
    <row r="90" spans="1:19" ht="20">
      <c r="A90" s="90" t="s">
        <v>160</v>
      </c>
      <c r="B90" s="91">
        <f t="shared" ref="B90:G90" si="9">B75-SUM(B76:B89)</f>
        <v>0</v>
      </c>
      <c r="C90" s="91">
        <f t="shared" si="9"/>
        <v>0</v>
      </c>
      <c r="D90" s="91">
        <f t="shared" si="9"/>
        <v>0</v>
      </c>
      <c r="E90" s="91">
        <f t="shared" si="9"/>
        <v>0</v>
      </c>
      <c r="F90" s="91">
        <f t="shared" si="9"/>
        <v>0</v>
      </c>
      <c r="G90" s="91">
        <f t="shared" si="9"/>
        <v>0</v>
      </c>
      <c r="H90" s="91">
        <f t="shared" ref="H90:L90" si="10">H75-SUM(H76:H89)</f>
        <v>0</v>
      </c>
      <c r="I90" s="91">
        <f t="shared" si="10"/>
        <v>0</v>
      </c>
      <c r="J90" s="91">
        <f t="shared" si="10"/>
        <v>0</v>
      </c>
      <c r="K90" s="91">
        <f t="shared" si="10"/>
        <v>0</v>
      </c>
      <c r="L90" s="91">
        <f t="shared" si="10"/>
        <v>0</v>
      </c>
    </row>
    <row r="91" spans="1:19" ht="20">
      <c r="A91" s="47"/>
      <c r="B91" s="92"/>
      <c r="C91" s="92"/>
      <c r="D91" s="92"/>
      <c r="E91" s="94"/>
      <c r="F91" s="85"/>
    </row>
    <row r="92" spans="1:19" ht="20">
      <c r="A92" s="54" t="s">
        <v>5</v>
      </c>
      <c r="B92" s="97">
        <v>2597</v>
      </c>
      <c r="C92" s="97">
        <v>2655</v>
      </c>
      <c r="D92" s="97">
        <v>3371</v>
      </c>
      <c r="E92" s="98">
        <v>4071</v>
      </c>
      <c r="F92" s="89">
        <v>4451</v>
      </c>
      <c r="G92" s="88">
        <v>4915</v>
      </c>
      <c r="H92" s="88">
        <v>5590</v>
      </c>
      <c r="I92" s="88">
        <v>6329</v>
      </c>
      <c r="J92" s="88">
        <v>6388</v>
      </c>
      <c r="K92" s="88">
        <v>7435</v>
      </c>
      <c r="L92" s="89">
        <v>8095</v>
      </c>
    </row>
    <row r="93" spans="1:19" ht="20">
      <c r="A93" s="53" t="s">
        <v>144</v>
      </c>
      <c r="B93" s="92">
        <v>189</v>
      </c>
      <c r="C93" s="92">
        <v>169</v>
      </c>
      <c r="D93" s="92">
        <v>292</v>
      </c>
      <c r="E93" s="94">
        <v>353</v>
      </c>
      <c r="F93" s="85">
        <v>326</v>
      </c>
      <c r="G93" s="84">
        <v>322</v>
      </c>
      <c r="H93" s="84">
        <v>323</v>
      </c>
      <c r="I93" s="84">
        <v>588</v>
      </c>
      <c r="J93" s="84">
        <v>607</v>
      </c>
      <c r="K93" s="84">
        <v>575</v>
      </c>
      <c r="L93" s="85">
        <v>890</v>
      </c>
      <c r="N93" s="92"/>
      <c r="O93" s="92"/>
      <c r="P93" s="92"/>
      <c r="Q93" s="94"/>
      <c r="R93" s="85"/>
      <c r="S93" s="2"/>
    </row>
    <row r="94" spans="1:19" ht="20">
      <c r="A94" s="51" t="s">
        <v>74</v>
      </c>
      <c r="B94" s="92">
        <v>412</v>
      </c>
      <c r="C94" s="92">
        <v>377</v>
      </c>
      <c r="D94" s="92">
        <v>485</v>
      </c>
      <c r="E94" s="94">
        <v>527</v>
      </c>
      <c r="F94" s="85">
        <v>669</v>
      </c>
      <c r="G94" s="84">
        <v>732</v>
      </c>
      <c r="H94" s="84">
        <v>813</v>
      </c>
      <c r="I94" s="84">
        <v>968</v>
      </c>
      <c r="J94" s="84">
        <v>865</v>
      </c>
      <c r="K94" s="84">
        <v>1080</v>
      </c>
      <c r="L94" s="85">
        <v>1150</v>
      </c>
      <c r="N94" s="92"/>
      <c r="O94" s="92"/>
      <c r="P94" s="92"/>
      <c r="Q94" s="94"/>
      <c r="R94" s="85"/>
      <c r="S94" s="85"/>
    </row>
    <row r="95" spans="1:19" ht="20">
      <c r="A95" s="62" t="s">
        <v>75</v>
      </c>
      <c r="B95" s="92">
        <v>578</v>
      </c>
      <c r="C95" s="92">
        <v>630</v>
      </c>
      <c r="D95" s="92">
        <v>765</v>
      </c>
      <c r="E95" s="94">
        <v>918</v>
      </c>
      <c r="F95" s="85">
        <v>963</v>
      </c>
      <c r="G95" s="84">
        <v>1109</v>
      </c>
      <c r="H95" s="84">
        <v>1315</v>
      </c>
      <c r="I95" s="84">
        <v>1490</v>
      </c>
      <c r="J95" s="84">
        <v>1470</v>
      </c>
      <c r="K95" s="84">
        <v>1995</v>
      </c>
      <c r="L95" s="85">
        <v>1915</v>
      </c>
      <c r="N95" s="2"/>
      <c r="O95" s="2"/>
      <c r="P95" s="2"/>
      <c r="Q95" s="2"/>
      <c r="R95" s="2"/>
      <c r="S95" s="2"/>
    </row>
    <row r="96" spans="1:19" ht="20">
      <c r="A96" s="51" t="s">
        <v>76</v>
      </c>
      <c r="B96" s="92">
        <v>261</v>
      </c>
      <c r="C96" s="92">
        <v>273</v>
      </c>
      <c r="D96" s="92">
        <v>352</v>
      </c>
      <c r="E96" s="94">
        <v>553</v>
      </c>
      <c r="F96" s="85">
        <v>655</v>
      </c>
      <c r="G96" s="84">
        <v>653</v>
      </c>
      <c r="H96" s="84">
        <v>768</v>
      </c>
      <c r="I96" s="84">
        <v>791</v>
      </c>
      <c r="J96" s="84">
        <v>951</v>
      </c>
      <c r="K96" s="84">
        <v>1100</v>
      </c>
      <c r="L96" s="85">
        <v>1320</v>
      </c>
      <c r="N96" s="92"/>
      <c r="O96" s="92"/>
      <c r="P96" s="92"/>
      <c r="Q96" s="94"/>
      <c r="R96" s="85"/>
      <c r="S96" s="85"/>
    </row>
    <row r="97" spans="1:19" ht="20">
      <c r="A97" s="51" t="s">
        <v>77</v>
      </c>
      <c r="B97" s="92">
        <v>177</v>
      </c>
      <c r="C97" s="92">
        <v>161</v>
      </c>
      <c r="D97" s="92">
        <v>184</v>
      </c>
      <c r="E97" s="94">
        <v>218</v>
      </c>
      <c r="F97" s="85">
        <v>241</v>
      </c>
      <c r="G97" s="84">
        <v>294</v>
      </c>
      <c r="H97" s="84">
        <v>336</v>
      </c>
      <c r="I97" s="84">
        <v>474</v>
      </c>
      <c r="J97" s="84">
        <v>413</v>
      </c>
      <c r="K97" s="84">
        <v>505</v>
      </c>
      <c r="L97" s="85">
        <v>625</v>
      </c>
      <c r="N97" s="92"/>
      <c r="O97" s="92"/>
      <c r="P97" s="92"/>
      <c r="Q97" s="94"/>
      <c r="R97" s="85"/>
      <c r="S97" s="85"/>
    </row>
    <row r="98" spans="1:19" ht="20">
      <c r="A98" s="63" t="s">
        <v>78</v>
      </c>
      <c r="B98" s="92">
        <v>506</v>
      </c>
      <c r="C98" s="92">
        <v>521</v>
      </c>
      <c r="D98" s="92">
        <v>622</v>
      </c>
      <c r="E98" s="94">
        <v>751</v>
      </c>
      <c r="F98" s="85">
        <v>847</v>
      </c>
      <c r="G98" s="84">
        <v>835</v>
      </c>
      <c r="H98" s="84">
        <v>922</v>
      </c>
      <c r="I98" s="84">
        <v>815</v>
      </c>
      <c r="J98" s="84">
        <v>951</v>
      </c>
      <c r="K98" s="84">
        <v>975</v>
      </c>
      <c r="L98" s="85">
        <v>1045</v>
      </c>
      <c r="N98" s="84"/>
      <c r="O98" s="84"/>
      <c r="P98" s="84"/>
      <c r="Q98" s="84"/>
      <c r="R98" s="84"/>
      <c r="S98" s="85"/>
    </row>
    <row r="99" spans="1:19" ht="20">
      <c r="A99" s="51" t="s">
        <v>79</v>
      </c>
      <c r="B99" s="92">
        <v>212</v>
      </c>
      <c r="C99" s="92">
        <v>237</v>
      </c>
      <c r="D99" s="92">
        <v>306</v>
      </c>
      <c r="E99" s="94">
        <v>302</v>
      </c>
      <c r="F99" s="85">
        <v>292</v>
      </c>
      <c r="G99" s="84">
        <v>353</v>
      </c>
      <c r="H99" s="84">
        <v>409</v>
      </c>
      <c r="I99" s="84">
        <v>410</v>
      </c>
      <c r="J99" s="84">
        <v>366</v>
      </c>
      <c r="K99" s="84">
        <v>405</v>
      </c>
      <c r="L99" s="85">
        <v>335</v>
      </c>
      <c r="N99" s="92"/>
      <c r="O99" s="92"/>
      <c r="P99" s="92"/>
      <c r="Q99" s="94"/>
      <c r="R99" s="85"/>
      <c r="S99" s="85"/>
    </row>
    <row r="100" spans="1:19" ht="20">
      <c r="A100" s="64" t="s">
        <v>80</v>
      </c>
      <c r="B100" s="92">
        <v>262</v>
      </c>
      <c r="C100" s="92">
        <v>287</v>
      </c>
      <c r="D100" s="92">
        <v>365</v>
      </c>
      <c r="E100" s="94">
        <v>449</v>
      </c>
      <c r="F100" s="85">
        <v>458</v>
      </c>
      <c r="G100" s="84">
        <v>617</v>
      </c>
      <c r="H100" s="84">
        <v>704</v>
      </c>
      <c r="I100" s="84">
        <v>793</v>
      </c>
      <c r="J100" s="84">
        <v>765</v>
      </c>
      <c r="K100" s="84">
        <v>800</v>
      </c>
      <c r="L100" s="85">
        <v>815</v>
      </c>
      <c r="N100" s="92"/>
      <c r="O100" s="92"/>
      <c r="P100" s="92"/>
      <c r="Q100" s="94"/>
      <c r="R100" s="85"/>
      <c r="S100" s="85"/>
    </row>
    <row r="101" spans="1:19" ht="20">
      <c r="A101" s="90" t="s">
        <v>160</v>
      </c>
      <c r="B101" s="37">
        <f>B92-SUM(B93:B100)</f>
        <v>0</v>
      </c>
      <c r="C101" s="37">
        <f>C92-SUM(C93:C100)</f>
        <v>0</v>
      </c>
      <c r="D101" s="37">
        <f>D92-SUM(D93:D100)</f>
        <v>0</v>
      </c>
      <c r="E101" s="37">
        <f>E92-SUM(E93:E100)</f>
        <v>0</v>
      </c>
      <c r="F101" s="37">
        <f>F92-SUM(F93:F100)</f>
        <v>0</v>
      </c>
      <c r="G101" s="37">
        <f t="shared" ref="G101:L101" si="11">G92-SUM(G93:G100)</f>
        <v>0</v>
      </c>
      <c r="H101" s="37">
        <f t="shared" si="11"/>
        <v>0</v>
      </c>
      <c r="I101" s="37">
        <f t="shared" si="11"/>
        <v>0</v>
      </c>
      <c r="J101" s="37">
        <f t="shared" si="11"/>
        <v>0</v>
      </c>
      <c r="K101" s="37">
        <f t="shared" si="11"/>
        <v>0</v>
      </c>
      <c r="L101" s="37">
        <f t="shared" si="11"/>
        <v>0</v>
      </c>
    </row>
    <row r="102" spans="1:19" ht="20">
      <c r="A102" s="48"/>
      <c r="B102" s="92"/>
      <c r="C102" s="92"/>
      <c r="D102" s="92"/>
      <c r="E102" s="94"/>
      <c r="F102" s="85"/>
      <c r="G102" s="84"/>
      <c r="H102" s="84"/>
      <c r="I102" s="84"/>
      <c r="J102" s="84"/>
      <c r="K102" s="84"/>
      <c r="L102" s="85"/>
    </row>
    <row r="103" spans="1:19" ht="20">
      <c r="A103" s="54" t="s">
        <v>6</v>
      </c>
      <c r="B103" s="97">
        <v>5304</v>
      </c>
      <c r="C103" s="97">
        <v>5880</v>
      </c>
      <c r="D103" s="97">
        <v>6664</v>
      </c>
      <c r="E103" s="98">
        <v>7884</v>
      </c>
      <c r="F103" s="89">
        <v>9471</v>
      </c>
      <c r="G103" s="88">
        <v>10679</v>
      </c>
      <c r="H103" s="88">
        <v>11631</v>
      </c>
      <c r="I103" s="88">
        <v>12054</v>
      </c>
      <c r="J103" s="88">
        <v>13055</v>
      </c>
      <c r="K103" s="88">
        <v>13620</v>
      </c>
      <c r="L103" s="89">
        <v>16025</v>
      </c>
    </row>
    <row r="104" spans="1:19" ht="20">
      <c r="A104" s="51" t="s">
        <v>81</v>
      </c>
      <c r="B104" s="92">
        <v>140</v>
      </c>
      <c r="C104" s="92">
        <v>166</v>
      </c>
      <c r="D104" s="92">
        <v>138</v>
      </c>
      <c r="E104" s="94">
        <v>173</v>
      </c>
      <c r="F104" s="85">
        <v>142</v>
      </c>
      <c r="G104" s="84">
        <v>185</v>
      </c>
      <c r="H104" s="84">
        <v>216</v>
      </c>
      <c r="I104" s="84">
        <v>223</v>
      </c>
      <c r="J104" s="84">
        <v>330</v>
      </c>
      <c r="K104" s="84">
        <v>240</v>
      </c>
      <c r="L104" s="85">
        <v>300</v>
      </c>
      <c r="N104" s="84"/>
      <c r="O104" s="84"/>
      <c r="P104" s="84"/>
      <c r="Q104" s="84"/>
      <c r="R104" s="84"/>
      <c r="S104" s="85"/>
    </row>
    <row r="105" spans="1:19" ht="20">
      <c r="A105" s="51" t="s">
        <v>82</v>
      </c>
      <c r="B105" s="92">
        <v>98</v>
      </c>
      <c r="C105" s="92">
        <v>145</v>
      </c>
      <c r="D105" s="92">
        <v>157</v>
      </c>
      <c r="E105" s="94">
        <v>260</v>
      </c>
      <c r="F105" s="85">
        <v>332</v>
      </c>
      <c r="G105" s="84">
        <v>364</v>
      </c>
      <c r="H105" s="84">
        <v>450</v>
      </c>
      <c r="I105" s="84">
        <v>449</v>
      </c>
      <c r="J105" s="84">
        <v>387</v>
      </c>
      <c r="K105" s="84">
        <v>430</v>
      </c>
      <c r="L105" s="85">
        <v>415</v>
      </c>
      <c r="N105" s="84"/>
      <c r="O105" s="84"/>
      <c r="P105" s="84"/>
      <c r="Q105" s="84"/>
      <c r="R105" s="84"/>
      <c r="S105" s="85"/>
    </row>
    <row r="106" spans="1:19" ht="20">
      <c r="A106" s="51" t="s">
        <v>83</v>
      </c>
      <c r="B106" s="92">
        <v>97</v>
      </c>
      <c r="C106" s="92">
        <v>134</v>
      </c>
      <c r="D106" s="92">
        <v>150</v>
      </c>
      <c r="E106" s="94">
        <v>209</v>
      </c>
      <c r="F106" s="85">
        <v>250</v>
      </c>
      <c r="G106" s="84">
        <v>304</v>
      </c>
      <c r="H106" s="84">
        <v>317</v>
      </c>
      <c r="I106" s="84">
        <v>193</v>
      </c>
      <c r="J106" s="84">
        <v>253</v>
      </c>
      <c r="K106" s="84">
        <v>320</v>
      </c>
      <c r="L106" s="85">
        <v>240</v>
      </c>
      <c r="N106" s="84"/>
      <c r="O106" s="84"/>
      <c r="P106" s="84"/>
      <c r="Q106" s="84"/>
      <c r="R106" s="84"/>
      <c r="S106" s="85"/>
    </row>
    <row r="107" spans="1:19" ht="20">
      <c r="A107" s="51" t="s">
        <v>84</v>
      </c>
      <c r="B107" s="92">
        <v>113</v>
      </c>
      <c r="C107" s="92">
        <v>154</v>
      </c>
      <c r="D107" s="92">
        <v>178</v>
      </c>
      <c r="E107" s="94">
        <v>231</v>
      </c>
      <c r="F107" s="85">
        <v>257</v>
      </c>
      <c r="G107" s="84">
        <v>309</v>
      </c>
      <c r="H107" s="84">
        <v>354</v>
      </c>
      <c r="I107" s="84">
        <v>368</v>
      </c>
      <c r="J107" s="84">
        <v>485</v>
      </c>
      <c r="K107" s="84">
        <v>580</v>
      </c>
      <c r="L107" s="85">
        <v>795</v>
      </c>
      <c r="N107" s="84"/>
      <c r="O107" s="84"/>
      <c r="P107" s="84"/>
      <c r="Q107" s="84"/>
      <c r="R107" s="84"/>
      <c r="S107" s="85"/>
    </row>
    <row r="108" spans="1:19" ht="20">
      <c r="A108" s="51" t="s">
        <v>85</v>
      </c>
      <c r="B108" s="92">
        <v>160</v>
      </c>
      <c r="C108" s="92">
        <v>154</v>
      </c>
      <c r="D108" s="92">
        <v>206</v>
      </c>
      <c r="E108" s="94">
        <v>276</v>
      </c>
      <c r="F108" s="85">
        <v>318</v>
      </c>
      <c r="G108" s="84">
        <v>378</v>
      </c>
      <c r="H108" s="84">
        <v>412</v>
      </c>
      <c r="I108" s="84">
        <v>286</v>
      </c>
      <c r="J108" s="84">
        <v>368</v>
      </c>
      <c r="K108" s="84">
        <v>355</v>
      </c>
      <c r="L108" s="85">
        <v>290</v>
      </c>
      <c r="N108" s="84"/>
      <c r="O108" s="84"/>
      <c r="P108" s="84"/>
      <c r="Q108" s="84"/>
      <c r="R108" s="84"/>
      <c r="S108" s="85"/>
    </row>
    <row r="109" spans="1:19" ht="20">
      <c r="A109" s="51" t="s">
        <v>86</v>
      </c>
      <c r="B109" s="92">
        <v>222</v>
      </c>
      <c r="C109" s="92">
        <v>291</v>
      </c>
      <c r="D109" s="92">
        <v>373</v>
      </c>
      <c r="E109" s="94">
        <v>328</v>
      </c>
      <c r="F109" s="85">
        <v>323</v>
      </c>
      <c r="G109" s="84">
        <v>339</v>
      </c>
      <c r="H109" s="84">
        <v>419</v>
      </c>
      <c r="I109" s="84">
        <v>380</v>
      </c>
      <c r="J109" s="84">
        <v>335</v>
      </c>
      <c r="K109" s="84">
        <v>445</v>
      </c>
      <c r="L109" s="85">
        <v>520</v>
      </c>
      <c r="N109" s="84"/>
      <c r="O109" s="84"/>
      <c r="P109" s="84"/>
      <c r="Q109" s="84"/>
      <c r="R109" s="84"/>
      <c r="S109" s="85"/>
    </row>
    <row r="110" spans="1:19" ht="20">
      <c r="A110" s="61" t="s">
        <v>142</v>
      </c>
      <c r="B110" s="92">
        <v>224</v>
      </c>
      <c r="C110" s="92">
        <v>223</v>
      </c>
      <c r="D110" s="92">
        <v>291</v>
      </c>
      <c r="E110" s="94">
        <v>309</v>
      </c>
      <c r="F110" s="85">
        <v>385</v>
      </c>
      <c r="G110" s="84">
        <v>640</v>
      </c>
      <c r="H110" s="84">
        <v>740</v>
      </c>
      <c r="I110" s="84">
        <v>849</v>
      </c>
      <c r="J110" s="84">
        <v>922</v>
      </c>
      <c r="K110" s="84">
        <v>980</v>
      </c>
      <c r="L110" s="85">
        <v>1180</v>
      </c>
      <c r="N110" s="38"/>
      <c r="O110" s="38"/>
      <c r="P110" s="38"/>
      <c r="Q110" s="38"/>
      <c r="R110" s="38"/>
      <c r="S110" s="38"/>
    </row>
    <row r="111" spans="1:19" ht="20">
      <c r="A111" s="51" t="s">
        <v>87</v>
      </c>
      <c r="B111" s="92">
        <v>207</v>
      </c>
      <c r="C111" s="92">
        <v>193</v>
      </c>
      <c r="D111" s="92">
        <v>180</v>
      </c>
      <c r="E111" s="94">
        <v>272</v>
      </c>
      <c r="F111" s="85">
        <v>354</v>
      </c>
      <c r="G111" s="84">
        <v>377</v>
      </c>
      <c r="H111" s="84">
        <v>247</v>
      </c>
      <c r="I111" s="84">
        <v>406</v>
      </c>
      <c r="J111" s="84">
        <v>382</v>
      </c>
      <c r="K111" s="84">
        <v>420</v>
      </c>
      <c r="L111" s="85">
        <v>490</v>
      </c>
      <c r="N111" s="84"/>
      <c r="O111" s="84"/>
      <c r="P111" s="84"/>
      <c r="Q111" s="84"/>
      <c r="R111" s="84"/>
      <c r="S111" s="85"/>
    </row>
    <row r="112" spans="1:19" ht="20">
      <c r="A112" s="51" t="s">
        <v>88</v>
      </c>
      <c r="B112" s="92">
        <v>237</v>
      </c>
      <c r="C112" s="92">
        <v>244</v>
      </c>
      <c r="D112" s="92">
        <v>279</v>
      </c>
      <c r="E112" s="94">
        <v>291</v>
      </c>
      <c r="F112" s="85">
        <v>346</v>
      </c>
      <c r="G112" s="84">
        <v>369</v>
      </c>
      <c r="H112" s="84">
        <v>384</v>
      </c>
      <c r="I112" s="84">
        <v>422</v>
      </c>
      <c r="J112" s="84">
        <v>544</v>
      </c>
      <c r="K112" s="84">
        <v>540</v>
      </c>
      <c r="L112" s="85">
        <v>595</v>
      </c>
      <c r="N112" s="84"/>
      <c r="O112" s="84"/>
      <c r="P112" s="84"/>
      <c r="Q112" s="84"/>
      <c r="R112" s="84"/>
      <c r="S112" s="85"/>
    </row>
    <row r="113" spans="1:19" ht="20">
      <c r="A113" s="51" t="s">
        <v>89</v>
      </c>
      <c r="B113" s="92">
        <v>103</v>
      </c>
      <c r="C113" s="92">
        <v>140</v>
      </c>
      <c r="D113" s="92">
        <v>143</v>
      </c>
      <c r="E113" s="94">
        <v>273</v>
      </c>
      <c r="F113" s="85">
        <v>277</v>
      </c>
      <c r="G113" s="84">
        <v>342</v>
      </c>
      <c r="H113" s="84">
        <v>414</v>
      </c>
      <c r="I113" s="84">
        <v>413</v>
      </c>
      <c r="J113" s="84">
        <v>412</v>
      </c>
      <c r="K113" s="84">
        <v>390</v>
      </c>
      <c r="L113" s="85">
        <v>310</v>
      </c>
      <c r="N113" s="84"/>
      <c r="O113" s="84"/>
      <c r="P113" s="84"/>
      <c r="Q113" s="84"/>
      <c r="R113" s="84"/>
      <c r="S113" s="85"/>
    </row>
    <row r="114" spans="1:19" ht="20">
      <c r="A114" s="51" t="s">
        <v>90</v>
      </c>
      <c r="B114" s="92">
        <v>244</v>
      </c>
      <c r="C114" s="92">
        <v>288</v>
      </c>
      <c r="D114" s="92">
        <v>423</v>
      </c>
      <c r="E114" s="94">
        <v>442</v>
      </c>
      <c r="F114" s="85">
        <v>474</v>
      </c>
      <c r="G114" s="84">
        <v>471</v>
      </c>
      <c r="H114" s="84">
        <v>509</v>
      </c>
      <c r="I114" s="84">
        <v>402</v>
      </c>
      <c r="J114" s="84">
        <v>558</v>
      </c>
      <c r="K114" s="84">
        <v>565</v>
      </c>
      <c r="L114" s="85">
        <v>500</v>
      </c>
      <c r="N114" s="84"/>
      <c r="O114" s="84"/>
      <c r="P114" s="84"/>
      <c r="Q114" s="84"/>
      <c r="R114" s="84"/>
      <c r="S114" s="85"/>
    </row>
    <row r="115" spans="1:19" ht="20">
      <c r="A115" s="51" t="s">
        <v>91</v>
      </c>
      <c r="B115" s="92">
        <v>178</v>
      </c>
      <c r="C115" s="92">
        <v>158</v>
      </c>
      <c r="D115" s="92">
        <v>265</v>
      </c>
      <c r="E115" s="94">
        <v>191</v>
      </c>
      <c r="F115" s="85">
        <v>287</v>
      </c>
      <c r="G115" s="84">
        <v>284</v>
      </c>
      <c r="H115" s="84">
        <v>310</v>
      </c>
      <c r="I115" s="84">
        <v>330</v>
      </c>
      <c r="J115" s="84">
        <v>381</v>
      </c>
      <c r="K115" s="84">
        <v>490</v>
      </c>
      <c r="L115" s="85">
        <v>600</v>
      </c>
      <c r="N115" s="84"/>
      <c r="O115" s="84"/>
      <c r="P115" s="84"/>
      <c r="Q115" s="84"/>
      <c r="R115" s="84"/>
      <c r="S115" s="85"/>
    </row>
    <row r="116" spans="1:19" ht="20">
      <c r="A116" s="51" t="s">
        <v>92</v>
      </c>
      <c r="B116" s="92">
        <v>169</v>
      </c>
      <c r="C116" s="92">
        <v>211</v>
      </c>
      <c r="D116" s="92">
        <v>196</v>
      </c>
      <c r="E116" s="94">
        <v>262</v>
      </c>
      <c r="F116" s="85">
        <v>322</v>
      </c>
      <c r="G116" s="84">
        <v>454</v>
      </c>
      <c r="H116" s="84">
        <v>525</v>
      </c>
      <c r="I116" s="84">
        <v>572</v>
      </c>
      <c r="J116" s="84">
        <v>502</v>
      </c>
      <c r="K116" s="84">
        <v>455</v>
      </c>
      <c r="L116" s="85">
        <v>395</v>
      </c>
      <c r="N116" s="84"/>
      <c r="O116" s="84"/>
      <c r="P116" s="84"/>
      <c r="Q116" s="84"/>
      <c r="R116" s="84"/>
      <c r="S116" s="85"/>
    </row>
    <row r="117" spans="1:19" ht="20">
      <c r="A117" s="51" t="s">
        <v>93</v>
      </c>
      <c r="B117" s="92">
        <v>80</v>
      </c>
      <c r="C117" s="92">
        <v>94</v>
      </c>
      <c r="D117" s="92">
        <v>75</v>
      </c>
      <c r="E117" s="94">
        <v>126</v>
      </c>
      <c r="F117" s="85">
        <v>111</v>
      </c>
      <c r="G117" s="84">
        <v>142</v>
      </c>
      <c r="H117" s="84">
        <v>134</v>
      </c>
      <c r="I117" s="84">
        <v>162</v>
      </c>
      <c r="J117" s="84">
        <v>182</v>
      </c>
      <c r="K117" s="84">
        <v>235</v>
      </c>
      <c r="L117" s="85">
        <v>315</v>
      </c>
      <c r="N117" s="84"/>
      <c r="O117" s="84"/>
      <c r="P117" s="84"/>
      <c r="Q117" s="84"/>
      <c r="R117" s="84"/>
      <c r="S117" s="85"/>
    </row>
    <row r="118" spans="1:19" ht="20">
      <c r="A118" s="51" t="s">
        <v>94</v>
      </c>
      <c r="B118" s="92">
        <v>106</v>
      </c>
      <c r="C118" s="92">
        <v>105</v>
      </c>
      <c r="D118" s="92">
        <v>76</v>
      </c>
      <c r="E118" s="94">
        <v>107</v>
      </c>
      <c r="F118" s="85">
        <v>98</v>
      </c>
      <c r="G118" s="84">
        <v>138</v>
      </c>
      <c r="H118" s="84">
        <v>150</v>
      </c>
      <c r="I118" s="84">
        <v>175</v>
      </c>
      <c r="J118" s="84">
        <v>243</v>
      </c>
      <c r="K118" s="84">
        <v>245</v>
      </c>
      <c r="L118" s="85">
        <v>265</v>
      </c>
      <c r="N118" s="84"/>
      <c r="O118" s="84"/>
      <c r="P118" s="84"/>
      <c r="Q118" s="84"/>
      <c r="R118" s="84"/>
      <c r="S118" s="85"/>
    </row>
    <row r="119" spans="1:19" ht="20">
      <c r="A119" s="51" t="s">
        <v>95</v>
      </c>
      <c r="B119" s="92">
        <v>154</v>
      </c>
      <c r="C119" s="92">
        <v>142</v>
      </c>
      <c r="D119" s="92">
        <v>174</v>
      </c>
      <c r="E119" s="94">
        <v>221</v>
      </c>
      <c r="F119" s="85">
        <v>243</v>
      </c>
      <c r="G119" s="84">
        <v>199</v>
      </c>
      <c r="H119" s="84">
        <v>270</v>
      </c>
      <c r="I119" s="84">
        <v>274</v>
      </c>
      <c r="J119" s="84">
        <v>265</v>
      </c>
      <c r="K119" s="84">
        <v>285</v>
      </c>
      <c r="L119" s="85">
        <v>335</v>
      </c>
      <c r="N119" s="84"/>
      <c r="O119" s="84"/>
      <c r="P119" s="84"/>
      <c r="Q119" s="84"/>
      <c r="R119" s="84"/>
      <c r="S119" s="85"/>
    </row>
    <row r="120" spans="1:19" ht="20">
      <c r="A120" s="51" t="s">
        <v>96</v>
      </c>
      <c r="B120" s="92">
        <v>149</v>
      </c>
      <c r="C120" s="92">
        <v>173</v>
      </c>
      <c r="D120" s="92">
        <v>145</v>
      </c>
      <c r="E120" s="94">
        <v>216</v>
      </c>
      <c r="F120" s="85">
        <v>218</v>
      </c>
      <c r="G120" s="84">
        <v>221</v>
      </c>
      <c r="H120" s="84">
        <v>253</v>
      </c>
      <c r="I120" s="84">
        <v>368</v>
      </c>
      <c r="J120" s="84">
        <v>391</v>
      </c>
      <c r="K120" s="84">
        <v>465</v>
      </c>
      <c r="L120" s="85">
        <v>405</v>
      </c>
      <c r="N120" s="84"/>
      <c r="O120" s="84"/>
      <c r="P120" s="84"/>
      <c r="Q120" s="84"/>
      <c r="R120" s="84"/>
      <c r="S120" s="85"/>
    </row>
    <row r="121" spans="1:19" ht="20">
      <c r="A121" s="51" t="s">
        <v>97</v>
      </c>
      <c r="B121" s="92">
        <v>210</v>
      </c>
      <c r="C121" s="92">
        <v>276</v>
      </c>
      <c r="D121" s="92">
        <v>293</v>
      </c>
      <c r="E121" s="94">
        <v>393</v>
      </c>
      <c r="F121" s="85">
        <v>459</v>
      </c>
      <c r="G121" s="84">
        <v>521</v>
      </c>
      <c r="H121" s="84">
        <v>604</v>
      </c>
      <c r="I121" s="84">
        <v>561</v>
      </c>
      <c r="J121" s="84">
        <v>489</v>
      </c>
      <c r="K121" s="84">
        <v>510</v>
      </c>
      <c r="L121" s="85">
        <v>565</v>
      </c>
      <c r="N121" s="84"/>
      <c r="O121" s="84"/>
      <c r="P121" s="84"/>
      <c r="Q121" s="84"/>
      <c r="R121" s="84"/>
      <c r="S121" s="85"/>
    </row>
    <row r="122" spans="1:19" ht="20">
      <c r="A122" s="51" t="s">
        <v>98</v>
      </c>
      <c r="B122" s="92">
        <v>120</v>
      </c>
      <c r="C122" s="92">
        <v>111</v>
      </c>
      <c r="D122" s="92">
        <v>174</v>
      </c>
      <c r="E122" s="94">
        <v>156</v>
      </c>
      <c r="F122" s="85">
        <v>176</v>
      </c>
      <c r="G122" s="84">
        <v>205</v>
      </c>
      <c r="H122" s="84">
        <v>253</v>
      </c>
      <c r="I122" s="84">
        <v>300</v>
      </c>
      <c r="J122" s="84">
        <v>282</v>
      </c>
      <c r="K122" s="84">
        <v>285</v>
      </c>
      <c r="L122" s="85">
        <v>380</v>
      </c>
      <c r="N122" s="84"/>
      <c r="O122" s="84"/>
      <c r="P122" s="84"/>
      <c r="Q122" s="84"/>
      <c r="R122" s="84"/>
      <c r="S122" s="85"/>
    </row>
    <row r="123" spans="1:19" ht="20">
      <c r="A123" s="51" t="s">
        <v>99</v>
      </c>
      <c r="B123" s="92">
        <v>88</v>
      </c>
      <c r="C123" s="92">
        <v>88</v>
      </c>
      <c r="D123" s="92">
        <v>105</v>
      </c>
      <c r="E123" s="94">
        <v>133</v>
      </c>
      <c r="F123" s="85">
        <v>165</v>
      </c>
      <c r="G123" s="84">
        <v>153</v>
      </c>
      <c r="H123" s="84">
        <v>118</v>
      </c>
      <c r="I123" s="84">
        <v>126</v>
      </c>
      <c r="J123" s="84">
        <v>147</v>
      </c>
      <c r="K123" s="84">
        <v>200</v>
      </c>
      <c r="L123" s="85">
        <v>355</v>
      </c>
      <c r="N123" s="84"/>
      <c r="O123" s="84"/>
      <c r="P123" s="84"/>
      <c r="Q123" s="84"/>
      <c r="R123" s="84"/>
      <c r="S123" s="85"/>
    </row>
    <row r="124" spans="1:19" ht="20">
      <c r="A124" s="51" t="s">
        <v>100</v>
      </c>
      <c r="B124" s="92">
        <v>306</v>
      </c>
      <c r="C124" s="92">
        <v>386</v>
      </c>
      <c r="D124" s="92">
        <v>331</v>
      </c>
      <c r="E124" s="94">
        <v>382</v>
      </c>
      <c r="F124" s="85">
        <v>651</v>
      </c>
      <c r="G124" s="84">
        <v>595</v>
      </c>
      <c r="H124" s="84">
        <v>642</v>
      </c>
      <c r="I124" s="84">
        <v>606</v>
      </c>
      <c r="J124" s="84">
        <v>589</v>
      </c>
      <c r="K124" s="84">
        <v>610</v>
      </c>
      <c r="L124" s="85">
        <v>805</v>
      </c>
      <c r="N124" s="84"/>
      <c r="O124" s="84"/>
      <c r="P124" s="84"/>
      <c r="Q124" s="84"/>
      <c r="R124" s="84"/>
      <c r="S124" s="85"/>
    </row>
    <row r="125" spans="1:19" ht="20">
      <c r="A125" s="51" t="s">
        <v>101</v>
      </c>
      <c r="B125" s="92">
        <v>234</v>
      </c>
      <c r="C125" s="92">
        <v>250</v>
      </c>
      <c r="D125" s="92">
        <v>313</v>
      </c>
      <c r="E125" s="94">
        <v>336</v>
      </c>
      <c r="F125" s="85">
        <v>468</v>
      </c>
      <c r="G125" s="84">
        <v>497</v>
      </c>
      <c r="H125" s="84">
        <v>425</v>
      </c>
      <c r="I125" s="84">
        <v>440</v>
      </c>
      <c r="J125" s="84">
        <v>441</v>
      </c>
      <c r="K125" s="84">
        <v>420</v>
      </c>
      <c r="L125" s="85">
        <v>555</v>
      </c>
      <c r="N125" s="84"/>
      <c r="O125" s="84"/>
      <c r="P125" s="84"/>
      <c r="Q125" s="84"/>
      <c r="R125" s="84"/>
      <c r="S125" s="85"/>
    </row>
    <row r="126" spans="1:19" ht="20">
      <c r="A126" s="51" t="s">
        <v>102</v>
      </c>
      <c r="B126" s="92">
        <v>181</v>
      </c>
      <c r="C126" s="92">
        <v>175</v>
      </c>
      <c r="D126" s="92">
        <v>216</v>
      </c>
      <c r="E126" s="94">
        <v>288</v>
      </c>
      <c r="F126" s="85">
        <v>371</v>
      </c>
      <c r="G126" s="84">
        <v>657</v>
      </c>
      <c r="H126" s="84">
        <v>662</v>
      </c>
      <c r="I126" s="84">
        <v>763</v>
      </c>
      <c r="J126" s="84">
        <v>801</v>
      </c>
      <c r="K126" s="84">
        <v>710</v>
      </c>
      <c r="L126" s="85">
        <v>820</v>
      </c>
      <c r="N126" s="84"/>
      <c r="O126" s="84"/>
      <c r="P126" s="84"/>
      <c r="Q126" s="84"/>
      <c r="R126" s="84"/>
      <c r="S126" s="85"/>
    </row>
    <row r="127" spans="1:19" ht="20">
      <c r="A127" s="51" t="s">
        <v>103</v>
      </c>
      <c r="B127" s="92">
        <v>115</v>
      </c>
      <c r="C127" s="92">
        <v>122</v>
      </c>
      <c r="D127" s="92">
        <v>126</v>
      </c>
      <c r="E127" s="94">
        <v>149</v>
      </c>
      <c r="F127" s="85">
        <v>162</v>
      </c>
      <c r="G127" s="84">
        <v>170</v>
      </c>
      <c r="H127" s="84">
        <v>179</v>
      </c>
      <c r="I127" s="84">
        <v>178</v>
      </c>
      <c r="J127" s="84">
        <v>227</v>
      </c>
      <c r="K127" s="84">
        <v>245</v>
      </c>
      <c r="L127" s="85">
        <v>270</v>
      </c>
      <c r="N127" s="84"/>
      <c r="O127" s="84"/>
      <c r="P127" s="84"/>
      <c r="Q127" s="84"/>
      <c r="R127" s="84"/>
      <c r="S127" s="85"/>
    </row>
    <row r="128" spans="1:19" ht="20">
      <c r="A128" s="51" t="s">
        <v>104</v>
      </c>
      <c r="B128" s="92">
        <v>114</v>
      </c>
      <c r="C128" s="92">
        <v>157</v>
      </c>
      <c r="D128" s="92">
        <v>119</v>
      </c>
      <c r="E128" s="94">
        <v>132</v>
      </c>
      <c r="F128" s="85">
        <v>151</v>
      </c>
      <c r="G128" s="84">
        <v>152</v>
      </c>
      <c r="H128" s="84">
        <v>165</v>
      </c>
      <c r="I128" s="84">
        <v>171</v>
      </c>
      <c r="J128" s="84">
        <v>177</v>
      </c>
      <c r="K128" s="84">
        <v>250</v>
      </c>
      <c r="L128" s="85">
        <v>285</v>
      </c>
      <c r="N128" s="84"/>
      <c r="O128" s="84"/>
      <c r="P128" s="84"/>
      <c r="Q128" s="84"/>
      <c r="R128" s="84"/>
      <c r="S128" s="85"/>
    </row>
    <row r="129" spans="1:19" ht="20">
      <c r="A129" s="51" t="s">
        <v>105</v>
      </c>
      <c r="B129" s="92">
        <v>374</v>
      </c>
      <c r="C129" s="92">
        <v>260</v>
      </c>
      <c r="D129" s="92">
        <v>268</v>
      </c>
      <c r="E129" s="94">
        <v>346</v>
      </c>
      <c r="F129" s="85">
        <v>486</v>
      </c>
      <c r="G129" s="84">
        <v>518</v>
      </c>
      <c r="H129" s="84">
        <v>525</v>
      </c>
      <c r="I129" s="84">
        <v>572</v>
      </c>
      <c r="J129" s="84">
        <v>525</v>
      </c>
      <c r="K129" s="84">
        <v>550</v>
      </c>
      <c r="L129" s="85">
        <v>825</v>
      </c>
      <c r="N129" s="84"/>
      <c r="O129" s="84"/>
      <c r="P129" s="84"/>
      <c r="Q129" s="84"/>
      <c r="R129" s="84"/>
      <c r="S129" s="85"/>
    </row>
    <row r="130" spans="1:19" ht="20">
      <c r="A130" s="52" t="s">
        <v>143</v>
      </c>
      <c r="B130" s="92">
        <v>206</v>
      </c>
      <c r="C130" s="92">
        <v>220</v>
      </c>
      <c r="D130" s="92">
        <v>294</v>
      </c>
      <c r="E130" s="94">
        <v>281</v>
      </c>
      <c r="F130" s="85">
        <v>301</v>
      </c>
      <c r="G130" s="84">
        <v>294</v>
      </c>
      <c r="H130" s="84">
        <v>355</v>
      </c>
      <c r="I130" s="84">
        <v>374</v>
      </c>
      <c r="J130" s="84">
        <v>353</v>
      </c>
      <c r="K130" s="84">
        <v>415</v>
      </c>
      <c r="L130" s="85">
        <v>520</v>
      </c>
      <c r="N130" s="38"/>
      <c r="O130" s="38"/>
      <c r="P130" s="38"/>
      <c r="Q130" s="38"/>
      <c r="R130" s="38"/>
      <c r="S130" s="38"/>
    </row>
    <row r="131" spans="1:19" ht="20">
      <c r="A131" s="51" t="s">
        <v>106</v>
      </c>
      <c r="B131" s="92">
        <v>152</v>
      </c>
      <c r="C131" s="92">
        <v>196</v>
      </c>
      <c r="D131" s="92">
        <v>262</v>
      </c>
      <c r="E131" s="94">
        <v>309</v>
      </c>
      <c r="F131" s="85">
        <v>462</v>
      </c>
      <c r="G131" s="84">
        <v>538</v>
      </c>
      <c r="H131" s="84">
        <v>638</v>
      </c>
      <c r="I131" s="84">
        <v>754</v>
      </c>
      <c r="J131" s="84">
        <v>900</v>
      </c>
      <c r="K131" s="84">
        <v>795</v>
      </c>
      <c r="L131" s="85">
        <v>1025</v>
      </c>
      <c r="N131" s="84"/>
      <c r="O131" s="84"/>
      <c r="P131" s="84"/>
      <c r="Q131" s="84"/>
      <c r="R131" s="84"/>
      <c r="S131" s="85"/>
    </row>
    <row r="132" spans="1:19" ht="20">
      <c r="A132" s="51" t="s">
        <v>107</v>
      </c>
      <c r="B132" s="92">
        <v>145</v>
      </c>
      <c r="C132" s="92">
        <v>178</v>
      </c>
      <c r="D132" s="92">
        <v>235</v>
      </c>
      <c r="E132" s="94">
        <v>278</v>
      </c>
      <c r="F132" s="85">
        <v>327</v>
      </c>
      <c r="G132" s="84">
        <v>246</v>
      </c>
      <c r="H132" s="84">
        <v>269</v>
      </c>
      <c r="I132" s="84">
        <v>274</v>
      </c>
      <c r="J132" s="84">
        <v>389</v>
      </c>
      <c r="K132" s="84">
        <v>285</v>
      </c>
      <c r="L132" s="85">
        <v>395</v>
      </c>
      <c r="N132" s="84"/>
      <c r="O132" s="84"/>
      <c r="P132" s="84"/>
      <c r="Q132" s="84"/>
      <c r="R132" s="84"/>
      <c r="S132" s="85"/>
    </row>
    <row r="133" spans="1:19" ht="20">
      <c r="A133" s="51" t="s">
        <v>108</v>
      </c>
      <c r="B133" s="92">
        <v>180</v>
      </c>
      <c r="C133" s="92">
        <v>222</v>
      </c>
      <c r="D133" s="92">
        <v>263</v>
      </c>
      <c r="E133" s="94">
        <v>263</v>
      </c>
      <c r="F133" s="85">
        <v>300</v>
      </c>
      <c r="G133" s="84">
        <v>354</v>
      </c>
      <c r="H133" s="84">
        <v>355</v>
      </c>
      <c r="I133" s="84">
        <v>354</v>
      </c>
      <c r="J133" s="84">
        <v>343</v>
      </c>
      <c r="K133" s="84">
        <v>395</v>
      </c>
      <c r="L133" s="85">
        <v>605</v>
      </c>
      <c r="N133" s="84"/>
      <c r="O133" s="84"/>
      <c r="P133" s="84"/>
      <c r="Q133" s="84"/>
      <c r="R133" s="84"/>
      <c r="S133" s="85"/>
    </row>
    <row r="134" spans="1:19" ht="20">
      <c r="A134" s="51" t="s">
        <v>109</v>
      </c>
      <c r="B134" s="92">
        <v>198</v>
      </c>
      <c r="C134" s="92">
        <v>224</v>
      </c>
      <c r="D134" s="92">
        <v>216</v>
      </c>
      <c r="E134" s="94">
        <v>251</v>
      </c>
      <c r="F134" s="85">
        <v>255</v>
      </c>
      <c r="G134" s="84">
        <v>263</v>
      </c>
      <c r="H134" s="84">
        <v>337</v>
      </c>
      <c r="I134" s="84">
        <v>309</v>
      </c>
      <c r="J134" s="84">
        <v>452</v>
      </c>
      <c r="K134" s="84">
        <v>510</v>
      </c>
      <c r="L134" s="85">
        <v>670</v>
      </c>
      <c r="N134" s="84"/>
      <c r="O134" s="84"/>
      <c r="P134" s="84"/>
      <c r="Q134" s="84"/>
      <c r="R134" s="84"/>
      <c r="S134" s="85"/>
    </row>
    <row r="135" spans="1:19" ht="20">
      <c r="A135" s="90" t="s">
        <v>160</v>
      </c>
      <c r="B135" s="99">
        <f>B103-SUM(B104:B134)</f>
        <v>0</v>
      </c>
      <c r="C135" s="99">
        <f t="shared" ref="C135:F135" si="12">C103-SUM(C104:C134)</f>
        <v>0</v>
      </c>
      <c r="D135" s="99">
        <f t="shared" si="12"/>
        <v>0</v>
      </c>
      <c r="E135" s="99">
        <f t="shared" si="12"/>
        <v>0</v>
      </c>
      <c r="F135" s="99">
        <f t="shared" si="12"/>
        <v>0</v>
      </c>
      <c r="G135" s="37">
        <f t="shared" ref="G135:L135" si="13">G103-SUM(G104:G134)</f>
        <v>0</v>
      </c>
      <c r="H135" s="37">
        <f t="shared" si="13"/>
        <v>0</v>
      </c>
      <c r="I135" s="37">
        <f t="shared" si="13"/>
        <v>0</v>
      </c>
      <c r="J135" s="37">
        <f t="shared" si="13"/>
        <v>0</v>
      </c>
      <c r="K135" s="37">
        <f t="shared" si="13"/>
        <v>0</v>
      </c>
      <c r="L135" s="37">
        <f t="shared" si="13"/>
        <v>0</v>
      </c>
    </row>
    <row r="136" spans="1:19" ht="20">
      <c r="A136" s="48"/>
      <c r="G136" s="84"/>
      <c r="H136" s="84"/>
      <c r="I136" s="84"/>
      <c r="J136" s="84"/>
      <c r="K136" s="84"/>
      <c r="L136" s="85"/>
    </row>
    <row r="137" spans="1:19" ht="20">
      <c r="A137" s="50" t="s">
        <v>7</v>
      </c>
      <c r="B137" s="97">
        <v>3978</v>
      </c>
      <c r="C137" s="97">
        <v>4047</v>
      </c>
      <c r="D137" s="97">
        <v>4820</v>
      </c>
      <c r="E137" s="98">
        <v>6547</v>
      </c>
      <c r="F137" s="89">
        <v>6308</v>
      </c>
      <c r="G137" s="88">
        <v>7587</v>
      </c>
      <c r="H137" s="88">
        <v>7855</v>
      </c>
      <c r="I137" s="88">
        <v>8774</v>
      </c>
      <c r="J137" s="88">
        <v>8911</v>
      </c>
      <c r="K137" s="88">
        <v>9595</v>
      </c>
      <c r="L137" s="89">
        <v>9720</v>
      </c>
      <c r="N137" s="100"/>
      <c r="O137" s="100"/>
      <c r="P137" s="100"/>
      <c r="Q137" s="100"/>
      <c r="R137" s="100"/>
      <c r="S137" s="25"/>
    </row>
    <row r="138" spans="1:19" ht="20">
      <c r="A138" s="51" t="s">
        <v>110</v>
      </c>
      <c r="B138" s="92">
        <v>466</v>
      </c>
      <c r="C138" s="92">
        <v>346</v>
      </c>
      <c r="D138" s="92">
        <v>329</v>
      </c>
      <c r="E138" s="94">
        <v>386</v>
      </c>
      <c r="F138" s="85">
        <v>437</v>
      </c>
      <c r="G138" s="84">
        <v>516</v>
      </c>
      <c r="H138" s="84">
        <v>500</v>
      </c>
      <c r="I138" s="84">
        <v>619</v>
      </c>
      <c r="J138" s="84">
        <v>577</v>
      </c>
      <c r="K138" s="84">
        <v>620</v>
      </c>
      <c r="L138" s="85">
        <v>455</v>
      </c>
      <c r="N138" s="92"/>
      <c r="O138" s="92"/>
      <c r="P138" s="92"/>
      <c r="Q138" s="94"/>
      <c r="R138" s="85"/>
      <c r="S138" s="85"/>
    </row>
    <row r="139" spans="1:19" ht="20">
      <c r="A139" s="51" t="s">
        <v>111</v>
      </c>
      <c r="B139" s="92">
        <v>81</v>
      </c>
      <c r="C139" s="92">
        <v>77</v>
      </c>
      <c r="D139" s="92">
        <v>106</v>
      </c>
      <c r="E139" s="94">
        <v>160</v>
      </c>
      <c r="F139" s="85">
        <v>175</v>
      </c>
      <c r="G139" s="84">
        <v>253</v>
      </c>
      <c r="H139" s="84">
        <v>309</v>
      </c>
      <c r="I139" s="84">
        <v>378</v>
      </c>
      <c r="J139" s="84">
        <v>363</v>
      </c>
      <c r="K139" s="84">
        <v>430</v>
      </c>
      <c r="L139" s="85">
        <v>440</v>
      </c>
      <c r="N139" s="92"/>
      <c r="O139" s="92"/>
      <c r="P139" s="92"/>
      <c r="Q139" s="94"/>
      <c r="R139" s="85"/>
      <c r="S139" s="85"/>
    </row>
    <row r="140" spans="1:19" ht="20">
      <c r="A140" s="65" t="s">
        <v>141</v>
      </c>
      <c r="B140" s="92">
        <v>134</v>
      </c>
      <c r="C140" s="92">
        <v>149</v>
      </c>
      <c r="D140" s="92">
        <v>130</v>
      </c>
      <c r="E140" s="94">
        <v>176</v>
      </c>
      <c r="F140" s="85">
        <v>204</v>
      </c>
      <c r="G140" s="84">
        <v>437</v>
      </c>
      <c r="H140" s="84">
        <v>529</v>
      </c>
      <c r="I140" s="84">
        <v>853</v>
      </c>
      <c r="J140" s="84">
        <v>923</v>
      </c>
      <c r="K140" s="84">
        <v>930</v>
      </c>
      <c r="L140" s="85">
        <v>905</v>
      </c>
      <c r="N140" s="92"/>
      <c r="O140" s="85"/>
      <c r="P140" s="92"/>
      <c r="Q140" s="96"/>
      <c r="R140" s="85"/>
      <c r="S140" s="2"/>
    </row>
    <row r="141" spans="1:19" ht="20">
      <c r="A141" s="55" t="s">
        <v>112</v>
      </c>
      <c r="B141" s="92">
        <v>550</v>
      </c>
      <c r="C141" s="92">
        <v>598</v>
      </c>
      <c r="D141" s="92">
        <v>738</v>
      </c>
      <c r="E141" s="94">
        <v>723</v>
      </c>
      <c r="F141" s="85">
        <v>484</v>
      </c>
      <c r="G141" s="84">
        <v>644</v>
      </c>
      <c r="H141" s="84">
        <v>670</v>
      </c>
      <c r="I141" s="84">
        <v>710</v>
      </c>
      <c r="J141" s="84">
        <v>632</v>
      </c>
      <c r="K141" s="84">
        <v>770</v>
      </c>
      <c r="L141" s="85">
        <v>345</v>
      </c>
      <c r="N141" s="84"/>
      <c r="O141" s="84"/>
      <c r="P141" s="84"/>
      <c r="Q141" s="84"/>
      <c r="R141" s="84"/>
      <c r="S141" s="85"/>
    </row>
    <row r="142" spans="1:19" ht="20">
      <c r="A142" s="51" t="s">
        <v>113</v>
      </c>
      <c r="B142" s="92">
        <v>461</v>
      </c>
      <c r="C142" s="92">
        <v>469</v>
      </c>
      <c r="D142" s="92">
        <v>645</v>
      </c>
      <c r="E142" s="94">
        <v>872</v>
      </c>
      <c r="F142" s="85">
        <v>781</v>
      </c>
      <c r="G142" s="84">
        <v>1034</v>
      </c>
      <c r="H142" s="84">
        <v>1082</v>
      </c>
      <c r="I142" s="84">
        <v>1129</v>
      </c>
      <c r="J142" s="84">
        <v>1186</v>
      </c>
      <c r="K142" s="84">
        <v>1345</v>
      </c>
      <c r="L142" s="85">
        <v>1565</v>
      </c>
      <c r="N142" s="92"/>
      <c r="O142" s="92"/>
      <c r="P142" s="92"/>
      <c r="Q142" s="94"/>
      <c r="R142" s="85"/>
      <c r="S142" s="85"/>
    </row>
    <row r="143" spans="1:19" ht="20">
      <c r="A143" s="51" t="s">
        <v>114</v>
      </c>
      <c r="B143" s="92">
        <v>80</v>
      </c>
      <c r="C143" s="92">
        <v>93</v>
      </c>
      <c r="D143" s="92">
        <v>127</v>
      </c>
      <c r="E143" s="94">
        <v>872</v>
      </c>
      <c r="F143" s="85">
        <v>145</v>
      </c>
      <c r="G143" s="84">
        <v>179</v>
      </c>
      <c r="H143" s="84">
        <v>190</v>
      </c>
      <c r="I143" s="84">
        <v>103</v>
      </c>
      <c r="J143" s="84">
        <v>120</v>
      </c>
      <c r="K143" s="84">
        <v>165</v>
      </c>
      <c r="L143" s="85">
        <v>240</v>
      </c>
      <c r="N143" s="92"/>
      <c r="O143" s="92"/>
      <c r="P143" s="92"/>
      <c r="Q143" s="94"/>
      <c r="R143" s="85"/>
      <c r="S143" s="85"/>
    </row>
    <row r="144" spans="1:19" ht="20">
      <c r="A144" s="56" t="s">
        <v>115</v>
      </c>
      <c r="B144" s="92">
        <v>474</v>
      </c>
      <c r="C144" s="92">
        <v>528</v>
      </c>
      <c r="D144" s="92">
        <v>555</v>
      </c>
      <c r="E144" s="94">
        <v>680</v>
      </c>
      <c r="F144" s="85">
        <v>1157</v>
      </c>
      <c r="G144" s="84">
        <v>1271</v>
      </c>
      <c r="H144" s="84">
        <v>1268</v>
      </c>
      <c r="I144" s="84">
        <v>1180</v>
      </c>
      <c r="J144" s="84">
        <v>1154</v>
      </c>
      <c r="K144" s="84">
        <v>1120</v>
      </c>
      <c r="L144" s="85">
        <v>1090</v>
      </c>
      <c r="N144" s="84"/>
      <c r="O144" s="84"/>
      <c r="P144" s="84"/>
      <c r="Q144" s="84"/>
      <c r="R144" s="84"/>
      <c r="S144" s="85"/>
    </row>
    <row r="145" spans="1:19" ht="20">
      <c r="A145" s="51" t="s">
        <v>116</v>
      </c>
      <c r="B145" s="92">
        <v>198</v>
      </c>
      <c r="C145" s="92">
        <v>234</v>
      </c>
      <c r="D145" s="92">
        <v>251</v>
      </c>
      <c r="E145" s="94">
        <v>253</v>
      </c>
      <c r="F145" s="85">
        <v>251</v>
      </c>
      <c r="G145" s="84">
        <v>261</v>
      </c>
      <c r="H145" s="84">
        <v>295</v>
      </c>
      <c r="I145" s="84">
        <v>332</v>
      </c>
      <c r="J145" s="84">
        <v>296</v>
      </c>
      <c r="K145" s="84">
        <v>310</v>
      </c>
      <c r="L145" s="85">
        <v>210</v>
      </c>
      <c r="N145" s="92"/>
      <c r="O145" s="92"/>
      <c r="P145" s="92"/>
      <c r="Q145" s="94"/>
      <c r="R145" s="85"/>
      <c r="S145" s="85"/>
    </row>
    <row r="146" spans="1:19" ht="20">
      <c r="A146" s="51" t="s">
        <v>117</v>
      </c>
      <c r="B146" s="92">
        <v>89</v>
      </c>
      <c r="C146" s="92">
        <v>155</v>
      </c>
      <c r="D146" s="92">
        <v>171</v>
      </c>
      <c r="E146" s="94">
        <v>166</v>
      </c>
      <c r="F146" s="85">
        <v>177</v>
      </c>
      <c r="G146" s="84">
        <v>218</v>
      </c>
      <c r="H146" s="84">
        <v>229</v>
      </c>
      <c r="I146" s="84">
        <v>304</v>
      </c>
      <c r="J146" s="84">
        <v>333</v>
      </c>
      <c r="K146" s="84">
        <v>310</v>
      </c>
      <c r="L146" s="85">
        <v>350</v>
      </c>
      <c r="N146" s="92"/>
      <c r="O146" s="92"/>
      <c r="P146" s="92"/>
      <c r="Q146" s="94"/>
      <c r="R146" s="85"/>
      <c r="S146" s="85"/>
    </row>
    <row r="147" spans="1:19" ht="20">
      <c r="A147" s="66" t="s">
        <v>118</v>
      </c>
      <c r="B147" s="92">
        <v>250</v>
      </c>
      <c r="C147" s="92">
        <v>194</v>
      </c>
      <c r="D147" s="92">
        <v>332</v>
      </c>
      <c r="E147" s="94">
        <v>387</v>
      </c>
      <c r="F147" s="85">
        <v>473</v>
      </c>
      <c r="G147" s="84">
        <v>496</v>
      </c>
      <c r="H147" s="84">
        <v>493</v>
      </c>
      <c r="I147" s="84">
        <v>651</v>
      </c>
      <c r="J147" s="84">
        <v>802</v>
      </c>
      <c r="K147" s="84">
        <v>830</v>
      </c>
      <c r="L147" s="85">
        <v>795</v>
      </c>
      <c r="N147" s="92"/>
      <c r="O147" s="92"/>
      <c r="P147" s="92"/>
      <c r="Q147" s="94"/>
      <c r="R147" s="85"/>
      <c r="S147" s="85"/>
    </row>
    <row r="148" spans="1:19" ht="20">
      <c r="A148" s="51" t="s">
        <v>119</v>
      </c>
      <c r="B148" s="92">
        <v>234</v>
      </c>
      <c r="C148" s="85">
        <v>263</v>
      </c>
      <c r="D148" s="92">
        <v>362</v>
      </c>
      <c r="E148" s="96">
        <v>450</v>
      </c>
      <c r="F148" s="85">
        <v>359</v>
      </c>
      <c r="G148" s="84">
        <v>415</v>
      </c>
      <c r="H148" s="84">
        <v>438</v>
      </c>
      <c r="I148" s="84">
        <v>438</v>
      </c>
      <c r="J148" s="84">
        <v>458</v>
      </c>
      <c r="K148" s="84">
        <v>505</v>
      </c>
      <c r="L148" s="85">
        <v>540</v>
      </c>
      <c r="N148" s="92"/>
      <c r="O148" s="92"/>
      <c r="P148" s="92"/>
      <c r="Q148" s="94"/>
      <c r="R148" s="85"/>
      <c r="S148" s="85"/>
    </row>
    <row r="149" spans="1:19" ht="20">
      <c r="A149" s="51" t="s">
        <v>120</v>
      </c>
      <c r="B149" s="92">
        <v>141</v>
      </c>
      <c r="C149" s="92">
        <v>87</v>
      </c>
      <c r="D149" s="92">
        <v>166</v>
      </c>
      <c r="E149" s="94">
        <v>246</v>
      </c>
      <c r="F149" s="85">
        <v>261</v>
      </c>
      <c r="G149" s="84">
        <v>330</v>
      </c>
      <c r="H149" s="84">
        <v>354</v>
      </c>
      <c r="I149" s="84">
        <v>488</v>
      </c>
      <c r="J149" s="84">
        <v>550</v>
      </c>
      <c r="K149" s="84">
        <v>550</v>
      </c>
      <c r="L149" s="85">
        <v>675</v>
      </c>
      <c r="N149" s="92"/>
      <c r="O149" s="92"/>
      <c r="P149" s="92"/>
      <c r="Q149" s="94"/>
      <c r="R149" s="85"/>
      <c r="S149" s="85"/>
    </row>
    <row r="150" spans="1:19" ht="20">
      <c r="A150" s="51" t="s">
        <v>121</v>
      </c>
      <c r="B150" s="92">
        <v>333</v>
      </c>
      <c r="C150" s="92">
        <v>346</v>
      </c>
      <c r="D150" s="92">
        <v>361</v>
      </c>
      <c r="E150" s="94">
        <v>522</v>
      </c>
      <c r="F150" s="85">
        <v>662</v>
      </c>
      <c r="G150" s="84">
        <v>795</v>
      </c>
      <c r="H150" s="84">
        <v>802</v>
      </c>
      <c r="I150" s="84">
        <v>733</v>
      </c>
      <c r="J150" s="84">
        <v>591</v>
      </c>
      <c r="K150" s="84">
        <v>710</v>
      </c>
      <c r="L150" s="85">
        <v>1055</v>
      </c>
      <c r="N150" s="92"/>
      <c r="O150" s="92"/>
      <c r="P150" s="92"/>
      <c r="Q150" s="94"/>
      <c r="R150" s="85"/>
      <c r="S150" s="85"/>
    </row>
    <row r="151" spans="1:19" ht="20">
      <c r="A151" s="51" t="s">
        <v>122</v>
      </c>
      <c r="B151" s="92">
        <v>160</v>
      </c>
      <c r="C151" s="92">
        <v>190</v>
      </c>
      <c r="D151" s="92">
        <v>189</v>
      </c>
      <c r="E151" s="94">
        <v>203</v>
      </c>
      <c r="F151" s="85">
        <v>171</v>
      </c>
      <c r="G151" s="84">
        <v>74</v>
      </c>
      <c r="H151" s="84">
        <v>79</v>
      </c>
      <c r="I151" s="84">
        <v>114</v>
      </c>
      <c r="J151" s="84">
        <v>129</v>
      </c>
      <c r="K151" s="84">
        <v>150</v>
      </c>
      <c r="L151" s="85">
        <v>130</v>
      </c>
      <c r="N151" s="92"/>
      <c r="O151" s="92"/>
      <c r="P151" s="92"/>
      <c r="Q151" s="94"/>
      <c r="R151" s="85"/>
      <c r="S151" s="85"/>
    </row>
    <row r="152" spans="1:19" ht="20">
      <c r="A152" s="51" t="s">
        <v>123</v>
      </c>
      <c r="B152" s="92">
        <v>327</v>
      </c>
      <c r="C152" s="92">
        <v>318</v>
      </c>
      <c r="D152" s="92">
        <v>358</v>
      </c>
      <c r="E152" s="94">
        <v>451</v>
      </c>
      <c r="F152" s="85">
        <v>571</v>
      </c>
      <c r="G152" s="84">
        <v>664</v>
      </c>
      <c r="H152" s="84">
        <v>617</v>
      </c>
      <c r="I152" s="84">
        <v>742</v>
      </c>
      <c r="J152" s="84">
        <v>797</v>
      </c>
      <c r="K152" s="84">
        <v>850</v>
      </c>
      <c r="L152" s="85">
        <v>925</v>
      </c>
      <c r="N152" s="92"/>
      <c r="O152" s="92"/>
      <c r="P152" s="92"/>
      <c r="Q152" s="94"/>
      <c r="R152" s="85"/>
      <c r="S152" s="85"/>
    </row>
    <row r="153" spans="1:19" ht="20">
      <c r="A153" s="90" t="s">
        <v>160</v>
      </c>
      <c r="B153" s="37">
        <f>B137-SUM(B138:B152)</f>
        <v>0</v>
      </c>
      <c r="C153" s="37">
        <f>C137-SUM(C138:C152)</f>
        <v>0</v>
      </c>
      <c r="D153" s="37">
        <f>D137-SUM(D138:D152)</f>
        <v>0</v>
      </c>
      <c r="E153" s="37">
        <f>E137-SUM(E138:E152)</f>
        <v>0</v>
      </c>
      <c r="F153" s="37">
        <f>F137-SUM(F138:F152)</f>
        <v>0</v>
      </c>
      <c r="G153" s="37">
        <f t="shared" ref="G153:L153" si="14">G137-SUM(G138:G152)</f>
        <v>0</v>
      </c>
      <c r="H153" s="37">
        <f t="shared" si="14"/>
        <v>0</v>
      </c>
      <c r="I153" s="37">
        <f t="shared" si="14"/>
        <v>0</v>
      </c>
      <c r="J153" s="37">
        <f t="shared" si="14"/>
        <v>0</v>
      </c>
      <c r="K153" s="37">
        <f t="shared" si="14"/>
        <v>0</v>
      </c>
      <c r="L153" s="37">
        <f t="shared" si="14"/>
        <v>0</v>
      </c>
    </row>
    <row r="154" spans="1:19" ht="20">
      <c r="A154" s="47"/>
      <c r="B154"/>
      <c r="C154"/>
      <c r="D154"/>
      <c r="E154"/>
      <c r="F154"/>
      <c r="G154" s="84"/>
      <c r="H154" s="84"/>
      <c r="I154" s="84"/>
      <c r="J154" s="84"/>
      <c r="K154" s="84"/>
      <c r="L154" s="85"/>
    </row>
    <row r="155" spans="1:19" ht="20">
      <c r="A155" s="54" t="s">
        <v>8</v>
      </c>
      <c r="B155" s="97">
        <v>4127</v>
      </c>
      <c r="C155" s="97">
        <v>4118</v>
      </c>
      <c r="D155" s="97">
        <v>4864</v>
      </c>
      <c r="E155" s="98">
        <v>4997</v>
      </c>
      <c r="F155" s="89">
        <v>5478</v>
      </c>
      <c r="G155" s="88">
        <v>5930</v>
      </c>
      <c r="H155" s="88">
        <v>7107</v>
      </c>
      <c r="I155" s="88">
        <v>7780</v>
      </c>
      <c r="J155" s="88">
        <v>7663</v>
      </c>
      <c r="K155" s="88">
        <v>8360</v>
      </c>
      <c r="L155" s="89">
        <v>8915</v>
      </c>
    </row>
    <row r="156" spans="1:19" ht="20">
      <c r="A156" s="51" t="s">
        <v>124</v>
      </c>
      <c r="B156" s="92">
        <v>120</v>
      </c>
      <c r="C156" s="92">
        <v>133</v>
      </c>
      <c r="D156" s="92">
        <v>126</v>
      </c>
      <c r="E156" s="94">
        <v>143</v>
      </c>
      <c r="F156" s="85">
        <v>164</v>
      </c>
      <c r="G156" s="84">
        <v>192</v>
      </c>
      <c r="H156" s="84">
        <v>217</v>
      </c>
      <c r="I156" s="84">
        <v>237</v>
      </c>
      <c r="J156" s="84">
        <v>198</v>
      </c>
      <c r="K156" s="84">
        <v>290</v>
      </c>
      <c r="L156" s="85">
        <v>280</v>
      </c>
      <c r="N156" s="84"/>
      <c r="O156" s="84"/>
      <c r="P156" s="84"/>
      <c r="Q156" s="84"/>
      <c r="R156" s="84"/>
      <c r="S156" s="85"/>
    </row>
    <row r="157" spans="1:19" ht="20">
      <c r="A157" s="67" t="s">
        <v>139</v>
      </c>
      <c r="B157" s="92">
        <v>259</v>
      </c>
      <c r="C157" s="92">
        <v>257</v>
      </c>
      <c r="D157" s="92">
        <v>376</v>
      </c>
      <c r="E157" s="94">
        <v>330</v>
      </c>
      <c r="F157" s="85">
        <v>434</v>
      </c>
      <c r="G157" s="84">
        <v>419</v>
      </c>
      <c r="H157" s="84">
        <v>463</v>
      </c>
      <c r="I157" s="84">
        <v>535</v>
      </c>
      <c r="J157" s="84">
        <v>576</v>
      </c>
      <c r="K157" s="84">
        <v>580</v>
      </c>
      <c r="L157" s="85">
        <v>630</v>
      </c>
      <c r="N157" s="2"/>
      <c r="O157" s="38"/>
      <c r="P157" s="38"/>
      <c r="Q157" s="2"/>
      <c r="R157" s="2"/>
      <c r="S157" s="2"/>
    </row>
    <row r="158" spans="1:19" ht="20">
      <c r="A158" s="51" t="s">
        <v>125</v>
      </c>
      <c r="B158" s="92">
        <v>877</v>
      </c>
      <c r="C158" s="92">
        <v>956</v>
      </c>
      <c r="D158" s="92">
        <v>996</v>
      </c>
      <c r="E158" s="94">
        <v>854</v>
      </c>
      <c r="F158" s="85">
        <v>956</v>
      </c>
      <c r="G158" s="84">
        <v>1118</v>
      </c>
      <c r="H158" s="84">
        <v>1588</v>
      </c>
      <c r="I158" s="84">
        <v>1521</v>
      </c>
      <c r="J158" s="84">
        <v>1405</v>
      </c>
      <c r="K158" s="84">
        <v>1490</v>
      </c>
      <c r="L158" s="85">
        <v>1695</v>
      </c>
      <c r="N158" s="84"/>
      <c r="O158" s="84"/>
      <c r="P158" s="84"/>
      <c r="Q158" s="84"/>
      <c r="R158" s="84"/>
      <c r="S158" s="85"/>
    </row>
    <row r="159" spans="1:19" ht="20">
      <c r="A159" s="62" t="s">
        <v>140</v>
      </c>
      <c r="B159" s="92">
        <v>275</v>
      </c>
      <c r="C159" s="92">
        <v>337</v>
      </c>
      <c r="D159" s="92">
        <v>397</v>
      </c>
      <c r="E159" s="94">
        <v>553</v>
      </c>
      <c r="F159" s="85">
        <v>579</v>
      </c>
      <c r="G159" s="84">
        <v>544</v>
      </c>
      <c r="H159" s="84">
        <v>620</v>
      </c>
      <c r="I159" s="84">
        <v>740</v>
      </c>
      <c r="J159" s="84">
        <v>657</v>
      </c>
      <c r="K159" s="84">
        <v>725</v>
      </c>
      <c r="L159" s="85">
        <v>790</v>
      </c>
      <c r="N159" s="2"/>
      <c r="O159" s="2"/>
      <c r="P159" s="2"/>
      <c r="Q159" s="2"/>
      <c r="R159" s="2"/>
      <c r="S159" s="2"/>
    </row>
    <row r="160" spans="1:19" ht="20">
      <c r="A160" s="51" t="s">
        <v>126</v>
      </c>
      <c r="B160" s="92">
        <v>553</v>
      </c>
      <c r="C160" s="92">
        <v>421</v>
      </c>
      <c r="D160" s="92">
        <v>463</v>
      </c>
      <c r="E160" s="94">
        <v>442</v>
      </c>
      <c r="F160" s="85">
        <v>626</v>
      </c>
      <c r="G160" s="84">
        <v>799</v>
      </c>
      <c r="H160" s="84">
        <v>846</v>
      </c>
      <c r="I160" s="84">
        <v>904</v>
      </c>
      <c r="J160" s="84">
        <v>996</v>
      </c>
      <c r="K160" s="84">
        <v>940</v>
      </c>
      <c r="L160" s="85">
        <v>710</v>
      </c>
      <c r="N160" s="84"/>
      <c r="O160" s="84"/>
      <c r="P160" s="84"/>
      <c r="Q160" s="84"/>
      <c r="R160" s="84"/>
      <c r="S160" s="85"/>
    </row>
    <row r="161" spans="1:19" ht="20">
      <c r="A161" s="51" t="s">
        <v>127</v>
      </c>
      <c r="B161" s="92">
        <v>228</v>
      </c>
      <c r="C161" s="92">
        <v>253</v>
      </c>
      <c r="D161" s="92">
        <v>251</v>
      </c>
      <c r="E161" s="94">
        <v>307</v>
      </c>
      <c r="F161" s="85">
        <v>310</v>
      </c>
      <c r="G161" s="84">
        <v>309</v>
      </c>
      <c r="H161" s="84">
        <v>378</v>
      </c>
      <c r="I161" s="84">
        <v>392</v>
      </c>
      <c r="J161" s="84">
        <v>329</v>
      </c>
      <c r="K161" s="84">
        <v>345</v>
      </c>
      <c r="L161" s="85">
        <v>380</v>
      </c>
      <c r="N161" s="84"/>
      <c r="O161" s="84"/>
      <c r="P161" s="84"/>
      <c r="Q161" s="84"/>
      <c r="R161" s="84"/>
      <c r="S161" s="85"/>
    </row>
    <row r="162" spans="1:19" ht="20">
      <c r="A162" s="51" t="s">
        <v>128</v>
      </c>
      <c r="B162" s="92">
        <v>428</v>
      </c>
      <c r="C162" s="92">
        <v>374</v>
      </c>
      <c r="D162" s="92">
        <v>471</v>
      </c>
      <c r="E162" s="94">
        <v>447</v>
      </c>
      <c r="F162" s="85">
        <v>537</v>
      </c>
      <c r="G162" s="84">
        <v>521</v>
      </c>
      <c r="H162" s="84">
        <v>719</v>
      </c>
      <c r="I162" s="84">
        <v>847</v>
      </c>
      <c r="J162" s="84">
        <v>738</v>
      </c>
      <c r="K162" s="84">
        <v>875</v>
      </c>
      <c r="L162" s="85">
        <v>850</v>
      </c>
      <c r="N162" s="84"/>
      <c r="O162" s="84"/>
      <c r="P162" s="84"/>
      <c r="Q162" s="84"/>
      <c r="R162" s="84"/>
      <c r="S162" s="85"/>
    </row>
    <row r="163" spans="1:19" ht="20">
      <c r="A163" s="51" t="s">
        <v>129</v>
      </c>
      <c r="B163" s="92">
        <v>204</v>
      </c>
      <c r="C163" s="92">
        <v>195</v>
      </c>
      <c r="D163" s="92">
        <v>158</v>
      </c>
      <c r="E163" s="94">
        <v>155</v>
      </c>
      <c r="F163" s="85">
        <v>173</v>
      </c>
      <c r="G163" s="84">
        <v>180</v>
      </c>
      <c r="H163" s="84">
        <v>246</v>
      </c>
      <c r="I163" s="84">
        <v>232</v>
      </c>
      <c r="J163" s="84">
        <v>213</v>
      </c>
      <c r="K163" s="84">
        <v>270</v>
      </c>
      <c r="L163" s="85">
        <v>345</v>
      </c>
      <c r="N163" s="84"/>
      <c r="O163" s="84"/>
      <c r="P163" s="84"/>
      <c r="Q163" s="84"/>
      <c r="R163" s="84"/>
      <c r="S163" s="85"/>
    </row>
    <row r="164" spans="1:19" ht="20">
      <c r="A164" s="51" t="s">
        <v>130</v>
      </c>
      <c r="B164" s="92">
        <v>277</v>
      </c>
      <c r="C164" s="92">
        <v>334</v>
      </c>
      <c r="D164" s="92">
        <v>445</v>
      </c>
      <c r="E164" s="94">
        <v>481</v>
      </c>
      <c r="F164" s="85">
        <v>399</v>
      </c>
      <c r="G164" s="84">
        <v>331</v>
      </c>
      <c r="H164" s="84">
        <v>354</v>
      </c>
      <c r="I164" s="84">
        <v>396</v>
      </c>
      <c r="J164" s="84">
        <v>370</v>
      </c>
      <c r="K164" s="84">
        <v>325</v>
      </c>
      <c r="L164" s="85">
        <v>300</v>
      </c>
      <c r="N164" s="84"/>
      <c r="O164" s="84"/>
      <c r="P164" s="84"/>
      <c r="Q164" s="84"/>
      <c r="R164" s="84"/>
      <c r="S164" s="85"/>
    </row>
    <row r="165" spans="1:19" ht="20">
      <c r="A165" s="51" t="s">
        <v>131</v>
      </c>
      <c r="B165" s="92">
        <v>327</v>
      </c>
      <c r="C165" s="92">
        <v>246</v>
      </c>
      <c r="D165" s="92">
        <v>362</v>
      </c>
      <c r="E165" s="94">
        <v>453</v>
      </c>
      <c r="F165" s="85">
        <v>576</v>
      </c>
      <c r="G165" s="84">
        <v>554</v>
      </c>
      <c r="H165" s="84">
        <v>607</v>
      </c>
      <c r="I165" s="84">
        <v>544</v>
      </c>
      <c r="J165" s="84">
        <v>624</v>
      </c>
      <c r="K165" s="84">
        <v>815</v>
      </c>
      <c r="L165" s="85">
        <v>955</v>
      </c>
      <c r="N165" s="84"/>
      <c r="O165" s="84"/>
      <c r="P165" s="84"/>
      <c r="Q165" s="84"/>
      <c r="R165" s="84"/>
      <c r="S165" s="85"/>
    </row>
    <row r="166" spans="1:19" ht="20">
      <c r="A166" s="51" t="s">
        <v>132</v>
      </c>
      <c r="B166" s="92">
        <v>140</v>
      </c>
      <c r="C166" s="92">
        <v>142</v>
      </c>
      <c r="D166" s="92">
        <v>175</v>
      </c>
      <c r="E166" s="94">
        <v>192</v>
      </c>
      <c r="F166" s="85">
        <v>145</v>
      </c>
      <c r="G166" s="84">
        <v>243</v>
      </c>
      <c r="H166" s="84">
        <v>256</v>
      </c>
      <c r="I166" s="84">
        <v>369</v>
      </c>
      <c r="J166" s="84">
        <v>366</v>
      </c>
      <c r="K166" s="84">
        <v>400</v>
      </c>
      <c r="L166" s="85">
        <v>580</v>
      </c>
      <c r="N166" s="84"/>
      <c r="O166" s="84"/>
      <c r="P166" s="84"/>
      <c r="Q166" s="84"/>
      <c r="R166" s="84"/>
      <c r="S166" s="85"/>
    </row>
    <row r="167" spans="1:19" ht="20">
      <c r="A167" s="51" t="s">
        <v>133</v>
      </c>
      <c r="B167" s="92">
        <v>141</v>
      </c>
      <c r="C167" s="92">
        <v>167</v>
      </c>
      <c r="D167" s="92">
        <v>225</v>
      </c>
      <c r="E167" s="94">
        <v>237</v>
      </c>
      <c r="F167" s="85">
        <v>162</v>
      </c>
      <c r="G167" s="84">
        <v>209</v>
      </c>
      <c r="H167" s="84">
        <v>260</v>
      </c>
      <c r="I167" s="84">
        <v>369</v>
      </c>
      <c r="J167" s="84">
        <v>454</v>
      </c>
      <c r="K167" s="84">
        <v>520</v>
      </c>
      <c r="L167" s="85">
        <v>565</v>
      </c>
      <c r="N167" s="84"/>
      <c r="O167" s="84"/>
      <c r="P167" s="84"/>
      <c r="Q167" s="84"/>
      <c r="R167" s="84"/>
      <c r="S167" s="85"/>
    </row>
    <row r="168" spans="1:19" ht="20">
      <c r="A168" s="51" t="s">
        <v>134</v>
      </c>
      <c r="B168" s="92">
        <v>151</v>
      </c>
      <c r="C168" s="92">
        <v>142</v>
      </c>
      <c r="D168" s="92">
        <v>205</v>
      </c>
      <c r="E168" s="94">
        <v>175</v>
      </c>
      <c r="F168" s="85">
        <v>154</v>
      </c>
      <c r="G168" s="84">
        <v>209</v>
      </c>
      <c r="H168" s="84">
        <v>215</v>
      </c>
      <c r="I168" s="84">
        <v>279</v>
      </c>
      <c r="J168" s="84">
        <v>287</v>
      </c>
      <c r="K168" s="84">
        <v>265</v>
      </c>
      <c r="L168" s="85">
        <v>275</v>
      </c>
      <c r="N168" s="84"/>
      <c r="O168" s="84"/>
      <c r="P168" s="84"/>
      <c r="Q168" s="84"/>
      <c r="R168" s="84"/>
      <c r="S168" s="85"/>
    </row>
    <row r="169" spans="1:19" ht="20">
      <c r="A169" s="51" t="s">
        <v>135</v>
      </c>
      <c r="B169" s="92">
        <v>147</v>
      </c>
      <c r="C169" s="92">
        <v>161</v>
      </c>
      <c r="D169" s="92">
        <v>214</v>
      </c>
      <c r="E169" s="94">
        <v>228</v>
      </c>
      <c r="F169" s="85">
        <v>263</v>
      </c>
      <c r="G169" s="84">
        <v>302</v>
      </c>
      <c r="H169" s="84">
        <v>338</v>
      </c>
      <c r="I169" s="84">
        <v>415</v>
      </c>
      <c r="J169" s="84">
        <v>450</v>
      </c>
      <c r="K169" s="84">
        <v>520</v>
      </c>
      <c r="L169" s="85">
        <v>560</v>
      </c>
      <c r="N169" s="84"/>
      <c r="O169" s="84"/>
      <c r="P169" s="84"/>
      <c r="Q169" s="84"/>
      <c r="R169" s="84"/>
      <c r="S169" s="85"/>
    </row>
    <row r="170" spans="1:19" ht="20">
      <c r="A170" s="90" t="s">
        <v>160</v>
      </c>
      <c r="B170" s="37">
        <f>B155-SUM(B156:B169)</f>
        <v>0</v>
      </c>
      <c r="C170" s="37">
        <f t="shared" ref="C170:F170" si="15">C155-SUM(C156:C169)</f>
        <v>0</v>
      </c>
      <c r="D170" s="37">
        <f t="shared" si="15"/>
        <v>0</v>
      </c>
      <c r="E170" s="37">
        <f t="shared" si="15"/>
        <v>0</v>
      </c>
      <c r="F170" s="37">
        <f t="shared" si="15"/>
        <v>0</v>
      </c>
      <c r="G170" s="37">
        <f t="shared" ref="G170:L170" si="16">G155-SUM(G156:G169)</f>
        <v>0</v>
      </c>
      <c r="H170" s="37">
        <f t="shared" si="16"/>
        <v>0</v>
      </c>
      <c r="I170" s="37">
        <f t="shared" si="16"/>
        <v>0</v>
      </c>
      <c r="J170" s="37">
        <f t="shared" si="16"/>
        <v>0</v>
      </c>
      <c r="K170" s="37">
        <f t="shared" si="16"/>
        <v>0</v>
      </c>
      <c r="L170" s="37">
        <f t="shared" si="16"/>
        <v>0</v>
      </c>
    </row>
    <row r="171" spans="1:19" ht="20">
      <c r="A171" s="48"/>
      <c r="G171" s="84"/>
      <c r="H171" s="84"/>
      <c r="I171" s="84"/>
      <c r="J171" s="84"/>
      <c r="K171" s="84"/>
      <c r="L171" s="85"/>
    </row>
  </sheetData>
  <conditionalFormatting sqref="K4 K8:K20 K47:K89 K22:K44 K92:K171">
    <cfRule type="cellIs" dxfId="48" priority="32" operator="equal">
      <formula>-1</formula>
    </cfRule>
  </conditionalFormatting>
  <conditionalFormatting sqref="R59:R61">
    <cfRule type="cellIs" dxfId="47" priority="21" operator="equal">
      <formula>-1</formula>
    </cfRule>
  </conditionalFormatting>
  <conditionalFormatting sqref="R48:R57">
    <cfRule type="cellIs" dxfId="46" priority="20" operator="equal">
      <formula>-1</formula>
    </cfRule>
  </conditionalFormatting>
  <conditionalFormatting sqref="R131:R134">
    <cfRule type="cellIs" dxfId="45" priority="13" operator="equal">
      <formula>-1</formula>
    </cfRule>
  </conditionalFormatting>
  <conditionalFormatting sqref="R126:R129">
    <cfRule type="cellIs" dxfId="44" priority="12" operator="equal">
      <formula>-1</formula>
    </cfRule>
  </conditionalFormatting>
  <conditionalFormatting sqref="R115:R125">
    <cfRule type="cellIs" dxfId="43" priority="11" operator="equal">
      <formula>-1</formula>
    </cfRule>
  </conditionalFormatting>
  <conditionalFormatting sqref="R111:R114">
    <cfRule type="cellIs" dxfId="42" priority="10" operator="equal">
      <formula>-1</formula>
    </cfRule>
  </conditionalFormatting>
  <conditionalFormatting sqref="R104:R109">
    <cfRule type="cellIs" dxfId="41" priority="9" operator="equal">
      <formula>-1</formula>
    </cfRule>
  </conditionalFormatting>
  <conditionalFormatting sqref="R165:R169">
    <cfRule type="cellIs" dxfId="40" priority="5" operator="equal">
      <formula>-1</formula>
    </cfRule>
  </conditionalFormatting>
  <conditionalFormatting sqref="R163:R164">
    <cfRule type="cellIs" dxfId="39" priority="4" operator="equal">
      <formula>-1</formula>
    </cfRule>
  </conditionalFormatting>
  <conditionalFormatting sqref="R160:R162">
    <cfRule type="cellIs" dxfId="38" priority="3" operator="equal">
      <formula>-1</formula>
    </cfRule>
  </conditionalFormatting>
  <conditionalFormatting sqref="R158">
    <cfRule type="cellIs" dxfId="37" priority="2" operator="equal">
      <formula>-1</formula>
    </cfRule>
  </conditionalFormatting>
  <conditionalFormatting sqref="R156">
    <cfRule type="cellIs" dxfId="36" priority="1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2CCA-B83B-DD4A-8A25-DAECDEE339D0}">
  <dimension ref="A1:S171"/>
  <sheetViews>
    <sheetView topLeftCell="A10" workbookViewId="0">
      <selection activeCell="K23" sqref="K23"/>
    </sheetView>
  </sheetViews>
  <sheetFormatPr baseColWidth="10" defaultRowHeight="16"/>
  <cols>
    <col min="1" max="1" width="35" customWidth="1"/>
    <col min="2" max="6" width="13.33203125" customWidth="1"/>
    <col min="7" max="7" width="13.1640625" customWidth="1"/>
    <col min="8" max="8" width="13" customWidth="1"/>
    <col min="9" max="9" width="13.33203125" customWidth="1"/>
    <col min="10" max="10" width="12.33203125" customWidth="1"/>
    <col min="11" max="11" width="12.1640625" customWidth="1"/>
    <col min="12" max="12" width="12.33203125" customWidth="1"/>
  </cols>
  <sheetData>
    <row r="1" spans="1:12" ht="26">
      <c r="A1" s="110" t="s">
        <v>165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0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2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20">
      <c r="A4" s="109" t="s">
        <v>164</v>
      </c>
      <c r="B4" s="109" t="s">
        <v>151</v>
      </c>
      <c r="C4" s="109" t="s">
        <v>150</v>
      </c>
      <c r="D4" s="109" t="s">
        <v>149</v>
      </c>
      <c r="E4" s="109" t="s">
        <v>148</v>
      </c>
      <c r="F4" s="109" t="s">
        <v>152</v>
      </c>
      <c r="G4" s="109" t="s">
        <v>153</v>
      </c>
      <c r="H4" s="109" t="s">
        <v>154</v>
      </c>
      <c r="I4" s="109" t="s">
        <v>155</v>
      </c>
      <c r="J4" s="109" t="s">
        <v>156</v>
      </c>
      <c r="K4" s="109" t="s">
        <v>157</v>
      </c>
      <c r="L4" s="109" t="s">
        <v>158</v>
      </c>
    </row>
    <row r="5" spans="1:12" ht="20">
      <c r="A5" s="49" t="s">
        <v>0</v>
      </c>
      <c r="B5" s="97">
        <v>11090</v>
      </c>
      <c r="C5" s="97">
        <v>11618</v>
      </c>
      <c r="D5" s="97">
        <v>12586</v>
      </c>
      <c r="E5" s="97">
        <v>12344</v>
      </c>
      <c r="F5" s="97">
        <v>12238</v>
      </c>
      <c r="G5" s="88">
        <v>14063</v>
      </c>
      <c r="H5" s="88">
        <v>14279</v>
      </c>
      <c r="I5" s="88">
        <v>15074</v>
      </c>
      <c r="J5" s="88">
        <v>14053</v>
      </c>
      <c r="K5" s="88">
        <v>17031</v>
      </c>
      <c r="L5" s="88">
        <v>18053</v>
      </c>
    </row>
    <row r="6" spans="1:12" ht="20">
      <c r="A6" s="49" t="s">
        <v>159</v>
      </c>
      <c r="B6" s="97">
        <f t="shared" ref="B6:L6" si="0">B5-B8-B23-B47-B64-B75-B92-B103-B137-B155</f>
        <v>211</v>
      </c>
      <c r="C6" s="97">
        <f t="shared" si="0"/>
        <v>199</v>
      </c>
      <c r="D6" s="97">
        <f t="shared" si="0"/>
        <v>174</v>
      </c>
      <c r="E6" s="97">
        <f t="shared" si="0"/>
        <v>236</v>
      </c>
      <c r="F6" s="97">
        <f t="shared" si="0"/>
        <v>234</v>
      </c>
      <c r="G6" s="97">
        <f t="shared" si="0"/>
        <v>323</v>
      </c>
      <c r="H6" s="97">
        <f t="shared" si="0"/>
        <v>407</v>
      </c>
      <c r="I6" s="97">
        <f t="shared" si="0"/>
        <v>437</v>
      </c>
      <c r="J6" s="97">
        <f t="shared" si="0"/>
        <v>406</v>
      </c>
      <c r="K6" s="97">
        <f t="shared" si="0"/>
        <v>421</v>
      </c>
      <c r="L6" s="97">
        <f t="shared" si="0"/>
        <v>518</v>
      </c>
    </row>
    <row r="7" spans="1:12" ht="20">
      <c r="A7" s="101" t="s">
        <v>160</v>
      </c>
      <c r="B7" s="81">
        <f t="shared" ref="B7:L7" si="1">B21+B45+B62+B73+B90+B101+B135+B153+B170</f>
        <v>18</v>
      </c>
      <c r="C7" s="81">
        <f t="shared" si="1"/>
        <v>0</v>
      </c>
      <c r="D7" s="81">
        <f t="shared" si="1"/>
        <v>0</v>
      </c>
      <c r="E7" s="81">
        <f t="shared" si="1"/>
        <v>0</v>
      </c>
      <c r="F7" s="81">
        <f t="shared" si="1"/>
        <v>0</v>
      </c>
      <c r="G7" s="81">
        <f t="shared" si="1"/>
        <v>0</v>
      </c>
      <c r="H7" s="81">
        <f t="shared" si="1"/>
        <v>0</v>
      </c>
      <c r="I7" s="81">
        <f t="shared" si="1"/>
        <v>89</v>
      </c>
      <c r="J7" s="81">
        <f t="shared" si="1"/>
        <v>62</v>
      </c>
      <c r="K7" s="81">
        <f t="shared" si="1"/>
        <v>0</v>
      </c>
      <c r="L7" s="81">
        <f t="shared" si="1"/>
        <v>0</v>
      </c>
    </row>
    <row r="8" spans="1:12" ht="20">
      <c r="A8" s="50" t="s">
        <v>1</v>
      </c>
      <c r="B8" s="97">
        <v>977</v>
      </c>
      <c r="C8" s="97">
        <v>1051</v>
      </c>
      <c r="D8" s="97">
        <v>1154</v>
      </c>
      <c r="E8" s="97">
        <v>1064</v>
      </c>
      <c r="F8" s="89">
        <v>976</v>
      </c>
      <c r="G8" s="88">
        <v>1052</v>
      </c>
      <c r="H8" s="88">
        <v>932</v>
      </c>
      <c r="I8" s="88">
        <v>937</v>
      </c>
      <c r="J8" s="88">
        <v>944</v>
      </c>
      <c r="K8" s="88">
        <v>1240</v>
      </c>
      <c r="L8" s="88">
        <v>1405</v>
      </c>
    </row>
    <row r="9" spans="1:12" ht="20">
      <c r="A9" s="51" t="s">
        <v>9</v>
      </c>
      <c r="B9" s="92">
        <v>199</v>
      </c>
      <c r="C9" s="92">
        <v>220</v>
      </c>
      <c r="D9" s="92">
        <v>206</v>
      </c>
      <c r="E9" s="92">
        <v>165</v>
      </c>
      <c r="F9" s="85">
        <v>157</v>
      </c>
      <c r="G9" s="84">
        <v>183</v>
      </c>
      <c r="H9" s="84">
        <v>152</v>
      </c>
      <c r="I9" s="84">
        <v>131</v>
      </c>
      <c r="J9" s="84">
        <v>150</v>
      </c>
      <c r="K9" s="84">
        <v>175</v>
      </c>
      <c r="L9" s="84">
        <v>190</v>
      </c>
    </row>
    <row r="10" spans="1:12" ht="20">
      <c r="A10" s="51" t="s">
        <v>10</v>
      </c>
      <c r="B10" s="92">
        <v>28</v>
      </c>
      <c r="C10" s="92">
        <v>49</v>
      </c>
      <c r="D10" s="92">
        <v>53</v>
      </c>
      <c r="E10" s="92">
        <v>57</v>
      </c>
      <c r="F10" s="85">
        <v>39</v>
      </c>
      <c r="G10" s="84">
        <v>58</v>
      </c>
      <c r="H10" s="84">
        <v>19</v>
      </c>
      <c r="I10" s="84">
        <v>25</v>
      </c>
      <c r="J10" s="84">
        <v>28</v>
      </c>
      <c r="K10" s="84">
        <v>45</v>
      </c>
      <c r="L10" s="84">
        <v>40</v>
      </c>
    </row>
    <row r="11" spans="1:12" ht="20">
      <c r="A11" s="51" t="s">
        <v>11</v>
      </c>
      <c r="B11" s="92">
        <v>98</v>
      </c>
      <c r="C11" s="92">
        <v>73</v>
      </c>
      <c r="D11" s="92">
        <v>97</v>
      </c>
      <c r="E11" s="92">
        <v>81</v>
      </c>
      <c r="F11" s="85">
        <v>76</v>
      </c>
      <c r="G11" s="84">
        <v>99</v>
      </c>
      <c r="H11" s="84">
        <v>86</v>
      </c>
      <c r="I11" s="84">
        <v>93</v>
      </c>
      <c r="J11" s="84">
        <v>94</v>
      </c>
      <c r="K11" s="84">
        <v>120</v>
      </c>
      <c r="L11" s="84">
        <v>125</v>
      </c>
    </row>
    <row r="12" spans="1:12" ht="20">
      <c r="A12" s="51" t="s">
        <v>12</v>
      </c>
      <c r="B12" s="92">
        <v>39</v>
      </c>
      <c r="C12" s="92">
        <v>37</v>
      </c>
      <c r="D12" s="92">
        <v>41</v>
      </c>
      <c r="E12" s="92">
        <v>51</v>
      </c>
      <c r="F12" s="85">
        <v>37</v>
      </c>
      <c r="G12" s="84">
        <v>40</v>
      </c>
      <c r="H12" s="84">
        <v>44</v>
      </c>
      <c r="I12" s="84">
        <v>53</v>
      </c>
      <c r="J12" s="84">
        <v>51</v>
      </c>
      <c r="K12" s="84">
        <v>60</v>
      </c>
      <c r="L12" s="84">
        <v>70</v>
      </c>
    </row>
    <row r="13" spans="1:12" ht="20">
      <c r="A13" s="51" t="s">
        <v>13</v>
      </c>
      <c r="B13" s="92">
        <v>58</v>
      </c>
      <c r="C13" s="92">
        <v>67</v>
      </c>
      <c r="D13" s="92">
        <v>105</v>
      </c>
      <c r="E13" s="92">
        <v>104</v>
      </c>
      <c r="F13" s="85">
        <v>109</v>
      </c>
      <c r="G13" s="84">
        <v>129</v>
      </c>
      <c r="H13" s="84">
        <v>97</v>
      </c>
      <c r="I13" s="84">
        <v>100</v>
      </c>
      <c r="J13" s="84">
        <v>95</v>
      </c>
      <c r="K13" s="84">
        <v>120</v>
      </c>
      <c r="L13" s="84">
        <v>125</v>
      </c>
    </row>
    <row r="14" spans="1:12" ht="20">
      <c r="A14" s="51" t="s">
        <v>14</v>
      </c>
      <c r="B14" s="92">
        <v>146</v>
      </c>
      <c r="C14" s="92">
        <v>115</v>
      </c>
      <c r="D14" s="92">
        <v>106</v>
      </c>
      <c r="E14" s="92">
        <v>98</v>
      </c>
      <c r="F14" s="85">
        <v>101</v>
      </c>
      <c r="G14" s="84">
        <v>104</v>
      </c>
      <c r="H14" s="84">
        <v>97</v>
      </c>
      <c r="I14" s="84">
        <v>123</v>
      </c>
      <c r="J14" s="84">
        <v>105</v>
      </c>
      <c r="K14" s="84">
        <v>135</v>
      </c>
      <c r="L14" s="84">
        <v>150</v>
      </c>
    </row>
    <row r="15" spans="1:12" ht="20">
      <c r="A15" s="51" t="s">
        <v>15</v>
      </c>
      <c r="B15" s="92">
        <v>63</v>
      </c>
      <c r="C15" s="92">
        <v>83</v>
      </c>
      <c r="D15" s="92">
        <v>80</v>
      </c>
      <c r="E15" s="92">
        <v>83</v>
      </c>
      <c r="F15" s="85">
        <v>66</v>
      </c>
      <c r="G15" s="84">
        <v>62</v>
      </c>
      <c r="H15" s="84">
        <v>71</v>
      </c>
      <c r="I15" s="84">
        <v>62</v>
      </c>
      <c r="J15" s="84">
        <v>62</v>
      </c>
      <c r="K15" s="84">
        <v>110</v>
      </c>
      <c r="L15" s="84">
        <v>125</v>
      </c>
    </row>
    <row r="16" spans="1:12" ht="20">
      <c r="A16" s="51" t="s">
        <v>16</v>
      </c>
      <c r="B16" s="92">
        <v>81</v>
      </c>
      <c r="C16" s="92">
        <v>89</v>
      </c>
      <c r="D16" s="92">
        <v>87</v>
      </c>
      <c r="E16" s="92">
        <v>101</v>
      </c>
      <c r="F16" s="85">
        <v>83</v>
      </c>
      <c r="G16" s="84">
        <v>94</v>
      </c>
      <c r="H16" s="84">
        <v>104</v>
      </c>
      <c r="I16" s="84">
        <v>82</v>
      </c>
      <c r="J16" s="84">
        <v>72</v>
      </c>
      <c r="K16" s="84">
        <v>135</v>
      </c>
      <c r="L16" s="84">
        <v>200</v>
      </c>
    </row>
    <row r="17" spans="1:19" ht="20">
      <c r="A17" s="51" t="s">
        <v>17</v>
      </c>
      <c r="B17" s="92">
        <v>43</v>
      </c>
      <c r="C17" s="92">
        <v>78</v>
      </c>
      <c r="D17" s="92">
        <v>83</v>
      </c>
      <c r="E17" s="92">
        <v>91</v>
      </c>
      <c r="F17" s="85">
        <v>70</v>
      </c>
      <c r="G17" s="84">
        <v>85</v>
      </c>
      <c r="H17" s="84">
        <v>69</v>
      </c>
      <c r="I17" s="84">
        <v>48</v>
      </c>
      <c r="J17" s="84">
        <v>64</v>
      </c>
      <c r="K17" s="84">
        <v>60</v>
      </c>
      <c r="L17" s="84">
        <v>85</v>
      </c>
    </row>
    <row r="18" spans="1:19" ht="20">
      <c r="A18" s="51" t="s">
        <v>18</v>
      </c>
      <c r="B18" s="92">
        <v>43</v>
      </c>
      <c r="C18" s="92">
        <v>42</v>
      </c>
      <c r="D18" s="92">
        <v>53</v>
      </c>
      <c r="E18" s="92">
        <v>37</v>
      </c>
      <c r="F18" s="85">
        <v>48</v>
      </c>
      <c r="G18" s="84">
        <v>58</v>
      </c>
      <c r="H18" s="84">
        <v>63</v>
      </c>
      <c r="I18" s="84">
        <v>75</v>
      </c>
      <c r="J18" s="84">
        <v>66</v>
      </c>
      <c r="K18" s="84">
        <v>100</v>
      </c>
      <c r="L18" s="84">
        <v>100</v>
      </c>
    </row>
    <row r="19" spans="1:19" ht="20">
      <c r="A19" s="53" t="s">
        <v>19</v>
      </c>
      <c r="B19" s="92">
        <v>69</v>
      </c>
      <c r="C19" s="92">
        <v>72</v>
      </c>
      <c r="D19" s="92">
        <v>101</v>
      </c>
      <c r="E19" s="92">
        <v>77</v>
      </c>
      <c r="F19" s="85">
        <v>90</v>
      </c>
      <c r="G19" s="84">
        <v>83</v>
      </c>
      <c r="H19" s="84">
        <v>69</v>
      </c>
      <c r="I19" s="84">
        <v>94</v>
      </c>
      <c r="J19" s="84">
        <v>99</v>
      </c>
      <c r="K19" s="84">
        <v>125</v>
      </c>
      <c r="L19" s="84">
        <v>120</v>
      </c>
    </row>
    <row r="20" spans="1:19" ht="20">
      <c r="A20" s="51" t="s">
        <v>20</v>
      </c>
      <c r="B20" s="92">
        <v>110</v>
      </c>
      <c r="C20" s="92">
        <v>126</v>
      </c>
      <c r="D20" s="92">
        <v>142</v>
      </c>
      <c r="E20" s="92">
        <v>119</v>
      </c>
      <c r="F20" s="85">
        <v>100</v>
      </c>
      <c r="G20" s="84">
        <v>57</v>
      </c>
      <c r="H20" s="84">
        <v>61</v>
      </c>
      <c r="I20" s="84">
        <v>51</v>
      </c>
      <c r="J20" s="84">
        <v>58</v>
      </c>
      <c r="K20" s="84">
        <v>55</v>
      </c>
      <c r="L20" s="84">
        <v>75</v>
      </c>
    </row>
    <row r="21" spans="1:19" ht="20">
      <c r="A21" s="90" t="s">
        <v>160</v>
      </c>
      <c r="B21" s="37">
        <f t="shared" ref="B21:F21" si="2">B8-SUM(B9:B20)</f>
        <v>0</v>
      </c>
      <c r="C21" s="37">
        <f t="shared" si="2"/>
        <v>0</v>
      </c>
      <c r="D21" s="37">
        <f t="shared" si="2"/>
        <v>0</v>
      </c>
      <c r="E21" s="37">
        <f t="shared" si="2"/>
        <v>0</v>
      </c>
      <c r="F21" s="37">
        <f t="shared" si="2"/>
        <v>0</v>
      </c>
      <c r="G21" s="37">
        <f>G8-SUM(G9:G20)</f>
        <v>0</v>
      </c>
      <c r="H21" s="37">
        <f t="shared" ref="H21:L21" si="3">H8-SUM(H9:H20)</f>
        <v>0</v>
      </c>
      <c r="I21" s="37">
        <f t="shared" si="3"/>
        <v>0</v>
      </c>
      <c r="J21" s="37">
        <f t="shared" si="3"/>
        <v>0</v>
      </c>
      <c r="K21" s="37">
        <f t="shared" si="3"/>
        <v>0</v>
      </c>
      <c r="L21" s="37">
        <f t="shared" si="3"/>
        <v>0</v>
      </c>
    </row>
    <row r="22" spans="1:19" ht="20">
      <c r="A22" s="47"/>
    </row>
    <row r="23" spans="1:19" ht="20">
      <c r="A23" s="54" t="s">
        <v>2</v>
      </c>
      <c r="B23" s="97">
        <v>2181</v>
      </c>
      <c r="C23" s="97">
        <v>2391</v>
      </c>
      <c r="D23" s="97">
        <v>2489</v>
      </c>
      <c r="E23" s="97">
        <v>2541</v>
      </c>
      <c r="F23" s="89">
        <v>2566</v>
      </c>
      <c r="G23" s="88">
        <v>2945</v>
      </c>
      <c r="H23" s="88">
        <v>2914</v>
      </c>
      <c r="I23" s="88">
        <v>3133</v>
      </c>
      <c r="J23" s="88">
        <v>2862</v>
      </c>
      <c r="K23" s="88">
        <v>3230</v>
      </c>
      <c r="L23" s="88">
        <v>3550</v>
      </c>
    </row>
    <row r="24" spans="1:19" ht="20">
      <c r="A24" s="51" t="s">
        <v>21</v>
      </c>
      <c r="B24" s="92">
        <v>58</v>
      </c>
      <c r="C24" s="92">
        <v>83</v>
      </c>
      <c r="D24" s="92">
        <v>80</v>
      </c>
      <c r="E24" s="92">
        <v>88</v>
      </c>
      <c r="F24" s="85">
        <v>91</v>
      </c>
      <c r="G24" s="84">
        <v>94</v>
      </c>
      <c r="H24" s="84">
        <v>110</v>
      </c>
      <c r="I24" s="84">
        <v>107</v>
      </c>
      <c r="J24" s="84">
        <v>84</v>
      </c>
      <c r="K24" s="84">
        <v>65</v>
      </c>
      <c r="L24" s="84">
        <v>110</v>
      </c>
      <c r="N24" s="92"/>
      <c r="O24" s="92"/>
      <c r="P24" s="92"/>
      <c r="Q24" s="92"/>
      <c r="R24" s="85"/>
      <c r="S24" s="84"/>
    </row>
    <row r="25" spans="1:19" ht="20">
      <c r="A25" s="51" t="s">
        <v>22</v>
      </c>
      <c r="B25" s="92">
        <v>39</v>
      </c>
      <c r="C25" s="92">
        <v>61</v>
      </c>
      <c r="D25" s="92">
        <v>82</v>
      </c>
      <c r="E25" s="92">
        <v>130</v>
      </c>
      <c r="F25" s="85">
        <v>132</v>
      </c>
      <c r="G25" s="84">
        <v>143</v>
      </c>
      <c r="H25" s="84">
        <v>140</v>
      </c>
      <c r="I25" s="84">
        <v>161</v>
      </c>
      <c r="J25" s="84">
        <v>137</v>
      </c>
      <c r="K25" s="84">
        <v>135</v>
      </c>
      <c r="L25" s="84">
        <v>105</v>
      </c>
      <c r="N25" s="92"/>
      <c r="O25" s="92"/>
      <c r="P25" s="92"/>
      <c r="Q25" s="92"/>
      <c r="R25" s="85"/>
      <c r="S25" s="84"/>
    </row>
    <row r="26" spans="1:19" ht="20">
      <c r="A26" s="51" t="s">
        <v>23</v>
      </c>
      <c r="B26" s="92">
        <v>90</v>
      </c>
      <c r="C26" s="92">
        <v>75</v>
      </c>
      <c r="D26" s="92">
        <v>111</v>
      </c>
      <c r="E26" s="92">
        <v>97</v>
      </c>
      <c r="F26" s="85">
        <v>98</v>
      </c>
      <c r="G26" s="84">
        <v>114</v>
      </c>
      <c r="H26" s="84">
        <v>122</v>
      </c>
      <c r="I26" s="84">
        <v>131</v>
      </c>
      <c r="J26" s="84">
        <v>100</v>
      </c>
      <c r="K26" s="84">
        <v>140</v>
      </c>
      <c r="L26" s="84">
        <v>145</v>
      </c>
      <c r="N26" s="92"/>
      <c r="O26" s="92"/>
      <c r="P26" s="92"/>
      <c r="Q26" s="92"/>
      <c r="R26" s="85"/>
      <c r="S26" s="84"/>
    </row>
    <row r="27" spans="1:19" ht="20">
      <c r="A27" s="51" t="s">
        <v>24</v>
      </c>
      <c r="B27" s="92">
        <v>57</v>
      </c>
      <c r="C27" s="92">
        <v>67</v>
      </c>
      <c r="D27" s="92">
        <v>55</v>
      </c>
      <c r="E27" s="92">
        <v>63</v>
      </c>
      <c r="F27" s="85">
        <v>45</v>
      </c>
      <c r="G27" s="84">
        <v>75</v>
      </c>
      <c r="H27" s="84">
        <v>40</v>
      </c>
      <c r="I27" s="84">
        <v>43</v>
      </c>
      <c r="J27" s="84">
        <v>53</v>
      </c>
      <c r="K27" s="84">
        <v>50</v>
      </c>
      <c r="L27" s="84">
        <v>70</v>
      </c>
      <c r="N27" s="92"/>
      <c r="O27" s="92"/>
      <c r="P27" s="92"/>
      <c r="Q27" s="92"/>
      <c r="R27" s="85"/>
      <c r="S27" s="84"/>
    </row>
    <row r="28" spans="1:19" ht="20">
      <c r="A28" s="55" t="s">
        <v>138</v>
      </c>
      <c r="B28" s="92">
        <v>172</v>
      </c>
      <c r="C28" s="92">
        <v>192</v>
      </c>
      <c r="D28" s="92">
        <v>200</v>
      </c>
      <c r="E28" s="92">
        <v>185</v>
      </c>
      <c r="F28" s="85">
        <v>132</v>
      </c>
      <c r="G28" s="84">
        <v>198</v>
      </c>
      <c r="H28" s="84">
        <v>187</v>
      </c>
      <c r="I28" s="84">
        <v>185</v>
      </c>
      <c r="J28" s="84">
        <v>202</v>
      </c>
      <c r="K28" s="84">
        <v>205</v>
      </c>
      <c r="L28" s="84">
        <v>230</v>
      </c>
      <c r="N28" s="2"/>
      <c r="O28" s="2"/>
      <c r="P28" s="2"/>
      <c r="Q28" s="2"/>
      <c r="R28" s="2"/>
      <c r="S28" s="2"/>
    </row>
    <row r="29" spans="1:19" ht="20">
      <c r="A29" s="51" t="s">
        <v>25</v>
      </c>
      <c r="B29" s="92">
        <v>117</v>
      </c>
      <c r="C29" s="92">
        <v>163</v>
      </c>
      <c r="D29" s="92">
        <v>162</v>
      </c>
      <c r="E29" s="92">
        <v>149</v>
      </c>
      <c r="F29" s="85">
        <v>152</v>
      </c>
      <c r="G29" s="84">
        <v>161</v>
      </c>
      <c r="H29" s="84">
        <v>153</v>
      </c>
      <c r="I29" s="84">
        <v>178</v>
      </c>
      <c r="J29" s="84">
        <v>149</v>
      </c>
      <c r="K29" s="84">
        <v>170</v>
      </c>
      <c r="L29" s="84">
        <v>175</v>
      </c>
      <c r="N29" s="92"/>
      <c r="O29" s="92"/>
      <c r="P29" s="92"/>
      <c r="Q29" s="92"/>
      <c r="R29" s="85"/>
      <c r="S29" s="84"/>
    </row>
    <row r="30" spans="1:19" ht="20">
      <c r="A30" s="51" t="s">
        <v>26</v>
      </c>
      <c r="B30" s="92">
        <v>48</v>
      </c>
      <c r="C30" s="92">
        <v>39</v>
      </c>
      <c r="D30" s="92">
        <v>40</v>
      </c>
      <c r="E30" s="92">
        <v>58</v>
      </c>
      <c r="F30" s="85">
        <v>47</v>
      </c>
      <c r="G30" s="84">
        <v>47</v>
      </c>
      <c r="H30" s="84">
        <v>85</v>
      </c>
      <c r="I30" s="84">
        <v>98</v>
      </c>
      <c r="J30" s="84">
        <v>76</v>
      </c>
      <c r="K30" s="84">
        <v>90</v>
      </c>
      <c r="L30" s="84">
        <v>110</v>
      </c>
      <c r="N30" s="92"/>
      <c r="O30" s="92"/>
      <c r="P30" s="92"/>
      <c r="Q30" s="92"/>
      <c r="R30" s="85"/>
      <c r="S30" s="84"/>
    </row>
    <row r="31" spans="1:19" ht="20">
      <c r="A31" s="56" t="s">
        <v>27</v>
      </c>
      <c r="B31" s="92">
        <v>314</v>
      </c>
      <c r="C31" s="92">
        <v>367</v>
      </c>
      <c r="D31" s="92">
        <v>381</v>
      </c>
      <c r="E31" s="92">
        <v>367</v>
      </c>
      <c r="F31" s="85">
        <v>413</v>
      </c>
      <c r="G31" s="84">
        <v>446</v>
      </c>
      <c r="H31" s="84">
        <v>462</v>
      </c>
      <c r="I31" s="84">
        <v>450</v>
      </c>
      <c r="J31" s="84">
        <v>400</v>
      </c>
      <c r="K31" s="84">
        <v>430</v>
      </c>
      <c r="L31" s="84">
        <v>445</v>
      </c>
      <c r="N31" s="84"/>
      <c r="O31" s="84"/>
      <c r="P31" s="84"/>
      <c r="Q31" s="84"/>
      <c r="R31" s="84"/>
      <c r="S31" s="84"/>
    </row>
    <row r="32" spans="1:19" ht="20">
      <c r="A32" s="57" t="s">
        <v>147</v>
      </c>
      <c r="B32" s="92">
        <v>132</v>
      </c>
      <c r="C32" s="92">
        <v>134</v>
      </c>
      <c r="D32" s="92">
        <v>125</v>
      </c>
      <c r="E32" s="92">
        <v>144</v>
      </c>
      <c r="F32" s="85">
        <v>168</v>
      </c>
      <c r="G32" s="84">
        <v>160</v>
      </c>
      <c r="H32" s="84">
        <v>165</v>
      </c>
      <c r="I32" s="84">
        <v>190</v>
      </c>
      <c r="J32" s="84">
        <v>174</v>
      </c>
      <c r="K32" s="84">
        <v>220</v>
      </c>
      <c r="L32" s="84">
        <v>260</v>
      </c>
      <c r="N32" s="92"/>
      <c r="O32" s="92"/>
      <c r="P32" s="92"/>
      <c r="Q32" s="92"/>
      <c r="R32" s="85"/>
      <c r="S32" s="104"/>
    </row>
    <row r="33" spans="1:19" ht="20">
      <c r="A33" s="51" t="s">
        <v>28</v>
      </c>
      <c r="B33" s="92">
        <v>160</v>
      </c>
      <c r="C33" s="92">
        <v>109</v>
      </c>
      <c r="D33" s="92">
        <v>145</v>
      </c>
      <c r="E33" s="92">
        <v>154</v>
      </c>
      <c r="F33" s="85">
        <v>161</v>
      </c>
      <c r="G33" s="84">
        <v>159</v>
      </c>
      <c r="H33" s="84">
        <v>228</v>
      </c>
      <c r="I33" s="84">
        <v>246</v>
      </c>
      <c r="J33" s="84">
        <v>196</v>
      </c>
      <c r="K33" s="84">
        <v>280</v>
      </c>
      <c r="L33" s="84">
        <v>285</v>
      </c>
      <c r="N33" s="92"/>
      <c r="O33" s="92"/>
      <c r="P33" s="92"/>
      <c r="Q33" s="92"/>
      <c r="R33" s="85"/>
      <c r="S33" s="84"/>
    </row>
    <row r="34" spans="1:19" ht="20">
      <c r="A34" s="51" t="s">
        <v>29</v>
      </c>
      <c r="B34" s="92">
        <v>164</v>
      </c>
      <c r="C34" s="92">
        <v>166</v>
      </c>
      <c r="D34" s="92">
        <v>172</v>
      </c>
      <c r="E34" s="92">
        <v>176</v>
      </c>
      <c r="F34" s="85">
        <v>173</v>
      </c>
      <c r="G34" s="84">
        <v>232</v>
      </c>
      <c r="H34" s="84">
        <v>236</v>
      </c>
      <c r="I34" s="84">
        <v>224</v>
      </c>
      <c r="J34" s="84">
        <v>198</v>
      </c>
      <c r="K34" s="84">
        <v>210</v>
      </c>
      <c r="L34" s="84">
        <v>210</v>
      </c>
      <c r="N34" s="92"/>
      <c r="O34" s="92"/>
      <c r="P34" s="92"/>
      <c r="Q34" s="92"/>
      <c r="R34" s="85"/>
      <c r="S34" s="84"/>
    </row>
    <row r="35" spans="1:19" ht="20">
      <c r="A35" s="51" t="s">
        <v>30</v>
      </c>
      <c r="B35" s="92">
        <v>36</v>
      </c>
      <c r="C35" s="92">
        <v>41</v>
      </c>
      <c r="D35" s="92">
        <v>61</v>
      </c>
      <c r="E35" s="92">
        <v>51</v>
      </c>
      <c r="F35" s="85">
        <v>57</v>
      </c>
      <c r="G35" s="84">
        <v>79</v>
      </c>
      <c r="H35" s="84">
        <v>69</v>
      </c>
      <c r="I35" s="84">
        <v>72</v>
      </c>
      <c r="J35" s="84">
        <v>91</v>
      </c>
      <c r="K35" s="84">
        <v>80</v>
      </c>
      <c r="L35" s="84">
        <v>90</v>
      </c>
      <c r="N35" s="92"/>
      <c r="O35" s="92"/>
      <c r="P35" s="92"/>
      <c r="Q35" s="92"/>
      <c r="R35" s="85"/>
      <c r="S35" s="84"/>
    </row>
    <row r="36" spans="1:19" ht="20">
      <c r="A36" s="58" t="s">
        <v>31</v>
      </c>
      <c r="B36" s="92">
        <v>76</v>
      </c>
      <c r="C36" s="92">
        <v>93</v>
      </c>
      <c r="D36" s="92">
        <v>89</v>
      </c>
      <c r="E36" s="92">
        <v>77</v>
      </c>
      <c r="F36" s="85">
        <v>82</v>
      </c>
      <c r="G36" s="84">
        <v>77</v>
      </c>
      <c r="H36" s="84">
        <v>70</v>
      </c>
      <c r="I36" s="84">
        <v>67</v>
      </c>
      <c r="J36" s="84">
        <v>78</v>
      </c>
      <c r="K36" s="84">
        <v>115</v>
      </c>
      <c r="L36" s="84">
        <v>110</v>
      </c>
      <c r="N36" s="92"/>
      <c r="O36" s="92"/>
      <c r="P36" s="92"/>
      <c r="Q36" s="92"/>
      <c r="R36" s="85"/>
      <c r="S36" s="84"/>
    </row>
    <row r="37" spans="1:19" ht="20">
      <c r="A37" s="51" t="s">
        <v>32</v>
      </c>
      <c r="B37" s="92">
        <v>83</v>
      </c>
      <c r="C37" s="92">
        <v>96</v>
      </c>
      <c r="D37" s="92">
        <v>101</v>
      </c>
      <c r="E37" s="92">
        <v>150</v>
      </c>
      <c r="F37" s="85">
        <v>127</v>
      </c>
      <c r="G37" s="84">
        <v>158</v>
      </c>
      <c r="H37" s="84">
        <v>128</v>
      </c>
      <c r="I37" s="84">
        <v>173</v>
      </c>
      <c r="J37" s="84">
        <v>131</v>
      </c>
      <c r="K37" s="84">
        <v>145</v>
      </c>
      <c r="L37" s="84">
        <v>175</v>
      </c>
      <c r="N37" s="92"/>
      <c r="O37" s="92"/>
      <c r="P37" s="92"/>
      <c r="Q37" s="92"/>
      <c r="R37" s="85"/>
      <c r="S37" s="84"/>
    </row>
    <row r="38" spans="1:19" ht="20">
      <c r="A38" s="51" t="s">
        <v>33</v>
      </c>
      <c r="B38" s="92">
        <v>51</v>
      </c>
      <c r="C38" s="92">
        <v>56</v>
      </c>
      <c r="D38" s="92">
        <v>69</v>
      </c>
      <c r="E38" s="92">
        <v>68</v>
      </c>
      <c r="F38" s="85">
        <v>52</v>
      </c>
      <c r="G38" s="84">
        <v>51</v>
      </c>
      <c r="H38" s="84">
        <v>67</v>
      </c>
      <c r="I38" s="84">
        <v>104</v>
      </c>
      <c r="J38" s="84">
        <v>84</v>
      </c>
      <c r="K38" s="84">
        <v>125</v>
      </c>
      <c r="L38" s="84">
        <v>135</v>
      </c>
      <c r="N38" s="92"/>
      <c r="O38" s="92"/>
      <c r="P38" s="92"/>
      <c r="Q38" s="92"/>
      <c r="R38" s="85"/>
      <c r="S38" s="84"/>
    </row>
    <row r="39" spans="1:19" ht="20">
      <c r="A39" s="51" t="s">
        <v>34</v>
      </c>
      <c r="B39" s="92">
        <v>67</v>
      </c>
      <c r="C39" s="92">
        <v>78</v>
      </c>
      <c r="D39" s="92">
        <v>62</v>
      </c>
      <c r="E39" s="92">
        <v>66</v>
      </c>
      <c r="F39" s="85">
        <v>81</v>
      </c>
      <c r="G39" s="84">
        <v>103</v>
      </c>
      <c r="H39" s="84">
        <v>95</v>
      </c>
      <c r="I39" s="84">
        <v>89</v>
      </c>
      <c r="J39" s="84">
        <v>77</v>
      </c>
      <c r="K39" s="84">
        <v>120</v>
      </c>
      <c r="L39" s="84">
        <v>160</v>
      </c>
      <c r="N39" s="92"/>
      <c r="O39" s="92"/>
      <c r="P39" s="92"/>
      <c r="Q39" s="92"/>
      <c r="R39" s="85"/>
      <c r="S39" s="84"/>
    </row>
    <row r="40" spans="1:19" ht="20">
      <c r="A40" s="59" t="s">
        <v>137</v>
      </c>
      <c r="B40" s="92">
        <v>55</v>
      </c>
      <c r="C40" s="92">
        <v>135</v>
      </c>
      <c r="D40" s="92">
        <v>139</v>
      </c>
      <c r="E40" s="92">
        <v>138</v>
      </c>
      <c r="F40" s="85">
        <v>139</v>
      </c>
      <c r="G40" s="84">
        <v>119</v>
      </c>
      <c r="H40" s="84">
        <v>111</v>
      </c>
      <c r="I40" s="84">
        <v>131</v>
      </c>
      <c r="J40" s="84">
        <v>125</v>
      </c>
      <c r="K40" s="84">
        <v>125</v>
      </c>
      <c r="L40" s="84">
        <v>125</v>
      </c>
      <c r="N40" s="92"/>
      <c r="O40" s="85"/>
      <c r="P40" s="92"/>
      <c r="Q40" s="92"/>
      <c r="R40" s="85"/>
      <c r="S40" s="84"/>
    </row>
    <row r="41" spans="1:19" ht="20">
      <c r="A41" s="51" t="s">
        <v>35</v>
      </c>
      <c r="B41" s="92">
        <v>32</v>
      </c>
      <c r="C41" s="92">
        <v>59</v>
      </c>
      <c r="D41" s="92">
        <v>44</v>
      </c>
      <c r="E41" s="92">
        <v>38</v>
      </c>
      <c r="F41" s="85">
        <v>47</v>
      </c>
      <c r="G41" s="84">
        <v>53</v>
      </c>
      <c r="H41" s="84">
        <v>59</v>
      </c>
      <c r="I41" s="84">
        <v>54</v>
      </c>
      <c r="J41" s="84">
        <v>80</v>
      </c>
      <c r="K41" s="84">
        <v>70</v>
      </c>
      <c r="L41" s="84">
        <v>70</v>
      </c>
      <c r="N41" s="92"/>
      <c r="O41" s="92"/>
      <c r="P41" s="92"/>
      <c r="Q41" s="92"/>
      <c r="R41" s="85"/>
      <c r="S41" s="84"/>
    </row>
    <row r="42" spans="1:19" ht="20">
      <c r="A42" s="51" t="s">
        <v>36</v>
      </c>
      <c r="B42" s="92">
        <v>92</v>
      </c>
      <c r="C42" s="92">
        <v>74</v>
      </c>
      <c r="D42" s="92">
        <v>72</v>
      </c>
      <c r="E42" s="92">
        <v>52</v>
      </c>
      <c r="F42" s="85">
        <v>78</v>
      </c>
      <c r="G42" s="84">
        <v>81</v>
      </c>
      <c r="H42" s="84">
        <v>65</v>
      </c>
      <c r="I42" s="84">
        <v>93</v>
      </c>
      <c r="J42" s="84">
        <v>95</v>
      </c>
      <c r="K42" s="84">
        <v>90</v>
      </c>
      <c r="L42" s="84">
        <v>105</v>
      </c>
      <c r="N42" s="92"/>
      <c r="O42" s="92"/>
      <c r="P42" s="92"/>
      <c r="Q42" s="92"/>
      <c r="R42" s="85"/>
      <c r="S42" s="84"/>
    </row>
    <row r="43" spans="1:19" ht="20">
      <c r="A43" s="51" t="s">
        <v>38</v>
      </c>
      <c r="B43" s="92">
        <v>209</v>
      </c>
      <c r="C43" s="85">
        <v>186</v>
      </c>
      <c r="D43" s="92">
        <v>173</v>
      </c>
      <c r="E43" s="92">
        <v>169</v>
      </c>
      <c r="F43" s="85">
        <v>161</v>
      </c>
      <c r="G43" s="84">
        <v>204</v>
      </c>
      <c r="H43" s="84">
        <v>156</v>
      </c>
      <c r="I43" s="84">
        <v>172</v>
      </c>
      <c r="J43" s="84">
        <v>187</v>
      </c>
      <c r="K43" s="84">
        <v>185</v>
      </c>
      <c r="L43" s="84">
        <v>215</v>
      </c>
      <c r="N43" s="92"/>
      <c r="O43" s="92"/>
      <c r="P43" s="92"/>
      <c r="Q43" s="92"/>
      <c r="R43" s="85"/>
      <c r="S43" s="84"/>
    </row>
    <row r="44" spans="1:19" ht="20">
      <c r="A44" s="60" t="s">
        <v>37</v>
      </c>
      <c r="B44" s="92">
        <v>129</v>
      </c>
      <c r="C44" s="92">
        <v>117</v>
      </c>
      <c r="D44" s="92">
        <v>126</v>
      </c>
      <c r="E44" s="92">
        <v>121</v>
      </c>
      <c r="F44" s="85">
        <v>130</v>
      </c>
      <c r="G44" s="84">
        <v>191</v>
      </c>
      <c r="H44" s="84">
        <v>166</v>
      </c>
      <c r="I44" s="84">
        <v>165</v>
      </c>
      <c r="J44" s="84">
        <v>145</v>
      </c>
      <c r="K44" s="84">
        <v>180</v>
      </c>
      <c r="L44" s="84">
        <v>220</v>
      </c>
      <c r="N44" s="92"/>
      <c r="O44" s="92"/>
      <c r="P44" s="92"/>
      <c r="Q44" s="92"/>
      <c r="R44" s="85"/>
      <c r="S44" s="84"/>
    </row>
    <row r="45" spans="1:19" ht="20">
      <c r="A45" s="90" t="s">
        <v>160</v>
      </c>
      <c r="B45" s="37">
        <f t="shared" ref="B45:L45" si="4">B23-SUM(B24:B44)</f>
        <v>0</v>
      </c>
      <c r="C45" s="37">
        <f t="shared" si="4"/>
        <v>0</v>
      </c>
      <c r="D45" s="37">
        <f t="shared" si="4"/>
        <v>0</v>
      </c>
      <c r="E45" s="37">
        <f t="shared" si="4"/>
        <v>0</v>
      </c>
      <c r="F45" s="37">
        <f t="shared" si="4"/>
        <v>0</v>
      </c>
      <c r="G45" s="37">
        <f t="shared" si="4"/>
        <v>0</v>
      </c>
      <c r="H45" s="37">
        <f t="shared" si="4"/>
        <v>0</v>
      </c>
      <c r="I45" s="37">
        <f t="shared" si="4"/>
        <v>0</v>
      </c>
      <c r="J45" s="37">
        <f t="shared" si="4"/>
        <v>0</v>
      </c>
      <c r="K45" s="37">
        <f t="shared" si="4"/>
        <v>0</v>
      </c>
      <c r="L45" s="37">
        <f t="shared" si="4"/>
        <v>0</v>
      </c>
    </row>
    <row r="46" spans="1:19" ht="20">
      <c r="A46" s="48"/>
      <c r="B46" s="92"/>
      <c r="C46" s="92"/>
      <c r="D46" s="92"/>
      <c r="E46" s="92"/>
      <c r="F46" s="85"/>
      <c r="G46" s="84"/>
      <c r="H46" s="84"/>
      <c r="I46" s="84"/>
      <c r="J46" s="84"/>
      <c r="K46" s="84"/>
      <c r="L46" s="84"/>
    </row>
    <row r="47" spans="1:19" ht="20">
      <c r="A47" s="54" t="s">
        <v>39</v>
      </c>
      <c r="B47" s="97">
        <v>1316</v>
      </c>
      <c r="C47" s="97">
        <v>1378</v>
      </c>
      <c r="D47" s="97">
        <v>1599</v>
      </c>
      <c r="E47" s="97">
        <v>1577</v>
      </c>
      <c r="F47" s="89">
        <v>1518</v>
      </c>
      <c r="G47" s="88">
        <v>1664</v>
      </c>
      <c r="H47" s="88">
        <v>1664</v>
      </c>
      <c r="I47" s="88">
        <v>1644</v>
      </c>
      <c r="J47" s="88">
        <v>1569</v>
      </c>
      <c r="K47" s="88">
        <v>1860</v>
      </c>
      <c r="L47" s="88">
        <v>1955</v>
      </c>
    </row>
    <row r="48" spans="1:19" ht="20">
      <c r="A48" s="51" t="s">
        <v>40</v>
      </c>
      <c r="B48" s="92">
        <v>75</v>
      </c>
      <c r="C48" s="92">
        <v>73</v>
      </c>
      <c r="D48" s="92">
        <v>77</v>
      </c>
      <c r="E48" s="92">
        <v>70</v>
      </c>
      <c r="F48" s="85">
        <v>94</v>
      </c>
      <c r="G48" s="84">
        <v>92</v>
      </c>
      <c r="H48" s="84">
        <v>104</v>
      </c>
      <c r="I48" s="84">
        <v>80</v>
      </c>
      <c r="J48" s="84">
        <v>66</v>
      </c>
      <c r="K48" s="84">
        <v>120</v>
      </c>
      <c r="L48" s="84">
        <v>130</v>
      </c>
    </row>
    <row r="49" spans="1:19" ht="20">
      <c r="A49" s="55" t="s">
        <v>41</v>
      </c>
      <c r="B49" s="92">
        <v>184</v>
      </c>
      <c r="C49" s="92">
        <v>152</v>
      </c>
      <c r="D49" s="92">
        <v>157</v>
      </c>
      <c r="E49" s="92">
        <v>168</v>
      </c>
      <c r="F49" s="85">
        <v>155</v>
      </c>
      <c r="G49" s="84">
        <v>236</v>
      </c>
      <c r="H49" s="84">
        <v>228</v>
      </c>
      <c r="I49" s="84">
        <v>215</v>
      </c>
      <c r="J49" s="84">
        <v>166</v>
      </c>
      <c r="K49" s="84">
        <v>195</v>
      </c>
      <c r="L49" s="84">
        <v>240</v>
      </c>
    </row>
    <row r="50" spans="1:19" ht="20">
      <c r="A50" s="51" t="s">
        <v>42</v>
      </c>
      <c r="B50" s="92">
        <v>55</v>
      </c>
      <c r="C50" s="92">
        <v>61</v>
      </c>
      <c r="D50" s="92">
        <v>71</v>
      </c>
      <c r="E50" s="92">
        <v>84</v>
      </c>
      <c r="F50" s="85">
        <v>71</v>
      </c>
      <c r="G50" s="84">
        <v>62</v>
      </c>
      <c r="H50" s="84">
        <v>63</v>
      </c>
      <c r="I50" s="84">
        <v>51</v>
      </c>
      <c r="J50" s="84">
        <v>47</v>
      </c>
      <c r="K50" s="84">
        <v>65</v>
      </c>
      <c r="L50" s="84">
        <v>70</v>
      </c>
    </row>
    <row r="51" spans="1:19" ht="20">
      <c r="A51" s="51" t="s">
        <v>43</v>
      </c>
      <c r="B51" s="92">
        <v>44</v>
      </c>
      <c r="C51" s="92">
        <v>40</v>
      </c>
      <c r="D51" s="92">
        <v>77</v>
      </c>
      <c r="E51" s="92">
        <v>96</v>
      </c>
      <c r="F51" s="85">
        <v>108</v>
      </c>
      <c r="G51" s="84">
        <v>95</v>
      </c>
      <c r="H51" s="84">
        <v>125</v>
      </c>
      <c r="I51" s="84">
        <v>130</v>
      </c>
      <c r="J51" s="84">
        <v>127</v>
      </c>
      <c r="K51" s="84">
        <v>150</v>
      </c>
      <c r="L51" s="84">
        <v>135</v>
      </c>
    </row>
    <row r="52" spans="1:19" ht="20">
      <c r="A52" s="51" t="s">
        <v>44</v>
      </c>
      <c r="B52" s="92">
        <v>49</v>
      </c>
      <c r="C52" s="92">
        <v>65</v>
      </c>
      <c r="D52" s="92">
        <v>99</v>
      </c>
      <c r="E52" s="92">
        <v>64</v>
      </c>
      <c r="F52" s="85">
        <v>44</v>
      </c>
      <c r="G52" s="84">
        <v>69</v>
      </c>
      <c r="H52" s="84">
        <v>65</v>
      </c>
      <c r="I52" s="84">
        <v>77</v>
      </c>
      <c r="J52" s="84">
        <v>72</v>
      </c>
      <c r="K52" s="84">
        <v>85</v>
      </c>
      <c r="L52" s="84">
        <v>80</v>
      </c>
    </row>
    <row r="53" spans="1:19" ht="20">
      <c r="A53" s="51" t="s">
        <v>45</v>
      </c>
      <c r="B53" s="92">
        <v>77</v>
      </c>
      <c r="C53" s="92">
        <v>85</v>
      </c>
      <c r="D53" s="92">
        <v>168</v>
      </c>
      <c r="E53" s="92">
        <v>128</v>
      </c>
      <c r="F53" s="85">
        <v>123</v>
      </c>
      <c r="G53" s="84">
        <v>137</v>
      </c>
      <c r="H53" s="84">
        <v>107</v>
      </c>
      <c r="I53" s="84">
        <v>128</v>
      </c>
      <c r="J53" s="84">
        <v>119</v>
      </c>
      <c r="K53" s="84">
        <v>150</v>
      </c>
      <c r="L53" s="84">
        <v>160</v>
      </c>
    </row>
    <row r="54" spans="1:19" ht="20">
      <c r="A54" s="51" t="s">
        <v>46</v>
      </c>
      <c r="B54" s="92">
        <v>81</v>
      </c>
      <c r="C54" s="92">
        <v>127</v>
      </c>
      <c r="D54" s="92">
        <v>75</v>
      </c>
      <c r="E54" s="92">
        <v>119</v>
      </c>
      <c r="F54" s="85">
        <v>115</v>
      </c>
      <c r="G54" s="84">
        <v>116</v>
      </c>
      <c r="H54" s="84">
        <v>107</v>
      </c>
      <c r="I54" s="84">
        <v>88</v>
      </c>
      <c r="J54" s="84">
        <v>99</v>
      </c>
      <c r="K54" s="84">
        <v>135</v>
      </c>
      <c r="L54" s="84">
        <v>105</v>
      </c>
    </row>
    <row r="55" spans="1:19" ht="20">
      <c r="A55" s="51" t="s">
        <v>47</v>
      </c>
      <c r="B55" s="92">
        <v>296</v>
      </c>
      <c r="C55" s="92">
        <v>267</v>
      </c>
      <c r="D55" s="92">
        <v>299</v>
      </c>
      <c r="E55" s="92">
        <v>296</v>
      </c>
      <c r="F55" s="85">
        <v>238</v>
      </c>
      <c r="G55" s="84">
        <v>217</v>
      </c>
      <c r="H55" s="84">
        <v>202</v>
      </c>
      <c r="I55" s="84">
        <v>229</v>
      </c>
      <c r="J55" s="84">
        <v>266</v>
      </c>
      <c r="K55" s="84">
        <v>265</v>
      </c>
      <c r="L55" s="84">
        <v>250</v>
      </c>
    </row>
    <row r="56" spans="1:19" ht="20">
      <c r="A56" s="51" t="s">
        <v>48</v>
      </c>
      <c r="B56" s="92">
        <v>23</v>
      </c>
      <c r="C56" s="92">
        <v>34</v>
      </c>
      <c r="D56" s="92">
        <v>34</v>
      </c>
      <c r="E56" s="92">
        <v>47</v>
      </c>
      <c r="F56" s="85">
        <v>60</v>
      </c>
      <c r="G56" s="84">
        <v>47</v>
      </c>
      <c r="H56" s="84">
        <v>57</v>
      </c>
      <c r="I56" s="84">
        <v>79</v>
      </c>
      <c r="J56" s="84">
        <v>48</v>
      </c>
      <c r="K56" s="84">
        <v>55</v>
      </c>
      <c r="L56" s="84">
        <v>55</v>
      </c>
    </row>
    <row r="57" spans="1:19" ht="20">
      <c r="A57" s="51" t="s">
        <v>49</v>
      </c>
      <c r="B57" s="92">
        <v>22</v>
      </c>
      <c r="C57" s="92">
        <v>32</v>
      </c>
      <c r="D57" s="92">
        <v>35</v>
      </c>
      <c r="E57" s="92">
        <v>31</v>
      </c>
      <c r="F57" s="85">
        <v>40</v>
      </c>
      <c r="G57" s="84">
        <v>53</v>
      </c>
      <c r="H57" s="84">
        <v>44</v>
      </c>
      <c r="I57" s="84">
        <v>71</v>
      </c>
      <c r="J57" s="84">
        <v>43</v>
      </c>
      <c r="K57" s="84">
        <v>45</v>
      </c>
      <c r="L57" s="84">
        <v>65</v>
      </c>
    </row>
    <row r="58" spans="1:19" ht="20">
      <c r="A58" s="60" t="s">
        <v>146</v>
      </c>
      <c r="B58" s="92">
        <v>161</v>
      </c>
      <c r="C58" s="92">
        <v>154</v>
      </c>
      <c r="D58" s="92">
        <v>195</v>
      </c>
      <c r="E58" s="92">
        <v>167</v>
      </c>
      <c r="F58" s="85">
        <v>167</v>
      </c>
      <c r="G58" s="84">
        <v>186</v>
      </c>
      <c r="H58" s="84">
        <v>226</v>
      </c>
      <c r="I58" s="84">
        <v>181</v>
      </c>
      <c r="J58" s="84">
        <v>222</v>
      </c>
      <c r="K58" s="84">
        <v>235</v>
      </c>
      <c r="L58" s="84">
        <v>285</v>
      </c>
      <c r="N58" s="2"/>
      <c r="O58" s="2"/>
      <c r="P58" s="2"/>
      <c r="Q58" s="2"/>
      <c r="R58" s="2"/>
      <c r="S58" s="2"/>
    </row>
    <row r="59" spans="1:19" ht="20">
      <c r="A59" s="51" t="s">
        <v>50</v>
      </c>
      <c r="B59" s="92">
        <v>44</v>
      </c>
      <c r="C59" s="92">
        <v>49</v>
      </c>
      <c r="D59" s="92">
        <v>67</v>
      </c>
      <c r="E59" s="92">
        <v>78</v>
      </c>
      <c r="F59" s="85">
        <v>60</v>
      </c>
      <c r="G59" s="84">
        <v>61</v>
      </c>
      <c r="H59" s="84">
        <v>70</v>
      </c>
      <c r="I59" s="84">
        <v>76</v>
      </c>
      <c r="J59" s="84">
        <v>68</v>
      </c>
      <c r="K59" s="84">
        <v>70</v>
      </c>
      <c r="L59" s="84">
        <v>100</v>
      </c>
      <c r="N59" s="84"/>
      <c r="O59" s="84"/>
      <c r="P59" s="84"/>
      <c r="Q59" s="84"/>
      <c r="R59" s="84"/>
      <c r="S59" s="84"/>
    </row>
    <row r="60" spans="1:19" ht="20">
      <c r="A60" s="51" t="s">
        <v>51</v>
      </c>
      <c r="B60" s="92">
        <v>80</v>
      </c>
      <c r="C60" s="92">
        <v>97</v>
      </c>
      <c r="D60" s="92">
        <v>95</v>
      </c>
      <c r="E60" s="92">
        <v>85</v>
      </c>
      <c r="F60" s="85">
        <v>84</v>
      </c>
      <c r="G60" s="84">
        <v>126</v>
      </c>
      <c r="H60" s="84">
        <v>132</v>
      </c>
      <c r="I60" s="84">
        <v>135</v>
      </c>
      <c r="J60" s="84">
        <v>117</v>
      </c>
      <c r="K60" s="84">
        <v>120</v>
      </c>
      <c r="L60" s="84">
        <v>130</v>
      </c>
      <c r="N60" s="84"/>
      <c r="O60" s="84"/>
      <c r="P60" s="84"/>
      <c r="Q60" s="84"/>
      <c r="R60" s="84"/>
      <c r="S60" s="84"/>
    </row>
    <row r="61" spans="1:19" ht="20">
      <c r="A61" s="51" t="s">
        <v>52</v>
      </c>
      <c r="B61" s="92">
        <v>125</v>
      </c>
      <c r="C61" s="92">
        <v>142</v>
      </c>
      <c r="D61" s="92">
        <v>150</v>
      </c>
      <c r="E61" s="92">
        <v>144</v>
      </c>
      <c r="F61" s="85">
        <v>159</v>
      </c>
      <c r="G61" s="84">
        <v>167</v>
      </c>
      <c r="H61" s="84">
        <v>134</v>
      </c>
      <c r="I61" s="84">
        <v>104</v>
      </c>
      <c r="J61" s="84">
        <v>109</v>
      </c>
      <c r="K61" s="84">
        <v>170</v>
      </c>
      <c r="L61" s="84">
        <v>150</v>
      </c>
      <c r="N61" s="84"/>
      <c r="O61" s="84"/>
      <c r="P61" s="84"/>
      <c r="Q61" s="84"/>
      <c r="R61" s="84"/>
      <c r="S61" s="84"/>
    </row>
    <row r="62" spans="1:19" ht="20">
      <c r="A62" s="90" t="s">
        <v>160</v>
      </c>
      <c r="B62" s="37">
        <f t="shared" ref="B62:F62" si="5">B47-SUM(B48:B61)</f>
        <v>0</v>
      </c>
      <c r="C62" s="37">
        <f t="shared" si="5"/>
        <v>0</v>
      </c>
      <c r="D62" s="37">
        <f t="shared" si="5"/>
        <v>0</v>
      </c>
      <c r="E62" s="37">
        <f t="shared" si="5"/>
        <v>0</v>
      </c>
      <c r="F62" s="37">
        <f t="shared" si="5"/>
        <v>0</v>
      </c>
      <c r="G62" s="37">
        <f t="shared" ref="G62:L62" si="6">G47-SUM(G48:G61)</f>
        <v>0</v>
      </c>
      <c r="H62" s="37">
        <f t="shared" si="6"/>
        <v>0</v>
      </c>
      <c r="I62" s="37">
        <f t="shared" si="6"/>
        <v>0</v>
      </c>
      <c r="J62" s="37">
        <f t="shared" si="6"/>
        <v>0</v>
      </c>
      <c r="K62" s="37">
        <f t="shared" si="6"/>
        <v>0</v>
      </c>
      <c r="L62" s="37">
        <f t="shared" si="6"/>
        <v>0</v>
      </c>
    </row>
    <row r="63" spans="1:19" ht="20">
      <c r="A63" s="47"/>
    </row>
    <row r="64" spans="1:19" ht="20">
      <c r="A64" s="54" t="s">
        <v>3</v>
      </c>
      <c r="B64" s="97">
        <v>999</v>
      </c>
      <c r="C64" s="97">
        <v>979</v>
      </c>
      <c r="D64" s="97">
        <v>1049</v>
      </c>
      <c r="E64" s="97">
        <v>997</v>
      </c>
      <c r="F64" s="89">
        <v>948</v>
      </c>
      <c r="G64" s="88">
        <v>1176</v>
      </c>
      <c r="H64" s="88">
        <v>1186</v>
      </c>
      <c r="I64" s="88">
        <v>1268</v>
      </c>
      <c r="J64" s="88">
        <v>1170</v>
      </c>
      <c r="K64" s="88">
        <v>1515</v>
      </c>
      <c r="L64" s="88">
        <v>1515</v>
      </c>
    </row>
    <row r="65" spans="1:19" ht="20">
      <c r="A65" s="51" t="s">
        <v>53</v>
      </c>
      <c r="B65" s="92">
        <v>102</v>
      </c>
      <c r="C65" s="92">
        <v>76</v>
      </c>
      <c r="D65" s="92">
        <v>51</v>
      </c>
      <c r="E65" s="92">
        <v>80</v>
      </c>
      <c r="F65" s="85">
        <v>83</v>
      </c>
      <c r="G65" s="84">
        <v>97</v>
      </c>
      <c r="H65" s="84">
        <v>81</v>
      </c>
      <c r="I65" s="84">
        <v>85</v>
      </c>
      <c r="J65" s="84" t="s">
        <v>136</v>
      </c>
      <c r="K65" s="84">
        <v>95</v>
      </c>
      <c r="L65" s="84">
        <v>100</v>
      </c>
      <c r="N65" s="92"/>
      <c r="O65" s="92"/>
      <c r="P65" s="92"/>
      <c r="Q65" s="92"/>
      <c r="R65" s="85"/>
      <c r="S65" s="84"/>
    </row>
    <row r="66" spans="1:19" ht="20">
      <c r="A66" s="51" t="s">
        <v>54</v>
      </c>
      <c r="B66" s="92">
        <v>176</v>
      </c>
      <c r="C66" s="92">
        <v>172</v>
      </c>
      <c r="D66" s="92">
        <v>161</v>
      </c>
      <c r="E66" s="92">
        <v>175</v>
      </c>
      <c r="F66" s="85">
        <v>175</v>
      </c>
      <c r="G66" s="84">
        <v>235</v>
      </c>
      <c r="H66" s="84">
        <v>269</v>
      </c>
      <c r="I66" s="84">
        <v>252</v>
      </c>
      <c r="J66" s="84">
        <v>214</v>
      </c>
      <c r="K66" s="84">
        <v>290</v>
      </c>
      <c r="L66" s="84">
        <v>305</v>
      </c>
      <c r="N66" s="92"/>
      <c r="O66" s="92"/>
      <c r="P66" s="92"/>
      <c r="Q66" s="92"/>
      <c r="R66" s="85"/>
      <c r="S66" s="84"/>
    </row>
    <row r="67" spans="1:19" ht="20">
      <c r="A67" s="51" t="s">
        <v>55</v>
      </c>
      <c r="B67" s="92">
        <v>108</v>
      </c>
      <c r="C67" s="92">
        <v>97</v>
      </c>
      <c r="D67" s="92">
        <v>97</v>
      </c>
      <c r="E67" s="92">
        <v>49</v>
      </c>
      <c r="F67" s="85">
        <v>41</v>
      </c>
      <c r="G67" s="84">
        <v>51</v>
      </c>
      <c r="H67" s="84">
        <v>58</v>
      </c>
      <c r="I67" s="84" t="s">
        <v>136</v>
      </c>
      <c r="J67" s="84">
        <v>81</v>
      </c>
      <c r="K67" s="84">
        <v>105</v>
      </c>
      <c r="L67" s="84">
        <v>70</v>
      </c>
      <c r="N67" s="92"/>
      <c r="O67" s="92"/>
      <c r="P67" s="92"/>
      <c r="Q67" s="92"/>
      <c r="R67" s="85"/>
      <c r="S67" s="84"/>
    </row>
    <row r="68" spans="1:19" ht="20">
      <c r="A68" s="60" t="s">
        <v>145</v>
      </c>
      <c r="B68" s="92">
        <v>111</v>
      </c>
      <c r="C68" s="92">
        <v>130</v>
      </c>
      <c r="D68" s="92">
        <v>118</v>
      </c>
      <c r="E68" s="92">
        <v>80</v>
      </c>
      <c r="F68" s="85">
        <v>75</v>
      </c>
      <c r="G68" s="84">
        <v>70</v>
      </c>
      <c r="H68" s="84">
        <v>104</v>
      </c>
      <c r="I68" s="105">
        <v>107</v>
      </c>
      <c r="J68" s="105">
        <v>114</v>
      </c>
      <c r="K68" s="84">
        <v>145</v>
      </c>
      <c r="L68" s="84">
        <v>150</v>
      </c>
      <c r="N68" s="92"/>
      <c r="O68" s="92"/>
      <c r="P68" s="92"/>
      <c r="Q68" s="92"/>
      <c r="R68" s="85"/>
      <c r="S68" s="38"/>
    </row>
    <row r="69" spans="1:19" ht="20">
      <c r="A69" s="51" t="s">
        <v>56</v>
      </c>
      <c r="B69" s="92">
        <v>148</v>
      </c>
      <c r="C69" s="92">
        <v>109</v>
      </c>
      <c r="D69" s="92">
        <v>167</v>
      </c>
      <c r="E69" s="92">
        <v>142</v>
      </c>
      <c r="F69" s="85">
        <v>159</v>
      </c>
      <c r="G69" s="84">
        <v>205</v>
      </c>
      <c r="H69" s="84">
        <v>178</v>
      </c>
      <c r="I69" s="84">
        <v>168</v>
      </c>
      <c r="J69" s="84">
        <v>153</v>
      </c>
      <c r="K69" s="84">
        <v>190</v>
      </c>
      <c r="L69" s="84">
        <v>170</v>
      </c>
      <c r="N69" s="92"/>
      <c r="O69" s="92"/>
      <c r="P69" s="92"/>
      <c r="Q69" s="92"/>
      <c r="R69" s="85"/>
      <c r="S69" s="84"/>
    </row>
    <row r="70" spans="1:19" ht="20">
      <c r="A70" s="51" t="s">
        <v>57</v>
      </c>
      <c r="B70" s="92">
        <v>155</v>
      </c>
      <c r="C70" s="92">
        <v>190</v>
      </c>
      <c r="D70" s="92">
        <v>204</v>
      </c>
      <c r="E70" s="92">
        <v>232</v>
      </c>
      <c r="F70" s="85">
        <v>194</v>
      </c>
      <c r="G70" s="84">
        <v>213</v>
      </c>
      <c r="H70" s="84">
        <v>236</v>
      </c>
      <c r="I70" s="84">
        <v>243</v>
      </c>
      <c r="J70" s="84">
        <v>286</v>
      </c>
      <c r="K70" s="84">
        <v>355</v>
      </c>
      <c r="L70" s="84">
        <v>355</v>
      </c>
      <c r="N70" s="92"/>
      <c r="O70" s="92"/>
      <c r="P70" s="92"/>
      <c r="Q70" s="92"/>
      <c r="R70" s="85"/>
      <c r="S70" s="84"/>
    </row>
    <row r="71" spans="1:19" ht="20">
      <c r="A71" s="51" t="s">
        <v>58</v>
      </c>
      <c r="B71" s="92">
        <v>77</v>
      </c>
      <c r="C71" s="92">
        <v>79</v>
      </c>
      <c r="D71" s="92">
        <v>93</v>
      </c>
      <c r="E71" s="92">
        <v>79</v>
      </c>
      <c r="F71" s="85">
        <v>71</v>
      </c>
      <c r="G71" s="84">
        <v>98</v>
      </c>
      <c r="H71" s="84">
        <v>85</v>
      </c>
      <c r="I71" s="84">
        <v>100</v>
      </c>
      <c r="J71" s="84">
        <v>63</v>
      </c>
      <c r="K71" s="84">
        <v>120</v>
      </c>
      <c r="L71" s="84">
        <v>110</v>
      </c>
      <c r="N71" s="92"/>
      <c r="O71" s="92"/>
      <c r="P71" s="92"/>
      <c r="Q71" s="92"/>
      <c r="R71" s="85"/>
      <c r="S71" s="84"/>
    </row>
    <row r="72" spans="1:19" ht="20">
      <c r="A72" s="55" t="s">
        <v>59</v>
      </c>
      <c r="B72" s="92">
        <v>122</v>
      </c>
      <c r="C72" s="92">
        <v>126</v>
      </c>
      <c r="D72" s="92">
        <v>158</v>
      </c>
      <c r="E72" s="92">
        <v>160</v>
      </c>
      <c r="F72" s="85">
        <v>150</v>
      </c>
      <c r="G72" s="84">
        <v>207</v>
      </c>
      <c r="H72" s="84">
        <v>175</v>
      </c>
      <c r="I72" s="84">
        <v>224</v>
      </c>
      <c r="J72" s="84">
        <v>197</v>
      </c>
      <c r="K72" s="84">
        <v>215</v>
      </c>
      <c r="L72" s="84">
        <v>255</v>
      </c>
      <c r="N72" s="84"/>
      <c r="O72" s="84"/>
      <c r="P72" s="84"/>
      <c r="Q72" s="84"/>
      <c r="R72" s="84"/>
      <c r="S72" s="84"/>
    </row>
    <row r="73" spans="1:19" ht="20">
      <c r="A73" s="90" t="s">
        <v>160</v>
      </c>
      <c r="B73" s="37">
        <f t="shared" ref="B73:L73" si="7">B64-SUM(B65:B72)</f>
        <v>0</v>
      </c>
      <c r="C73" s="37">
        <f t="shared" si="7"/>
        <v>0</v>
      </c>
      <c r="D73" s="37">
        <f t="shared" si="7"/>
        <v>0</v>
      </c>
      <c r="E73" s="37">
        <f t="shared" si="7"/>
        <v>0</v>
      </c>
      <c r="F73" s="37">
        <f t="shared" si="7"/>
        <v>0</v>
      </c>
      <c r="G73" s="37">
        <f t="shared" si="7"/>
        <v>0</v>
      </c>
      <c r="H73" s="37">
        <f t="shared" si="7"/>
        <v>0</v>
      </c>
      <c r="I73" s="37">
        <f t="shared" si="7"/>
        <v>89</v>
      </c>
      <c r="J73" s="37">
        <f t="shared" si="7"/>
        <v>62</v>
      </c>
      <c r="K73" s="37">
        <f t="shared" si="7"/>
        <v>0</v>
      </c>
      <c r="L73" s="37">
        <f t="shared" si="7"/>
        <v>0</v>
      </c>
    </row>
    <row r="74" spans="1:19" ht="20">
      <c r="A74" s="47"/>
      <c r="B74" s="106"/>
      <c r="C74" s="106"/>
      <c r="D74" s="107"/>
      <c r="E74" s="106"/>
      <c r="F74" s="108"/>
    </row>
    <row r="75" spans="1:19" ht="20">
      <c r="A75" s="54" t="s">
        <v>4</v>
      </c>
      <c r="B75" s="97">
        <v>1177</v>
      </c>
      <c r="C75" s="97">
        <v>1217</v>
      </c>
      <c r="D75" s="97">
        <v>1339</v>
      </c>
      <c r="E75" s="97">
        <v>1245</v>
      </c>
      <c r="F75" s="89">
        <v>1211</v>
      </c>
      <c r="G75" s="88">
        <v>1316</v>
      </c>
      <c r="H75" s="88">
        <v>1427</v>
      </c>
      <c r="I75" s="88">
        <v>1524</v>
      </c>
      <c r="J75" s="88">
        <v>1294</v>
      </c>
      <c r="K75" s="88">
        <v>1645</v>
      </c>
      <c r="L75" s="88">
        <v>1855</v>
      </c>
    </row>
    <row r="76" spans="1:19" ht="20">
      <c r="A76" s="52" t="s">
        <v>60</v>
      </c>
      <c r="B76" s="92">
        <v>315</v>
      </c>
      <c r="C76" s="92">
        <v>282</v>
      </c>
      <c r="D76" s="92">
        <v>342</v>
      </c>
      <c r="E76" s="92">
        <v>305</v>
      </c>
      <c r="F76" s="85">
        <v>243</v>
      </c>
      <c r="G76" s="84">
        <v>254</v>
      </c>
      <c r="H76" s="84">
        <v>303</v>
      </c>
      <c r="I76" s="84">
        <v>319</v>
      </c>
      <c r="J76" s="84">
        <v>295</v>
      </c>
      <c r="K76" s="84">
        <v>335</v>
      </c>
      <c r="L76" s="84">
        <v>410</v>
      </c>
      <c r="N76" s="2"/>
      <c r="O76" s="2"/>
      <c r="P76" s="2"/>
      <c r="Q76" s="2"/>
      <c r="R76" s="2"/>
    </row>
    <row r="77" spans="1:19" ht="20">
      <c r="A77" s="51" t="s">
        <v>61</v>
      </c>
      <c r="B77" s="92">
        <v>101</v>
      </c>
      <c r="C77" s="92">
        <v>121</v>
      </c>
      <c r="D77" s="92">
        <v>109</v>
      </c>
      <c r="E77" s="92">
        <v>102</v>
      </c>
      <c r="F77" s="85">
        <v>78</v>
      </c>
      <c r="G77" s="84">
        <v>103</v>
      </c>
      <c r="H77" s="84">
        <v>64</v>
      </c>
      <c r="I77" s="84">
        <v>90</v>
      </c>
      <c r="J77" s="84">
        <v>75</v>
      </c>
      <c r="K77" s="84">
        <v>125</v>
      </c>
      <c r="L77" s="84">
        <v>130</v>
      </c>
      <c r="N77" s="92"/>
      <c r="O77" s="92"/>
      <c r="P77" s="92"/>
      <c r="Q77" s="92"/>
      <c r="R77" s="85"/>
    </row>
    <row r="78" spans="1:19" ht="20">
      <c r="A78" s="51" t="s">
        <v>62</v>
      </c>
      <c r="B78" s="92">
        <v>73</v>
      </c>
      <c r="C78" s="92">
        <v>77</v>
      </c>
      <c r="D78" s="92">
        <v>78</v>
      </c>
      <c r="E78" s="92">
        <v>78</v>
      </c>
      <c r="F78" s="85">
        <v>69</v>
      </c>
      <c r="G78" s="84">
        <v>83</v>
      </c>
      <c r="H78" s="84">
        <v>83</v>
      </c>
      <c r="I78" s="84">
        <v>100</v>
      </c>
      <c r="J78" s="84">
        <v>89</v>
      </c>
      <c r="K78" s="84">
        <v>85</v>
      </c>
      <c r="L78" s="84">
        <v>85</v>
      </c>
      <c r="N78" s="92"/>
      <c r="O78" s="92"/>
      <c r="P78" s="92"/>
      <c r="Q78" s="92"/>
      <c r="R78" s="85"/>
    </row>
    <row r="79" spans="1:19" ht="20">
      <c r="A79" s="51" t="s">
        <v>63</v>
      </c>
      <c r="B79" s="92">
        <v>33</v>
      </c>
      <c r="C79" s="92">
        <v>26</v>
      </c>
      <c r="D79" s="92">
        <v>29</v>
      </c>
      <c r="E79" s="92">
        <v>21</v>
      </c>
      <c r="F79" s="85">
        <v>30</v>
      </c>
      <c r="G79" s="84">
        <v>31</v>
      </c>
      <c r="H79" s="84">
        <v>26</v>
      </c>
      <c r="I79" s="84">
        <v>36</v>
      </c>
      <c r="J79" s="84">
        <v>29</v>
      </c>
      <c r="K79" s="84">
        <v>60</v>
      </c>
      <c r="L79" s="84">
        <v>55</v>
      </c>
      <c r="N79" s="92"/>
      <c r="O79" s="92"/>
      <c r="P79" s="92"/>
      <c r="Q79" s="92"/>
      <c r="R79" s="85"/>
    </row>
    <row r="80" spans="1:19" ht="20">
      <c r="A80" s="51" t="s">
        <v>64</v>
      </c>
      <c r="B80" s="92">
        <v>63</v>
      </c>
      <c r="C80" s="92">
        <v>78</v>
      </c>
      <c r="D80" s="92">
        <v>112</v>
      </c>
      <c r="E80" s="92">
        <v>84</v>
      </c>
      <c r="F80" s="85">
        <v>81</v>
      </c>
      <c r="G80" s="84">
        <v>83</v>
      </c>
      <c r="H80" s="84">
        <v>80</v>
      </c>
      <c r="I80" s="84">
        <v>107</v>
      </c>
      <c r="J80" s="84">
        <v>70</v>
      </c>
      <c r="K80" s="84">
        <v>95</v>
      </c>
      <c r="L80" s="84">
        <v>90</v>
      </c>
      <c r="N80" s="92"/>
      <c r="O80" s="92"/>
      <c r="P80" s="92"/>
      <c r="Q80" s="92"/>
      <c r="R80" s="85"/>
    </row>
    <row r="81" spans="1:19" ht="20">
      <c r="A81" s="51" t="s">
        <v>65</v>
      </c>
      <c r="B81" s="92">
        <v>29</v>
      </c>
      <c r="C81" s="92">
        <v>30</v>
      </c>
      <c r="D81" s="92">
        <v>41</v>
      </c>
      <c r="E81" s="92">
        <v>55</v>
      </c>
      <c r="F81" s="85">
        <v>41</v>
      </c>
      <c r="G81" s="84">
        <v>57</v>
      </c>
      <c r="H81" s="84">
        <v>70</v>
      </c>
      <c r="I81" s="84">
        <v>56</v>
      </c>
      <c r="J81" s="84">
        <v>64</v>
      </c>
      <c r="K81" s="84">
        <v>55</v>
      </c>
      <c r="L81" s="84">
        <v>80</v>
      </c>
      <c r="N81" s="92"/>
      <c r="O81" s="92"/>
      <c r="P81" s="92"/>
      <c r="Q81" s="92"/>
      <c r="R81" s="85"/>
    </row>
    <row r="82" spans="1:19" ht="20">
      <c r="A82" s="51" t="s">
        <v>66</v>
      </c>
      <c r="B82" s="92">
        <v>28</v>
      </c>
      <c r="C82" s="92">
        <v>42</v>
      </c>
      <c r="D82" s="92">
        <v>42</v>
      </c>
      <c r="E82" s="92">
        <v>50</v>
      </c>
      <c r="F82" s="85">
        <v>53</v>
      </c>
      <c r="G82" s="84">
        <v>54</v>
      </c>
      <c r="H82" s="84">
        <v>46</v>
      </c>
      <c r="I82" s="84">
        <v>54</v>
      </c>
      <c r="J82" s="84">
        <v>49</v>
      </c>
      <c r="K82" s="84">
        <v>70</v>
      </c>
      <c r="L82" s="84">
        <v>55</v>
      </c>
      <c r="N82" s="92"/>
      <c r="O82" s="92"/>
      <c r="P82" s="92"/>
      <c r="Q82" s="92"/>
      <c r="R82" s="85"/>
    </row>
    <row r="83" spans="1:19" ht="20">
      <c r="A83" s="61" t="s">
        <v>67</v>
      </c>
      <c r="B83" s="92">
        <v>137</v>
      </c>
      <c r="C83" s="92">
        <v>147</v>
      </c>
      <c r="D83" s="92">
        <v>174</v>
      </c>
      <c r="E83" s="92">
        <v>165</v>
      </c>
      <c r="F83" s="85">
        <v>169</v>
      </c>
      <c r="G83" s="84">
        <v>172</v>
      </c>
      <c r="H83" s="84">
        <v>208</v>
      </c>
      <c r="I83" s="84">
        <v>201</v>
      </c>
      <c r="J83" s="84">
        <v>179</v>
      </c>
      <c r="K83" s="84">
        <v>215</v>
      </c>
      <c r="L83" s="84">
        <v>320</v>
      </c>
      <c r="N83" s="2"/>
      <c r="O83" s="2"/>
      <c r="P83" s="2"/>
      <c r="Q83" s="2"/>
      <c r="R83" s="2"/>
    </row>
    <row r="84" spans="1:19" ht="20">
      <c r="A84" s="51" t="s">
        <v>68</v>
      </c>
      <c r="B84" s="92">
        <v>63</v>
      </c>
      <c r="C84" s="92">
        <v>93</v>
      </c>
      <c r="D84" s="92">
        <v>97</v>
      </c>
      <c r="E84" s="92">
        <v>55</v>
      </c>
      <c r="F84" s="85">
        <v>60</v>
      </c>
      <c r="G84" s="84">
        <v>78</v>
      </c>
      <c r="H84" s="84">
        <v>95</v>
      </c>
      <c r="I84" s="84">
        <v>82</v>
      </c>
      <c r="J84" s="84">
        <v>64</v>
      </c>
      <c r="K84" s="84">
        <v>100</v>
      </c>
      <c r="L84" s="84">
        <v>85</v>
      </c>
      <c r="N84" s="92"/>
      <c r="O84" s="92"/>
      <c r="P84" s="92"/>
      <c r="Q84" s="92"/>
      <c r="R84" s="85"/>
    </row>
    <row r="85" spans="1:19" ht="20">
      <c r="A85" s="51" t="s">
        <v>69</v>
      </c>
      <c r="B85" s="92">
        <v>29</v>
      </c>
      <c r="C85" s="92">
        <v>27</v>
      </c>
      <c r="D85" s="92">
        <v>24</v>
      </c>
      <c r="E85" s="92">
        <v>44</v>
      </c>
      <c r="F85" s="85">
        <v>38</v>
      </c>
      <c r="G85" s="84">
        <v>48</v>
      </c>
      <c r="H85" s="84">
        <v>31</v>
      </c>
      <c r="I85" s="84">
        <v>38</v>
      </c>
      <c r="J85" s="84">
        <v>23</v>
      </c>
      <c r="K85" s="84">
        <v>35</v>
      </c>
      <c r="L85" s="84">
        <v>60</v>
      </c>
      <c r="N85" s="92"/>
      <c r="O85" s="92"/>
      <c r="P85" s="92"/>
      <c r="Q85" s="92"/>
      <c r="R85" s="85"/>
    </row>
    <row r="86" spans="1:19" ht="20">
      <c r="A86" s="51" t="s">
        <v>70</v>
      </c>
      <c r="B86" s="92">
        <v>49</v>
      </c>
      <c r="C86" s="92">
        <v>49</v>
      </c>
      <c r="D86" s="92">
        <v>49</v>
      </c>
      <c r="E86" s="92">
        <v>62</v>
      </c>
      <c r="F86" s="85">
        <v>57</v>
      </c>
      <c r="G86" s="84">
        <v>50</v>
      </c>
      <c r="H86" s="84">
        <v>84</v>
      </c>
      <c r="I86" s="84">
        <v>63</v>
      </c>
      <c r="J86" s="84">
        <v>69</v>
      </c>
      <c r="K86" s="84">
        <v>95</v>
      </c>
      <c r="L86" s="84">
        <v>80</v>
      </c>
      <c r="N86" s="92"/>
      <c r="O86" s="92"/>
      <c r="P86" s="92"/>
      <c r="Q86" s="92"/>
      <c r="R86" s="85"/>
    </row>
    <row r="87" spans="1:19" ht="20">
      <c r="A87" s="51" t="s">
        <v>71</v>
      </c>
      <c r="B87" s="92">
        <v>116</v>
      </c>
      <c r="C87" s="92">
        <v>110</v>
      </c>
      <c r="D87" s="92">
        <v>102</v>
      </c>
      <c r="E87" s="92">
        <v>110</v>
      </c>
      <c r="F87" s="85">
        <v>146</v>
      </c>
      <c r="G87" s="84">
        <v>139</v>
      </c>
      <c r="H87" s="84">
        <v>135</v>
      </c>
      <c r="I87" s="84">
        <v>158</v>
      </c>
      <c r="J87" s="84">
        <v>112</v>
      </c>
      <c r="K87" s="84">
        <v>155</v>
      </c>
      <c r="L87" s="84">
        <v>170</v>
      </c>
      <c r="N87" s="92"/>
      <c r="O87" s="92"/>
      <c r="P87" s="92"/>
      <c r="Q87" s="92"/>
      <c r="R87" s="85"/>
    </row>
    <row r="88" spans="1:19" ht="20">
      <c r="A88" s="51" t="s">
        <v>72</v>
      </c>
      <c r="B88" s="92">
        <v>22</v>
      </c>
      <c r="C88" s="92">
        <v>24</v>
      </c>
      <c r="D88" s="92">
        <v>26</v>
      </c>
      <c r="E88" s="92">
        <v>26</v>
      </c>
      <c r="F88" s="85">
        <v>19</v>
      </c>
      <c r="G88" s="84">
        <v>58</v>
      </c>
      <c r="H88" s="84">
        <v>91</v>
      </c>
      <c r="I88" s="84">
        <v>92</v>
      </c>
      <c r="J88" s="84">
        <v>80</v>
      </c>
      <c r="K88" s="84">
        <v>90</v>
      </c>
      <c r="L88" s="84">
        <v>115</v>
      </c>
      <c r="N88" s="92"/>
      <c r="O88" s="92"/>
      <c r="P88" s="92"/>
      <c r="Q88" s="92"/>
      <c r="R88" s="85"/>
    </row>
    <row r="89" spans="1:19" ht="20">
      <c r="A89" s="51" t="s">
        <v>73</v>
      </c>
      <c r="B89" s="92">
        <v>119</v>
      </c>
      <c r="C89" s="92">
        <v>111</v>
      </c>
      <c r="D89" s="92">
        <v>114</v>
      </c>
      <c r="E89" s="92">
        <v>88</v>
      </c>
      <c r="F89" s="85">
        <v>127</v>
      </c>
      <c r="G89" s="84">
        <v>106</v>
      </c>
      <c r="H89" s="84">
        <v>111</v>
      </c>
      <c r="I89" s="84">
        <v>128</v>
      </c>
      <c r="J89" s="84">
        <v>96</v>
      </c>
      <c r="K89" s="84">
        <v>130</v>
      </c>
      <c r="L89" s="84">
        <v>120</v>
      </c>
      <c r="N89" s="92"/>
      <c r="O89" s="92"/>
      <c r="P89" s="92"/>
      <c r="Q89" s="92"/>
      <c r="R89" s="85"/>
    </row>
    <row r="90" spans="1:19" ht="20">
      <c r="A90" s="90" t="s">
        <v>160</v>
      </c>
      <c r="B90" s="37">
        <f t="shared" ref="B90:G90" si="8">B75-SUM(B76:B89)</f>
        <v>0</v>
      </c>
      <c r="C90" s="37">
        <f t="shared" si="8"/>
        <v>0</v>
      </c>
      <c r="D90" s="37">
        <f t="shared" si="8"/>
        <v>0</v>
      </c>
      <c r="E90" s="37">
        <f t="shared" si="8"/>
        <v>0</v>
      </c>
      <c r="F90" s="37">
        <f t="shared" si="8"/>
        <v>0</v>
      </c>
      <c r="G90" s="37">
        <f t="shared" si="8"/>
        <v>0</v>
      </c>
      <c r="H90" s="37">
        <f t="shared" ref="H90:L90" si="9">H75-SUM(H76:H89)</f>
        <v>0</v>
      </c>
      <c r="I90" s="37">
        <f t="shared" si="9"/>
        <v>0</v>
      </c>
      <c r="J90" s="37">
        <f t="shared" si="9"/>
        <v>0</v>
      </c>
      <c r="K90" s="37">
        <f t="shared" si="9"/>
        <v>0</v>
      </c>
      <c r="L90" s="37">
        <f t="shared" si="9"/>
        <v>0</v>
      </c>
    </row>
    <row r="91" spans="1:19" ht="20">
      <c r="A91" s="47"/>
      <c r="B91" s="92"/>
      <c r="C91" s="92"/>
      <c r="D91" s="92"/>
      <c r="E91" s="92"/>
      <c r="F91" s="93"/>
    </row>
    <row r="92" spans="1:19" ht="20">
      <c r="A92" s="54" t="s">
        <v>5</v>
      </c>
      <c r="B92" s="97">
        <v>755</v>
      </c>
      <c r="C92" s="97">
        <v>875</v>
      </c>
      <c r="D92" s="97">
        <v>917</v>
      </c>
      <c r="E92" s="97">
        <v>874</v>
      </c>
      <c r="F92" s="89">
        <v>958</v>
      </c>
      <c r="G92" s="88">
        <v>1205</v>
      </c>
      <c r="H92" s="88">
        <v>1228</v>
      </c>
      <c r="I92" s="88">
        <v>1319</v>
      </c>
      <c r="J92" s="88">
        <v>1198</v>
      </c>
      <c r="K92" s="88">
        <v>1565</v>
      </c>
      <c r="L92" s="88">
        <v>1600</v>
      </c>
    </row>
    <row r="93" spans="1:19" ht="20">
      <c r="A93" s="53" t="s">
        <v>144</v>
      </c>
      <c r="B93" s="92">
        <v>52</v>
      </c>
      <c r="C93" s="92">
        <v>59</v>
      </c>
      <c r="D93" s="92">
        <v>67</v>
      </c>
      <c r="E93" s="92">
        <v>50</v>
      </c>
      <c r="F93" s="85">
        <v>72</v>
      </c>
      <c r="G93" s="84">
        <v>75</v>
      </c>
      <c r="H93" s="84">
        <v>76</v>
      </c>
      <c r="I93" s="84">
        <v>113</v>
      </c>
      <c r="J93" s="84">
        <v>100</v>
      </c>
      <c r="K93" s="84">
        <v>130</v>
      </c>
      <c r="L93" s="84">
        <v>110</v>
      </c>
      <c r="N93" s="92"/>
      <c r="O93" s="92"/>
      <c r="P93" s="92"/>
      <c r="Q93" s="92"/>
      <c r="R93" s="85"/>
      <c r="S93" s="2"/>
    </row>
    <row r="94" spans="1:19" ht="20">
      <c r="A94" s="51" t="s">
        <v>74</v>
      </c>
      <c r="B94" s="92">
        <v>98</v>
      </c>
      <c r="C94" s="92">
        <v>115</v>
      </c>
      <c r="D94" s="92">
        <v>109</v>
      </c>
      <c r="E94" s="92">
        <v>119</v>
      </c>
      <c r="F94" s="85">
        <v>111</v>
      </c>
      <c r="G94" s="84">
        <v>143</v>
      </c>
      <c r="H94" s="84">
        <v>152</v>
      </c>
      <c r="I94" s="84">
        <v>157</v>
      </c>
      <c r="J94" s="84">
        <v>132</v>
      </c>
      <c r="K94" s="84">
        <v>210</v>
      </c>
      <c r="L94" s="84">
        <v>210</v>
      </c>
      <c r="N94" s="92"/>
      <c r="O94" s="92"/>
      <c r="P94" s="92"/>
      <c r="Q94" s="92"/>
      <c r="R94" s="85"/>
      <c r="S94" s="84"/>
    </row>
    <row r="95" spans="1:19" ht="20">
      <c r="A95" s="62" t="s">
        <v>75</v>
      </c>
      <c r="B95" s="92">
        <v>184</v>
      </c>
      <c r="C95" s="92">
        <v>220</v>
      </c>
      <c r="D95" s="92">
        <v>250</v>
      </c>
      <c r="E95" s="92">
        <v>167</v>
      </c>
      <c r="F95" s="85">
        <v>217</v>
      </c>
      <c r="G95" s="84">
        <v>279</v>
      </c>
      <c r="H95" s="84">
        <v>267</v>
      </c>
      <c r="I95" s="84">
        <v>327</v>
      </c>
      <c r="J95" s="84">
        <v>335</v>
      </c>
      <c r="K95" s="84">
        <v>400</v>
      </c>
      <c r="L95" s="84">
        <v>480</v>
      </c>
      <c r="N95" s="2"/>
      <c r="O95" s="2"/>
      <c r="P95" s="2"/>
      <c r="Q95" s="2"/>
      <c r="R95" s="2"/>
      <c r="S95" s="2"/>
    </row>
    <row r="96" spans="1:19" ht="20">
      <c r="A96" s="51" t="s">
        <v>76</v>
      </c>
      <c r="B96" s="92">
        <v>87</v>
      </c>
      <c r="C96" s="92">
        <v>108</v>
      </c>
      <c r="D96" s="92">
        <v>110</v>
      </c>
      <c r="E96" s="92">
        <v>141</v>
      </c>
      <c r="F96" s="85">
        <v>142</v>
      </c>
      <c r="G96" s="84">
        <v>177</v>
      </c>
      <c r="H96" s="84">
        <v>196</v>
      </c>
      <c r="I96" s="84">
        <v>177</v>
      </c>
      <c r="J96" s="84">
        <v>150</v>
      </c>
      <c r="K96" s="84">
        <v>205</v>
      </c>
      <c r="L96" s="84">
        <v>225</v>
      </c>
      <c r="N96" s="92"/>
      <c r="O96" s="92"/>
      <c r="P96" s="92"/>
      <c r="Q96" s="92"/>
      <c r="R96" s="85"/>
      <c r="S96" s="84"/>
    </row>
    <row r="97" spans="1:19" ht="20">
      <c r="A97" s="51" t="s">
        <v>77</v>
      </c>
      <c r="B97" s="92">
        <v>31</v>
      </c>
      <c r="C97" s="92">
        <v>24</v>
      </c>
      <c r="D97" s="92">
        <v>27</v>
      </c>
      <c r="E97" s="92">
        <v>28</v>
      </c>
      <c r="F97" s="85">
        <v>27</v>
      </c>
      <c r="G97" s="84">
        <v>40</v>
      </c>
      <c r="H97" s="84">
        <v>42</v>
      </c>
      <c r="I97" s="84">
        <v>56</v>
      </c>
      <c r="J97" s="84">
        <v>61</v>
      </c>
      <c r="K97" s="84">
        <v>80</v>
      </c>
      <c r="L97" s="84">
        <v>70</v>
      </c>
      <c r="N97" s="92"/>
      <c r="O97" s="92"/>
      <c r="P97" s="92"/>
      <c r="Q97" s="92"/>
      <c r="R97" s="85"/>
      <c r="S97" s="84"/>
    </row>
    <row r="98" spans="1:19" ht="20">
      <c r="A98" s="63" t="s">
        <v>78</v>
      </c>
      <c r="B98" s="92">
        <v>165</v>
      </c>
      <c r="C98" s="92">
        <v>174</v>
      </c>
      <c r="D98" s="92">
        <v>166</v>
      </c>
      <c r="E98" s="92">
        <v>192</v>
      </c>
      <c r="F98" s="85">
        <v>225</v>
      </c>
      <c r="G98" s="84">
        <v>251</v>
      </c>
      <c r="H98" s="84">
        <v>254</v>
      </c>
      <c r="I98" s="84">
        <v>216</v>
      </c>
      <c r="J98" s="84">
        <v>189</v>
      </c>
      <c r="K98" s="84">
        <v>245</v>
      </c>
      <c r="L98" s="84">
        <v>225</v>
      </c>
      <c r="N98" s="84"/>
      <c r="O98" s="84"/>
      <c r="P98" s="84"/>
      <c r="Q98" s="84"/>
      <c r="R98" s="84"/>
      <c r="S98" s="84"/>
    </row>
    <row r="99" spans="1:19" ht="20">
      <c r="A99" s="51" t="s">
        <v>79</v>
      </c>
      <c r="B99" s="92">
        <v>59</v>
      </c>
      <c r="C99" s="92">
        <v>70</v>
      </c>
      <c r="D99" s="92">
        <v>76</v>
      </c>
      <c r="E99" s="92">
        <v>84</v>
      </c>
      <c r="F99" s="85">
        <v>55</v>
      </c>
      <c r="G99" s="84">
        <v>86</v>
      </c>
      <c r="H99" s="84">
        <v>97</v>
      </c>
      <c r="I99" s="84">
        <v>83</v>
      </c>
      <c r="J99" s="84">
        <v>66</v>
      </c>
      <c r="K99" s="84">
        <v>75</v>
      </c>
      <c r="L99" s="84">
        <v>70</v>
      </c>
      <c r="N99" s="92"/>
      <c r="O99" s="92"/>
      <c r="P99" s="92"/>
      <c r="Q99" s="92"/>
      <c r="R99" s="85"/>
      <c r="S99" s="84"/>
    </row>
    <row r="100" spans="1:19" ht="20">
      <c r="A100" s="64" t="s">
        <v>80</v>
      </c>
      <c r="B100" s="92">
        <v>79</v>
      </c>
      <c r="C100" s="92">
        <v>105</v>
      </c>
      <c r="D100" s="92">
        <v>112</v>
      </c>
      <c r="E100" s="92">
        <v>93</v>
      </c>
      <c r="F100" s="85">
        <v>109</v>
      </c>
      <c r="G100" s="84">
        <v>154</v>
      </c>
      <c r="H100" s="84">
        <v>144</v>
      </c>
      <c r="I100" s="84">
        <v>190</v>
      </c>
      <c r="J100" s="84">
        <v>165</v>
      </c>
      <c r="K100" s="84">
        <v>220</v>
      </c>
      <c r="L100" s="84">
        <v>210</v>
      </c>
      <c r="N100" s="92"/>
      <c r="O100" s="92"/>
      <c r="P100" s="92"/>
      <c r="Q100" s="92"/>
      <c r="R100" s="85"/>
      <c r="S100" s="84"/>
    </row>
    <row r="101" spans="1:19" ht="20">
      <c r="A101" s="90" t="s">
        <v>160</v>
      </c>
      <c r="B101" s="37">
        <f t="shared" ref="B101:L101" si="10">B92-SUM(B93:B100)</f>
        <v>0</v>
      </c>
      <c r="C101" s="37">
        <f t="shared" si="10"/>
        <v>0</v>
      </c>
      <c r="D101" s="37">
        <f t="shared" si="10"/>
        <v>0</v>
      </c>
      <c r="E101" s="37">
        <f t="shared" si="10"/>
        <v>0</v>
      </c>
      <c r="F101" s="37">
        <f t="shared" si="10"/>
        <v>0</v>
      </c>
      <c r="G101" s="37">
        <f t="shared" si="10"/>
        <v>0</v>
      </c>
      <c r="H101" s="37">
        <f t="shared" si="10"/>
        <v>0</v>
      </c>
      <c r="I101" s="37">
        <f t="shared" si="10"/>
        <v>0</v>
      </c>
      <c r="J101" s="37">
        <f t="shared" si="10"/>
        <v>0</v>
      </c>
      <c r="K101" s="37">
        <f t="shared" si="10"/>
        <v>0</v>
      </c>
      <c r="L101" s="37">
        <f t="shared" si="10"/>
        <v>0</v>
      </c>
    </row>
    <row r="102" spans="1:19" ht="20">
      <c r="A102" s="48"/>
      <c r="B102" s="92"/>
      <c r="C102" s="92"/>
      <c r="D102" s="92"/>
      <c r="E102" s="92"/>
      <c r="F102" s="85"/>
      <c r="G102" s="84"/>
      <c r="H102" s="84"/>
      <c r="I102" s="84"/>
      <c r="J102" s="84"/>
      <c r="K102" s="84"/>
      <c r="L102" s="84"/>
    </row>
    <row r="103" spans="1:19" ht="20">
      <c r="A103" s="54" t="s">
        <v>6</v>
      </c>
      <c r="B103" s="97">
        <v>993</v>
      </c>
      <c r="C103" s="97">
        <v>1000</v>
      </c>
      <c r="D103" s="97">
        <v>1074</v>
      </c>
      <c r="E103" s="97">
        <v>1038</v>
      </c>
      <c r="F103" s="89">
        <v>1029</v>
      </c>
      <c r="G103" s="88">
        <v>1126</v>
      </c>
      <c r="H103" s="88">
        <v>1131</v>
      </c>
      <c r="I103" s="88">
        <v>1214</v>
      </c>
      <c r="J103" s="88">
        <v>1135</v>
      </c>
      <c r="K103" s="88">
        <v>1280</v>
      </c>
      <c r="L103" s="88">
        <v>1220</v>
      </c>
    </row>
    <row r="104" spans="1:19" ht="20">
      <c r="A104" s="51" t="s">
        <v>81</v>
      </c>
      <c r="B104" s="92">
        <v>31</v>
      </c>
      <c r="C104" s="92">
        <v>35</v>
      </c>
      <c r="D104" s="92">
        <v>35</v>
      </c>
      <c r="E104" s="92">
        <v>27</v>
      </c>
      <c r="F104" s="85">
        <v>33</v>
      </c>
      <c r="G104" s="84">
        <v>27</v>
      </c>
      <c r="H104" s="84">
        <v>27</v>
      </c>
      <c r="I104" s="84">
        <v>21</v>
      </c>
      <c r="J104" s="84">
        <v>19</v>
      </c>
      <c r="K104" s="84">
        <v>25</v>
      </c>
      <c r="L104" s="84">
        <v>25</v>
      </c>
      <c r="N104" s="84"/>
      <c r="O104" s="84"/>
      <c r="P104" s="84"/>
      <c r="Q104" s="84"/>
      <c r="R104" s="84"/>
      <c r="S104" s="84"/>
    </row>
    <row r="105" spans="1:19" ht="20">
      <c r="A105" s="51" t="s">
        <v>82</v>
      </c>
      <c r="B105" s="92">
        <v>25</v>
      </c>
      <c r="C105" s="92">
        <v>31</v>
      </c>
      <c r="D105" s="92">
        <v>35</v>
      </c>
      <c r="E105" s="92">
        <v>38</v>
      </c>
      <c r="F105" s="85">
        <v>36</v>
      </c>
      <c r="G105" s="84">
        <v>29</v>
      </c>
      <c r="H105" s="84">
        <v>41</v>
      </c>
      <c r="I105" s="84">
        <v>43</v>
      </c>
      <c r="J105" s="84">
        <v>26</v>
      </c>
      <c r="K105" s="84">
        <v>50</v>
      </c>
      <c r="L105" s="84">
        <v>55</v>
      </c>
      <c r="N105" s="84"/>
      <c r="O105" s="84"/>
      <c r="P105" s="84"/>
      <c r="Q105" s="84"/>
      <c r="R105" s="84"/>
      <c r="S105" s="84"/>
    </row>
    <row r="106" spans="1:19" ht="20">
      <c r="A106" s="51" t="s">
        <v>83</v>
      </c>
      <c r="B106" s="92">
        <v>19</v>
      </c>
      <c r="C106" s="92">
        <v>12</v>
      </c>
      <c r="D106" s="92">
        <v>24</v>
      </c>
      <c r="E106" s="92">
        <v>32</v>
      </c>
      <c r="F106" s="85">
        <v>29</v>
      </c>
      <c r="G106" s="84">
        <v>19</v>
      </c>
      <c r="H106" s="84">
        <v>19</v>
      </c>
      <c r="I106" s="84">
        <v>34</v>
      </c>
      <c r="J106" s="84">
        <v>26</v>
      </c>
      <c r="K106" s="84">
        <v>35</v>
      </c>
      <c r="L106" s="84">
        <v>30</v>
      </c>
      <c r="N106" s="84"/>
      <c r="O106" s="84"/>
      <c r="P106" s="84"/>
      <c r="Q106" s="84"/>
      <c r="R106" s="84"/>
      <c r="S106" s="84"/>
    </row>
    <row r="107" spans="1:19" ht="20">
      <c r="A107" s="51" t="s">
        <v>84</v>
      </c>
      <c r="B107" s="92">
        <v>24</v>
      </c>
      <c r="C107" s="92">
        <v>41</v>
      </c>
      <c r="D107" s="92">
        <v>27</v>
      </c>
      <c r="E107" s="92">
        <v>27</v>
      </c>
      <c r="F107" s="85">
        <v>28</v>
      </c>
      <c r="G107" s="84">
        <v>29</v>
      </c>
      <c r="H107" s="84">
        <v>23</v>
      </c>
      <c r="I107" s="84">
        <v>25</v>
      </c>
      <c r="J107" s="84">
        <v>25</v>
      </c>
      <c r="K107" s="84">
        <v>40</v>
      </c>
      <c r="L107" s="84">
        <v>35</v>
      </c>
      <c r="N107" s="84"/>
      <c r="O107" s="84"/>
      <c r="P107" s="84"/>
      <c r="Q107" s="84"/>
      <c r="R107" s="84"/>
      <c r="S107" s="84"/>
    </row>
    <row r="108" spans="1:19" ht="20">
      <c r="A108" s="51" t="s">
        <v>85</v>
      </c>
      <c r="B108" s="92">
        <v>35</v>
      </c>
      <c r="C108" s="92">
        <v>38</v>
      </c>
      <c r="D108" s="92">
        <v>31</v>
      </c>
      <c r="E108" s="92">
        <v>23</v>
      </c>
      <c r="F108" s="85">
        <v>43</v>
      </c>
      <c r="G108" s="84">
        <v>31</v>
      </c>
      <c r="H108" s="84">
        <v>56</v>
      </c>
      <c r="I108" s="84">
        <v>51</v>
      </c>
      <c r="J108" s="84">
        <v>33</v>
      </c>
      <c r="K108" s="84">
        <v>30</v>
      </c>
      <c r="L108" s="84">
        <v>40</v>
      </c>
      <c r="N108" s="84"/>
      <c r="O108" s="84"/>
      <c r="P108" s="84"/>
      <c r="Q108" s="84"/>
      <c r="R108" s="84"/>
      <c r="S108" s="84"/>
    </row>
    <row r="109" spans="1:19" ht="20">
      <c r="A109" s="51" t="s">
        <v>86</v>
      </c>
      <c r="B109" s="92">
        <v>33</v>
      </c>
      <c r="C109" s="92">
        <v>30</v>
      </c>
      <c r="D109" s="92">
        <v>29</v>
      </c>
      <c r="E109" s="92">
        <v>28</v>
      </c>
      <c r="F109" s="85">
        <v>28</v>
      </c>
      <c r="G109" s="84">
        <v>30</v>
      </c>
      <c r="H109" s="84">
        <v>46</v>
      </c>
      <c r="I109" s="84">
        <v>34</v>
      </c>
      <c r="J109" s="84">
        <v>29</v>
      </c>
      <c r="K109" s="84">
        <v>30</v>
      </c>
      <c r="L109" s="84">
        <v>25</v>
      </c>
      <c r="N109" s="84"/>
      <c r="O109" s="84"/>
      <c r="P109" s="84"/>
      <c r="Q109" s="84"/>
      <c r="R109" s="84"/>
      <c r="S109" s="84"/>
    </row>
    <row r="110" spans="1:19" ht="20">
      <c r="A110" s="61" t="s">
        <v>142</v>
      </c>
      <c r="B110" s="92">
        <v>19</v>
      </c>
      <c r="C110" s="92">
        <v>29</v>
      </c>
      <c r="D110" s="92">
        <v>29</v>
      </c>
      <c r="E110" s="92">
        <v>37</v>
      </c>
      <c r="F110" s="85">
        <v>33</v>
      </c>
      <c r="G110" s="84">
        <v>29</v>
      </c>
      <c r="H110" s="84">
        <v>52</v>
      </c>
      <c r="I110" s="84">
        <v>41</v>
      </c>
      <c r="J110" s="84">
        <v>48</v>
      </c>
      <c r="K110" s="84">
        <v>55</v>
      </c>
      <c r="L110" s="84">
        <v>35</v>
      </c>
      <c r="N110" s="2"/>
      <c r="O110" s="2"/>
      <c r="P110" s="2"/>
      <c r="Q110" s="2"/>
      <c r="R110" s="2"/>
      <c r="S110" s="2"/>
    </row>
    <row r="111" spans="1:19" ht="20">
      <c r="A111" s="51" t="s">
        <v>87</v>
      </c>
      <c r="B111" s="92">
        <v>55</v>
      </c>
      <c r="C111" s="92">
        <v>40</v>
      </c>
      <c r="D111" s="92">
        <v>38</v>
      </c>
      <c r="E111" s="92">
        <v>39</v>
      </c>
      <c r="F111" s="85">
        <v>36</v>
      </c>
      <c r="G111" s="84">
        <v>62</v>
      </c>
      <c r="H111" s="84">
        <v>58</v>
      </c>
      <c r="I111" s="84">
        <v>58</v>
      </c>
      <c r="J111" s="84">
        <v>47</v>
      </c>
      <c r="K111" s="84">
        <v>65</v>
      </c>
      <c r="L111" s="84">
        <v>60</v>
      </c>
      <c r="N111" s="84"/>
      <c r="O111" s="84"/>
      <c r="P111" s="84"/>
      <c r="Q111" s="84"/>
      <c r="R111" s="84"/>
      <c r="S111" s="84"/>
    </row>
    <row r="112" spans="1:19" ht="20">
      <c r="A112" s="51" t="s">
        <v>88</v>
      </c>
      <c r="B112" s="92">
        <v>46</v>
      </c>
      <c r="C112" s="92">
        <v>41</v>
      </c>
      <c r="D112" s="92">
        <v>48</v>
      </c>
      <c r="E112" s="92">
        <v>43</v>
      </c>
      <c r="F112" s="85">
        <v>32</v>
      </c>
      <c r="G112" s="84">
        <v>48</v>
      </c>
      <c r="H112" s="84">
        <v>47</v>
      </c>
      <c r="I112" s="84">
        <v>50</v>
      </c>
      <c r="J112" s="84">
        <v>38</v>
      </c>
      <c r="K112" s="84">
        <v>40</v>
      </c>
      <c r="L112" s="84">
        <v>50</v>
      </c>
      <c r="N112" s="84"/>
      <c r="O112" s="84"/>
      <c r="P112" s="84"/>
      <c r="Q112" s="84"/>
      <c r="R112" s="84"/>
      <c r="S112" s="84"/>
    </row>
    <row r="113" spans="1:19" ht="20">
      <c r="A113" s="51" t="s">
        <v>89</v>
      </c>
      <c r="B113" s="92">
        <v>31</v>
      </c>
      <c r="C113" s="92">
        <v>26</v>
      </c>
      <c r="D113" s="92">
        <v>25</v>
      </c>
      <c r="E113" s="92">
        <v>25</v>
      </c>
      <c r="F113" s="85">
        <v>20</v>
      </c>
      <c r="G113" s="84">
        <v>27</v>
      </c>
      <c r="H113" s="84">
        <v>29</v>
      </c>
      <c r="I113" s="84">
        <v>27</v>
      </c>
      <c r="J113" s="84">
        <v>39</v>
      </c>
      <c r="K113" s="84">
        <v>30</v>
      </c>
      <c r="L113" s="84">
        <v>35</v>
      </c>
      <c r="N113" s="84"/>
      <c r="O113" s="84"/>
      <c r="P113" s="84"/>
      <c r="Q113" s="84"/>
      <c r="R113" s="84"/>
      <c r="S113" s="84"/>
    </row>
    <row r="114" spans="1:19" ht="20">
      <c r="A114" s="51" t="s">
        <v>90</v>
      </c>
      <c r="B114" s="92">
        <v>28</v>
      </c>
      <c r="C114" s="92">
        <v>30</v>
      </c>
      <c r="D114" s="92">
        <v>38</v>
      </c>
      <c r="E114" s="92">
        <v>36</v>
      </c>
      <c r="F114" s="85">
        <v>35</v>
      </c>
      <c r="G114" s="84">
        <v>29</v>
      </c>
      <c r="H114" s="84">
        <v>36</v>
      </c>
      <c r="I114" s="84">
        <v>27</v>
      </c>
      <c r="J114" s="84">
        <v>32</v>
      </c>
      <c r="K114" s="84">
        <v>30</v>
      </c>
      <c r="L114" s="84">
        <v>30</v>
      </c>
      <c r="N114" s="84"/>
      <c r="O114" s="84"/>
      <c r="P114" s="84"/>
      <c r="Q114" s="84"/>
      <c r="R114" s="84"/>
      <c r="S114" s="84"/>
    </row>
    <row r="115" spans="1:19" ht="20">
      <c r="A115" s="51" t="s">
        <v>91</v>
      </c>
      <c r="B115" s="92">
        <v>43</v>
      </c>
      <c r="C115" s="92">
        <v>42</v>
      </c>
      <c r="D115" s="92">
        <v>50</v>
      </c>
      <c r="E115" s="92">
        <v>47</v>
      </c>
      <c r="F115" s="85">
        <v>40</v>
      </c>
      <c r="G115" s="84">
        <v>39</v>
      </c>
      <c r="H115" s="84">
        <v>25</v>
      </c>
      <c r="I115" s="84">
        <v>42</v>
      </c>
      <c r="J115" s="84">
        <v>39</v>
      </c>
      <c r="K115" s="84">
        <v>30</v>
      </c>
      <c r="L115" s="84">
        <v>30</v>
      </c>
      <c r="N115" s="84"/>
      <c r="O115" s="84"/>
      <c r="P115" s="84"/>
      <c r="Q115" s="84"/>
      <c r="R115" s="84"/>
      <c r="S115" s="84"/>
    </row>
    <row r="116" spans="1:19" ht="20">
      <c r="A116" s="51" t="s">
        <v>92</v>
      </c>
      <c r="B116" s="92">
        <v>35</v>
      </c>
      <c r="C116" s="92">
        <v>30</v>
      </c>
      <c r="D116" s="92">
        <v>33</v>
      </c>
      <c r="E116" s="92">
        <v>28</v>
      </c>
      <c r="F116" s="85">
        <v>17</v>
      </c>
      <c r="G116" s="84">
        <v>45</v>
      </c>
      <c r="H116" s="84">
        <v>43</v>
      </c>
      <c r="I116" s="84">
        <v>41</v>
      </c>
      <c r="J116" s="84">
        <v>27</v>
      </c>
      <c r="K116" s="84">
        <v>45</v>
      </c>
      <c r="L116" s="84">
        <v>25</v>
      </c>
      <c r="N116" s="84"/>
      <c r="O116" s="84"/>
      <c r="P116" s="84"/>
      <c r="Q116" s="84"/>
      <c r="R116" s="84"/>
      <c r="S116" s="84"/>
    </row>
    <row r="117" spans="1:19" ht="20">
      <c r="A117" s="51" t="s">
        <v>93</v>
      </c>
      <c r="B117" s="85" t="s">
        <v>136</v>
      </c>
      <c r="C117" s="92">
        <v>11</v>
      </c>
      <c r="D117" s="92">
        <v>15</v>
      </c>
      <c r="E117" s="92">
        <v>20</v>
      </c>
      <c r="F117" s="85">
        <v>14</v>
      </c>
      <c r="G117" s="84">
        <v>17</v>
      </c>
      <c r="H117" s="84">
        <v>16</v>
      </c>
      <c r="I117" s="84">
        <v>17</v>
      </c>
      <c r="J117" s="84">
        <v>19</v>
      </c>
      <c r="K117" s="84">
        <v>20</v>
      </c>
      <c r="L117" s="84">
        <v>25</v>
      </c>
      <c r="N117" s="84"/>
      <c r="O117" s="84"/>
      <c r="P117" s="84"/>
      <c r="Q117" s="84"/>
      <c r="R117" s="84"/>
      <c r="S117" s="84"/>
    </row>
    <row r="118" spans="1:19" ht="20">
      <c r="A118" s="51" t="s">
        <v>94</v>
      </c>
      <c r="B118" s="92">
        <v>17</v>
      </c>
      <c r="C118" s="92">
        <v>28</v>
      </c>
      <c r="D118" s="92">
        <v>32</v>
      </c>
      <c r="E118" s="92">
        <v>45</v>
      </c>
      <c r="F118" s="85">
        <v>32</v>
      </c>
      <c r="G118" s="84">
        <v>37</v>
      </c>
      <c r="H118" s="84">
        <v>28</v>
      </c>
      <c r="I118" s="84">
        <v>23</v>
      </c>
      <c r="J118" s="84">
        <v>26</v>
      </c>
      <c r="K118" s="84">
        <v>35</v>
      </c>
      <c r="L118" s="84">
        <v>30</v>
      </c>
      <c r="N118" s="84"/>
      <c r="O118" s="84"/>
      <c r="P118" s="84"/>
      <c r="Q118" s="84"/>
      <c r="R118" s="84"/>
      <c r="S118" s="84"/>
    </row>
    <row r="119" spans="1:19" ht="20">
      <c r="A119" s="51" t="s">
        <v>95</v>
      </c>
      <c r="B119" s="92">
        <v>38</v>
      </c>
      <c r="C119" s="92">
        <v>30</v>
      </c>
      <c r="D119" s="92">
        <v>56</v>
      </c>
      <c r="E119" s="92">
        <v>58</v>
      </c>
      <c r="F119" s="85">
        <v>30</v>
      </c>
      <c r="G119" s="84">
        <v>38</v>
      </c>
      <c r="H119" s="84">
        <v>40</v>
      </c>
      <c r="I119" s="84">
        <v>51</v>
      </c>
      <c r="J119" s="84">
        <v>31</v>
      </c>
      <c r="K119" s="84">
        <v>55</v>
      </c>
      <c r="L119" s="84">
        <v>35</v>
      </c>
      <c r="N119" s="84"/>
      <c r="O119" s="84"/>
      <c r="P119" s="84"/>
      <c r="Q119" s="84"/>
      <c r="R119" s="84"/>
      <c r="S119" s="84"/>
    </row>
    <row r="120" spans="1:19" ht="20">
      <c r="A120" s="51" t="s">
        <v>96</v>
      </c>
      <c r="B120" s="92">
        <v>40</v>
      </c>
      <c r="C120" s="92">
        <v>43</v>
      </c>
      <c r="D120" s="92">
        <v>35</v>
      </c>
      <c r="E120" s="92">
        <v>38</v>
      </c>
      <c r="F120" s="85">
        <v>40</v>
      </c>
      <c r="G120" s="84">
        <v>25</v>
      </c>
      <c r="H120" s="84">
        <v>42</v>
      </c>
      <c r="I120" s="84">
        <v>41</v>
      </c>
      <c r="J120" s="84">
        <v>52</v>
      </c>
      <c r="K120" s="84">
        <v>85</v>
      </c>
      <c r="L120" s="84">
        <v>65</v>
      </c>
      <c r="N120" s="84"/>
      <c r="O120" s="84"/>
      <c r="P120" s="84"/>
      <c r="Q120" s="84"/>
      <c r="R120" s="84"/>
      <c r="S120" s="84"/>
    </row>
    <row r="121" spans="1:19" ht="20">
      <c r="A121" s="51" t="s">
        <v>97</v>
      </c>
      <c r="B121" s="92">
        <v>51</v>
      </c>
      <c r="C121" s="92">
        <v>41</v>
      </c>
      <c r="D121" s="92">
        <v>53</v>
      </c>
      <c r="E121" s="92">
        <v>43</v>
      </c>
      <c r="F121" s="85">
        <v>49</v>
      </c>
      <c r="G121" s="84">
        <v>50</v>
      </c>
      <c r="H121" s="84">
        <v>32</v>
      </c>
      <c r="I121" s="84">
        <v>44</v>
      </c>
      <c r="J121" s="84">
        <v>43</v>
      </c>
      <c r="K121" s="84">
        <v>45</v>
      </c>
      <c r="L121" s="84">
        <v>25</v>
      </c>
      <c r="N121" s="84"/>
      <c r="O121" s="84"/>
      <c r="P121" s="84"/>
      <c r="Q121" s="84"/>
      <c r="R121" s="84"/>
      <c r="S121" s="84"/>
    </row>
    <row r="122" spans="1:19" ht="20">
      <c r="A122" s="51" t="s">
        <v>98</v>
      </c>
      <c r="B122" s="92">
        <v>23</v>
      </c>
      <c r="C122" s="92">
        <v>15</v>
      </c>
      <c r="D122" s="92">
        <v>25</v>
      </c>
      <c r="E122" s="92">
        <v>24</v>
      </c>
      <c r="F122" s="85">
        <v>17</v>
      </c>
      <c r="G122" s="84">
        <v>24</v>
      </c>
      <c r="H122" s="84">
        <v>19</v>
      </c>
      <c r="I122" s="84">
        <v>19</v>
      </c>
      <c r="J122" s="84">
        <v>22</v>
      </c>
      <c r="K122" s="84">
        <v>20</v>
      </c>
      <c r="L122" s="84">
        <v>20</v>
      </c>
      <c r="N122" s="84"/>
      <c r="O122" s="84"/>
      <c r="P122" s="84"/>
      <c r="Q122" s="84"/>
      <c r="R122" s="84"/>
      <c r="S122" s="84"/>
    </row>
    <row r="123" spans="1:19" ht="20">
      <c r="A123" s="51" t="s">
        <v>99</v>
      </c>
      <c r="B123" s="85" t="s">
        <v>136</v>
      </c>
      <c r="C123" s="92">
        <v>14</v>
      </c>
      <c r="D123" s="92">
        <v>10</v>
      </c>
      <c r="E123" s="92">
        <v>7</v>
      </c>
      <c r="F123" s="85">
        <v>11</v>
      </c>
      <c r="G123" s="84">
        <v>20</v>
      </c>
      <c r="H123" s="84">
        <v>16</v>
      </c>
      <c r="I123" s="84">
        <v>21</v>
      </c>
      <c r="J123" s="84">
        <v>16</v>
      </c>
      <c r="K123" s="84">
        <v>20</v>
      </c>
      <c r="L123" s="84">
        <v>30</v>
      </c>
      <c r="N123" s="84"/>
      <c r="O123" s="84"/>
      <c r="P123" s="84"/>
      <c r="Q123" s="84"/>
      <c r="R123" s="84"/>
      <c r="S123" s="84"/>
    </row>
    <row r="124" spans="1:19" ht="20">
      <c r="A124" s="51" t="s">
        <v>100</v>
      </c>
      <c r="B124" s="92">
        <v>32</v>
      </c>
      <c r="C124" s="92">
        <v>38</v>
      </c>
      <c r="D124" s="92">
        <v>44</v>
      </c>
      <c r="E124" s="92">
        <v>45</v>
      </c>
      <c r="F124" s="85">
        <v>44</v>
      </c>
      <c r="G124" s="84">
        <v>54</v>
      </c>
      <c r="H124" s="84">
        <v>50</v>
      </c>
      <c r="I124" s="84">
        <v>51</v>
      </c>
      <c r="J124" s="84">
        <v>46</v>
      </c>
      <c r="K124" s="84">
        <v>45</v>
      </c>
      <c r="L124" s="84">
        <v>50</v>
      </c>
      <c r="N124" s="84"/>
      <c r="O124" s="84"/>
      <c r="P124" s="84"/>
      <c r="Q124" s="84"/>
      <c r="R124" s="84"/>
      <c r="S124" s="84"/>
    </row>
    <row r="125" spans="1:19" ht="20">
      <c r="A125" s="51" t="s">
        <v>101</v>
      </c>
      <c r="B125" s="92">
        <v>51</v>
      </c>
      <c r="C125" s="92">
        <v>37</v>
      </c>
      <c r="D125" s="92">
        <v>45</v>
      </c>
      <c r="E125" s="92">
        <v>39</v>
      </c>
      <c r="F125" s="85">
        <v>41</v>
      </c>
      <c r="G125" s="84">
        <v>36</v>
      </c>
      <c r="H125" s="84">
        <v>47</v>
      </c>
      <c r="I125" s="84">
        <v>52</v>
      </c>
      <c r="J125" s="84">
        <v>38</v>
      </c>
      <c r="K125" s="84">
        <v>45</v>
      </c>
      <c r="L125" s="84">
        <v>50</v>
      </c>
      <c r="N125" s="84"/>
      <c r="O125" s="84"/>
      <c r="P125" s="84"/>
      <c r="Q125" s="84"/>
      <c r="R125" s="84"/>
      <c r="S125" s="84"/>
    </row>
    <row r="126" spans="1:19" ht="20">
      <c r="A126" s="51" t="s">
        <v>102</v>
      </c>
      <c r="B126" s="92">
        <v>32</v>
      </c>
      <c r="C126" s="92">
        <v>30</v>
      </c>
      <c r="D126" s="92">
        <v>49</v>
      </c>
      <c r="E126" s="92">
        <v>47</v>
      </c>
      <c r="F126" s="85">
        <v>47</v>
      </c>
      <c r="G126" s="84">
        <v>54</v>
      </c>
      <c r="H126" s="84">
        <v>33</v>
      </c>
      <c r="I126" s="84">
        <v>56</v>
      </c>
      <c r="J126" s="84">
        <v>66</v>
      </c>
      <c r="K126" s="84">
        <v>35</v>
      </c>
      <c r="L126" s="84">
        <v>40</v>
      </c>
      <c r="N126" s="84"/>
      <c r="O126" s="84"/>
      <c r="P126" s="84"/>
      <c r="Q126" s="84"/>
      <c r="R126" s="84"/>
      <c r="S126" s="84"/>
    </row>
    <row r="127" spans="1:19" ht="20">
      <c r="A127" s="51" t="s">
        <v>103</v>
      </c>
      <c r="B127" s="92">
        <v>22</v>
      </c>
      <c r="C127" s="92">
        <v>32</v>
      </c>
      <c r="D127" s="92">
        <v>41</v>
      </c>
      <c r="E127" s="92">
        <v>27</v>
      </c>
      <c r="F127" s="85">
        <v>27</v>
      </c>
      <c r="G127" s="84">
        <v>48</v>
      </c>
      <c r="H127" s="84">
        <v>36</v>
      </c>
      <c r="I127" s="84">
        <v>25</v>
      </c>
      <c r="J127" s="84">
        <v>31</v>
      </c>
      <c r="K127" s="84">
        <v>25</v>
      </c>
      <c r="L127" s="84">
        <v>25</v>
      </c>
      <c r="N127" s="84"/>
      <c r="O127" s="84"/>
      <c r="P127" s="84"/>
      <c r="Q127" s="84"/>
      <c r="R127" s="84"/>
      <c r="S127" s="84"/>
    </row>
    <row r="128" spans="1:19" ht="20">
      <c r="A128" s="51" t="s">
        <v>104</v>
      </c>
      <c r="B128" s="92">
        <v>17</v>
      </c>
      <c r="C128" s="92">
        <v>30</v>
      </c>
      <c r="D128" s="92">
        <v>9</v>
      </c>
      <c r="E128" s="92">
        <v>14</v>
      </c>
      <c r="F128" s="85">
        <v>17</v>
      </c>
      <c r="G128" s="84">
        <v>18</v>
      </c>
      <c r="H128" s="84">
        <v>14</v>
      </c>
      <c r="I128" s="84">
        <v>26</v>
      </c>
      <c r="J128" s="84">
        <v>20</v>
      </c>
      <c r="K128" s="84">
        <v>45</v>
      </c>
      <c r="L128" s="84">
        <v>35</v>
      </c>
      <c r="N128" s="84"/>
      <c r="O128" s="84"/>
      <c r="P128" s="84"/>
      <c r="Q128" s="84"/>
      <c r="R128" s="84"/>
      <c r="S128" s="84"/>
    </row>
    <row r="129" spans="1:19" ht="20">
      <c r="A129" s="51" t="s">
        <v>105</v>
      </c>
      <c r="B129" s="92">
        <v>41</v>
      </c>
      <c r="C129" s="92">
        <v>30</v>
      </c>
      <c r="D129" s="92">
        <v>43</v>
      </c>
      <c r="E129" s="92">
        <v>28</v>
      </c>
      <c r="F129" s="85">
        <v>47</v>
      </c>
      <c r="G129" s="84">
        <v>45</v>
      </c>
      <c r="H129" s="84">
        <v>52</v>
      </c>
      <c r="I129" s="84">
        <v>55</v>
      </c>
      <c r="J129" s="84">
        <v>54</v>
      </c>
      <c r="K129" s="84">
        <v>60</v>
      </c>
      <c r="L129" s="84">
        <v>65</v>
      </c>
      <c r="N129" s="84"/>
      <c r="O129" s="84"/>
      <c r="P129" s="84"/>
      <c r="Q129" s="84"/>
      <c r="R129" s="84"/>
      <c r="S129" s="84"/>
    </row>
    <row r="130" spans="1:19" ht="20">
      <c r="A130" s="52" t="s">
        <v>143</v>
      </c>
      <c r="B130" s="92">
        <v>49</v>
      </c>
      <c r="C130" s="92">
        <v>49</v>
      </c>
      <c r="D130" s="92">
        <v>41</v>
      </c>
      <c r="E130" s="92">
        <v>43</v>
      </c>
      <c r="F130" s="85">
        <v>57</v>
      </c>
      <c r="G130" s="84">
        <v>57</v>
      </c>
      <c r="H130" s="84">
        <v>70</v>
      </c>
      <c r="I130" s="84">
        <v>67</v>
      </c>
      <c r="J130" s="84">
        <v>74</v>
      </c>
      <c r="K130" s="84">
        <v>95</v>
      </c>
      <c r="L130" s="84">
        <v>70</v>
      </c>
      <c r="N130" s="2"/>
      <c r="O130" s="2"/>
      <c r="P130" s="2"/>
      <c r="Q130" s="2"/>
      <c r="R130" s="2"/>
      <c r="S130" s="2"/>
    </row>
    <row r="131" spans="1:19" ht="20">
      <c r="A131" s="51" t="s">
        <v>106</v>
      </c>
      <c r="B131" s="92">
        <v>38</v>
      </c>
      <c r="C131" s="92">
        <v>23</v>
      </c>
      <c r="D131" s="92">
        <v>35</v>
      </c>
      <c r="E131" s="92">
        <v>35</v>
      </c>
      <c r="F131" s="85">
        <v>44</v>
      </c>
      <c r="G131" s="84">
        <v>42</v>
      </c>
      <c r="H131" s="84">
        <v>44</v>
      </c>
      <c r="I131" s="84">
        <v>52</v>
      </c>
      <c r="J131" s="84">
        <v>52</v>
      </c>
      <c r="K131" s="84">
        <v>45</v>
      </c>
      <c r="L131" s="84">
        <v>55</v>
      </c>
      <c r="N131" s="84"/>
      <c r="O131" s="84"/>
      <c r="P131" s="84"/>
      <c r="Q131" s="84"/>
      <c r="R131" s="84"/>
      <c r="S131" s="84"/>
    </row>
    <row r="132" spans="1:19" ht="20">
      <c r="A132" s="51" t="s">
        <v>107</v>
      </c>
      <c r="B132" s="92">
        <v>31</v>
      </c>
      <c r="C132" s="92">
        <v>52</v>
      </c>
      <c r="D132" s="92">
        <v>39</v>
      </c>
      <c r="E132" s="92">
        <v>47</v>
      </c>
      <c r="F132" s="85">
        <v>34</v>
      </c>
      <c r="G132" s="84">
        <v>39</v>
      </c>
      <c r="H132" s="84">
        <v>22</v>
      </c>
      <c r="I132" s="84">
        <v>33</v>
      </c>
      <c r="J132" s="84">
        <v>34</v>
      </c>
      <c r="K132" s="84">
        <v>20</v>
      </c>
      <c r="L132" s="84">
        <v>25</v>
      </c>
      <c r="N132" s="84"/>
      <c r="O132" s="84"/>
      <c r="P132" s="84"/>
      <c r="Q132" s="84"/>
      <c r="R132" s="84"/>
      <c r="S132" s="84"/>
    </row>
    <row r="133" spans="1:19" ht="20">
      <c r="A133" s="51" t="s">
        <v>108</v>
      </c>
      <c r="B133" s="92">
        <v>36</v>
      </c>
      <c r="C133" s="92">
        <v>29</v>
      </c>
      <c r="D133" s="92">
        <v>28</v>
      </c>
      <c r="E133" s="92">
        <v>29</v>
      </c>
      <c r="F133" s="85">
        <v>39</v>
      </c>
      <c r="G133" s="84">
        <v>31</v>
      </c>
      <c r="H133" s="84">
        <v>31</v>
      </c>
      <c r="I133" s="84">
        <v>39</v>
      </c>
      <c r="J133" s="84">
        <v>38</v>
      </c>
      <c r="K133" s="84">
        <v>45</v>
      </c>
      <c r="L133" s="84">
        <v>50</v>
      </c>
      <c r="N133" s="84"/>
      <c r="O133" s="84"/>
      <c r="P133" s="84"/>
      <c r="Q133" s="84"/>
      <c r="R133" s="84"/>
      <c r="S133" s="84"/>
    </row>
    <row r="134" spans="1:19" ht="20">
      <c r="A134" s="51" t="s">
        <v>109</v>
      </c>
      <c r="B134" s="92">
        <v>33</v>
      </c>
      <c r="C134" s="92">
        <v>43</v>
      </c>
      <c r="D134" s="92">
        <v>32</v>
      </c>
      <c r="E134" s="92">
        <v>19</v>
      </c>
      <c r="F134" s="85">
        <v>29</v>
      </c>
      <c r="G134" s="84">
        <v>47</v>
      </c>
      <c r="H134" s="84">
        <v>37</v>
      </c>
      <c r="I134" s="84">
        <v>48</v>
      </c>
      <c r="J134" s="84">
        <v>45</v>
      </c>
      <c r="K134" s="84">
        <v>35</v>
      </c>
      <c r="L134" s="84">
        <v>50</v>
      </c>
      <c r="N134" s="84"/>
      <c r="O134" s="84"/>
      <c r="P134" s="84"/>
      <c r="Q134" s="84"/>
      <c r="R134" s="84"/>
      <c r="S134" s="84"/>
    </row>
    <row r="135" spans="1:19" ht="20">
      <c r="A135" s="90" t="s">
        <v>160</v>
      </c>
      <c r="B135" s="37">
        <f t="shared" ref="B135:F135" si="11">B103-SUM(B104:B134)</f>
        <v>18</v>
      </c>
      <c r="C135" s="37">
        <f t="shared" si="11"/>
        <v>0</v>
      </c>
      <c r="D135" s="37">
        <f t="shared" si="11"/>
        <v>0</v>
      </c>
      <c r="E135" s="37">
        <f t="shared" si="11"/>
        <v>0</v>
      </c>
      <c r="F135" s="37">
        <f t="shared" si="11"/>
        <v>0</v>
      </c>
      <c r="G135" s="37">
        <f t="shared" ref="G135:L135" si="12">G103-SUM(G104:G134)</f>
        <v>0</v>
      </c>
      <c r="H135" s="37">
        <f t="shared" si="12"/>
        <v>0</v>
      </c>
      <c r="I135" s="37">
        <f t="shared" si="12"/>
        <v>0</v>
      </c>
      <c r="J135" s="37">
        <f t="shared" si="12"/>
        <v>0</v>
      </c>
      <c r="K135" s="37">
        <f t="shared" si="12"/>
        <v>0</v>
      </c>
      <c r="L135" s="37">
        <f t="shared" si="12"/>
        <v>0</v>
      </c>
    </row>
    <row r="136" spans="1:19" ht="20">
      <c r="A136" s="48"/>
      <c r="G136" s="84"/>
      <c r="H136" s="84"/>
      <c r="I136" s="84"/>
      <c r="J136" s="84"/>
      <c r="K136" s="84"/>
      <c r="L136" s="84"/>
    </row>
    <row r="137" spans="1:19" ht="20">
      <c r="A137" s="50" t="s">
        <v>7</v>
      </c>
      <c r="B137" s="97">
        <v>1391</v>
      </c>
      <c r="C137" s="97">
        <v>1446</v>
      </c>
      <c r="D137" s="97">
        <v>1520</v>
      </c>
      <c r="E137" s="97">
        <v>1540</v>
      </c>
      <c r="F137" s="89">
        <v>1582</v>
      </c>
      <c r="G137" s="88">
        <v>1872</v>
      </c>
      <c r="H137" s="88">
        <v>1900</v>
      </c>
      <c r="I137" s="88">
        <v>2049</v>
      </c>
      <c r="J137" s="88">
        <v>1956</v>
      </c>
      <c r="K137" s="88">
        <v>2345</v>
      </c>
      <c r="L137" s="88">
        <v>2360</v>
      </c>
      <c r="N137" s="100"/>
      <c r="O137" s="100"/>
      <c r="P137" s="100"/>
      <c r="Q137" s="100"/>
      <c r="R137" s="100"/>
    </row>
    <row r="138" spans="1:19" ht="20">
      <c r="A138" s="51" t="s">
        <v>110</v>
      </c>
      <c r="B138" s="92">
        <v>128</v>
      </c>
      <c r="C138" s="92">
        <v>84</v>
      </c>
      <c r="D138" s="92">
        <v>125</v>
      </c>
      <c r="E138" s="92">
        <v>118</v>
      </c>
      <c r="F138" s="85">
        <v>111</v>
      </c>
      <c r="G138" s="84">
        <v>96</v>
      </c>
      <c r="H138" s="84">
        <v>87</v>
      </c>
      <c r="I138" s="84">
        <v>97</v>
      </c>
      <c r="J138" s="84">
        <v>72</v>
      </c>
      <c r="K138" s="84">
        <v>100</v>
      </c>
      <c r="L138" s="84">
        <v>105</v>
      </c>
      <c r="N138" s="92"/>
      <c r="O138" s="92"/>
      <c r="P138" s="92"/>
      <c r="Q138" s="92"/>
      <c r="R138" s="85"/>
      <c r="S138" s="84"/>
    </row>
    <row r="139" spans="1:19" ht="20">
      <c r="A139" s="51" t="s">
        <v>111</v>
      </c>
      <c r="B139" s="92">
        <v>34</v>
      </c>
      <c r="C139" s="92">
        <v>34</v>
      </c>
      <c r="D139" s="92">
        <v>27</v>
      </c>
      <c r="E139" s="92">
        <v>49</v>
      </c>
      <c r="F139" s="85">
        <v>61</v>
      </c>
      <c r="G139" s="84">
        <v>58</v>
      </c>
      <c r="H139" s="84">
        <v>82</v>
      </c>
      <c r="I139" s="84">
        <v>74</v>
      </c>
      <c r="J139" s="84">
        <v>63</v>
      </c>
      <c r="K139" s="84">
        <v>80</v>
      </c>
      <c r="L139" s="84">
        <v>135</v>
      </c>
      <c r="N139" s="92"/>
      <c r="O139" s="92"/>
      <c r="P139" s="92"/>
      <c r="Q139" s="92"/>
      <c r="R139" s="85"/>
      <c r="S139" s="84"/>
    </row>
    <row r="140" spans="1:19" ht="20">
      <c r="A140" s="65" t="s">
        <v>141</v>
      </c>
      <c r="B140" s="92">
        <v>43</v>
      </c>
      <c r="C140" s="92">
        <v>41</v>
      </c>
      <c r="D140" s="92">
        <v>62</v>
      </c>
      <c r="E140" s="92">
        <v>60</v>
      </c>
      <c r="F140" s="85">
        <v>60</v>
      </c>
      <c r="G140" s="84">
        <v>104</v>
      </c>
      <c r="H140" s="84">
        <v>122</v>
      </c>
      <c r="I140" s="84">
        <v>165</v>
      </c>
      <c r="J140" s="84">
        <v>174</v>
      </c>
      <c r="K140" s="84">
        <v>170</v>
      </c>
      <c r="L140" s="84">
        <v>190</v>
      </c>
      <c r="N140" s="92"/>
      <c r="O140" s="85"/>
      <c r="P140" s="92"/>
      <c r="Q140" s="92"/>
      <c r="R140" s="85"/>
      <c r="S140" s="2"/>
    </row>
    <row r="141" spans="1:19" ht="20">
      <c r="A141" s="55" t="s">
        <v>112</v>
      </c>
      <c r="B141" s="92">
        <v>242</v>
      </c>
      <c r="C141" s="92">
        <v>242</v>
      </c>
      <c r="D141" s="92">
        <v>214</v>
      </c>
      <c r="E141" s="92">
        <v>241</v>
      </c>
      <c r="F141" s="85">
        <v>66</v>
      </c>
      <c r="G141" s="84">
        <v>103</v>
      </c>
      <c r="H141" s="84">
        <v>121</v>
      </c>
      <c r="I141" s="84">
        <v>121</v>
      </c>
      <c r="J141" s="84">
        <v>132</v>
      </c>
      <c r="K141" s="84">
        <v>195</v>
      </c>
      <c r="L141" s="84">
        <v>70</v>
      </c>
      <c r="N141" s="84"/>
      <c r="O141" s="84"/>
      <c r="P141" s="84"/>
      <c r="Q141" s="84"/>
      <c r="R141" s="84"/>
      <c r="S141" s="84"/>
    </row>
    <row r="142" spans="1:19" ht="20">
      <c r="A142" s="51" t="s">
        <v>113</v>
      </c>
      <c r="B142" s="92">
        <v>174</v>
      </c>
      <c r="C142" s="92">
        <v>215</v>
      </c>
      <c r="D142" s="92">
        <v>232</v>
      </c>
      <c r="E142" s="92">
        <v>241</v>
      </c>
      <c r="F142" s="85">
        <v>237</v>
      </c>
      <c r="G142" s="84">
        <v>276</v>
      </c>
      <c r="H142" s="84">
        <v>240</v>
      </c>
      <c r="I142" s="84">
        <v>225</v>
      </c>
      <c r="J142" s="84">
        <v>270</v>
      </c>
      <c r="K142" s="84">
        <v>335</v>
      </c>
      <c r="L142" s="84">
        <v>345</v>
      </c>
      <c r="N142" s="92"/>
      <c r="O142" s="92"/>
      <c r="P142" s="92"/>
      <c r="Q142" s="92"/>
      <c r="R142" s="85"/>
      <c r="S142" s="84"/>
    </row>
    <row r="143" spans="1:19" ht="20">
      <c r="A143" s="51" t="s">
        <v>114</v>
      </c>
      <c r="B143" s="92">
        <v>25</v>
      </c>
      <c r="C143" s="92">
        <v>13</v>
      </c>
      <c r="D143" s="92">
        <v>29</v>
      </c>
      <c r="E143" s="92">
        <v>30</v>
      </c>
      <c r="F143" s="85">
        <v>31</v>
      </c>
      <c r="G143" s="84">
        <v>51</v>
      </c>
      <c r="H143" s="84">
        <v>20</v>
      </c>
      <c r="I143" s="84">
        <v>39</v>
      </c>
      <c r="J143" s="84">
        <v>37</v>
      </c>
      <c r="K143" s="84">
        <v>45</v>
      </c>
      <c r="L143" s="84">
        <v>40</v>
      </c>
      <c r="N143" s="92"/>
      <c r="O143" s="92"/>
      <c r="P143" s="92"/>
      <c r="Q143" s="92"/>
      <c r="R143" s="85"/>
      <c r="S143" s="84"/>
    </row>
    <row r="144" spans="1:19" ht="20">
      <c r="A144" s="56" t="s">
        <v>115</v>
      </c>
      <c r="B144" s="92">
        <v>172</v>
      </c>
      <c r="C144" s="92">
        <v>158</v>
      </c>
      <c r="D144" s="92">
        <v>136</v>
      </c>
      <c r="E144" s="92">
        <v>159</v>
      </c>
      <c r="F144" s="85">
        <v>337</v>
      </c>
      <c r="G144" s="84">
        <v>426</v>
      </c>
      <c r="H144" s="84">
        <v>411</v>
      </c>
      <c r="I144" s="84">
        <v>424</v>
      </c>
      <c r="J144" s="84">
        <v>390</v>
      </c>
      <c r="K144" s="84">
        <v>400</v>
      </c>
      <c r="L144" s="84">
        <v>410</v>
      </c>
      <c r="N144" s="84"/>
      <c r="O144" s="84"/>
      <c r="P144" s="84"/>
      <c r="Q144" s="84"/>
      <c r="R144" s="84"/>
      <c r="S144" s="84"/>
    </row>
    <row r="145" spans="1:19" ht="20">
      <c r="A145" s="51" t="s">
        <v>116</v>
      </c>
      <c r="B145" s="92">
        <v>54</v>
      </c>
      <c r="C145" s="92">
        <v>53</v>
      </c>
      <c r="D145" s="92">
        <v>77</v>
      </c>
      <c r="E145" s="92">
        <v>50</v>
      </c>
      <c r="F145" s="85">
        <v>39</v>
      </c>
      <c r="G145" s="84">
        <v>43</v>
      </c>
      <c r="H145" s="84">
        <v>50</v>
      </c>
      <c r="I145" s="84">
        <v>96</v>
      </c>
      <c r="J145" s="84">
        <v>62</v>
      </c>
      <c r="K145" s="84">
        <v>90</v>
      </c>
      <c r="L145" s="84">
        <v>75</v>
      </c>
      <c r="N145" s="92"/>
      <c r="O145" s="92"/>
      <c r="P145" s="92"/>
      <c r="Q145" s="92"/>
      <c r="R145" s="85"/>
      <c r="S145" s="84"/>
    </row>
    <row r="146" spans="1:19" ht="20">
      <c r="A146" s="51" t="s">
        <v>117</v>
      </c>
      <c r="B146" s="92">
        <v>37</v>
      </c>
      <c r="C146" s="92">
        <v>68</v>
      </c>
      <c r="D146" s="92">
        <v>49</v>
      </c>
      <c r="E146" s="92">
        <v>42</v>
      </c>
      <c r="F146" s="93">
        <v>56</v>
      </c>
      <c r="G146" s="84">
        <v>77</v>
      </c>
      <c r="H146" s="84">
        <v>44</v>
      </c>
      <c r="I146" s="84">
        <v>60</v>
      </c>
      <c r="J146" s="84">
        <v>47</v>
      </c>
      <c r="K146" s="84">
        <v>65</v>
      </c>
      <c r="L146" s="84">
        <v>55</v>
      </c>
      <c r="N146" s="92"/>
      <c r="O146" s="92"/>
      <c r="P146" s="92"/>
      <c r="Q146" s="92"/>
      <c r="R146" s="85"/>
      <c r="S146" s="84"/>
    </row>
    <row r="147" spans="1:19" ht="20">
      <c r="A147" s="66" t="s">
        <v>118</v>
      </c>
      <c r="B147" s="92">
        <v>111</v>
      </c>
      <c r="C147" s="92">
        <v>139</v>
      </c>
      <c r="D147" s="92">
        <v>134</v>
      </c>
      <c r="E147" s="92">
        <v>100</v>
      </c>
      <c r="F147" s="85">
        <v>127</v>
      </c>
      <c r="G147" s="84">
        <v>152</v>
      </c>
      <c r="H147" s="84">
        <v>166</v>
      </c>
      <c r="I147" s="84">
        <v>159</v>
      </c>
      <c r="J147" s="84">
        <v>134</v>
      </c>
      <c r="K147" s="84">
        <v>135</v>
      </c>
      <c r="L147" s="84">
        <v>185</v>
      </c>
      <c r="N147" s="92"/>
      <c r="O147" s="92"/>
      <c r="P147" s="92"/>
      <c r="Q147" s="92"/>
      <c r="R147" s="85"/>
      <c r="S147" s="84"/>
    </row>
    <row r="148" spans="1:19" ht="20">
      <c r="A148" s="51" t="s">
        <v>119</v>
      </c>
      <c r="B148" s="92">
        <v>63</v>
      </c>
      <c r="C148" s="85">
        <v>65</v>
      </c>
      <c r="D148" s="92">
        <v>59</v>
      </c>
      <c r="E148" s="92">
        <v>95</v>
      </c>
      <c r="F148" s="85">
        <v>70</v>
      </c>
      <c r="G148" s="84">
        <v>82</v>
      </c>
      <c r="H148" s="84">
        <v>81</v>
      </c>
      <c r="I148" s="84">
        <v>78</v>
      </c>
      <c r="J148" s="84">
        <v>71</v>
      </c>
      <c r="K148" s="84">
        <v>90</v>
      </c>
      <c r="L148" s="84">
        <v>95</v>
      </c>
      <c r="N148" s="92"/>
      <c r="O148" s="92"/>
      <c r="P148" s="92"/>
      <c r="Q148" s="92"/>
      <c r="R148" s="85"/>
      <c r="S148" s="84"/>
    </row>
    <row r="149" spans="1:19" ht="20">
      <c r="A149" s="51" t="s">
        <v>120</v>
      </c>
      <c r="B149" s="92">
        <v>61</v>
      </c>
      <c r="C149" s="92">
        <v>58</v>
      </c>
      <c r="D149" s="92">
        <v>82</v>
      </c>
      <c r="E149" s="92">
        <v>74</v>
      </c>
      <c r="F149" s="85">
        <v>81</v>
      </c>
      <c r="G149" s="84">
        <v>97</v>
      </c>
      <c r="H149" s="84">
        <v>92</v>
      </c>
      <c r="I149" s="84">
        <v>112</v>
      </c>
      <c r="J149" s="84">
        <v>115</v>
      </c>
      <c r="K149" s="84">
        <v>135</v>
      </c>
      <c r="L149" s="84">
        <v>130</v>
      </c>
      <c r="N149" s="92"/>
      <c r="O149" s="92"/>
      <c r="P149" s="92"/>
      <c r="Q149" s="92"/>
      <c r="R149" s="85"/>
      <c r="S149" s="84"/>
    </row>
    <row r="150" spans="1:19" ht="20">
      <c r="A150" s="51" t="s">
        <v>121</v>
      </c>
      <c r="B150" s="92">
        <v>99</v>
      </c>
      <c r="C150" s="92">
        <v>138</v>
      </c>
      <c r="D150" s="92">
        <v>123</v>
      </c>
      <c r="E150" s="92">
        <v>122</v>
      </c>
      <c r="F150" s="85">
        <v>123</v>
      </c>
      <c r="G150" s="84">
        <v>154</v>
      </c>
      <c r="H150" s="84">
        <v>179</v>
      </c>
      <c r="I150" s="84">
        <v>209</v>
      </c>
      <c r="J150" s="84">
        <v>192</v>
      </c>
      <c r="K150" s="84">
        <v>240</v>
      </c>
      <c r="L150" s="84">
        <v>260</v>
      </c>
      <c r="N150" s="92"/>
      <c r="O150" s="92"/>
      <c r="P150" s="92"/>
      <c r="Q150" s="92"/>
      <c r="R150" s="85"/>
      <c r="S150" s="84"/>
    </row>
    <row r="151" spans="1:19" ht="20">
      <c r="A151" s="51" t="s">
        <v>122</v>
      </c>
      <c r="B151" s="92">
        <v>26</v>
      </c>
      <c r="C151" s="92">
        <v>35</v>
      </c>
      <c r="D151" s="92">
        <v>45</v>
      </c>
      <c r="E151" s="92">
        <v>45</v>
      </c>
      <c r="F151" s="85">
        <v>41</v>
      </c>
      <c r="G151" s="84">
        <v>28</v>
      </c>
      <c r="H151" s="84">
        <v>28</v>
      </c>
      <c r="I151" s="84">
        <v>26</v>
      </c>
      <c r="J151" s="84">
        <v>25</v>
      </c>
      <c r="K151" s="84">
        <v>45</v>
      </c>
      <c r="L151" s="84">
        <v>25</v>
      </c>
      <c r="N151" s="92"/>
      <c r="O151" s="92"/>
      <c r="P151" s="92"/>
      <c r="Q151" s="92"/>
      <c r="R151" s="85"/>
      <c r="S151" s="84"/>
    </row>
    <row r="152" spans="1:19" ht="20">
      <c r="A152" s="51" t="s">
        <v>123</v>
      </c>
      <c r="B152" s="92">
        <v>122</v>
      </c>
      <c r="C152" s="92">
        <v>103</v>
      </c>
      <c r="D152" s="92">
        <v>126</v>
      </c>
      <c r="E152" s="92">
        <v>114</v>
      </c>
      <c r="F152" s="85">
        <v>142</v>
      </c>
      <c r="G152" s="84">
        <v>125</v>
      </c>
      <c r="H152" s="84">
        <v>177</v>
      </c>
      <c r="I152" s="84">
        <v>164</v>
      </c>
      <c r="J152" s="84">
        <v>172</v>
      </c>
      <c r="K152" s="84">
        <v>220</v>
      </c>
      <c r="L152" s="84">
        <v>240</v>
      </c>
      <c r="N152" s="92"/>
      <c r="O152" s="92"/>
      <c r="P152" s="92"/>
      <c r="Q152" s="92"/>
      <c r="R152" s="85"/>
      <c r="S152" s="84"/>
    </row>
    <row r="153" spans="1:19" ht="20">
      <c r="A153" s="90" t="s">
        <v>160</v>
      </c>
      <c r="B153" s="37">
        <f t="shared" ref="B153:L153" si="13">B137-SUM(B138:B152)</f>
        <v>0</v>
      </c>
      <c r="C153" s="37">
        <f t="shared" si="13"/>
        <v>0</v>
      </c>
      <c r="D153" s="37">
        <f t="shared" si="13"/>
        <v>0</v>
      </c>
      <c r="E153" s="37">
        <f t="shared" si="13"/>
        <v>0</v>
      </c>
      <c r="F153" s="37">
        <f t="shared" si="13"/>
        <v>0</v>
      </c>
      <c r="G153" s="37">
        <f t="shared" si="13"/>
        <v>0</v>
      </c>
      <c r="H153" s="37">
        <f t="shared" si="13"/>
        <v>0</v>
      </c>
      <c r="I153" s="37">
        <f t="shared" si="13"/>
        <v>0</v>
      </c>
      <c r="J153" s="37">
        <f t="shared" si="13"/>
        <v>0</v>
      </c>
      <c r="K153" s="37">
        <f t="shared" si="13"/>
        <v>0</v>
      </c>
      <c r="L153" s="37">
        <f t="shared" si="13"/>
        <v>0</v>
      </c>
      <c r="N153" s="25"/>
      <c r="O153" s="25"/>
      <c r="P153" s="25"/>
      <c r="Q153" s="25"/>
      <c r="R153" s="25"/>
    </row>
    <row r="154" spans="1:19" ht="20">
      <c r="A154" s="47"/>
      <c r="B154" s="92"/>
      <c r="C154" s="92"/>
      <c r="D154" s="92"/>
      <c r="E154" s="92"/>
      <c r="F154" s="85"/>
      <c r="G154" s="84"/>
      <c r="H154" s="84"/>
      <c r="I154" s="84"/>
      <c r="J154" s="84"/>
      <c r="K154" s="84"/>
      <c r="L154" s="84"/>
      <c r="N154" s="25"/>
      <c r="O154" s="25"/>
      <c r="P154" s="25"/>
      <c r="Q154" s="25"/>
      <c r="R154" s="25"/>
    </row>
    <row r="155" spans="1:19" ht="20">
      <c r="A155" s="54" t="s">
        <v>8</v>
      </c>
      <c r="B155" s="97">
        <v>1090</v>
      </c>
      <c r="C155" s="97">
        <v>1082</v>
      </c>
      <c r="D155" s="97">
        <v>1271</v>
      </c>
      <c r="E155" s="97">
        <v>1232</v>
      </c>
      <c r="F155" s="89">
        <v>1216</v>
      </c>
      <c r="G155" s="88">
        <v>1384</v>
      </c>
      <c r="H155" s="88">
        <v>1490</v>
      </c>
      <c r="I155" s="88">
        <v>1549</v>
      </c>
      <c r="J155" s="88">
        <v>1519</v>
      </c>
      <c r="K155" s="88">
        <v>1930</v>
      </c>
      <c r="L155" s="88">
        <v>2075</v>
      </c>
    </row>
    <row r="156" spans="1:19" ht="20">
      <c r="A156" s="51" t="s">
        <v>124</v>
      </c>
      <c r="B156" s="92">
        <v>54</v>
      </c>
      <c r="C156" s="92">
        <v>32</v>
      </c>
      <c r="D156" s="92">
        <v>60</v>
      </c>
      <c r="E156" s="92">
        <v>36</v>
      </c>
      <c r="F156" s="85">
        <v>38</v>
      </c>
      <c r="G156" s="84">
        <v>41</v>
      </c>
      <c r="H156" s="84">
        <v>40</v>
      </c>
      <c r="I156" s="84">
        <v>46</v>
      </c>
      <c r="J156" s="84">
        <v>46</v>
      </c>
      <c r="K156" s="84">
        <v>70</v>
      </c>
      <c r="L156" s="84">
        <v>60</v>
      </c>
      <c r="N156" s="84"/>
      <c r="O156" s="84"/>
      <c r="P156" s="84"/>
      <c r="Q156" s="84"/>
      <c r="R156" s="84"/>
      <c r="S156" s="84"/>
    </row>
    <row r="157" spans="1:19" ht="20">
      <c r="A157" s="67" t="s">
        <v>139</v>
      </c>
      <c r="B157" s="92">
        <v>69</v>
      </c>
      <c r="C157" s="92">
        <v>93</v>
      </c>
      <c r="D157" s="92">
        <v>106</v>
      </c>
      <c r="E157" s="92">
        <v>86</v>
      </c>
      <c r="F157" s="85">
        <v>135</v>
      </c>
      <c r="G157" s="84">
        <v>93</v>
      </c>
      <c r="H157" s="84">
        <v>116</v>
      </c>
      <c r="I157" s="84">
        <v>164</v>
      </c>
      <c r="J157" s="84">
        <v>143</v>
      </c>
      <c r="K157" s="84">
        <v>135</v>
      </c>
      <c r="L157" s="84">
        <v>170</v>
      </c>
      <c r="N157" s="2"/>
      <c r="O157" s="2"/>
      <c r="P157" s="2"/>
      <c r="Q157" s="2"/>
      <c r="R157" s="2"/>
      <c r="S157" s="2"/>
    </row>
    <row r="158" spans="1:19" ht="20">
      <c r="A158" s="51" t="s">
        <v>125</v>
      </c>
      <c r="B158" s="92">
        <v>150</v>
      </c>
      <c r="C158" s="92">
        <v>155</v>
      </c>
      <c r="D158" s="92">
        <v>176</v>
      </c>
      <c r="E158" s="92">
        <v>121</v>
      </c>
      <c r="F158" s="85">
        <v>117</v>
      </c>
      <c r="G158" s="84">
        <v>137</v>
      </c>
      <c r="H158" s="84">
        <v>168</v>
      </c>
      <c r="I158" s="84">
        <v>131</v>
      </c>
      <c r="J158" s="84">
        <v>149</v>
      </c>
      <c r="K158" s="84">
        <v>230</v>
      </c>
      <c r="L158" s="84">
        <v>210</v>
      </c>
      <c r="N158" s="84"/>
      <c r="O158" s="84"/>
      <c r="P158" s="84"/>
      <c r="Q158" s="84"/>
      <c r="R158" s="84"/>
      <c r="S158" s="84"/>
    </row>
    <row r="159" spans="1:19" ht="20">
      <c r="A159" s="62" t="s">
        <v>140</v>
      </c>
      <c r="B159" s="92">
        <v>127</v>
      </c>
      <c r="C159" s="92">
        <v>132</v>
      </c>
      <c r="D159" s="92">
        <v>123</v>
      </c>
      <c r="E159" s="92">
        <v>149</v>
      </c>
      <c r="F159" s="85">
        <v>154</v>
      </c>
      <c r="G159" s="84">
        <v>169</v>
      </c>
      <c r="H159" s="84">
        <v>153</v>
      </c>
      <c r="I159" s="84">
        <v>171</v>
      </c>
      <c r="J159" s="84">
        <v>189</v>
      </c>
      <c r="K159" s="84">
        <v>230</v>
      </c>
      <c r="L159" s="84">
        <v>215</v>
      </c>
      <c r="N159" s="2"/>
      <c r="O159" s="2"/>
      <c r="P159" s="2"/>
      <c r="Q159" s="2"/>
      <c r="R159" s="2"/>
      <c r="S159" s="2"/>
    </row>
    <row r="160" spans="1:19" ht="20">
      <c r="A160" s="51" t="s">
        <v>126</v>
      </c>
      <c r="B160" s="92">
        <v>131</v>
      </c>
      <c r="C160" s="92">
        <v>133</v>
      </c>
      <c r="D160" s="92">
        <v>124</v>
      </c>
      <c r="E160" s="92">
        <v>137</v>
      </c>
      <c r="F160" s="85">
        <v>132</v>
      </c>
      <c r="G160" s="84">
        <v>156</v>
      </c>
      <c r="H160" s="84">
        <v>153</v>
      </c>
      <c r="I160" s="84">
        <v>140</v>
      </c>
      <c r="J160" s="84">
        <v>141</v>
      </c>
      <c r="K160" s="84">
        <v>195</v>
      </c>
      <c r="L160" s="84">
        <v>185</v>
      </c>
      <c r="N160" s="84"/>
      <c r="O160" s="84"/>
      <c r="P160" s="84"/>
      <c r="Q160" s="84"/>
      <c r="R160" s="84"/>
      <c r="S160" s="84"/>
    </row>
    <row r="161" spans="1:19" ht="20">
      <c r="A161" s="51" t="s">
        <v>127</v>
      </c>
      <c r="B161" s="92">
        <v>44</v>
      </c>
      <c r="C161" s="92">
        <v>37</v>
      </c>
      <c r="D161" s="92">
        <v>54</v>
      </c>
      <c r="E161" s="92">
        <v>49</v>
      </c>
      <c r="F161" s="85">
        <v>56</v>
      </c>
      <c r="G161" s="84">
        <v>101</v>
      </c>
      <c r="H161" s="84">
        <v>103</v>
      </c>
      <c r="I161" s="84">
        <v>104</v>
      </c>
      <c r="J161" s="84">
        <v>90</v>
      </c>
      <c r="K161" s="84">
        <v>125</v>
      </c>
      <c r="L161" s="84">
        <v>140</v>
      </c>
      <c r="N161" s="84"/>
      <c r="O161" s="84"/>
      <c r="P161" s="84"/>
      <c r="Q161" s="84"/>
      <c r="R161" s="84"/>
      <c r="S161" s="84"/>
    </row>
    <row r="162" spans="1:19" ht="20">
      <c r="A162" s="51" t="s">
        <v>128</v>
      </c>
      <c r="B162" s="92">
        <v>89</v>
      </c>
      <c r="C162" s="92">
        <v>96</v>
      </c>
      <c r="D162" s="92">
        <v>128</v>
      </c>
      <c r="E162" s="92">
        <v>134</v>
      </c>
      <c r="F162" s="85">
        <v>98</v>
      </c>
      <c r="G162" s="84">
        <v>126</v>
      </c>
      <c r="H162" s="84">
        <v>142</v>
      </c>
      <c r="I162" s="84">
        <v>181</v>
      </c>
      <c r="J162" s="84">
        <v>160</v>
      </c>
      <c r="K162" s="84">
        <v>180</v>
      </c>
      <c r="L162" s="84">
        <v>185</v>
      </c>
      <c r="N162" s="84"/>
      <c r="O162" s="84"/>
      <c r="P162" s="84"/>
      <c r="Q162" s="84"/>
      <c r="R162" s="84"/>
      <c r="S162" s="84"/>
    </row>
    <row r="163" spans="1:19" ht="20">
      <c r="A163" s="51" t="s">
        <v>129</v>
      </c>
      <c r="B163" s="92">
        <v>44</v>
      </c>
      <c r="C163" s="92">
        <v>29</v>
      </c>
      <c r="D163" s="92">
        <v>39</v>
      </c>
      <c r="E163" s="92">
        <v>31</v>
      </c>
      <c r="F163" s="85">
        <v>30</v>
      </c>
      <c r="G163" s="84">
        <v>49</v>
      </c>
      <c r="H163" s="84">
        <v>41</v>
      </c>
      <c r="I163" s="84">
        <v>41</v>
      </c>
      <c r="J163" s="84">
        <v>29</v>
      </c>
      <c r="K163" s="84">
        <v>60</v>
      </c>
      <c r="L163" s="84">
        <v>95</v>
      </c>
      <c r="N163" s="84"/>
      <c r="O163" s="84"/>
      <c r="P163" s="84"/>
      <c r="Q163" s="84"/>
      <c r="R163" s="84"/>
      <c r="S163" s="84"/>
    </row>
    <row r="164" spans="1:19" ht="20">
      <c r="A164" s="51" t="s">
        <v>130</v>
      </c>
      <c r="B164" s="92">
        <v>52</v>
      </c>
      <c r="C164" s="92">
        <v>65</v>
      </c>
      <c r="D164" s="92">
        <v>74</v>
      </c>
      <c r="E164" s="92">
        <v>93</v>
      </c>
      <c r="F164" s="85">
        <v>63</v>
      </c>
      <c r="G164" s="84">
        <v>84</v>
      </c>
      <c r="H164" s="84">
        <v>117</v>
      </c>
      <c r="I164" s="84">
        <v>114</v>
      </c>
      <c r="J164" s="84">
        <v>126</v>
      </c>
      <c r="K164" s="84">
        <v>95</v>
      </c>
      <c r="L164" s="84">
        <v>115</v>
      </c>
      <c r="N164" s="84"/>
      <c r="O164" s="84"/>
      <c r="P164" s="84"/>
      <c r="Q164" s="84"/>
      <c r="R164" s="84"/>
      <c r="S164" s="84"/>
    </row>
    <row r="165" spans="1:19" ht="20">
      <c r="A165" s="51" t="s">
        <v>131</v>
      </c>
      <c r="B165" s="92">
        <v>106</v>
      </c>
      <c r="C165" s="92">
        <v>96</v>
      </c>
      <c r="D165" s="92">
        <v>113</v>
      </c>
      <c r="E165" s="92">
        <v>122</v>
      </c>
      <c r="F165" s="85">
        <v>127</v>
      </c>
      <c r="G165" s="84">
        <v>149</v>
      </c>
      <c r="H165" s="84">
        <v>142</v>
      </c>
      <c r="I165" s="84">
        <v>154</v>
      </c>
      <c r="J165" s="84">
        <v>128</v>
      </c>
      <c r="K165" s="84">
        <v>190</v>
      </c>
      <c r="L165" s="84">
        <v>250</v>
      </c>
      <c r="N165" s="84"/>
      <c r="O165" s="84"/>
      <c r="P165" s="84"/>
      <c r="Q165" s="84"/>
      <c r="R165" s="84"/>
      <c r="S165" s="84"/>
    </row>
    <row r="166" spans="1:19" ht="20">
      <c r="A166" s="51" t="s">
        <v>132</v>
      </c>
      <c r="B166" s="92">
        <v>38</v>
      </c>
      <c r="C166" s="92">
        <v>40</v>
      </c>
      <c r="D166" s="92">
        <v>47</v>
      </c>
      <c r="E166" s="92">
        <v>31</v>
      </c>
      <c r="F166" s="85">
        <v>29</v>
      </c>
      <c r="G166" s="84">
        <v>33</v>
      </c>
      <c r="H166" s="84">
        <v>47</v>
      </c>
      <c r="I166" s="84">
        <v>61</v>
      </c>
      <c r="J166" s="84">
        <v>53</v>
      </c>
      <c r="K166" s="84">
        <v>65</v>
      </c>
      <c r="L166" s="84">
        <v>95</v>
      </c>
      <c r="N166" s="84"/>
      <c r="O166" s="84"/>
      <c r="P166" s="84"/>
      <c r="Q166" s="84"/>
      <c r="R166" s="84"/>
      <c r="S166" s="84"/>
    </row>
    <row r="167" spans="1:19" ht="20">
      <c r="A167" s="51" t="s">
        <v>133</v>
      </c>
      <c r="B167" s="92">
        <v>49</v>
      </c>
      <c r="C167" s="85">
        <v>64</v>
      </c>
      <c r="D167" s="92">
        <v>66</v>
      </c>
      <c r="E167" s="92">
        <v>114</v>
      </c>
      <c r="F167" s="85">
        <v>86</v>
      </c>
      <c r="G167" s="84">
        <v>84</v>
      </c>
      <c r="H167" s="84">
        <v>127</v>
      </c>
      <c r="I167" s="84">
        <v>83</v>
      </c>
      <c r="J167" s="84">
        <v>84</v>
      </c>
      <c r="K167" s="84">
        <v>115</v>
      </c>
      <c r="L167" s="84">
        <v>135</v>
      </c>
      <c r="N167" s="84"/>
      <c r="O167" s="84"/>
      <c r="P167" s="84"/>
      <c r="Q167" s="84"/>
      <c r="R167" s="84"/>
      <c r="S167" s="84"/>
    </row>
    <row r="168" spans="1:19" ht="20">
      <c r="A168" s="51" t="s">
        <v>134</v>
      </c>
      <c r="B168" s="92">
        <v>43</v>
      </c>
      <c r="C168" s="92">
        <v>27</v>
      </c>
      <c r="D168" s="92">
        <v>60</v>
      </c>
      <c r="E168" s="92">
        <v>32</v>
      </c>
      <c r="F168" s="85">
        <v>40</v>
      </c>
      <c r="G168" s="84">
        <v>47</v>
      </c>
      <c r="H168" s="84">
        <v>40</v>
      </c>
      <c r="I168" s="84">
        <v>49</v>
      </c>
      <c r="J168" s="84">
        <v>62</v>
      </c>
      <c r="K168" s="84">
        <v>55</v>
      </c>
      <c r="L168" s="84">
        <v>45</v>
      </c>
      <c r="N168" s="84"/>
      <c r="O168" s="84"/>
      <c r="P168" s="84"/>
      <c r="Q168" s="84"/>
      <c r="R168" s="84"/>
      <c r="S168" s="84"/>
    </row>
    <row r="169" spans="1:19" ht="20">
      <c r="A169" s="51" t="s">
        <v>135</v>
      </c>
      <c r="B169" s="92">
        <v>94</v>
      </c>
      <c r="C169" s="92">
        <v>83</v>
      </c>
      <c r="D169" s="92">
        <v>101</v>
      </c>
      <c r="E169" s="92">
        <v>97</v>
      </c>
      <c r="F169" s="85">
        <v>111</v>
      </c>
      <c r="G169" s="84">
        <v>115</v>
      </c>
      <c r="H169" s="84">
        <v>101</v>
      </c>
      <c r="I169" s="84">
        <v>110</v>
      </c>
      <c r="J169" s="84">
        <v>119</v>
      </c>
      <c r="K169" s="84">
        <v>185</v>
      </c>
      <c r="L169" s="84">
        <v>175</v>
      </c>
      <c r="N169" s="84"/>
      <c r="O169" s="84"/>
      <c r="P169" s="84"/>
      <c r="Q169" s="84"/>
      <c r="R169" s="84"/>
      <c r="S169" s="84"/>
    </row>
    <row r="170" spans="1:19" ht="20">
      <c r="A170" s="90" t="s">
        <v>160</v>
      </c>
      <c r="B170" s="37">
        <f t="shared" ref="B170:F170" si="14">B155-SUM(B156:B169)</f>
        <v>0</v>
      </c>
      <c r="C170" s="37">
        <f t="shared" si="14"/>
        <v>0</v>
      </c>
      <c r="D170" s="37">
        <f t="shared" si="14"/>
        <v>0</v>
      </c>
      <c r="E170" s="37">
        <f t="shared" si="14"/>
        <v>0</v>
      </c>
      <c r="F170" s="37">
        <f t="shared" si="14"/>
        <v>0</v>
      </c>
      <c r="G170" s="37">
        <f t="shared" ref="G170:L170" si="15">G155-SUM(G156:G169)</f>
        <v>0</v>
      </c>
      <c r="H170" s="37">
        <f t="shared" si="15"/>
        <v>0</v>
      </c>
      <c r="I170" s="37">
        <f t="shared" si="15"/>
        <v>0</v>
      </c>
      <c r="J170" s="37">
        <f t="shared" si="15"/>
        <v>0</v>
      </c>
      <c r="K170" s="37">
        <f t="shared" si="15"/>
        <v>0</v>
      </c>
      <c r="L170" s="37">
        <f t="shared" si="15"/>
        <v>0</v>
      </c>
    </row>
    <row r="171" spans="1:19" ht="20">
      <c r="A171" s="48"/>
      <c r="G171" s="84"/>
      <c r="H171" s="84"/>
      <c r="I171" s="84"/>
      <c r="J171" s="84"/>
      <c r="K171" s="84"/>
      <c r="L171" s="84"/>
    </row>
  </sheetData>
  <conditionalFormatting sqref="G75:H89 K75:L89 G64:H73 K64:L73 G23:H62 K23:L62 G5:H5 G8:H20 K5:L5 K8:L20 B62:F62 B135:F135 B45:F45 B73:F73 B101:F101 B153:F153 G92:H169 K92:L171">
    <cfRule type="cellIs" dxfId="35" priority="39" operator="equal">
      <formula>-1</formula>
    </cfRule>
  </conditionalFormatting>
  <conditionalFormatting sqref="N59:O61 R59:S61">
    <cfRule type="cellIs" dxfId="34" priority="35" operator="equal">
      <formula>-1</formula>
    </cfRule>
  </conditionalFormatting>
  <conditionalFormatting sqref="S100">
    <cfRule type="cellIs" dxfId="33" priority="34" operator="equal">
      <formula>-1</formula>
    </cfRule>
  </conditionalFormatting>
  <conditionalFormatting sqref="S99">
    <cfRule type="cellIs" dxfId="32" priority="33" operator="equal">
      <formula>-1</formula>
    </cfRule>
  </conditionalFormatting>
  <conditionalFormatting sqref="S96:S97 N98:S98">
    <cfRule type="cellIs" dxfId="31" priority="32" operator="equal">
      <formula>-1</formula>
    </cfRule>
  </conditionalFormatting>
  <conditionalFormatting sqref="S94">
    <cfRule type="cellIs" dxfId="30" priority="31" operator="equal">
      <formula>-1</formula>
    </cfRule>
  </conditionalFormatting>
  <conditionalFormatting sqref="S149:S152">
    <cfRule type="cellIs" dxfId="29" priority="30" operator="equal">
      <formula>-1</formula>
    </cfRule>
  </conditionalFormatting>
  <conditionalFormatting sqref="S148">
    <cfRule type="cellIs" dxfId="28" priority="29" operator="equal">
      <formula>-1</formula>
    </cfRule>
  </conditionalFormatting>
  <conditionalFormatting sqref="S141:S147 N141:R141 N144:R144">
    <cfRule type="cellIs" dxfId="27" priority="28" operator="equal">
      <formula>-1</formula>
    </cfRule>
  </conditionalFormatting>
  <conditionalFormatting sqref="S138:S139">
    <cfRule type="cellIs" dxfId="26" priority="27" operator="equal">
      <formula>-1</formula>
    </cfRule>
  </conditionalFormatting>
  <conditionalFormatting sqref="S24:S27">
    <cfRule type="cellIs" dxfId="25" priority="26" operator="equal">
      <formula>-1</formula>
    </cfRule>
  </conditionalFormatting>
  <conditionalFormatting sqref="S29">
    <cfRule type="cellIs" dxfId="24" priority="25" operator="equal">
      <formula>-1</formula>
    </cfRule>
  </conditionalFormatting>
  <conditionalFormatting sqref="S30">
    <cfRule type="cellIs" dxfId="23" priority="24" operator="equal">
      <formula>-1</formula>
    </cfRule>
  </conditionalFormatting>
  <conditionalFormatting sqref="N31:S31">
    <cfRule type="cellIs" dxfId="22" priority="23" operator="equal">
      <formula>-1</formula>
    </cfRule>
  </conditionalFormatting>
  <conditionalFormatting sqref="S44">
    <cfRule type="cellIs" dxfId="21" priority="17" operator="equal">
      <formula>-1</formula>
    </cfRule>
  </conditionalFormatting>
  <conditionalFormatting sqref="S33:S38">
    <cfRule type="cellIs" dxfId="20" priority="22" operator="equal">
      <formula>-1</formula>
    </cfRule>
  </conditionalFormatting>
  <conditionalFormatting sqref="S39">
    <cfRule type="cellIs" dxfId="19" priority="21" operator="equal">
      <formula>-1</formula>
    </cfRule>
  </conditionalFormatting>
  <conditionalFormatting sqref="S40">
    <cfRule type="cellIs" dxfId="18" priority="20" operator="equal">
      <formula>-1</formula>
    </cfRule>
  </conditionalFormatting>
  <conditionalFormatting sqref="S41:S42">
    <cfRule type="cellIs" dxfId="17" priority="19" operator="equal">
      <formula>-1</formula>
    </cfRule>
  </conditionalFormatting>
  <conditionalFormatting sqref="S43">
    <cfRule type="cellIs" dxfId="16" priority="18" operator="equal">
      <formula>-1</formula>
    </cfRule>
  </conditionalFormatting>
  <conditionalFormatting sqref="N104:O109 R104:S109">
    <cfRule type="cellIs" dxfId="15" priority="12" operator="equal">
      <formula>-1</formula>
    </cfRule>
  </conditionalFormatting>
  <conditionalFormatting sqref="N131:O134 R131:S134">
    <cfRule type="cellIs" dxfId="14" priority="16" operator="equal">
      <formula>-1</formula>
    </cfRule>
  </conditionalFormatting>
  <conditionalFormatting sqref="N126:O129 R126:S129">
    <cfRule type="cellIs" dxfId="13" priority="15" operator="equal">
      <formula>-1</formula>
    </cfRule>
  </conditionalFormatting>
  <conditionalFormatting sqref="N115:O125 R115:S125">
    <cfRule type="cellIs" dxfId="12" priority="14" operator="equal">
      <formula>-1</formula>
    </cfRule>
  </conditionalFormatting>
  <conditionalFormatting sqref="N111:O114 R111:S114">
    <cfRule type="cellIs" dxfId="11" priority="13" operator="equal">
      <formula>-1</formula>
    </cfRule>
  </conditionalFormatting>
  <conditionalFormatting sqref="N156:O156 R156:S156">
    <cfRule type="cellIs" dxfId="10" priority="7" operator="equal">
      <formula>-1</formula>
    </cfRule>
  </conditionalFormatting>
  <conditionalFormatting sqref="N165:O167 R165:S169">
    <cfRule type="cellIs" dxfId="9" priority="11" operator="equal">
      <formula>-1</formula>
    </cfRule>
  </conditionalFormatting>
  <conditionalFormatting sqref="N164:O164 R164:S164">
    <cfRule type="cellIs" dxfId="8" priority="10" operator="equal">
      <formula>-1</formula>
    </cfRule>
  </conditionalFormatting>
  <conditionalFormatting sqref="N160:O162 R160:S162">
    <cfRule type="cellIs" dxfId="7" priority="9" operator="equal">
      <formula>-1</formula>
    </cfRule>
  </conditionalFormatting>
  <conditionalFormatting sqref="N158:O158 R158:S158">
    <cfRule type="cellIs" dxfId="6" priority="8" operator="equal">
      <formula>-1</formula>
    </cfRule>
  </conditionalFormatting>
  <conditionalFormatting sqref="N163:O163 R163:S163">
    <cfRule type="cellIs" dxfId="5" priority="6" operator="equal">
      <formula>-1</formula>
    </cfRule>
  </conditionalFormatting>
  <conditionalFormatting sqref="S67">
    <cfRule type="cellIs" dxfId="4" priority="1" operator="equal">
      <formula>-1</formula>
    </cfRule>
  </conditionalFormatting>
  <conditionalFormatting sqref="N72:S72">
    <cfRule type="cellIs" dxfId="3" priority="5" operator="equal">
      <formula>-1</formula>
    </cfRule>
  </conditionalFormatting>
  <conditionalFormatting sqref="S69:S71">
    <cfRule type="cellIs" dxfId="2" priority="4" operator="equal">
      <formula>-1</formula>
    </cfRule>
  </conditionalFormatting>
  <conditionalFormatting sqref="S66">
    <cfRule type="cellIs" dxfId="1" priority="3" operator="equal">
      <formula>-1</formula>
    </cfRule>
  </conditionalFormatting>
  <conditionalFormatting sqref="S65">
    <cfRule type="cellIs" dxfId="0" priority="2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E40A-4F40-2147-8B4B-EE5BD96E3236}">
  <dimension ref="A1:L14"/>
  <sheetViews>
    <sheetView workbookViewId="0">
      <selection activeCell="B4" sqref="B4:L14"/>
    </sheetView>
  </sheetViews>
  <sheetFormatPr baseColWidth="10" defaultRowHeight="16"/>
  <cols>
    <col min="1" max="1" width="19.6640625" customWidth="1"/>
    <col min="2" max="2" width="11" customWidth="1"/>
    <col min="3" max="3" width="11.5" customWidth="1"/>
    <col min="11" max="11" width="11.5" customWidth="1"/>
    <col min="12" max="12" width="10.83203125" customWidth="1"/>
  </cols>
  <sheetData>
    <row r="1" spans="1:12" ht="26">
      <c r="A1" s="171" t="s">
        <v>187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</row>
    <row r="2" spans="1:12" ht="20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3"/>
      <c r="L2" s="3"/>
    </row>
    <row r="3" spans="1:12" ht="21">
      <c r="A3" s="121" t="s">
        <v>164</v>
      </c>
      <c r="B3" s="118" t="s">
        <v>167</v>
      </c>
      <c r="C3" s="118" t="s">
        <v>168</v>
      </c>
      <c r="D3" s="118" t="s">
        <v>169</v>
      </c>
      <c r="E3" s="118" t="s">
        <v>170</v>
      </c>
      <c r="F3" s="118" t="s">
        <v>171</v>
      </c>
      <c r="G3" s="118" t="s">
        <v>172</v>
      </c>
      <c r="H3" s="118" t="s">
        <v>173</v>
      </c>
      <c r="I3" s="118" t="s">
        <v>174</v>
      </c>
      <c r="J3" s="118" t="s">
        <v>175</v>
      </c>
      <c r="K3" s="118" t="s">
        <v>176</v>
      </c>
      <c r="L3" s="118" t="s">
        <v>177</v>
      </c>
    </row>
    <row r="4" spans="1:12" ht="20">
      <c r="A4" s="115" t="s">
        <v>188</v>
      </c>
      <c r="B4" s="165">
        <v>5668</v>
      </c>
      <c r="C4" s="165">
        <v>5809</v>
      </c>
      <c r="D4" s="165">
        <v>6640</v>
      </c>
      <c r="E4" s="165">
        <v>6227</v>
      </c>
      <c r="F4" s="165">
        <v>6549</v>
      </c>
      <c r="G4" s="165">
        <v>7139</v>
      </c>
      <c r="H4" s="165">
        <v>8149</v>
      </c>
      <c r="I4" s="165">
        <v>8621</v>
      </c>
      <c r="J4" s="165">
        <v>7545</v>
      </c>
      <c r="K4" s="165">
        <v>7258</v>
      </c>
      <c r="L4" s="165">
        <v>7376</v>
      </c>
    </row>
    <row r="5" spans="1:12" ht="20">
      <c r="A5" s="113" t="s">
        <v>178</v>
      </c>
      <c r="B5" s="166">
        <v>65</v>
      </c>
      <c r="C5" s="166">
        <v>93</v>
      </c>
      <c r="D5" s="166">
        <v>96</v>
      </c>
      <c r="E5" s="166">
        <v>101</v>
      </c>
      <c r="F5" s="166">
        <v>120</v>
      </c>
      <c r="G5" s="166">
        <v>142</v>
      </c>
      <c r="H5" s="166">
        <v>201</v>
      </c>
      <c r="I5" s="166">
        <v>201</v>
      </c>
      <c r="J5" s="166">
        <v>175</v>
      </c>
      <c r="K5" s="166">
        <v>192</v>
      </c>
      <c r="L5" s="166">
        <v>184</v>
      </c>
    </row>
    <row r="6" spans="1:12" ht="20">
      <c r="A6" s="113" t="s">
        <v>179</v>
      </c>
      <c r="B6" s="166">
        <v>1176</v>
      </c>
      <c r="C6" s="166">
        <v>1197</v>
      </c>
      <c r="D6" s="166">
        <v>1423</v>
      </c>
      <c r="E6" s="166">
        <v>1440</v>
      </c>
      <c r="F6" s="166">
        <v>1607</v>
      </c>
      <c r="G6" s="166">
        <v>1781</v>
      </c>
      <c r="H6" s="166">
        <v>2059</v>
      </c>
      <c r="I6" s="166">
        <v>2250</v>
      </c>
      <c r="J6" s="166">
        <v>1737</v>
      </c>
      <c r="K6" s="166">
        <v>1718</v>
      </c>
      <c r="L6" s="166">
        <v>1693</v>
      </c>
    </row>
    <row r="7" spans="1:12" ht="20">
      <c r="A7" s="113" t="s">
        <v>180</v>
      </c>
      <c r="B7" s="166">
        <v>2207</v>
      </c>
      <c r="C7" s="166">
        <v>2176</v>
      </c>
      <c r="D7" s="166">
        <v>2286</v>
      </c>
      <c r="E7" s="166">
        <v>2105</v>
      </c>
      <c r="F7" s="166">
        <v>2185</v>
      </c>
      <c r="G7" s="166">
        <v>2317</v>
      </c>
      <c r="H7" s="166">
        <v>2609</v>
      </c>
      <c r="I7" s="166">
        <v>2829</v>
      </c>
      <c r="J7" s="166">
        <v>2488</v>
      </c>
      <c r="K7" s="166">
        <v>2407</v>
      </c>
      <c r="L7" s="166">
        <v>2316</v>
      </c>
    </row>
    <row r="8" spans="1:12" ht="20">
      <c r="A8" s="113" t="s">
        <v>181</v>
      </c>
      <c r="B8" s="166">
        <v>1558</v>
      </c>
      <c r="C8" s="166">
        <v>1582</v>
      </c>
      <c r="D8" s="166">
        <v>1882</v>
      </c>
      <c r="E8" s="166">
        <v>1671</v>
      </c>
      <c r="F8" s="166">
        <v>1694</v>
      </c>
      <c r="G8" s="166">
        <v>1812</v>
      </c>
      <c r="H8" s="166">
        <v>1957</v>
      </c>
      <c r="I8" s="166">
        <v>1986</v>
      </c>
      <c r="J8" s="166">
        <v>1977</v>
      </c>
      <c r="K8" s="166">
        <v>1759</v>
      </c>
      <c r="L8" s="166">
        <v>1851</v>
      </c>
    </row>
    <row r="9" spans="1:12" ht="20">
      <c r="A9" s="113" t="s">
        <v>182</v>
      </c>
      <c r="B9" s="166">
        <v>476</v>
      </c>
      <c r="C9" s="166">
        <v>550</v>
      </c>
      <c r="D9" s="166">
        <v>669</v>
      </c>
      <c r="E9" s="166">
        <v>658</v>
      </c>
      <c r="F9" s="166">
        <v>671</v>
      </c>
      <c r="G9" s="166">
        <v>794</v>
      </c>
      <c r="H9" s="166">
        <v>954</v>
      </c>
      <c r="I9" s="166">
        <v>973</v>
      </c>
      <c r="J9" s="166">
        <v>845</v>
      </c>
      <c r="K9" s="166">
        <v>831</v>
      </c>
      <c r="L9" s="166">
        <v>894</v>
      </c>
    </row>
    <row r="10" spans="1:12" ht="20">
      <c r="A10" s="113" t="s">
        <v>183</v>
      </c>
      <c r="B10" s="166">
        <v>97</v>
      </c>
      <c r="C10" s="166">
        <v>119</v>
      </c>
      <c r="D10" s="166">
        <v>138</v>
      </c>
      <c r="E10" s="166">
        <v>156</v>
      </c>
      <c r="F10" s="166">
        <v>164</v>
      </c>
      <c r="G10" s="166">
        <v>173</v>
      </c>
      <c r="H10" s="166">
        <v>214</v>
      </c>
      <c r="I10" s="166">
        <v>205</v>
      </c>
      <c r="J10" s="166">
        <v>181</v>
      </c>
      <c r="K10" s="166">
        <v>190</v>
      </c>
      <c r="L10" s="166">
        <v>254</v>
      </c>
    </row>
    <row r="11" spans="1:12" ht="20">
      <c r="A11" s="113" t="s">
        <v>184</v>
      </c>
      <c r="B11" s="167">
        <v>40</v>
      </c>
      <c r="C11" s="167">
        <v>41</v>
      </c>
      <c r="D11" s="167">
        <v>57</v>
      </c>
      <c r="E11" s="167">
        <v>44</v>
      </c>
      <c r="F11" s="167">
        <v>53</v>
      </c>
      <c r="G11" s="167">
        <v>58</v>
      </c>
      <c r="H11" s="167">
        <v>66</v>
      </c>
      <c r="I11" s="167">
        <v>95</v>
      </c>
      <c r="J11" s="167">
        <v>80</v>
      </c>
      <c r="K11" s="167">
        <v>71</v>
      </c>
      <c r="L11" s="166">
        <v>92</v>
      </c>
    </row>
    <row r="12" spans="1:12" ht="20">
      <c r="A12" s="113" t="s">
        <v>185</v>
      </c>
      <c r="B12" s="167">
        <v>43</v>
      </c>
      <c r="C12" s="167">
        <v>34</v>
      </c>
      <c r="D12" s="167">
        <v>51</v>
      </c>
      <c r="E12" s="167">
        <v>52</v>
      </c>
      <c r="F12" s="167">
        <v>55</v>
      </c>
      <c r="G12" s="167">
        <v>62</v>
      </c>
      <c r="H12" s="167">
        <v>89</v>
      </c>
      <c r="I12" s="167">
        <v>80</v>
      </c>
      <c r="J12" s="167">
        <v>61</v>
      </c>
      <c r="K12" s="167">
        <v>90</v>
      </c>
      <c r="L12" s="166">
        <v>90</v>
      </c>
    </row>
    <row r="13" spans="1:12" ht="20">
      <c r="A13" s="113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</row>
    <row r="14" spans="1:12" ht="42">
      <c r="A14" s="122" t="s">
        <v>189</v>
      </c>
      <c r="B14" s="168">
        <v>10.3</v>
      </c>
      <c r="C14" s="168">
        <v>10.5</v>
      </c>
      <c r="D14" s="168">
        <v>12</v>
      </c>
      <c r="E14" s="168">
        <v>11.2</v>
      </c>
      <c r="F14" s="168">
        <v>11.8</v>
      </c>
      <c r="G14" s="168">
        <v>12.8</v>
      </c>
      <c r="H14" s="168">
        <v>14.6</v>
      </c>
      <c r="I14" s="168">
        <v>15.3</v>
      </c>
      <c r="J14" s="168">
        <v>13.4</v>
      </c>
      <c r="K14" s="168">
        <v>12.9</v>
      </c>
      <c r="L14" s="168">
        <v>13.1</v>
      </c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0115-D84C-944B-BAAB-D206D662C75C}">
  <dimension ref="A1:M16"/>
  <sheetViews>
    <sheetView workbookViewId="0">
      <selection activeCell="C13" sqref="C13:M13"/>
    </sheetView>
  </sheetViews>
  <sheetFormatPr baseColWidth="10" defaultRowHeight="16"/>
  <cols>
    <col min="1" max="1" width="14.5" customWidth="1"/>
  </cols>
  <sheetData>
    <row r="1" spans="1:13" ht="26">
      <c r="A1" s="171" t="s">
        <v>201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pans="1:13" ht="20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2"/>
      <c r="L2" s="131"/>
      <c r="M2" s="132"/>
    </row>
    <row r="3" spans="1:13" ht="21">
      <c r="A3" s="120" t="s">
        <v>161</v>
      </c>
      <c r="B3" s="136"/>
      <c r="C3" s="137" t="s">
        <v>167</v>
      </c>
      <c r="D3" s="137" t="s">
        <v>168</v>
      </c>
      <c r="E3" s="137" t="s">
        <v>169</v>
      </c>
      <c r="F3" s="137" t="s">
        <v>170</v>
      </c>
      <c r="G3" s="137" t="s">
        <v>171</v>
      </c>
      <c r="H3" s="137" t="s">
        <v>172</v>
      </c>
      <c r="I3" s="137" t="s">
        <v>173</v>
      </c>
      <c r="J3" s="137" t="s">
        <v>174</v>
      </c>
      <c r="K3" s="138" t="s">
        <v>175</v>
      </c>
      <c r="L3" s="138" t="s">
        <v>176</v>
      </c>
      <c r="M3" s="138" t="s">
        <v>177</v>
      </c>
    </row>
    <row r="4" spans="1:13" ht="20">
      <c r="A4" s="141" t="s">
        <v>188</v>
      </c>
      <c r="B4" s="139"/>
      <c r="C4" s="162">
        <v>42170</v>
      </c>
      <c r="D4" s="162">
        <v>44585</v>
      </c>
      <c r="E4" s="162">
        <v>51353</v>
      </c>
      <c r="F4" s="162">
        <v>57852</v>
      </c>
      <c r="G4" s="162">
        <v>61142</v>
      </c>
      <c r="H4" s="162">
        <v>68597</v>
      </c>
      <c r="I4" s="162">
        <v>74801</v>
      </c>
      <c r="J4" s="162">
        <v>81904</v>
      </c>
      <c r="K4" s="162">
        <v>82135</v>
      </c>
      <c r="L4" s="162">
        <v>86966</v>
      </c>
      <c r="M4" s="162">
        <v>96705</v>
      </c>
    </row>
    <row r="5" spans="1:13" ht="20">
      <c r="A5" s="142" t="s">
        <v>178</v>
      </c>
      <c r="B5" s="139"/>
      <c r="C5" s="75">
        <v>318</v>
      </c>
      <c r="D5" s="75">
        <v>344</v>
      </c>
      <c r="E5" s="75">
        <v>376</v>
      </c>
      <c r="F5" s="75">
        <v>493</v>
      </c>
      <c r="G5" s="75">
        <v>588</v>
      </c>
      <c r="H5" s="75">
        <v>656</v>
      </c>
      <c r="I5" s="75">
        <v>795</v>
      </c>
      <c r="J5" s="75">
        <v>786</v>
      </c>
      <c r="K5" s="75">
        <v>799</v>
      </c>
      <c r="L5" s="75">
        <v>950</v>
      </c>
      <c r="M5" s="75">
        <v>887</v>
      </c>
    </row>
    <row r="6" spans="1:13" ht="20">
      <c r="A6" s="142" t="s">
        <v>179</v>
      </c>
      <c r="B6" s="139"/>
      <c r="C6" s="75">
        <v>6721</v>
      </c>
      <c r="D6" s="75">
        <v>6685</v>
      </c>
      <c r="E6" s="75">
        <v>7760</v>
      </c>
      <c r="F6" s="75">
        <v>9642</v>
      </c>
      <c r="G6" s="75">
        <v>10072</v>
      </c>
      <c r="H6" s="75">
        <v>11125</v>
      </c>
      <c r="I6" s="75">
        <v>12035</v>
      </c>
      <c r="J6" s="75">
        <v>12982</v>
      </c>
      <c r="K6" s="75">
        <v>12369</v>
      </c>
      <c r="L6" s="75">
        <v>13462</v>
      </c>
      <c r="M6" s="75">
        <v>13746</v>
      </c>
    </row>
    <row r="7" spans="1:13" ht="20">
      <c r="A7" s="142" t="s">
        <v>180</v>
      </c>
      <c r="B7" s="139"/>
      <c r="C7" s="75">
        <v>15817</v>
      </c>
      <c r="D7" s="75">
        <v>16089</v>
      </c>
      <c r="E7" s="75">
        <v>17337</v>
      </c>
      <c r="F7" s="75">
        <v>19269</v>
      </c>
      <c r="G7" s="75">
        <v>19754</v>
      </c>
      <c r="H7" s="75">
        <v>21505</v>
      </c>
      <c r="I7" s="75">
        <v>22619</v>
      </c>
      <c r="J7" s="75">
        <v>24045</v>
      </c>
      <c r="K7" s="75">
        <v>23255</v>
      </c>
      <c r="L7" s="75">
        <v>24248</v>
      </c>
      <c r="M7" s="75">
        <v>25407</v>
      </c>
    </row>
    <row r="8" spans="1:13" ht="20">
      <c r="A8" s="139" t="s">
        <v>181</v>
      </c>
      <c r="B8" s="139"/>
      <c r="C8" s="75">
        <v>12815</v>
      </c>
      <c r="D8" s="75">
        <v>13773</v>
      </c>
      <c r="E8" s="75">
        <v>16238</v>
      </c>
      <c r="F8" s="75">
        <v>17271</v>
      </c>
      <c r="G8" s="75">
        <v>17990</v>
      </c>
      <c r="H8" s="75">
        <v>20287</v>
      </c>
      <c r="I8" s="75">
        <v>21576</v>
      </c>
      <c r="J8" s="75">
        <v>23553</v>
      </c>
      <c r="K8" s="75">
        <v>23952</v>
      </c>
      <c r="L8" s="75">
        <v>24804</v>
      </c>
      <c r="M8" s="75">
        <v>27184</v>
      </c>
    </row>
    <row r="9" spans="1:13" ht="20">
      <c r="A9" s="139" t="s">
        <v>182</v>
      </c>
      <c r="B9" s="139"/>
      <c r="C9" s="75">
        <v>4385</v>
      </c>
      <c r="D9" s="75">
        <v>5228</v>
      </c>
      <c r="E9" s="75">
        <v>6457</v>
      </c>
      <c r="F9" s="75">
        <v>7723</v>
      </c>
      <c r="G9" s="75">
        <v>9019</v>
      </c>
      <c r="H9" s="75">
        <v>10647</v>
      </c>
      <c r="I9" s="75">
        <v>12472</v>
      </c>
      <c r="J9" s="75">
        <v>14356</v>
      </c>
      <c r="K9" s="75">
        <v>15111</v>
      </c>
      <c r="L9" s="75">
        <v>15602</v>
      </c>
      <c r="M9" s="75">
        <v>19454</v>
      </c>
    </row>
    <row r="10" spans="1:13" ht="20">
      <c r="A10" s="142" t="s">
        <v>183</v>
      </c>
      <c r="B10" s="139"/>
      <c r="C10" s="75">
        <v>1181</v>
      </c>
      <c r="D10" s="75">
        <v>1480</v>
      </c>
      <c r="E10" s="75">
        <v>1831</v>
      </c>
      <c r="F10" s="75">
        <v>2404</v>
      </c>
      <c r="G10" s="75">
        <v>2556</v>
      </c>
      <c r="H10" s="75">
        <v>3103</v>
      </c>
      <c r="I10" s="75">
        <v>3712</v>
      </c>
      <c r="J10" s="75">
        <v>4247</v>
      </c>
      <c r="K10" s="75">
        <v>4688</v>
      </c>
      <c r="L10" s="75">
        <v>5368</v>
      </c>
      <c r="M10" s="75">
        <v>6913</v>
      </c>
    </row>
    <row r="11" spans="1:13" ht="20">
      <c r="A11" s="139" t="s">
        <v>184</v>
      </c>
      <c r="B11" s="140"/>
      <c r="C11" s="75">
        <v>272</v>
      </c>
      <c r="D11" s="75">
        <v>324</v>
      </c>
      <c r="E11" s="75">
        <v>484</v>
      </c>
      <c r="F11" s="75">
        <v>643</v>
      </c>
      <c r="G11" s="75">
        <v>757</v>
      </c>
      <c r="H11" s="75">
        <v>835</v>
      </c>
      <c r="I11" s="75">
        <v>1043</v>
      </c>
      <c r="J11" s="75">
        <v>1354</v>
      </c>
      <c r="K11" s="75">
        <v>1397</v>
      </c>
      <c r="L11" s="75">
        <v>1719</v>
      </c>
      <c r="M11" s="75">
        <v>2223</v>
      </c>
    </row>
    <row r="12" spans="1:13" ht="20">
      <c r="A12" s="139" t="s">
        <v>185</v>
      </c>
      <c r="B12" s="140"/>
      <c r="C12" s="75">
        <v>212</v>
      </c>
      <c r="D12" s="75">
        <v>243</v>
      </c>
      <c r="E12" s="75">
        <v>332</v>
      </c>
      <c r="F12" s="75">
        <v>406</v>
      </c>
      <c r="G12" s="75">
        <v>404</v>
      </c>
      <c r="H12" s="75">
        <v>438</v>
      </c>
      <c r="I12" s="75">
        <v>547</v>
      </c>
      <c r="J12" s="75">
        <v>576</v>
      </c>
      <c r="K12" s="75">
        <v>559</v>
      </c>
      <c r="L12" s="75">
        <v>742</v>
      </c>
      <c r="M12" s="75">
        <v>835</v>
      </c>
    </row>
    <row r="13" spans="1:13" ht="20">
      <c r="A13" s="139"/>
      <c r="B13" s="140"/>
      <c r="C13" s="163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 ht="20">
      <c r="A14" s="172" t="s">
        <v>186</v>
      </c>
      <c r="B14" s="172"/>
      <c r="C14" s="164">
        <v>76.5</v>
      </c>
      <c r="D14" s="164">
        <v>81</v>
      </c>
      <c r="E14" s="164">
        <v>93</v>
      </c>
      <c r="F14" s="164">
        <v>105.3</v>
      </c>
      <c r="G14" s="164">
        <v>111.3</v>
      </c>
      <c r="H14" s="164">
        <v>124.9</v>
      </c>
      <c r="I14" s="164">
        <v>136</v>
      </c>
      <c r="J14" s="164">
        <v>148.4</v>
      </c>
      <c r="K14" s="164">
        <v>148.5</v>
      </c>
      <c r="L14" s="164">
        <v>157</v>
      </c>
      <c r="M14" s="164">
        <v>174.8</v>
      </c>
    </row>
    <row r="15" spans="1:13" ht="20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19"/>
    </row>
    <row r="16" spans="1:13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</row>
  </sheetData>
  <mergeCells count="2">
    <mergeCell ref="A1:M1"/>
    <mergeCell ref="A14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6249-DF5D-2E4C-9103-812ED94B2B41}">
  <dimension ref="A1:L15"/>
  <sheetViews>
    <sheetView workbookViewId="0">
      <selection activeCell="B15" sqref="B15"/>
    </sheetView>
  </sheetViews>
  <sheetFormatPr baseColWidth="10" defaultRowHeight="16"/>
  <cols>
    <col min="1" max="1" width="29.5" customWidth="1"/>
    <col min="6" max="6" width="13.5" customWidth="1"/>
    <col min="10" max="10" width="11.83203125" customWidth="1"/>
    <col min="11" max="11" width="11.33203125" customWidth="1"/>
  </cols>
  <sheetData>
    <row r="1" spans="1:12" ht="26">
      <c r="A1" s="173" t="s">
        <v>203</v>
      </c>
      <c r="B1" s="173"/>
      <c r="C1" s="173"/>
      <c r="D1" s="173"/>
      <c r="E1" s="173"/>
      <c r="F1" s="173"/>
      <c r="G1" s="173"/>
      <c r="H1" s="173"/>
      <c r="I1" s="173"/>
      <c r="J1" s="173"/>
      <c r="K1" s="144"/>
      <c r="L1" s="135"/>
    </row>
    <row r="2" spans="1:12" ht="20">
      <c r="A2" s="131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</row>
    <row r="3" spans="1:12" ht="21">
      <c r="A3" s="133" t="s">
        <v>166</v>
      </c>
      <c r="B3" s="146" t="s">
        <v>167</v>
      </c>
      <c r="C3" s="146" t="s">
        <v>168</v>
      </c>
      <c r="D3" s="146" t="s">
        <v>169</v>
      </c>
      <c r="E3" s="146" t="s">
        <v>170</v>
      </c>
      <c r="F3" s="147" t="s">
        <v>152</v>
      </c>
      <c r="G3" s="146" t="s">
        <v>172</v>
      </c>
      <c r="H3" s="146" t="s">
        <v>173</v>
      </c>
      <c r="I3" s="146" t="s">
        <v>174</v>
      </c>
      <c r="J3" s="148" t="s">
        <v>175</v>
      </c>
      <c r="K3" s="148" t="s">
        <v>176</v>
      </c>
      <c r="L3" s="148" t="s">
        <v>177</v>
      </c>
    </row>
    <row r="4" spans="1:12" ht="20">
      <c r="A4" s="133" t="s">
        <v>188</v>
      </c>
      <c r="B4" s="156">
        <v>11090</v>
      </c>
      <c r="C4" s="156">
        <v>11618</v>
      </c>
      <c r="D4" s="156">
        <v>12586</v>
      </c>
      <c r="E4" s="156">
        <v>12346</v>
      </c>
      <c r="F4" s="156">
        <v>15580</v>
      </c>
      <c r="G4" s="156">
        <v>17864</v>
      </c>
      <c r="H4" s="156">
        <v>17658</v>
      </c>
      <c r="I4" s="156">
        <v>18128</v>
      </c>
      <c r="J4" s="156">
        <v>16791</v>
      </c>
      <c r="K4" s="156">
        <v>17031</v>
      </c>
      <c r="L4" s="156">
        <v>18053</v>
      </c>
    </row>
    <row r="5" spans="1:12" ht="20">
      <c r="A5" s="131" t="s">
        <v>178</v>
      </c>
      <c r="B5" s="157">
        <v>711</v>
      </c>
      <c r="C5" s="157">
        <v>688</v>
      </c>
      <c r="D5" s="157">
        <v>731</v>
      </c>
      <c r="E5" s="157">
        <v>688</v>
      </c>
      <c r="F5" s="157">
        <v>848</v>
      </c>
      <c r="G5" s="157">
        <v>1016</v>
      </c>
      <c r="H5" s="157">
        <v>1011</v>
      </c>
      <c r="I5" s="157">
        <v>986</v>
      </c>
      <c r="J5" s="157">
        <v>946</v>
      </c>
      <c r="K5" s="157">
        <v>955</v>
      </c>
      <c r="L5" s="157">
        <v>1017</v>
      </c>
    </row>
    <row r="6" spans="1:12" ht="20">
      <c r="A6" s="131" t="s">
        <v>179</v>
      </c>
      <c r="B6" s="157">
        <v>2741</v>
      </c>
      <c r="C6" s="157">
        <v>2880</v>
      </c>
      <c r="D6" s="157">
        <v>3202</v>
      </c>
      <c r="E6" s="157">
        <v>2924</v>
      </c>
      <c r="F6" s="157">
        <v>3480</v>
      </c>
      <c r="G6" s="157">
        <v>3928</v>
      </c>
      <c r="H6" s="157">
        <v>3738</v>
      </c>
      <c r="I6" s="157">
        <v>3655</v>
      </c>
      <c r="J6" s="157">
        <v>3096</v>
      </c>
      <c r="K6" s="157">
        <v>3184</v>
      </c>
      <c r="L6" s="157">
        <v>3367</v>
      </c>
    </row>
    <row r="7" spans="1:12" ht="20">
      <c r="A7" s="131" t="s">
        <v>180</v>
      </c>
      <c r="B7" s="157">
        <v>2773</v>
      </c>
      <c r="C7" s="157">
        <v>2734</v>
      </c>
      <c r="D7" s="157">
        <v>2860</v>
      </c>
      <c r="E7" s="157">
        <v>2876</v>
      </c>
      <c r="F7" s="157">
        <v>3433</v>
      </c>
      <c r="G7" s="157">
        <v>4046</v>
      </c>
      <c r="H7" s="157">
        <v>4066</v>
      </c>
      <c r="I7" s="157">
        <v>4238</v>
      </c>
      <c r="J7" s="157">
        <v>3825</v>
      </c>
      <c r="K7" s="157">
        <v>3950</v>
      </c>
      <c r="L7" s="157">
        <v>3973</v>
      </c>
    </row>
    <row r="8" spans="1:12" ht="20">
      <c r="A8" s="131" t="s">
        <v>181</v>
      </c>
      <c r="B8" s="157">
        <v>2510</v>
      </c>
      <c r="C8" s="157">
        <v>2501</v>
      </c>
      <c r="D8" s="157">
        <v>2648</v>
      </c>
      <c r="E8" s="157">
        <v>2628</v>
      </c>
      <c r="F8" s="157">
        <v>3391</v>
      </c>
      <c r="G8" s="157">
        <v>3707</v>
      </c>
      <c r="H8" s="157">
        <v>3631</v>
      </c>
      <c r="I8" s="157">
        <v>3826</v>
      </c>
      <c r="J8" s="157">
        <v>3497</v>
      </c>
      <c r="K8" s="157">
        <v>3433</v>
      </c>
      <c r="L8" s="157">
        <v>3665</v>
      </c>
    </row>
    <row r="9" spans="1:12" ht="20">
      <c r="A9" s="131" t="s">
        <v>182</v>
      </c>
      <c r="B9" s="157">
        <v>1225</v>
      </c>
      <c r="C9" s="157">
        <v>1461</v>
      </c>
      <c r="D9" s="157">
        <v>1675</v>
      </c>
      <c r="E9" s="157">
        <v>1739</v>
      </c>
      <c r="F9" s="157">
        <v>2337</v>
      </c>
      <c r="G9" s="157">
        <v>2904</v>
      </c>
      <c r="H9" s="157">
        <v>2812</v>
      </c>
      <c r="I9" s="157">
        <v>2922</v>
      </c>
      <c r="J9" s="157">
        <v>2819</v>
      </c>
      <c r="K9" s="157">
        <v>2741</v>
      </c>
      <c r="L9" s="157">
        <v>3052</v>
      </c>
    </row>
    <row r="10" spans="1:12" ht="20">
      <c r="A10" s="131" t="s">
        <v>183</v>
      </c>
      <c r="B10" s="157">
        <v>520</v>
      </c>
      <c r="C10" s="157">
        <v>648</v>
      </c>
      <c r="D10" s="157">
        <v>654</v>
      </c>
      <c r="E10" s="157">
        <v>688</v>
      </c>
      <c r="F10" s="157">
        <v>989</v>
      </c>
      <c r="G10" s="157">
        <v>1113</v>
      </c>
      <c r="H10" s="157">
        <v>1151</v>
      </c>
      <c r="I10" s="157">
        <v>1178</v>
      </c>
      <c r="J10" s="157">
        <v>1290</v>
      </c>
      <c r="K10" s="157">
        <v>1343</v>
      </c>
      <c r="L10" s="157">
        <v>1435</v>
      </c>
    </row>
    <row r="11" spans="1:12" ht="20">
      <c r="A11" s="131" t="s">
        <v>184</v>
      </c>
      <c r="B11" s="157">
        <v>249</v>
      </c>
      <c r="C11" s="157">
        <v>281</v>
      </c>
      <c r="D11" s="157">
        <v>353</v>
      </c>
      <c r="E11" s="157">
        <v>361</v>
      </c>
      <c r="F11" s="157">
        <v>515</v>
      </c>
      <c r="G11" s="157">
        <v>531</v>
      </c>
      <c r="H11" s="157">
        <v>586</v>
      </c>
      <c r="I11" s="157">
        <v>638</v>
      </c>
      <c r="J11" s="157">
        <v>630</v>
      </c>
      <c r="K11" s="157">
        <v>672</v>
      </c>
      <c r="L11" s="157">
        <v>732</v>
      </c>
    </row>
    <row r="12" spans="1:12" ht="20">
      <c r="A12" s="131" t="s">
        <v>185</v>
      </c>
      <c r="B12" s="160">
        <v>310</v>
      </c>
      <c r="C12" s="160">
        <v>384</v>
      </c>
      <c r="D12" s="160">
        <v>400</v>
      </c>
      <c r="E12" s="160">
        <v>441</v>
      </c>
      <c r="F12" s="160">
        <v>587</v>
      </c>
      <c r="G12" s="160">
        <v>618</v>
      </c>
      <c r="H12" s="160">
        <v>663</v>
      </c>
      <c r="I12" s="160">
        <v>684</v>
      </c>
      <c r="J12" s="160">
        <v>688</v>
      </c>
      <c r="K12" s="160">
        <v>749</v>
      </c>
      <c r="L12" s="157">
        <v>806</v>
      </c>
    </row>
    <row r="13" spans="1:12" ht="20">
      <c r="A13" s="131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</row>
    <row r="14" spans="1:12" ht="21">
      <c r="A14" s="149" t="s">
        <v>202</v>
      </c>
      <c r="B14" s="161">
        <v>20.2</v>
      </c>
      <c r="C14" s="161">
        <v>21.3</v>
      </c>
      <c r="D14" s="161">
        <v>22.9</v>
      </c>
      <c r="E14" s="161">
        <v>22.5</v>
      </c>
      <c r="F14" s="161">
        <v>28.4</v>
      </c>
      <c r="G14" s="161">
        <v>32.5</v>
      </c>
      <c r="H14" s="161">
        <v>32.1</v>
      </c>
      <c r="I14" s="161">
        <v>32.799999999999997</v>
      </c>
      <c r="J14" s="161">
        <v>30.4</v>
      </c>
      <c r="K14" s="161">
        <v>30.7</v>
      </c>
      <c r="L14" s="161">
        <v>32.5</v>
      </c>
    </row>
    <row r="15" spans="1:12" ht="20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</row>
  </sheetData>
  <mergeCells count="2">
    <mergeCell ref="A1:J1"/>
    <mergeCell ref="B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0F52-C809-C24F-9D05-7FA36A040B59}">
  <dimension ref="A1:M13"/>
  <sheetViews>
    <sheetView workbookViewId="0">
      <selection activeCell="B4" sqref="B4:L12"/>
    </sheetView>
  </sheetViews>
  <sheetFormatPr baseColWidth="10" defaultRowHeight="16"/>
  <cols>
    <col min="1" max="1" width="103.5" customWidth="1"/>
  </cols>
  <sheetData>
    <row r="1" spans="1:13" ht="22" customHeight="1">
      <c r="A1" s="171" t="s">
        <v>199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pans="1:13">
      <c r="A2" s="123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3" ht="20">
      <c r="A3" s="124" t="s">
        <v>161</v>
      </c>
      <c r="B3" s="128" t="s">
        <v>167</v>
      </c>
      <c r="C3" s="128" t="s">
        <v>168</v>
      </c>
      <c r="D3" s="128" t="s">
        <v>169</v>
      </c>
      <c r="E3" s="128" t="s">
        <v>170</v>
      </c>
      <c r="F3" s="129" t="s">
        <v>171</v>
      </c>
      <c r="G3" s="129" t="s">
        <v>172</v>
      </c>
      <c r="H3" s="129" t="s">
        <v>173</v>
      </c>
      <c r="I3" s="129" t="s">
        <v>174</v>
      </c>
      <c r="J3" s="130" t="s">
        <v>175</v>
      </c>
      <c r="K3" s="130" t="s">
        <v>176</v>
      </c>
      <c r="L3" s="128" t="s">
        <v>177</v>
      </c>
    </row>
    <row r="4" spans="1:13" ht="20">
      <c r="A4" s="125" t="s">
        <v>200</v>
      </c>
      <c r="B4" s="158">
        <v>5668</v>
      </c>
      <c r="C4" s="158">
        <v>5809</v>
      </c>
      <c r="D4" s="158">
        <v>6640</v>
      </c>
      <c r="E4" s="158">
        <v>6227</v>
      </c>
      <c r="F4" s="158">
        <v>6549</v>
      </c>
      <c r="G4" s="158">
        <v>7139</v>
      </c>
      <c r="H4" s="158">
        <v>8149</v>
      </c>
      <c r="I4" s="158">
        <v>8621</v>
      </c>
      <c r="J4" s="158">
        <v>7545</v>
      </c>
      <c r="K4" s="158">
        <v>7258</v>
      </c>
      <c r="L4" s="158">
        <v>7376</v>
      </c>
    </row>
    <row r="5" spans="1:13" ht="20">
      <c r="A5" s="126" t="s">
        <v>191</v>
      </c>
      <c r="B5" s="159">
        <v>2211</v>
      </c>
      <c r="C5" s="159">
        <v>2266</v>
      </c>
      <c r="D5" s="159">
        <v>2345</v>
      </c>
      <c r="E5" s="159">
        <v>1822</v>
      </c>
      <c r="F5" s="159">
        <v>1661</v>
      </c>
      <c r="G5" s="159">
        <v>1812</v>
      </c>
      <c r="H5" s="159">
        <v>1901</v>
      </c>
      <c r="I5" s="159">
        <v>1585</v>
      </c>
      <c r="J5" s="159">
        <v>1369</v>
      </c>
      <c r="K5" s="159">
        <v>1102</v>
      </c>
      <c r="L5" s="159">
        <v>1036</v>
      </c>
    </row>
    <row r="6" spans="1:13" ht="20">
      <c r="A6" s="126" t="s">
        <v>192</v>
      </c>
      <c r="B6" s="159">
        <v>638</v>
      </c>
      <c r="C6" s="159">
        <v>695</v>
      </c>
      <c r="D6" s="159">
        <v>783</v>
      </c>
      <c r="E6" s="159">
        <v>963</v>
      </c>
      <c r="F6" s="159">
        <v>1020</v>
      </c>
      <c r="G6" s="159">
        <v>1103</v>
      </c>
      <c r="H6" s="159">
        <v>1269</v>
      </c>
      <c r="I6" s="159">
        <v>1537</v>
      </c>
      <c r="J6" s="159">
        <v>1248</v>
      </c>
      <c r="K6" s="159">
        <v>1213</v>
      </c>
      <c r="L6" s="159">
        <v>1135</v>
      </c>
    </row>
    <row r="7" spans="1:13" ht="20">
      <c r="A7" s="126" t="s">
        <v>193</v>
      </c>
      <c r="B7" s="159">
        <v>138</v>
      </c>
      <c r="C7" s="159">
        <v>172</v>
      </c>
      <c r="D7" s="159">
        <v>189</v>
      </c>
      <c r="E7" s="159">
        <v>218</v>
      </c>
      <c r="F7" s="159">
        <v>200</v>
      </c>
      <c r="G7" s="159">
        <v>238</v>
      </c>
      <c r="H7" s="159">
        <v>230</v>
      </c>
      <c r="I7" s="159">
        <v>217</v>
      </c>
      <c r="J7" s="159">
        <v>199</v>
      </c>
      <c r="K7" s="159">
        <v>184</v>
      </c>
      <c r="L7" s="159">
        <v>227</v>
      </c>
    </row>
    <row r="8" spans="1:13" ht="20">
      <c r="A8" s="126" t="s">
        <v>194</v>
      </c>
      <c r="B8" s="159">
        <v>446</v>
      </c>
      <c r="C8" s="159">
        <v>355</v>
      </c>
      <c r="D8" s="159">
        <v>377</v>
      </c>
      <c r="E8" s="159">
        <v>351</v>
      </c>
      <c r="F8" s="159">
        <v>405</v>
      </c>
      <c r="G8" s="159">
        <v>498</v>
      </c>
      <c r="H8" s="159">
        <v>492</v>
      </c>
      <c r="I8" s="159">
        <v>606</v>
      </c>
      <c r="J8" s="159">
        <v>655</v>
      </c>
      <c r="K8" s="159">
        <v>718</v>
      </c>
      <c r="L8" s="159">
        <v>722</v>
      </c>
    </row>
    <row r="9" spans="1:13" ht="20">
      <c r="A9" s="126" t="s">
        <v>195</v>
      </c>
      <c r="B9" s="159">
        <v>334</v>
      </c>
      <c r="C9" s="159">
        <v>334</v>
      </c>
      <c r="D9" s="159">
        <v>617</v>
      </c>
      <c r="E9" s="159">
        <v>540</v>
      </c>
      <c r="F9" s="159">
        <v>606</v>
      </c>
      <c r="G9" s="159">
        <v>739</v>
      </c>
      <c r="H9" s="159">
        <v>922</v>
      </c>
      <c r="I9" s="159">
        <v>855</v>
      </c>
      <c r="J9" s="159">
        <v>614</v>
      </c>
      <c r="K9" s="159">
        <v>548</v>
      </c>
      <c r="L9" s="159">
        <v>530</v>
      </c>
    </row>
    <row r="10" spans="1:13" ht="20">
      <c r="A10" s="126" t="s">
        <v>196</v>
      </c>
      <c r="B10" s="159">
        <v>79</v>
      </c>
      <c r="C10" s="159">
        <v>99</v>
      </c>
      <c r="D10" s="159">
        <v>103</v>
      </c>
      <c r="E10" s="159">
        <v>90</v>
      </c>
      <c r="F10" s="159">
        <v>84</v>
      </c>
      <c r="G10" s="159">
        <v>123</v>
      </c>
      <c r="H10" s="159">
        <v>124</v>
      </c>
      <c r="I10" s="159">
        <v>175</v>
      </c>
      <c r="J10" s="159">
        <v>145</v>
      </c>
      <c r="K10" s="159">
        <v>127</v>
      </c>
      <c r="L10" s="159">
        <v>126</v>
      </c>
    </row>
    <row r="11" spans="1:13" ht="20">
      <c r="A11" s="126" t="s">
        <v>197</v>
      </c>
      <c r="B11" s="159">
        <v>21</v>
      </c>
      <c r="C11" s="159">
        <v>28</v>
      </c>
      <c r="D11" s="159">
        <v>33</v>
      </c>
      <c r="E11" s="159">
        <v>41</v>
      </c>
      <c r="F11" s="159">
        <v>26</v>
      </c>
      <c r="G11" s="159">
        <v>30</v>
      </c>
      <c r="H11" s="159">
        <v>23</v>
      </c>
      <c r="I11" s="159">
        <v>26</v>
      </c>
      <c r="J11" s="159">
        <v>13</v>
      </c>
      <c r="K11" s="159">
        <v>14</v>
      </c>
      <c r="L11" s="159">
        <v>11</v>
      </c>
    </row>
    <row r="12" spans="1:13" ht="20">
      <c r="A12" s="127" t="s">
        <v>198</v>
      </c>
      <c r="B12" s="159">
        <v>1801</v>
      </c>
      <c r="C12" s="159">
        <v>1860</v>
      </c>
      <c r="D12" s="159">
        <v>2193</v>
      </c>
      <c r="E12" s="159">
        <v>2202</v>
      </c>
      <c r="F12" s="159">
        <v>2547</v>
      </c>
      <c r="G12" s="159">
        <v>2596</v>
      </c>
      <c r="H12" s="159">
        <v>3188</v>
      </c>
      <c r="I12" s="159">
        <v>3620</v>
      </c>
      <c r="J12" s="159">
        <v>3302</v>
      </c>
      <c r="K12" s="159">
        <v>3352</v>
      </c>
      <c r="L12" s="159">
        <v>3589</v>
      </c>
    </row>
    <row r="13" spans="1:13" ht="2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DA16-17B8-A940-B97C-BB47205D081D}">
  <dimension ref="A1:E22"/>
  <sheetViews>
    <sheetView workbookViewId="0">
      <selection activeCell="B4" sqref="B4"/>
    </sheetView>
  </sheetViews>
  <sheetFormatPr baseColWidth="10" defaultRowHeight="16"/>
  <cols>
    <col min="1" max="1" width="107" customWidth="1"/>
    <col min="2" max="2" width="14" customWidth="1"/>
    <col min="3" max="3" width="16.5" customWidth="1"/>
    <col min="4" max="4" width="67.5" customWidth="1"/>
  </cols>
  <sheetData>
    <row r="1" spans="1:5" ht="26">
      <c r="A1" s="171" t="s">
        <v>235</v>
      </c>
      <c r="B1" s="171"/>
      <c r="C1" s="171"/>
      <c r="D1" s="171"/>
      <c r="E1" s="171"/>
    </row>
    <row r="2" spans="1:5" ht="20">
      <c r="A2" s="3"/>
      <c r="B2" s="3"/>
      <c r="C2" s="3"/>
      <c r="D2" s="3"/>
      <c r="E2" s="3"/>
    </row>
    <row r="3" spans="1:5" ht="20">
      <c r="A3" s="169" t="s">
        <v>161</v>
      </c>
      <c r="B3" s="169" t="s">
        <v>157</v>
      </c>
      <c r="C3" s="170" t="s">
        <v>158</v>
      </c>
      <c r="D3" s="3"/>
      <c r="E3" s="3"/>
    </row>
    <row r="4" spans="1:5" ht="20">
      <c r="A4" s="115" t="s">
        <v>190</v>
      </c>
      <c r="B4" s="116">
        <v>86966</v>
      </c>
      <c r="C4" s="116">
        <v>96705</v>
      </c>
    </row>
    <row r="5" spans="1:5" ht="20">
      <c r="A5" s="117" t="s">
        <v>217</v>
      </c>
      <c r="B5" s="117">
        <v>2309</v>
      </c>
      <c r="C5" s="117">
        <v>2312</v>
      </c>
      <c r="D5" s="112"/>
    </row>
    <row r="6" spans="1:5" ht="20">
      <c r="A6" s="117" t="s">
        <v>218</v>
      </c>
      <c r="B6" s="117">
        <v>2213</v>
      </c>
      <c r="C6" s="117">
        <v>2737</v>
      </c>
      <c r="D6" s="112"/>
    </row>
    <row r="7" spans="1:5" ht="20">
      <c r="A7" s="117" t="s">
        <v>219</v>
      </c>
      <c r="B7" s="117">
        <v>657</v>
      </c>
      <c r="C7" s="117">
        <v>882</v>
      </c>
      <c r="D7" s="112"/>
    </row>
    <row r="8" spans="1:5" ht="20">
      <c r="A8" s="117" t="s">
        <v>220</v>
      </c>
      <c r="B8" s="117">
        <v>1422</v>
      </c>
      <c r="C8" s="117">
        <v>1737</v>
      </c>
      <c r="D8" s="112"/>
    </row>
    <row r="9" spans="1:5" ht="20">
      <c r="A9" s="117" t="s">
        <v>221</v>
      </c>
      <c r="B9" s="117">
        <v>19049</v>
      </c>
      <c r="C9" s="117">
        <v>18869</v>
      </c>
      <c r="D9" s="112"/>
    </row>
    <row r="10" spans="1:5" ht="20">
      <c r="A10" s="117" t="s">
        <v>222</v>
      </c>
      <c r="B10" s="117">
        <v>1665</v>
      </c>
      <c r="C10" s="117">
        <v>1830</v>
      </c>
      <c r="D10" s="112"/>
    </row>
    <row r="11" spans="1:5" ht="20">
      <c r="A11" s="117" t="s">
        <v>223</v>
      </c>
      <c r="B11" s="117">
        <v>278</v>
      </c>
      <c r="C11" s="117">
        <v>314</v>
      </c>
      <c r="D11" s="112"/>
    </row>
    <row r="12" spans="1:5" ht="20">
      <c r="A12" s="117" t="s">
        <v>224</v>
      </c>
      <c r="B12" s="117">
        <v>138</v>
      </c>
      <c r="C12" s="117">
        <v>127</v>
      </c>
      <c r="D12" s="112"/>
    </row>
    <row r="13" spans="1:5" ht="20">
      <c r="A13" s="117" t="s">
        <v>225</v>
      </c>
      <c r="B13" s="117">
        <v>4659</v>
      </c>
      <c r="C13" s="117">
        <v>5160</v>
      </c>
      <c r="D13" s="112"/>
    </row>
    <row r="14" spans="1:5" ht="20">
      <c r="A14" s="117" t="s">
        <v>226</v>
      </c>
      <c r="B14" s="117">
        <v>6471</v>
      </c>
      <c r="C14" s="117">
        <v>8304</v>
      </c>
      <c r="D14" s="112"/>
    </row>
    <row r="15" spans="1:5" ht="20">
      <c r="A15" s="117" t="s">
        <v>227</v>
      </c>
      <c r="B15" s="117">
        <v>6001</v>
      </c>
      <c r="C15" s="117">
        <v>7175</v>
      </c>
      <c r="D15" s="112"/>
    </row>
    <row r="16" spans="1:5" ht="20">
      <c r="A16" s="117" t="s">
        <v>228</v>
      </c>
      <c r="B16" s="117">
        <v>5274</v>
      </c>
      <c r="C16" s="117">
        <v>6257</v>
      </c>
      <c r="D16" s="112"/>
    </row>
    <row r="17" spans="1:4" ht="20">
      <c r="A17" s="117" t="s">
        <v>229</v>
      </c>
      <c r="B17" s="117">
        <v>3742</v>
      </c>
      <c r="C17" s="117">
        <v>4285</v>
      </c>
      <c r="D17" s="112"/>
    </row>
    <row r="18" spans="1:4" ht="20">
      <c r="A18" s="117" t="s">
        <v>230</v>
      </c>
      <c r="B18" s="117">
        <v>2103</v>
      </c>
      <c r="C18" s="117">
        <v>2505</v>
      </c>
      <c r="D18" s="112"/>
    </row>
    <row r="19" spans="1:4" ht="20">
      <c r="A19" s="117" t="s">
        <v>231</v>
      </c>
      <c r="B19" s="117">
        <v>3592</v>
      </c>
      <c r="C19" s="117">
        <v>3714</v>
      </c>
      <c r="D19" s="112"/>
    </row>
    <row r="20" spans="1:4" ht="20">
      <c r="A20" s="117" t="s">
        <v>232</v>
      </c>
      <c r="B20" s="117">
        <v>10079</v>
      </c>
      <c r="C20" s="117">
        <v>11391</v>
      </c>
      <c r="D20" s="112"/>
    </row>
    <row r="21" spans="1:4" ht="20">
      <c r="A21" s="117" t="s">
        <v>233</v>
      </c>
      <c r="B21" s="117">
        <v>16370</v>
      </c>
      <c r="C21" s="117">
        <v>18030</v>
      </c>
      <c r="D21" s="112"/>
    </row>
    <row r="22" spans="1:4" ht="20">
      <c r="A22" s="117" t="s">
        <v>234</v>
      </c>
      <c r="B22" s="117">
        <v>944</v>
      </c>
      <c r="C22" s="117">
        <v>1076</v>
      </c>
      <c r="D22" s="112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3056-71EF-4846-A150-125195E18B66}">
  <dimension ref="A1:I17"/>
  <sheetViews>
    <sheetView workbookViewId="0">
      <selection activeCell="A7" sqref="A7"/>
    </sheetView>
  </sheetViews>
  <sheetFormatPr baseColWidth="10" defaultRowHeight="16"/>
  <cols>
    <col min="1" max="1" width="69.6640625" customWidth="1"/>
  </cols>
  <sheetData>
    <row r="1" spans="1:9" ht="26">
      <c r="A1" s="173" t="s">
        <v>216</v>
      </c>
      <c r="B1" s="173"/>
      <c r="C1" s="173"/>
      <c r="D1" s="173"/>
      <c r="E1" s="173"/>
      <c r="F1" s="173"/>
      <c r="G1" s="173"/>
      <c r="H1" s="173"/>
      <c r="I1" s="173"/>
    </row>
    <row r="3" spans="1:9" ht="20">
      <c r="A3" s="150" t="s">
        <v>161</v>
      </c>
      <c r="B3" s="153" t="s">
        <v>171</v>
      </c>
      <c r="C3" s="153" t="s">
        <v>172</v>
      </c>
      <c r="D3" s="153" t="s">
        <v>173</v>
      </c>
      <c r="E3" s="153" t="s">
        <v>174</v>
      </c>
      <c r="F3" s="154" t="s">
        <v>175</v>
      </c>
      <c r="G3" s="154" t="s">
        <v>176</v>
      </c>
      <c r="H3" s="151" t="s">
        <v>177</v>
      </c>
    </row>
    <row r="4" spans="1:9" ht="20">
      <c r="A4" s="145" t="s">
        <v>200</v>
      </c>
      <c r="B4" s="156">
        <v>15580</v>
      </c>
      <c r="C4" s="156">
        <v>17864</v>
      </c>
      <c r="D4" s="156">
        <v>17658</v>
      </c>
      <c r="E4" s="156">
        <v>18128</v>
      </c>
      <c r="F4" s="156">
        <v>16791</v>
      </c>
      <c r="G4" s="156">
        <v>17031</v>
      </c>
      <c r="H4" s="156">
        <v>18053</v>
      </c>
    </row>
    <row r="5" spans="1:9" ht="20">
      <c r="A5" s="134" t="s">
        <v>204</v>
      </c>
      <c r="B5" s="157">
        <v>17</v>
      </c>
      <c r="C5" s="157">
        <v>37</v>
      </c>
      <c r="D5" s="157">
        <v>18</v>
      </c>
      <c r="E5" s="157">
        <v>17</v>
      </c>
      <c r="F5" s="157">
        <v>17</v>
      </c>
      <c r="G5" s="157">
        <v>14</v>
      </c>
      <c r="H5" s="157">
        <v>23</v>
      </c>
    </row>
    <row r="6" spans="1:9" ht="20">
      <c r="A6" s="134" t="s">
        <v>205</v>
      </c>
      <c r="B6" s="157">
        <v>1162</v>
      </c>
      <c r="C6" s="157">
        <v>1710</v>
      </c>
      <c r="D6" s="157">
        <v>2045</v>
      </c>
      <c r="E6" s="157">
        <v>2147</v>
      </c>
      <c r="F6" s="157">
        <v>1878</v>
      </c>
      <c r="G6" s="157">
        <v>1727</v>
      </c>
      <c r="H6" s="157">
        <v>1820</v>
      </c>
    </row>
    <row r="7" spans="1:9" ht="23">
      <c r="A7" s="134" t="s">
        <v>214</v>
      </c>
      <c r="B7" s="157">
        <v>7398</v>
      </c>
      <c r="C7" s="157">
        <v>8314</v>
      </c>
      <c r="D7" s="157">
        <v>7899</v>
      </c>
      <c r="E7" s="157">
        <v>8422</v>
      </c>
      <c r="F7" s="157">
        <v>8068</v>
      </c>
      <c r="G7" s="157">
        <v>8630</v>
      </c>
      <c r="H7" s="157">
        <v>9486</v>
      </c>
    </row>
    <row r="8" spans="1:9" ht="20">
      <c r="A8" s="134" t="s">
        <v>206</v>
      </c>
      <c r="B8" s="157">
        <v>614</v>
      </c>
      <c r="C8" s="157">
        <v>538</v>
      </c>
      <c r="D8" s="157">
        <v>516</v>
      </c>
      <c r="E8" s="157">
        <v>428</v>
      </c>
      <c r="F8" s="157">
        <v>353</v>
      </c>
      <c r="G8" s="157">
        <v>308</v>
      </c>
      <c r="H8" s="157">
        <v>342</v>
      </c>
    </row>
    <row r="9" spans="1:9" ht="20">
      <c r="A9" s="134" t="s">
        <v>207</v>
      </c>
      <c r="B9" s="157">
        <v>3342</v>
      </c>
      <c r="C9" s="157">
        <v>3801</v>
      </c>
      <c r="D9" s="157">
        <v>3379</v>
      </c>
      <c r="E9" s="157">
        <v>3054</v>
      </c>
      <c r="F9" s="157">
        <v>2738</v>
      </c>
      <c r="G9" s="157">
        <v>2730</v>
      </c>
      <c r="H9" s="157">
        <v>2568</v>
      </c>
    </row>
    <row r="10" spans="1:9" ht="20">
      <c r="A10" s="134" t="s">
        <v>208</v>
      </c>
      <c r="B10" s="157">
        <v>695</v>
      </c>
      <c r="C10" s="157">
        <v>829</v>
      </c>
      <c r="D10" s="157">
        <v>853</v>
      </c>
      <c r="E10" s="157">
        <v>988</v>
      </c>
      <c r="F10" s="157">
        <v>1151</v>
      </c>
      <c r="G10" s="157">
        <v>1239</v>
      </c>
      <c r="H10" s="157">
        <v>1336</v>
      </c>
    </row>
    <row r="11" spans="1:9" ht="20">
      <c r="A11" s="134" t="s">
        <v>209</v>
      </c>
      <c r="B11" s="157">
        <v>421</v>
      </c>
      <c r="C11" s="157">
        <v>486</v>
      </c>
      <c r="D11" s="157">
        <v>481</v>
      </c>
      <c r="E11" s="157">
        <v>544</v>
      </c>
      <c r="F11" s="157">
        <v>547</v>
      </c>
      <c r="G11" s="157">
        <v>519</v>
      </c>
      <c r="H11" s="157">
        <v>593</v>
      </c>
    </row>
    <row r="12" spans="1:9" ht="20">
      <c r="A12" s="134" t="s">
        <v>210</v>
      </c>
      <c r="B12" s="157">
        <v>130</v>
      </c>
      <c r="C12" s="157">
        <v>177</v>
      </c>
      <c r="D12" s="157">
        <v>291</v>
      </c>
      <c r="E12" s="157">
        <v>556</v>
      </c>
      <c r="F12" s="157">
        <v>341</v>
      </c>
      <c r="G12" s="157">
        <v>328</v>
      </c>
      <c r="H12" s="157">
        <v>363</v>
      </c>
    </row>
    <row r="13" spans="1:9" ht="20">
      <c r="A13" s="152" t="s">
        <v>211</v>
      </c>
      <c r="B13" s="157">
        <v>39</v>
      </c>
      <c r="C13" s="157">
        <v>58</v>
      </c>
      <c r="D13" s="157">
        <v>86</v>
      </c>
      <c r="E13" s="157">
        <v>82</v>
      </c>
      <c r="F13" s="157">
        <v>98</v>
      </c>
      <c r="G13" s="157">
        <v>100</v>
      </c>
      <c r="H13" s="157">
        <v>70</v>
      </c>
    </row>
    <row r="14" spans="1:9" ht="20">
      <c r="A14" s="152" t="s">
        <v>212</v>
      </c>
      <c r="B14" s="157">
        <v>57</v>
      </c>
      <c r="C14" s="157">
        <v>58</v>
      </c>
      <c r="D14" s="157">
        <v>76</v>
      </c>
      <c r="E14" s="157">
        <v>80</v>
      </c>
      <c r="F14" s="157">
        <v>51</v>
      </c>
      <c r="G14" s="157">
        <v>41</v>
      </c>
      <c r="H14" s="157">
        <v>34</v>
      </c>
    </row>
    <row r="15" spans="1:9" ht="20">
      <c r="A15" s="152" t="s">
        <v>213</v>
      </c>
      <c r="B15" s="157">
        <v>1705</v>
      </c>
      <c r="C15" s="157">
        <v>1856</v>
      </c>
      <c r="D15" s="157">
        <v>2014</v>
      </c>
      <c r="E15" s="157">
        <v>1810</v>
      </c>
      <c r="F15" s="157">
        <v>1549</v>
      </c>
      <c r="G15" s="157">
        <v>1395</v>
      </c>
      <c r="H15" s="157">
        <v>1418</v>
      </c>
    </row>
    <row r="17" spans="1:5" ht="20">
      <c r="A17" s="155">
        <v>5</v>
      </c>
      <c r="B17" s="155" t="s">
        <v>215</v>
      </c>
      <c r="C17" s="155"/>
      <c r="D17" s="3"/>
      <c r="E17" s="3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primary-county-2008-2019</vt:lpstr>
      <vt:lpstr>secondary-county-2008-2019</vt:lpstr>
      <vt:lpstr>misuse-county-2008-2019</vt:lpstr>
      <vt:lpstr>primary-age-group-2008-2019</vt:lpstr>
      <vt:lpstr>secondary-age-group-2008-2019</vt:lpstr>
      <vt:lpstr>misuse-age-group-2008-2019</vt:lpstr>
      <vt:lpstr>primary-diagnoses-2008-2019</vt:lpstr>
      <vt:lpstr>secondary-diagnoses-2008-2019</vt:lpstr>
      <vt:lpstr>misuse-diagnoses-2012-2019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2019-12-17T20:18:11Z</dcterms:created>
  <dcterms:modified xsi:type="dcterms:W3CDTF">2020-02-21T14:23:00Z</dcterms:modified>
</cp:coreProperties>
</file>