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nequizm\Documents\RESUMEN REGULAR\2017\"/>
    </mc:Choice>
  </mc:AlternateContent>
  <bookViews>
    <workbookView xWindow="-45" yWindow="60" windowWidth="9885" windowHeight="8085" tabRatio="810"/>
  </bookViews>
  <sheets>
    <sheet name="Resumen" sheetId="23" r:id="rId1"/>
    <sheet name="VLOSREG" sheetId="11" r:id="rId2"/>
    <sheet name="PAXREG" sheetId="16" r:id="rId3"/>
    <sheet name="CARGREG" sheetId="17" r:id="rId4"/>
    <sheet name="OPREG" sheetId="21" r:id="rId5"/>
    <sheet name="VLOSFLET" sheetId="18" r:id="rId6"/>
    <sheet name="PAXFLET" sheetId="19" r:id="rId7"/>
    <sheet name="CARGFLET" sheetId="20" r:id="rId8"/>
    <sheet name="OPFLET" sheetId="22" r:id="rId9"/>
  </sheets>
  <externalReferences>
    <externalReference r:id="rId10"/>
  </externalReferences>
  <definedNames>
    <definedName name="_xlnm._FilterDatabase" localSheetId="7" hidden="1">CARGFLET!$A$20:$K$25</definedName>
    <definedName name="_xlnm._FilterDatabase" localSheetId="3" hidden="1">CARGREG!$A$22:$K$29</definedName>
    <definedName name="_xlnm._FilterDatabase" localSheetId="8" hidden="1">OPFLET!$A$6:$H$137</definedName>
    <definedName name="_xlnm._FilterDatabase" localSheetId="4" hidden="1">OPREG!$A$6:$I$695</definedName>
    <definedName name="_xlnm._FilterDatabase" localSheetId="6" hidden="1">PAXFLET!$A$23:$K$29</definedName>
    <definedName name="_xlnm._FilterDatabase" localSheetId="2" hidden="1">PAXREG!$A$22:$K$28</definedName>
    <definedName name="_xlnm._FilterDatabase" localSheetId="5" hidden="1">VLOSFLET!$A$27:$K$36</definedName>
    <definedName name="_xlnm._FilterDatabase" localSheetId="1" hidden="1">VLOSREG!#REF!</definedName>
    <definedName name="_xlnm.Print_Area" localSheetId="7">CARGFLET!$A$1:$K$58</definedName>
    <definedName name="_xlnm.Print_Area" localSheetId="3">CARGREG!$A$1:$K$89</definedName>
    <definedName name="_xlnm.Print_Area" localSheetId="8">OPFLET!$A$1:$H$4</definedName>
    <definedName name="_xlnm.Print_Area" localSheetId="4">OPREG!$A$1:$I$4</definedName>
    <definedName name="_xlnm.Print_Area" localSheetId="6">PAXFLET!$A$1:$K$90</definedName>
    <definedName name="_xlnm.Print_Area" localSheetId="2">PAXREG!$A$1:$K$98</definedName>
    <definedName name="_xlnm.Print_Area" localSheetId="5">VLOSFLET!$A$1:$K$113</definedName>
    <definedName name="_xlnm.Print_Area" localSheetId="1">VLOSREG!$A$1:$K$118</definedName>
  </definedNames>
  <calcPr calcId="152511"/>
</workbook>
</file>

<file path=xl/calcChain.xml><?xml version="1.0" encoding="utf-8"?>
<calcChain xmlns="http://schemas.openxmlformats.org/spreadsheetml/2006/main">
  <c r="K10" i="19" l="1"/>
  <c r="AB30" i="23"/>
  <c r="O117" i="23"/>
  <c r="O116" i="23"/>
  <c r="O115" i="23"/>
  <c r="O114" i="23"/>
  <c r="O113" i="23"/>
  <c r="O107" i="23"/>
  <c r="O101" i="23"/>
  <c r="O100" i="23"/>
  <c r="O99" i="23"/>
  <c r="O98" i="23"/>
  <c r="O97" i="23"/>
  <c r="O91" i="23"/>
  <c r="O83" i="23"/>
  <c r="O82" i="23"/>
  <c r="O81" i="23"/>
  <c r="O80" i="23"/>
  <c r="O79" i="23"/>
  <c r="O78" i="23"/>
  <c r="O72" i="23"/>
  <c r="O41" i="23"/>
  <c r="O40" i="23"/>
  <c r="O39" i="23"/>
  <c r="O38" i="23"/>
  <c r="O37" i="23"/>
  <c r="O36" i="23"/>
  <c r="O30" i="23"/>
  <c r="K70" i="19" l="1"/>
  <c r="K86" i="18"/>
  <c r="K87" i="18"/>
  <c r="K88" i="18"/>
  <c r="K89" i="18"/>
  <c r="K90" i="18"/>
  <c r="K91" i="18"/>
  <c r="K92" i="18"/>
  <c r="K93" i="18"/>
  <c r="K38" i="16" l="1"/>
  <c r="K39" i="16"/>
  <c r="K40" i="16"/>
  <c r="K41" i="16"/>
  <c r="K42" i="16"/>
  <c r="K43" i="16"/>
  <c r="K44" i="16"/>
  <c r="K45" i="16"/>
  <c r="K46" i="16"/>
  <c r="K47" i="16"/>
  <c r="AB117" i="23" l="1"/>
  <c r="B14" i="20" l="1"/>
  <c r="C14" i="20"/>
  <c r="D14" i="20"/>
  <c r="E14" i="20"/>
  <c r="F14" i="20"/>
  <c r="G14" i="20"/>
  <c r="H14" i="20"/>
  <c r="I56" i="20" l="1"/>
  <c r="J56" i="20"/>
  <c r="C56" i="20"/>
  <c r="D56" i="20"/>
  <c r="E56" i="20"/>
  <c r="F56" i="20"/>
  <c r="G56" i="20"/>
  <c r="B56" i="20"/>
  <c r="K57" i="20"/>
  <c r="K56" i="20" s="1"/>
  <c r="H56" i="20"/>
  <c r="K98" i="18"/>
  <c r="K63" i="17"/>
  <c r="K72" i="16"/>
  <c r="K85" i="11"/>
  <c r="H87" i="11"/>
  <c r="K47" i="11" l="1"/>
  <c r="K48" i="11"/>
  <c r="K49" i="11"/>
  <c r="K50" i="11"/>
  <c r="K51" i="11"/>
  <c r="K52" i="11"/>
  <c r="K53" i="11"/>
  <c r="K54" i="11"/>
  <c r="K55" i="11"/>
  <c r="K56" i="11"/>
  <c r="K57" i="11"/>
  <c r="K58" i="11"/>
  <c r="K59" i="11"/>
  <c r="K55" i="20" l="1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C53" i="20" l="1"/>
  <c r="D53" i="20"/>
  <c r="E53" i="20"/>
  <c r="F53" i="20"/>
  <c r="B53" i="20"/>
  <c r="K22" i="20" l="1"/>
  <c r="K23" i="20"/>
  <c r="K24" i="20"/>
  <c r="K25" i="20"/>
  <c r="K26" i="20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65" i="19"/>
  <c r="K66" i="19"/>
  <c r="K67" i="19"/>
  <c r="K68" i="19"/>
  <c r="K69" i="19"/>
  <c r="K71" i="19"/>
  <c r="K7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97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94" i="18"/>
  <c r="K82" i="18"/>
  <c r="K83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53" i="17"/>
  <c r="K54" i="17"/>
  <c r="K55" i="17"/>
  <c r="K56" i="17"/>
  <c r="K57" i="17"/>
  <c r="K58" i="17"/>
  <c r="K59" i="17"/>
  <c r="K60" i="17"/>
  <c r="K61" i="17"/>
  <c r="K62" i="17"/>
  <c r="K64" i="17"/>
  <c r="K39" i="17"/>
  <c r="K40" i="17"/>
  <c r="K41" i="17"/>
  <c r="K42" i="17"/>
  <c r="K43" i="17"/>
  <c r="K44" i="17"/>
  <c r="K45" i="17"/>
  <c r="K46" i="17"/>
  <c r="K47" i="17"/>
  <c r="K48" i="17"/>
  <c r="K117" i="11"/>
  <c r="K116" i="11"/>
  <c r="K115" i="11"/>
  <c r="K114" i="11"/>
  <c r="K113" i="11"/>
  <c r="K112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6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69" i="11"/>
  <c r="K68" i="11"/>
  <c r="K67" i="11"/>
  <c r="K66" i="11"/>
  <c r="K64" i="11"/>
  <c r="K63" i="11"/>
  <c r="K62" i="11"/>
  <c r="K61" i="11"/>
  <c r="K60" i="11"/>
  <c r="K46" i="11"/>
  <c r="K45" i="11"/>
  <c r="K44" i="11"/>
  <c r="E21" i="18" l="1"/>
  <c r="K85" i="17" l="1"/>
  <c r="K48" i="16"/>
  <c r="K49" i="16"/>
  <c r="K50" i="16"/>
  <c r="K51" i="16"/>
  <c r="K52" i="16"/>
  <c r="K53" i="16"/>
  <c r="K79" i="16"/>
  <c r="K80" i="16"/>
  <c r="K81" i="16"/>
  <c r="K82" i="16"/>
  <c r="K83" i="16"/>
  <c r="K84" i="16"/>
  <c r="K97" i="16"/>
  <c r="C95" i="16"/>
  <c r="D95" i="16"/>
  <c r="F95" i="16"/>
  <c r="G95" i="16"/>
  <c r="H95" i="16"/>
  <c r="I95" i="16"/>
  <c r="J95" i="16"/>
  <c r="B95" i="16"/>
  <c r="E95" i="16" l="1"/>
  <c r="E48" i="18" l="1"/>
  <c r="AC69" i="23" l="1"/>
  <c r="AC33" i="23"/>
  <c r="AC75" i="23" s="1"/>
  <c r="AC88" i="23" s="1"/>
  <c r="AC94" i="23" s="1"/>
  <c r="AC104" i="23" s="1"/>
  <c r="AC110" i="23" s="1"/>
  <c r="D40" i="19" l="1"/>
  <c r="D36" i="19" l="1"/>
  <c r="AB77" i="23"/>
  <c r="AB96" i="23" s="1"/>
  <c r="O77" i="23"/>
  <c r="O96" i="23" s="1"/>
  <c r="O106" i="23" s="1"/>
  <c r="O112" i="23" s="1"/>
  <c r="O71" i="23"/>
  <c r="AB71" i="23"/>
  <c r="AB35" i="23"/>
  <c r="O35" i="23"/>
  <c r="O90" i="23" l="1"/>
  <c r="AB106" i="23"/>
  <c r="AB112" i="23"/>
  <c r="AB90" i="23"/>
  <c r="AB41" i="23"/>
  <c r="AB116" i="23"/>
  <c r="AB115" i="23"/>
  <c r="AB114" i="23"/>
  <c r="AC114" i="23" s="1"/>
  <c r="AB113" i="23"/>
  <c r="AC113" i="23" s="1"/>
  <c r="AB107" i="23"/>
  <c r="AC107" i="23" s="1"/>
  <c r="AB101" i="23"/>
  <c r="AC101" i="23" s="1"/>
  <c r="AB100" i="23"/>
  <c r="AC100" i="23" s="1"/>
  <c r="AB99" i="23"/>
  <c r="AC99" i="23" s="1"/>
  <c r="AB98" i="23"/>
  <c r="AC98" i="23" s="1"/>
  <c r="AB97" i="23"/>
  <c r="AC97" i="23" s="1"/>
  <c r="AB91" i="23"/>
  <c r="AC91" i="23" s="1"/>
  <c r="AB83" i="23"/>
  <c r="AC83" i="23" s="1"/>
  <c r="AB82" i="23"/>
  <c r="AC82" i="23" s="1"/>
  <c r="AB81" i="23"/>
  <c r="AC81" i="23" s="1"/>
  <c r="AB80" i="23"/>
  <c r="AC80" i="23" s="1"/>
  <c r="AB79" i="23"/>
  <c r="AC79" i="23" s="1"/>
  <c r="AB78" i="23"/>
  <c r="AC78" i="23" s="1"/>
  <c r="AB72" i="23"/>
  <c r="AC72" i="23" s="1"/>
  <c r="AB40" i="23"/>
  <c r="AC40" i="23" s="1"/>
  <c r="AB39" i="23"/>
  <c r="AC39" i="23" s="1"/>
  <c r="AB38" i="23"/>
  <c r="AC38" i="23" s="1"/>
  <c r="AB37" i="23"/>
  <c r="AC37" i="23" s="1"/>
  <c r="AB36" i="23"/>
  <c r="AC36" i="23" s="1"/>
  <c r="AC30" i="23"/>
  <c r="C48" i="18" l="1"/>
  <c r="D82" i="17" l="1"/>
  <c r="E82" i="17"/>
  <c r="F82" i="17"/>
  <c r="G82" i="17"/>
  <c r="H82" i="17"/>
  <c r="I82" i="17"/>
  <c r="J82" i="17"/>
  <c r="B82" i="17"/>
  <c r="K83" i="17"/>
  <c r="K86" i="17"/>
  <c r="K87" i="17"/>
  <c r="K88" i="17"/>
  <c r="K87" i="16"/>
  <c r="K96" i="16"/>
  <c r="K95" i="16" s="1"/>
  <c r="D111" i="11"/>
  <c r="E111" i="11"/>
  <c r="F111" i="11"/>
  <c r="G111" i="11"/>
  <c r="H111" i="11"/>
  <c r="I111" i="11"/>
  <c r="J111" i="11"/>
  <c r="B111" i="11"/>
  <c r="C111" i="11"/>
  <c r="C82" i="17" l="1"/>
  <c r="K84" i="17"/>
  <c r="K82" i="17" s="1"/>
  <c r="B74" i="16" l="1"/>
  <c r="K89" i="16" l="1"/>
  <c r="B27" i="20" l="1"/>
  <c r="C27" i="20"/>
  <c r="D27" i="20"/>
  <c r="E27" i="20"/>
  <c r="F27" i="20"/>
  <c r="G27" i="20"/>
  <c r="H27" i="20"/>
  <c r="I27" i="20"/>
  <c r="J27" i="20"/>
  <c r="K42" i="19" l="1"/>
  <c r="K25" i="19"/>
  <c r="K26" i="19"/>
  <c r="K27" i="19"/>
  <c r="K28" i="19"/>
  <c r="K29" i="19"/>
  <c r="K30" i="19"/>
  <c r="K31" i="19"/>
  <c r="K8" i="19"/>
  <c r="K9" i="19"/>
  <c r="K11" i="19"/>
  <c r="K12" i="19"/>
  <c r="K13" i="19"/>
  <c r="K14" i="19"/>
  <c r="K15" i="19"/>
  <c r="K11" i="18"/>
  <c r="K12" i="18"/>
  <c r="K13" i="18"/>
  <c r="K14" i="18"/>
  <c r="K15" i="18"/>
  <c r="K16" i="18"/>
  <c r="K17" i="18"/>
  <c r="K18" i="18"/>
  <c r="K19" i="18"/>
  <c r="C29" i="16" l="1"/>
  <c r="D29" i="16"/>
  <c r="E29" i="16"/>
  <c r="F29" i="16"/>
  <c r="G29" i="16"/>
  <c r="H29" i="16"/>
  <c r="I29" i="16"/>
  <c r="C74" i="16"/>
  <c r="D74" i="16"/>
  <c r="E74" i="16"/>
  <c r="F74" i="16"/>
  <c r="G74" i="16"/>
  <c r="H74" i="16"/>
  <c r="I74" i="16"/>
  <c r="C59" i="16"/>
  <c r="D59" i="16"/>
  <c r="E59" i="16"/>
  <c r="F59" i="16"/>
  <c r="G59" i="16"/>
  <c r="H59" i="16"/>
  <c r="I59" i="16"/>
  <c r="C54" i="16"/>
  <c r="D54" i="16"/>
  <c r="E54" i="16"/>
  <c r="F54" i="16"/>
  <c r="G54" i="16"/>
  <c r="H54" i="16"/>
  <c r="I54" i="16"/>
  <c r="G36" i="16"/>
  <c r="F36" i="16"/>
  <c r="E36" i="16"/>
  <c r="D36" i="16"/>
  <c r="C36" i="16"/>
  <c r="B36" i="16"/>
  <c r="D98" i="16" l="1"/>
  <c r="F98" i="16"/>
  <c r="E98" i="16"/>
  <c r="C98" i="16"/>
  <c r="G98" i="16"/>
  <c r="K78" i="16"/>
  <c r="I53" i="20"/>
  <c r="J48" i="18"/>
  <c r="I48" i="18"/>
  <c r="I19" i="11" l="1"/>
  <c r="J19" i="11"/>
  <c r="I35" i="11"/>
  <c r="J35" i="11"/>
  <c r="I42" i="11"/>
  <c r="J42" i="11"/>
  <c r="I65" i="11"/>
  <c r="J65" i="11"/>
  <c r="I70" i="11"/>
  <c r="J70" i="11"/>
  <c r="I87" i="11"/>
  <c r="J87" i="11"/>
  <c r="C21" i="18"/>
  <c r="D21" i="18"/>
  <c r="F21" i="18"/>
  <c r="G21" i="18"/>
  <c r="H21" i="18"/>
  <c r="I21" i="18"/>
  <c r="J21" i="18"/>
  <c r="B21" i="18"/>
  <c r="K20" i="18"/>
  <c r="J118" i="11" l="1"/>
  <c r="I118" i="11"/>
  <c r="C30" i="17"/>
  <c r="D30" i="17"/>
  <c r="E30" i="17"/>
  <c r="F30" i="17"/>
  <c r="G30" i="17"/>
  <c r="H30" i="17"/>
  <c r="C65" i="17"/>
  <c r="D65" i="17"/>
  <c r="E65" i="17"/>
  <c r="F65" i="17"/>
  <c r="G65" i="17"/>
  <c r="H65" i="17"/>
  <c r="C51" i="17"/>
  <c r="D51" i="17"/>
  <c r="E51" i="17"/>
  <c r="F51" i="17"/>
  <c r="G51" i="17"/>
  <c r="H51" i="17"/>
  <c r="C37" i="17"/>
  <c r="D37" i="17"/>
  <c r="E37" i="17"/>
  <c r="F37" i="17"/>
  <c r="G37" i="17"/>
  <c r="H37" i="17"/>
  <c r="K81" i="18"/>
  <c r="D95" i="18"/>
  <c r="E95" i="18"/>
  <c r="F95" i="18"/>
  <c r="G95" i="18"/>
  <c r="H95" i="18"/>
  <c r="D84" i="18"/>
  <c r="E84" i="18"/>
  <c r="F84" i="18"/>
  <c r="G84" i="18"/>
  <c r="H84" i="18"/>
  <c r="D80" i="18"/>
  <c r="E80" i="18"/>
  <c r="F80" i="18"/>
  <c r="G80" i="18"/>
  <c r="H80" i="18"/>
  <c r="D48" i="18"/>
  <c r="F48" i="18"/>
  <c r="G48" i="18"/>
  <c r="H48" i="18"/>
  <c r="K8" i="18"/>
  <c r="K9" i="18"/>
  <c r="K10" i="18"/>
  <c r="B16" i="16"/>
  <c r="C16" i="16"/>
  <c r="D16" i="16"/>
  <c r="E16" i="16"/>
  <c r="F16" i="16"/>
  <c r="G16" i="16"/>
  <c r="H16" i="16"/>
  <c r="I16" i="16"/>
  <c r="J16" i="16"/>
  <c r="G113" i="18" l="1"/>
  <c r="F113" i="18"/>
  <c r="E113" i="18"/>
  <c r="H113" i="18"/>
  <c r="D113" i="18"/>
  <c r="H17" i="19"/>
  <c r="I17" i="19"/>
  <c r="J17" i="19"/>
  <c r="B17" i="19"/>
  <c r="C17" i="19"/>
  <c r="D17" i="19"/>
  <c r="E17" i="19"/>
  <c r="F17" i="19"/>
  <c r="G17" i="19"/>
  <c r="K16" i="19"/>
  <c r="K85" i="18" l="1"/>
  <c r="K64" i="19"/>
  <c r="C63" i="19" l="1"/>
  <c r="D63" i="19"/>
  <c r="E63" i="19"/>
  <c r="F63" i="19"/>
  <c r="G63" i="19"/>
  <c r="H63" i="19"/>
  <c r="I63" i="19"/>
  <c r="J63" i="19"/>
  <c r="B63" i="19"/>
  <c r="C84" i="18"/>
  <c r="I84" i="18"/>
  <c r="J84" i="18"/>
  <c r="B84" i="18"/>
  <c r="E19" i="11" l="1"/>
  <c r="F19" i="11"/>
  <c r="G19" i="11"/>
  <c r="H19" i="11"/>
  <c r="E35" i="11"/>
  <c r="F35" i="11"/>
  <c r="G35" i="11"/>
  <c r="H35" i="11"/>
  <c r="E42" i="11"/>
  <c r="F42" i="11"/>
  <c r="G42" i="11"/>
  <c r="H42" i="11"/>
  <c r="E65" i="11"/>
  <c r="F65" i="11"/>
  <c r="G65" i="11"/>
  <c r="H65" i="11"/>
  <c r="E70" i="11"/>
  <c r="F70" i="11"/>
  <c r="G70" i="11"/>
  <c r="H70" i="11"/>
  <c r="E87" i="11"/>
  <c r="F87" i="11"/>
  <c r="G87" i="11"/>
  <c r="C40" i="19"/>
  <c r="E40" i="19"/>
  <c r="F40" i="19"/>
  <c r="G40" i="19"/>
  <c r="H40" i="19"/>
  <c r="I40" i="19"/>
  <c r="J40" i="19"/>
  <c r="B40" i="19"/>
  <c r="B48" i="18"/>
  <c r="K24" i="17"/>
  <c r="K25" i="17"/>
  <c r="K26" i="17"/>
  <c r="K27" i="17"/>
  <c r="K28" i="17"/>
  <c r="K29" i="17"/>
  <c r="K8" i="17"/>
  <c r="K9" i="17"/>
  <c r="K10" i="17"/>
  <c r="K11" i="17"/>
  <c r="K12" i="17"/>
  <c r="K13" i="17"/>
  <c r="K14" i="17"/>
  <c r="K15" i="17"/>
  <c r="K76" i="16"/>
  <c r="K77" i="16"/>
  <c r="K85" i="16"/>
  <c r="K86" i="16"/>
  <c r="K88" i="16"/>
  <c r="K90" i="16"/>
  <c r="K91" i="16"/>
  <c r="K92" i="16"/>
  <c r="K93" i="16"/>
  <c r="K94" i="16"/>
  <c r="K61" i="16"/>
  <c r="K62" i="16"/>
  <c r="K63" i="16"/>
  <c r="K64" i="16"/>
  <c r="K65" i="16"/>
  <c r="K66" i="16"/>
  <c r="K67" i="16"/>
  <c r="K68" i="16"/>
  <c r="K69" i="16"/>
  <c r="K70" i="16"/>
  <c r="K71" i="16"/>
  <c r="K73" i="16"/>
  <c r="K56" i="16"/>
  <c r="K57" i="16"/>
  <c r="K58" i="16"/>
  <c r="K24" i="16"/>
  <c r="K25" i="16"/>
  <c r="K26" i="16"/>
  <c r="K27" i="16"/>
  <c r="K28" i="16"/>
  <c r="K8" i="16"/>
  <c r="K9" i="16"/>
  <c r="K10" i="16"/>
  <c r="K11" i="16"/>
  <c r="K12" i="16"/>
  <c r="K13" i="16"/>
  <c r="K14" i="16"/>
  <c r="K15" i="16"/>
  <c r="K27" i="11"/>
  <c r="K28" i="11"/>
  <c r="K29" i="11"/>
  <c r="K30" i="11"/>
  <c r="K31" i="11"/>
  <c r="K32" i="11"/>
  <c r="K33" i="11"/>
  <c r="K34" i="11"/>
  <c r="K8" i="11"/>
  <c r="K9" i="11"/>
  <c r="K10" i="11"/>
  <c r="K11" i="11"/>
  <c r="K12" i="11"/>
  <c r="K13" i="11"/>
  <c r="K14" i="11"/>
  <c r="K15" i="11"/>
  <c r="K16" i="11"/>
  <c r="K17" i="11"/>
  <c r="K18" i="11"/>
  <c r="G118" i="11" l="1"/>
  <c r="H118" i="11"/>
  <c r="F118" i="11"/>
  <c r="E118" i="11"/>
  <c r="C87" i="11" l="1"/>
  <c r="C70" i="11"/>
  <c r="C65" i="11"/>
  <c r="C42" i="11"/>
  <c r="C35" i="11"/>
  <c r="C19" i="11"/>
  <c r="C118" i="11" l="1"/>
  <c r="J34" i="20"/>
  <c r="I34" i="20"/>
  <c r="H34" i="20"/>
  <c r="G34" i="20"/>
  <c r="F34" i="20"/>
  <c r="E34" i="20"/>
  <c r="D34" i="20"/>
  <c r="B34" i="20"/>
  <c r="J14" i="20"/>
  <c r="I14" i="20"/>
  <c r="K12" i="20"/>
  <c r="J33" i="19"/>
  <c r="I33" i="19"/>
  <c r="H33" i="19"/>
  <c r="G33" i="19"/>
  <c r="F33" i="19"/>
  <c r="E33" i="19"/>
  <c r="D33" i="19"/>
  <c r="B33" i="19"/>
  <c r="K24" i="19"/>
  <c r="J51" i="17"/>
  <c r="I51" i="17"/>
  <c r="B51" i="17"/>
  <c r="J41" i="18"/>
  <c r="I41" i="18"/>
  <c r="H41" i="18"/>
  <c r="G41" i="18"/>
  <c r="F41" i="18"/>
  <c r="E41" i="18"/>
  <c r="D41" i="18"/>
  <c r="B41" i="18"/>
  <c r="K28" i="18"/>
  <c r="C34" i="20" l="1"/>
  <c r="K35" i="20"/>
  <c r="K21" i="20"/>
  <c r="K27" i="20" s="1"/>
  <c r="C33" i="19"/>
  <c r="C41" i="18"/>
  <c r="B60" i="19" l="1"/>
  <c r="B73" i="19"/>
  <c r="K7" i="20"/>
  <c r="K7" i="19"/>
  <c r="K7" i="18" l="1"/>
  <c r="K21" i="18" s="1"/>
  <c r="K13" i="20" l="1"/>
  <c r="G53" i="20" l="1"/>
  <c r="H53" i="20"/>
  <c r="J53" i="20"/>
  <c r="C51" i="20"/>
  <c r="D51" i="20"/>
  <c r="E51" i="20"/>
  <c r="F51" i="20"/>
  <c r="G51" i="20"/>
  <c r="H51" i="20"/>
  <c r="I51" i="20"/>
  <c r="I58" i="20" s="1"/>
  <c r="J51" i="20"/>
  <c r="C60" i="19"/>
  <c r="D60" i="19"/>
  <c r="E60" i="19"/>
  <c r="F60" i="19"/>
  <c r="G60" i="19"/>
  <c r="H60" i="19"/>
  <c r="I60" i="19"/>
  <c r="J60" i="19"/>
  <c r="C73" i="19"/>
  <c r="D73" i="19"/>
  <c r="E73" i="19"/>
  <c r="F73" i="19"/>
  <c r="G73" i="19"/>
  <c r="H73" i="19"/>
  <c r="I73" i="19"/>
  <c r="J73" i="19"/>
  <c r="K74" i="19"/>
  <c r="C95" i="18"/>
  <c r="I95" i="18"/>
  <c r="J95" i="18"/>
  <c r="C80" i="18"/>
  <c r="I80" i="18"/>
  <c r="J80" i="18"/>
  <c r="H58" i="20" l="1"/>
  <c r="J58" i="20"/>
  <c r="E58" i="20"/>
  <c r="G58" i="20"/>
  <c r="C58" i="20"/>
  <c r="D58" i="20"/>
  <c r="F58" i="20"/>
  <c r="I113" i="18"/>
  <c r="J113" i="18"/>
  <c r="C113" i="18"/>
  <c r="K34" i="20"/>
  <c r="K41" i="18"/>
  <c r="C49" i="17"/>
  <c r="D49" i="17"/>
  <c r="E49" i="17"/>
  <c r="F49" i="17"/>
  <c r="G49" i="17"/>
  <c r="H49" i="17"/>
  <c r="I49" i="17"/>
  <c r="J49" i="17"/>
  <c r="I37" i="17"/>
  <c r="J37" i="17"/>
  <c r="B30" i="17"/>
  <c r="B95" i="18" l="1"/>
  <c r="K7" i="16" l="1"/>
  <c r="K16" i="16" s="1"/>
  <c r="K8" i="20" l="1"/>
  <c r="B49" i="17" l="1"/>
  <c r="K32" i="19" l="1"/>
  <c r="C16" i="17" l="1"/>
  <c r="K9" i="20" l="1"/>
  <c r="C90" i="19" l="1"/>
  <c r="B51" i="20" l="1"/>
  <c r="B80" i="18"/>
  <c r="B113" i="18" s="1"/>
  <c r="B37" i="17"/>
  <c r="B16" i="17"/>
  <c r="B59" i="16"/>
  <c r="B54" i="16"/>
  <c r="B29" i="16"/>
  <c r="B87" i="11"/>
  <c r="B70" i="11"/>
  <c r="B65" i="11"/>
  <c r="B42" i="11"/>
  <c r="B35" i="11"/>
  <c r="B19" i="11"/>
  <c r="B58" i="20" l="1"/>
  <c r="B98" i="16"/>
  <c r="B118" i="11"/>
  <c r="B90" i="19"/>
  <c r="K54" i="20" l="1"/>
  <c r="K53" i="20" s="1"/>
  <c r="K52" i="20"/>
  <c r="K51" i="20" s="1"/>
  <c r="K11" i="20"/>
  <c r="K10" i="20"/>
  <c r="K73" i="19"/>
  <c r="K62" i="19"/>
  <c r="K61" i="19"/>
  <c r="K41" i="19"/>
  <c r="K96" i="18"/>
  <c r="K84" i="18"/>
  <c r="K80" i="18"/>
  <c r="K49" i="18"/>
  <c r="K48" i="18" s="1"/>
  <c r="K58" i="20" l="1"/>
  <c r="K17" i="19"/>
  <c r="K63" i="19"/>
  <c r="K40" i="19"/>
  <c r="K14" i="20"/>
  <c r="K33" i="19"/>
  <c r="K60" i="19"/>
  <c r="K95" i="18"/>
  <c r="K113" i="18" s="1"/>
  <c r="D90" i="19"/>
  <c r="H90" i="19"/>
  <c r="J90" i="19"/>
  <c r="F90" i="19"/>
  <c r="I90" i="19"/>
  <c r="G90" i="19"/>
  <c r="E90" i="19"/>
  <c r="J30" i="17"/>
  <c r="I30" i="17"/>
  <c r="J16" i="17"/>
  <c r="I16" i="17"/>
  <c r="H16" i="17"/>
  <c r="G16" i="17"/>
  <c r="F16" i="17"/>
  <c r="E16" i="17"/>
  <c r="D16" i="17"/>
  <c r="K75" i="16"/>
  <c r="K60" i="16"/>
  <c r="K37" i="16"/>
  <c r="K23" i="16"/>
  <c r="J74" i="16"/>
  <c r="J59" i="16"/>
  <c r="J54" i="16"/>
  <c r="J36" i="16"/>
  <c r="I36" i="16"/>
  <c r="I98" i="16" s="1"/>
  <c r="H36" i="16"/>
  <c r="H98" i="16" s="1"/>
  <c r="J29" i="16"/>
  <c r="D87" i="11"/>
  <c r="D70" i="11"/>
  <c r="D65" i="11"/>
  <c r="D42" i="11"/>
  <c r="D35" i="11"/>
  <c r="D19" i="11"/>
  <c r="J98" i="16" l="1"/>
  <c r="K90" i="19"/>
  <c r="D118" i="11"/>
  <c r="K23" i="17"/>
  <c r="K30" i="17" s="1"/>
  <c r="K66" i="17"/>
  <c r="K38" i="17"/>
  <c r="K52" i="17"/>
  <c r="K50" i="17"/>
  <c r="K49" i="17" s="1"/>
  <c r="K7" i="17"/>
  <c r="K16" i="17" s="1"/>
  <c r="K59" i="16"/>
  <c r="K36" i="16"/>
  <c r="K29" i="16"/>
  <c r="K55" i="16"/>
  <c r="K54" i="16" s="1"/>
  <c r="K74" i="16"/>
  <c r="K98" i="16" l="1"/>
  <c r="K51" i="17"/>
  <c r="K37" i="17"/>
  <c r="K65" i="11" l="1"/>
  <c r="K43" i="11"/>
  <c r="K42" i="11" s="1"/>
  <c r="K111" i="11"/>
  <c r="K70" i="11"/>
  <c r="K87" i="11"/>
  <c r="K26" i="11"/>
  <c r="K35" i="11" s="1"/>
  <c r="K118" i="11" l="1"/>
  <c r="K7" i="11" l="1"/>
  <c r="K19" i="11" s="1"/>
  <c r="C89" i="17"/>
  <c r="G89" i="17"/>
  <c r="F89" i="17"/>
  <c r="J65" i="17"/>
  <c r="J89" i="17" s="1"/>
  <c r="D89" i="17"/>
  <c r="K65" i="17"/>
  <c r="K89" i="17" s="1"/>
  <c r="B65" i="17"/>
  <c r="B89" i="17" s="1"/>
  <c r="H89" i="17"/>
  <c r="E89" i="17"/>
  <c r="I65" i="17"/>
  <c r="I89" i="17" s="1"/>
</calcChain>
</file>

<file path=xl/sharedStrings.xml><?xml version="1.0" encoding="utf-8"?>
<sst xmlns="http://schemas.openxmlformats.org/spreadsheetml/2006/main" count="5403" uniqueCount="241">
  <si>
    <t>T     o     t     a     l</t>
  </si>
  <si>
    <t>Aeroméxico Connect (Aerolitoral)</t>
  </si>
  <si>
    <t>Aeroméxico (Aerovías de México)</t>
  </si>
  <si>
    <t>Interjet (ABC Aerolíneas)</t>
  </si>
  <si>
    <t>Aeromar</t>
  </si>
  <si>
    <t>Vivaaerobus (Aeroenlaces)</t>
  </si>
  <si>
    <t>Magnicharters (Grupo Aéreo Monterrey)</t>
  </si>
  <si>
    <t>Continental Express (Express Jet)</t>
  </si>
  <si>
    <t>American Airlines</t>
  </si>
  <si>
    <t>Delta Airlines</t>
  </si>
  <si>
    <t>Alaska Airlines</t>
  </si>
  <si>
    <t>Air Canada</t>
  </si>
  <si>
    <t>Frontier</t>
  </si>
  <si>
    <t>FEDEX (Federal Express)</t>
  </si>
  <si>
    <t>UPS (United Parcel Service)</t>
  </si>
  <si>
    <t>Spirit Airlines</t>
  </si>
  <si>
    <t>Amerijet International</t>
  </si>
  <si>
    <t>Cargolux Airlines</t>
  </si>
  <si>
    <t>Lanperu</t>
  </si>
  <si>
    <t>British Airways</t>
  </si>
  <si>
    <t>Tui Nederland</t>
  </si>
  <si>
    <t>Tui Belgium</t>
  </si>
  <si>
    <t>Aeroservicios de La Costa</t>
  </si>
  <si>
    <t>Gulf &amp; Caribbean Cargo</t>
  </si>
  <si>
    <t>U.S.A. Jet Airlines</t>
  </si>
  <si>
    <t>Aeronaves TSM</t>
  </si>
  <si>
    <t>Estafeta (Carga Aérea)</t>
  </si>
  <si>
    <t>Mas Air (Más de Carga)</t>
  </si>
  <si>
    <t>US Air (U.S. Airways)</t>
  </si>
  <si>
    <t>Copa (Compañía Panameña de Aviación)</t>
  </si>
  <si>
    <t>Lacsa (Líneas Aéreas Costarricences)</t>
  </si>
  <si>
    <t>Cubana (Cubana de Aviación)</t>
  </si>
  <si>
    <t>Avianca (Aerovías del Continente Americano)</t>
  </si>
  <si>
    <t>K L M (Royal Dutch Airlines)</t>
  </si>
  <si>
    <t>Taca (Taca International Airlines)</t>
  </si>
  <si>
    <t>West Jet (Westjet Airlines Ltd)</t>
  </si>
  <si>
    <t>MN Airlines</t>
  </si>
  <si>
    <t>Air Europa (Air España)</t>
  </si>
  <si>
    <t>XL Airways (XL Airways France)</t>
  </si>
  <si>
    <t>Aerolíneas Damojh (Global Air )</t>
  </si>
  <si>
    <t>Thomas Cook (Thomas Cook Ltd)</t>
  </si>
  <si>
    <t>Miami Air  (Miami Air International Inc)</t>
  </si>
  <si>
    <t>Kalitta (Kalitta Charters II)</t>
  </si>
  <si>
    <t>Neos air (Neos S.P.A.)</t>
  </si>
  <si>
    <t>Volaris (Concesionaria Vuela Cia de Aviación)</t>
  </si>
  <si>
    <t>Taca Peru (Trans American Airlines)</t>
  </si>
  <si>
    <t>Atlas Air</t>
  </si>
  <si>
    <r>
      <t xml:space="preserve">VUELOS / </t>
    </r>
    <r>
      <rPr>
        <b/>
        <i/>
        <sz val="10"/>
        <rFont val="Arial"/>
        <family val="2"/>
      </rPr>
      <t>FLIGHTS</t>
    </r>
  </si>
  <si>
    <r>
      <t xml:space="preserve">Total Europeas / </t>
    </r>
    <r>
      <rPr>
        <b/>
        <i/>
        <sz val="10"/>
        <rFont val="Arial"/>
        <family val="2"/>
      </rPr>
      <t>European Total</t>
    </r>
  </si>
  <si>
    <r>
      <t xml:space="preserve">Total Canadienses / </t>
    </r>
    <r>
      <rPr>
        <b/>
        <i/>
        <sz val="10"/>
        <rFont val="Arial"/>
        <family val="2"/>
      </rPr>
      <t>Canadian Total</t>
    </r>
  </si>
  <si>
    <t>Blue Panorama</t>
  </si>
  <si>
    <t>Aerounión (Aerotransportes de Carga Union)</t>
  </si>
  <si>
    <t>Jet Blue Air (Jet Blue Airways Corporation)</t>
  </si>
  <si>
    <t>Mesa Airlines (Mesa Airlines, Inc.)</t>
  </si>
  <si>
    <t>Abx (Abx Air)</t>
  </si>
  <si>
    <t>Lan Chile Airlines (Línea Aérea Nacional de Chile)</t>
  </si>
  <si>
    <t>DHL de Guatemala (DHL de Guatemala)</t>
  </si>
  <si>
    <t>Iberia (Iberia Líneas Aéreas de España)</t>
  </si>
  <si>
    <t>Air France (Société Air France)</t>
  </si>
  <si>
    <t>Lufthansa (Deutsche Lufthansa AG)</t>
  </si>
  <si>
    <t>Air Berlín</t>
  </si>
  <si>
    <t>Air Transat (Transat A. T.)</t>
  </si>
  <si>
    <t>Sunwing (Sunwing Airlines)</t>
  </si>
  <si>
    <t>Tuifly Nordic</t>
  </si>
  <si>
    <t>Virgin America, Inc</t>
  </si>
  <si>
    <t>AMERISTAR AIR CARGO</t>
  </si>
  <si>
    <t>Aerorepública</t>
  </si>
  <si>
    <t>Cargojet Airways LTD</t>
  </si>
  <si>
    <t>TAM Linhas Aereas</t>
  </si>
  <si>
    <t>TEM ENTERPRISES</t>
  </si>
  <si>
    <t>Virgin Atlantic Airways, Limited</t>
  </si>
  <si>
    <r>
      <t xml:space="preserve">E m p r e s a / </t>
    </r>
    <r>
      <rPr>
        <b/>
        <i/>
        <sz val="10"/>
        <color theme="0"/>
        <rFont val="Arial"/>
        <family val="2"/>
      </rPr>
      <t>Air Carrier</t>
    </r>
  </si>
  <si>
    <r>
      <t>Ene/</t>
    </r>
    <r>
      <rPr>
        <b/>
        <i/>
        <sz val="10"/>
        <color theme="0"/>
        <rFont val="Arial"/>
        <family val="2"/>
      </rPr>
      <t>Jan</t>
    </r>
  </si>
  <si>
    <r>
      <t>Feb/</t>
    </r>
    <r>
      <rPr>
        <b/>
        <i/>
        <sz val="10"/>
        <color theme="0"/>
        <rFont val="Arial"/>
        <family val="2"/>
      </rPr>
      <t>Feb</t>
    </r>
  </si>
  <si>
    <r>
      <t>Abr/</t>
    </r>
    <r>
      <rPr>
        <b/>
        <i/>
        <sz val="10"/>
        <color theme="0"/>
        <rFont val="Arial"/>
        <family val="2"/>
      </rPr>
      <t>Apr</t>
    </r>
  </si>
  <si>
    <r>
      <t>May/</t>
    </r>
    <r>
      <rPr>
        <b/>
        <i/>
        <sz val="10"/>
        <color theme="0"/>
        <rFont val="Arial"/>
        <family val="2"/>
      </rPr>
      <t>May</t>
    </r>
  </si>
  <si>
    <r>
      <t>Jun/</t>
    </r>
    <r>
      <rPr>
        <b/>
        <i/>
        <sz val="10"/>
        <color theme="0"/>
        <rFont val="Arial"/>
        <family val="2"/>
      </rPr>
      <t>Jun</t>
    </r>
  </si>
  <si>
    <t>Skywest Airlines</t>
  </si>
  <si>
    <t>Tropic Air Limited</t>
  </si>
  <si>
    <t>United Airlines, Inc.</t>
  </si>
  <si>
    <t>NORDWIND</t>
  </si>
  <si>
    <t>POLKIE LINIE LOTNINICZE</t>
  </si>
  <si>
    <t>Lufthansa Cargo AG</t>
  </si>
  <si>
    <t>Total Asiaticas / Asian Total</t>
  </si>
  <si>
    <t>Cathay Pacific Airways Limited</t>
  </si>
  <si>
    <t>Transportes Aéreos Regionales (TAR)</t>
  </si>
  <si>
    <t>Kalitta Air</t>
  </si>
  <si>
    <t>Evelop Airlines</t>
  </si>
  <si>
    <t>ULTIMATE JET CHARTER</t>
  </si>
  <si>
    <t>Aéreo Calafia</t>
  </si>
  <si>
    <t>Southwest Airlines</t>
  </si>
  <si>
    <t xml:space="preserve">Qatar Airlines </t>
  </si>
  <si>
    <t>Emirates Arabes</t>
  </si>
  <si>
    <t>Lan Colombia</t>
  </si>
  <si>
    <t>SWIFT AIR</t>
  </si>
  <si>
    <t>Flugleidir hf. d/b/a Icelandair</t>
  </si>
  <si>
    <r>
      <t xml:space="preserve">ESTADÍSTICA POR EMPRESA / </t>
    </r>
    <r>
      <rPr>
        <b/>
        <i/>
        <sz val="12"/>
        <rFont val="Arial"/>
        <family val="2"/>
      </rPr>
      <t>AIR CARRIER STATISTICS</t>
    </r>
  </si>
  <si>
    <r>
      <t xml:space="preserve">EN SERVICIO REGULAR NACIONAL / </t>
    </r>
    <r>
      <rPr>
        <b/>
        <i/>
        <sz val="10"/>
        <rFont val="Arial"/>
        <family val="2"/>
      </rPr>
      <t>SCHEDULED DOMESTIC SERVICE</t>
    </r>
  </si>
  <si>
    <r>
      <t>Mar/</t>
    </r>
    <r>
      <rPr>
        <b/>
        <i/>
        <sz val="10"/>
        <color theme="0"/>
        <rFont val="Arial"/>
        <family val="2"/>
      </rPr>
      <t>Mar</t>
    </r>
  </si>
  <si>
    <r>
      <t>Jul/</t>
    </r>
    <r>
      <rPr>
        <b/>
        <i/>
        <sz val="10"/>
        <color theme="0"/>
        <rFont val="Arial"/>
        <family val="2"/>
      </rPr>
      <t>Jul</t>
    </r>
  </si>
  <si>
    <r>
      <t>Ago/</t>
    </r>
    <r>
      <rPr>
        <b/>
        <i/>
        <sz val="10"/>
        <color theme="0"/>
        <rFont val="Arial"/>
        <family val="2"/>
      </rPr>
      <t>Aug</t>
    </r>
  </si>
  <si>
    <r>
      <t>Sep/</t>
    </r>
    <r>
      <rPr>
        <b/>
        <i/>
        <sz val="10"/>
        <color theme="0"/>
        <rFont val="Arial"/>
        <family val="2"/>
      </rPr>
      <t>Sep</t>
    </r>
  </si>
  <si>
    <r>
      <t>Total/</t>
    </r>
    <r>
      <rPr>
        <b/>
        <i/>
        <sz val="10"/>
        <color theme="0"/>
        <rFont val="Arial"/>
        <family val="2"/>
      </rPr>
      <t>Total</t>
    </r>
  </si>
  <si>
    <r>
      <t>EN SERVICIO REGULAR INTERNACIONAL /</t>
    </r>
    <r>
      <rPr>
        <b/>
        <i/>
        <sz val="10"/>
        <rFont val="Arial"/>
        <family val="2"/>
      </rPr>
      <t xml:space="preserve"> SCHEDULED INTERNATIONAL SERVICE</t>
    </r>
  </si>
  <si>
    <r>
      <t xml:space="preserve">Total Estadounidenses / </t>
    </r>
    <r>
      <rPr>
        <b/>
        <i/>
        <sz val="10"/>
        <rFont val="Arial"/>
        <family val="2"/>
      </rPr>
      <t>American Total</t>
    </r>
  </si>
  <si>
    <r>
      <t>Total Centro y Sudamericanas /</t>
    </r>
    <r>
      <rPr>
        <b/>
        <i/>
        <sz val="10"/>
        <rFont val="Arial"/>
        <family val="2"/>
      </rPr>
      <t xml:space="preserve"> Central and Latinamerican Total</t>
    </r>
  </si>
  <si>
    <r>
      <t xml:space="preserve">CARGA TRANSPORTADA / </t>
    </r>
    <r>
      <rPr>
        <b/>
        <i/>
        <sz val="10"/>
        <rFont val="Arial"/>
        <family val="2"/>
      </rPr>
      <t>CARGO FREIGHT</t>
    </r>
  </si>
  <si>
    <r>
      <t>Carga en kg /</t>
    </r>
    <r>
      <rPr>
        <b/>
        <i/>
        <sz val="10"/>
        <rFont val="Arial"/>
        <family val="2"/>
      </rPr>
      <t xml:space="preserve"> Load in kg</t>
    </r>
  </si>
  <si>
    <r>
      <t xml:space="preserve">EMPRESAS EXTRANJERAS / </t>
    </r>
    <r>
      <rPr>
        <b/>
        <i/>
        <sz val="10"/>
        <rFont val="Arial"/>
        <family val="2"/>
      </rPr>
      <t>FOREIGN AIR CARRIERS</t>
    </r>
  </si>
  <si>
    <r>
      <t xml:space="preserve">EMPRESAS NACIONALES / </t>
    </r>
    <r>
      <rPr>
        <b/>
        <i/>
        <sz val="10"/>
        <rFont val="Arial"/>
        <family val="2"/>
      </rPr>
      <t>DOMESTIC AIR CARRIERS</t>
    </r>
  </si>
  <si>
    <r>
      <t xml:space="preserve">EMPRESAS NACIONALES / </t>
    </r>
    <r>
      <rPr>
        <b/>
        <i/>
        <sz val="11"/>
        <rFont val="Arial"/>
        <family val="2"/>
      </rPr>
      <t>DOMESTIC AIR CARRIERS</t>
    </r>
  </si>
  <si>
    <r>
      <t xml:space="preserve">EN SERVICIO DE FLETAMENTO NACIONAL / </t>
    </r>
    <r>
      <rPr>
        <b/>
        <i/>
        <sz val="10"/>
        <rFont val="Arial"/>
        <family val="2"/>
      </rPr>
      <t>NON SCHEDULED DOMESTIC SERVICE</t>
    </r>
  </si>
  <si>
    <r>
      <t xml:space="preserve">EN SERVICIO DE FLETAMENTO INTERNACIONAL / </t>
    </r>
    <r>
      <rPr>
        <b/>
        <i/>
        <sz val="10"/>
        <rFont val="Arial"/>
        <family val="2"/>
      </rPr>
      <t>NON SCHEDULED INTERNATIONAL SERVICE</t>
    </r>
  </si>
  <si>
    <t>TRÁFICO DE PASAJEROS / PASSENGER TRAFFIC</t>
  </si>
  <si>
    <r>
      <t xml:space="preserve">EN SERVICIO REGULAR NACIONAL E INTERNACIONAL / </t>
    </r>
    <r>
      <rPr>
        <b/>
        <i/>
        <sz val="10"/>
        <rFont val="Arial"/>
        <family val="2"/>
      </rPr>
      <t>SCHEDULED DOMESTIC AND INTERNATIONAL SERVICE</t>
    </r>
  </si>
  <si>
    <r>
      <t xml:space="preserve">EMPRESAS NACIONALES Y EXTRANJERAS / </t>
    </r>
    <r>
      <rPr>
        <b/>
        <i/>
        <sz val="11"/>
        <rFont val="Arial"/>
        <family val="2"/>
      </rPr>
      <t>DOMESTIC AND FOREIGN AIR CARRIERS</t>
    </r>
  </si>
  <si>
    <r>
      <t xml:space="preserve">Clasificación por región / </t>
    </r>
    <r>
      <rPr>
        <b/>
        <i/>
        <sz val="10"/>
        <color theme="0"/>
        <rFont val="Arial"/>
        <family val="2"/>
      </rPr>
      <t>Zone</t>
    </r>
  </si>
  <si>
    <r>
      <t xml:space="preserve">Tipo se servicio / </t>
    </r>
    <r>
      <rPr>
        <b/>
        <i/>
        <sz val="10"/>
        <color theme="0"/>
        <rFont val="Arial"/>
        <family val="2"/>
      </rPr>
      <t>Service</t>
    </r>
  </si>
  <si>
    <r>
      <t xml:space="preserve">Horas Voladas / </t>
    </r>
    <r>
      <rPr>
        <b/>
        <i/>
        <sz val="10"/>
        <color theme="0"/>
        <rFont val="Arial"/>
        <family val="2"/>
      </rPr>
      <t>Total Flight Time</t>
    </r>
  </si>
  <si>
    <r>
      <t xml:space="preserve">Correo (kg) / </t>
    </r>
    <r>
      <rPr>
        <b/>
        <i/>
        <sz val="10"/>
        <color theme="0"/>
        <rFont val="Arial"/>
        <family val="2"/>
      </rPr>
      <t>Mail (kg)</t>
    </r>
  </si>
  <si>
    <r>
      <t xml:space="preserve">HORAS TOTALES, CORREO Y EQUIPAJE  / </t>
    </r>
    <r>
      <rPr>
        <b/>
        <i/>
        <sz val="10"/>
        <rFont val="Arial"/>
        <family val="2"/>
      </rPr>
      <t>TOTAL FLIGHT TIME, MAIL AND BAGGAGE</t>
    </r>
  </si>
  <si>
    <r>
      <t xml:space="preserve">Equipaje (kg) / </t>
    </r>
    <r>
      <rPr>
        <b/>
        <i/>
        <sz val="10"/>
        <color theme="0"/>
        <rFont val="Arial"/>
        <family val="2"/>
      </rPr>
      <t>Baggage (kg)</t>
    </r>
  </si>
  <si>
    <r>
      <t xml:space="preserve">Distancia Recorrida (km) / </t>
    </r>
    <r>
      <rPr>
        <b/>
        <i/>
        <sz val="10"/>
        <color theme="0"/>
        <rFont val="Arial"/>
        <family val="2"/>
      </rPr>
      <t>Total distance (km)</t>
    </r>
  </si>
  <si>
    <r>
      <t xml:space="preserve">EN SERVICIO DE FLETAMENTO NACIONAL E INTERNACIONAL / </t>
    </r>
    <r>
      <rPr>
        <b/>
        <i/>
        <sz val="10"/>
        <rFont val="Arial"/>
        <family val="2"/>
      </rPr>
      <t>NON SCHEDULED DOMESTIC AND INTERNATIONAL SERVICE</t>
    </r>
  </si>
  <si>
    <t>C&amp;M AIRWAYS</t>
  </si>
  <si>
    <t>Northern Air Cargo Inc.</t>
  </si>
  <si>
    <t>Sky Lease I, Inc</t>
  </si>
  <si>
    <r>
      <t xml:space="preserve">Exceso de Equipaje (kg) / </t>
    </r>
    <r>
      <rPr>
        <b/>
        <i/>
        <sz val="10"/>
        <color theme="0"/>
        <rFont val="Arial"/>
        <family val="2"/>
      </rPr>
      <t>Excess baggage (kg)</t>
    </r>
  </si>
  <si>
    <r>
      <t xml:space="preserve">Mes / </t>
    </r>
    <r>
      <rPr>
        <b/>
        <i/>
        <sz val="10"/>
        <color theme="0"/>
        <rFont val="Arial"/>
        <family val="2"/>
      </rPr>
      <t>Month</t>
    </r>
  </si>
  <si>
    <t>Envoy Air, Inc</t>
  </si>
  <si>
    <t>Orbest</t>
  </si>
  <si>
    <t>THOMSON FLY LIMITED</t>
  </si>
  <si>
    <t>MCS Aerocarga de México, S.A DE C.V.</t>
  </si>
  <si>
    <t>Wamos Air, S.A.</t>
  </si>
  <si>
    <t>TATONDUK OUTFITTERS LIMITED DBA EVERTS AIR CARGO</t>
  </si>
  <si>
    <t>Aerolíneas Argentinas</t>
  </si>
  <si>
    <t>HI-FLY TRANSPORTES AEREOS</t>
  </si>
  <si>
    <t>A-Liner-8 Aviation, Inc.</t>
  </si>
  <si>
    <t>CENTURION</t>
  </si>
  <si>
    <t>Scandinavia (Thomas Cook Airlines Scandinavia )</t>
  </si>
  <si>
    <t>Tampa (Tampa Cargo)</t>
  </si>
  <si>
    <t>VRG Linhas Aereas, S.A.</t>
  </si>
  <si>
    <t>TRAVEL SERVICE</t>
  </si>
  <si>
    <t>Boston Maine</t>
  </si>
  <si>
    <t xml:space="preserve">TRANS-EXEC AIR SERVICE, INC., </t>
  </si>
  <si>
    <t>FALCON AIR EXPRESS</t>
  </si>
  <si>
    <t>Key Air LLC.</t>
  </si>
  <si>
    <t>IKAR LLC.</t>
  </si>
  <si>
    <t>Corsair (Corse Air Int.)</t>
  </si>
  <si>
    <t>Aerowings GMBH.</t>
  </si>
  <si>
    <t>Servicios Integrales de Aviacion, s.a. de c.v.</t>
  </si>
  <si>
    <r>
      <t>Total Centro, Sudamericanas y el Caribe /</t>
    </r>
    <r>
      <rPr>
        <b/>
        <i/>
        <sz val="10"/>
        <rFont val="Arial"/>
        <family val="2"/>
      </rPr>
      <t xml:space="preserve"> Central, Latinamerican and  Caribbean Total</t>
    </r>
  </si>
  <si>
    <t>BahamasAir Holdings LTD</t>
  </si>
  <si>
    <t>Total Centro, Sudamericanas y El Caribe / Central, Latinamerican and  Caribbean Total</t>
  </si>
  <si>
    <t>Alitalia</t>
  </si>
  <si>
    <t>Mexicanas</t>
  </si>
  <si>
    <t>Estadounidenses</t>
  </si>
  <si>
    <t>Centro y Sudamericanas</t>
  </si>
  <si>
    <t>Europeas</t>
  </si>
  <si>
    <t>Canadienses</t>
  </si>
  <si>
    <t>Asiaticas</t>
  </si>
  <si>
    <t>Wamos Air</t>
  </si>
  <si>
    <t>Regular Nacional</t>
  </si>
  <si>
    <t>Regular Internacional</t>
  </si>
  <si>
    <t>Enero</t>
  </si>
  <si>
    <t>Thomson Fly Limited</t>
  </si>
  <si>
    <t>REGULAR</t>
  </si>
  <si>
    <t>Empresas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</si>
  <si>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</si>
  <si>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</si>
  <si>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</si>
  <si>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</si>
  <si>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</si>
  <si>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</si>
  <si>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</si>
  <si>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</si>
  <si>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</si>
  <si>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</si>
  <si>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</si>
  <si>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</si>
  <si>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Transporte de Pasajeros (Miles)</t>
  </si>
  <si>
    <t>Transporte de Mercancía (Ton)</t>
  </si>
  <si>
    <t>FLETAMENTO</t>
  </si>
  <si>
    <t>Fletamento Nacional</t>
  </si>
  <si>
    <t>Fletamento Internacional</t>
  </si>
  <si>
    <t>-</t>
  </si>
  <si>
    <t>CATHAY PACIFIC AIRWAYS LIMITED</t>
  </si>
  <si>
    <t>korean Air</t>
  </si>
  <si>
    <t>Korean Air</t>
  </si>
  <si>
    <t>KOREAN AIR</t>
  </si>
  <si>
    <t>All Nippon Airways LTD</t>
  </si>
  <si>
    <t>Aeroméxico (Aerovías De México)</t>
  </si>
  <si>
    <t>Aerounión (Aerotransportes De Carga Union)</t>
  </si>
  <si>
    <t>Interjet (Abc Aerolíneas)</t>
  </si>
  <si>
    <t>Volaris (Concesionaria Vuela Cia De Aviación)</t>
  </si>
  <si>
    <t>Avianca (Aerovías Del Continente Americano)</t>
  </si>
  <si>
    <t>Copa (Compañía Panameña De Aviación)</t>
  </si>
  <si>
    <t>Cubana (Cubana De Aviación)</t>
  </si>
  <si>
    <t>Febrero</t>
  </si>
  <si>
    <t>Caribbean Sun Airlines</t>
  </si>
  <si>
    <t xml:space="preserve">Norwegian Air Shuttle </t>
  </si>
  <si>
    <t>National Air Cargo Group. Inc.(National Airlines)</t>
  </si>
  <si>
    <t>MCS Aerocarga De México, S.A De C.V.</t>
  </si>
  <si>
    <t>Servicios Integrales De Aviacion, S.A. De C.V.</t>
  </si>
  <si>
    <t>Ameristar Air Cargo</t>
  </si>
  <si>
    <t>Cargojet Airways Ltd</t>
  </si>
  <si>
    <t>Flugleidir Hf. D/B/A Icelandair</t>
  </si>
  <si>
    <t>Kalitta (Kalitta Charters Ii)</t>
  </si>
  <si>
    <t>Polkie Linie Lotninicze</t>
  </si>
  <si>
    <t>Swift Air</t>
  </si>
  <si>
    <t>Tatonduk Outfitters Limited DBA Everts Air Cargo</t>
  </si>
  <si>
    <t>Marzo</t>
  </si>
  <si>
    <t>Interjet West Inc</t>
  </si>
  <si>
    <t xml:space="preserve">Trans-Exec Air Service, Inc., </t>
  </si>
  <si>
    <t>Abril</t>
  </si>
  <si>
    <t>Edelweiss (Edelweiss Air Ag) Air Ag</t>
  </si>
  <si>
    <t>China Southern Airlines</t>
  </si>
  <si>
    <t>Mayo</t>
  </si>
  <si>
    <t>Tem Enterprises</t>
  </si>
  <si>
    <t>Junio</t>
  </si>
  <si>
    <t>Republic Airlines</t>
  </si>
  <si>
    <t>Volaris Costa Rica</t>
  </si>
  <si>
    <t>Mas Air (Más De Carga)</t>
  </si>
  <si>
    <t>DHL De Guatemala (DHL De Guatemala)</t>
  </si>
  <si>
    <t>Iberia (Iberia Líneas Aéreas De España)</t>
  </si>
  <si>
    <t>Lan Chile Airlines (Línea Aérea Nacional De Chile)</t>
  </si>
  <si>
    <t>Lufthansa (Deutsche Lufthansa Ag)</t>
  </si>
  <si>
    <t>Lufthansa Cargo Ag</t>
  </si>
  <si>
    <t>Neos Air (Neos S.P.A.)</t>
  </si>
  <si>
    <t>Tam Linhas Aereas</t>
  </si>
  <si>
    <t>Ups (United Parcel Service)</t>
  </si>
  <si>
    <t>Xl Airways (Xl Airways France)</t>
  </si>
  <si>
    <t>Julio</t>
  </si>
  <si>
    <t>Antonov Company (Aerolíneas Antonov)</t>
  </si>
  <si>
    <t>Hi-Fly Transportes Aereos</t>
  </si>
  <si>
    <t>Agosto</t>
  </si>
  <si>
    <t>Ene-Sep 16</t>
  </si>
  <si>
    <t>Ene-Sep 17</t>
  </si>
  <si>
    <t>C.A.L. Cargo Airlines</t>
  </si>
  <si>
    <t>Septiembre</t>
  </si>
  <si>
    <t>Var %          Ene-Sep 16 vs Ene-Sep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</si>
</sst>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_-;\-* #,##0_-;_-* &quot;-&quot;??_-;_-@_-"/>
    <numFmt numFmtId="166" formatCode="_-* #,##0.0_-;\-* #,##0.0_-;_-* &quot;-&quot;??_-;_-@_-"/>
    <numFmt numFmtId="167" formatCode="#,##0.0"/>
    <numFmt numFmtId="168" formatCode="0.00000000000000000"/>
    <numFmt numFmtId="169" formatCode="0.000000000000000000000000"/>
    <numFmt numFmtId="170" formatCode="0.0%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1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C000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1" applyNumberFormat="0" applyAlignment="0" applyProtection="0"/>
    <xf numFmtId="164" fontId="2" fillId="0" borderId="0" applyFont="0" applyFill="0" applyBorder="0" applyAlignment="0" applyProtection="0"/>
    <xf numFmtId="0" fontId="17" fillId="3" borderId="0" applyNumberFormat="0" applyBorder="0" applyAlignment="0" applyProtection="0"/>
    <xf numFmtId="43" fontId="3" fillId="0" borderId="0" applyFont="0" applyFill="0" applyBorder="0" applyAlignment="0" applyProtection="0"/>
    <xf numFmtId="0" fontId="18" fillId="22" borderId="0" applyNumberFormat="0" applyBorder="0" applyAlignment="0" applyProtection="0"/>
    <xf numFmtId="0" fontId="2" fillId="23" borderId="4" applyNumberFormat="0" applyFont="0" applyAlignment="0" applyProtection="0"/>
    <xf numFmtId="0" fontId="19" fillId="16" borderId="5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15" fillId="0" borderId="8" applyNumberFormat="0" applyFill="0" applyAlignment="0" applyProtection="0"/>
    <xf numFmtId="0" fontId="25" fillId="0" borderId="9" applyNumberFormat="0" applyFill="0" applyAlignment="0" applyProtection="0"/>
    <xf numFmtId="0" fontId="1" fillId="0" borderId="0"/>
    <xf numFmtId="9" fontId="32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Fill="1"/>
    <xf numFmtId="0" fontId="0" fillId="0" borderId="10" xfId="0" applyFill="1" applyBorder="1"/>
    <xf numFmtId="0" fontId="7" fillId="0" borderId="0" xfId="0" applyFont="1" applyFill="1"/>
    <xf numFmtId="0" fontId="4" fillId="0" borderId="0" xfId="0" applyFont="1" applyFill="1"/>
    <xf numFmtId="3" fontId="0" fillId="0" borderId="0" xfId="0" applyNumberFormat="1"/>
    <xf numFmtId="0" fontId="4" fillId="0" borderId="0" xfId="0" applyFont="1"/>
    <xf numFmtId="0" fontId="0" fillId="0" borderId="10" xfId="0" applyFill="1" applyBorder="1" applyAlignment="1">
      <alignment horizontal="left"/>
    </xf>
    <xf numFmtId="0" fontId="8" fillId="0" borderId="10" xfId="0" applyFont="1" applyFill="1" applyBorder="1"/>
    <xf numFmtId="165" fontId="0" fillId="0" borderId="10" xfId="33" applyNumberFormat="1" applyFont="1" applyFill="1" applyBorder="1"/>
    <xf numFmtId="165" fontId="0" fillId="0" borderId="10" xfId="33" applyNumberFormat="1" applyFont="1" applyBorder="1"/>
    <xf numFmtId="0" fontId="8" fillId="0" borderId="10" xfId="0" applyFont="1" applyBorder="1"/>
    <xf numFmtId="0" fontId="0" fillId="0" borderId="10" xfId="0" applyBorder="1" applyAlignment="1">
      <alignment horizontal="left"/>
    </xf>
    <xf numFmtId="0" fontId="8" fillId="0" borderId="1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8" fillId="0" borderId="12" xfId="0" applyFont="1" applyBorder="1"/>
    <xf numFmtId="0" fontId="0" fillId="0" borderId="12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8" fillId="0" borderId="0" xfId="0" applyFont="1" applyBorder="1"/>
    <xf numFmtId="0" fontId="4" fillId="25" borderId="10" xfId="0" applyFont="1" applyFill="1" applyBorder="1" applyAlignment="1">
      <alignment horizontal="center"/>
    </xf>
    <xf numFmtId="165" fontId="4" fillId="25" borderId="10" xfId="33" applyNumberFormat="1" applyFont="1" applyFill="1" applyBorder="1" applyAlignment="1">
      <alignment horizontal="center"/>
    </xf>
    <xf numFmtId="0" fontId="4" fillId="26" borderId="10" xfId="0" applyFont="1" applyFill="1" applyBorder="1" applyAlignment="1">
      <alignment horizontal="left" wrapText="1"/>
    </xf>
    <xf numFmtId="0" fontId="28" fillId="24" borderId="10" xfId="0" applyFont="1" applyFill="1" applyBorder="1" applyAlignment="1">
      <alignment horizontal="center"/>
    </xf>
    <xf numFmtId="0" fontId="28" fillId="24" borderId="10" xfId="0" applyFont="1" applyFill="1" applyBorder="1" applyAlignment="1">
      <alignment horizontal="center" vertical="center" wrapText="1"/>
    </xf>
    <xf numFmtId="0" fontId="26" fillId="0" borderId="0" xfId="0" applyFont="1" applyAlignment="1"/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Alignment="1"/>
    <xf numFmtId="0" fontId="0" fillId="0" borderId="10" xfId="0" applyBorder="1"/>
    <xf numFmtId="0" fontId="7" fillId="0" borderId="0" xfId="0" applyFont="1"/>
    <xf numFmtId="0" fontId="2" fillId="0" borderId="10" xfId="0" applyFont="1" applyBorder="1"/>
    <xf numFmtId="165" fontId="0" fillId="0" borderId="0" xfId="33" applyNumberFormat="1" applyFont="1"/>
    <xf numFmtId="165" fontId="4" fillId="26" borderId="10" xfId="33" applyNumberFormat="1" applyFont="1" applyFill="1" applyBorder="1" applyAlignment="1">
      <alignment horizontal="center"/>
    </xf>
    <xf numFmtId="0" fontId="2" fillId="0" borderId="12" xfId="0" applyFont="1" applyBorder="1"/>
    <xf numFmtId="0" fontId="0" fillId="0" borderId="0" xfId="0" applyAlignment="1">
      <alignment vertical="center" wrapText="1"/>
    </xf>
    <xf numFmtId="165" fontId="0" fillId="0" borderId="0" xfId="0" applyNumberFormat="1"/>
    <xf numFmtId="165" fontId="26" fillId="0" borderId="0" xfId="33" applyNumberFormat="1" applyFont="1" applyAlignment="1"/>
    <xf numFmtId="165" fontId="4" fillId="0" borderId="0" xfId="33" applyNumberFormat="1" applyFont="1" applyFill="1" applyAlignment="1"/>
    <xf numFmtId="165" fontId="6" fillId="0" borderId="0" xfId="33" applyNumberFormat="1" applyFont="1" applyFill="1" applyAlignment="1"/>
    <xf numFmtId="165" fontId="4" fillId="0" borderId="0" xfId="33" applyNumberFormat="1" applyFont="1" applyAlignment="1"/>
    <xf numFmtId="165" fontId="28" fillId="24" borderId="10" xfId="33" applyNumberFormat="1" applyFont="1" applyFill="1" applyBorder="1" applyAlignment="1">
      <alignment horizontal="center" vertical="center" wrapText="1"/>
    </xf>
    <xf numFmtId="0" fontId="0" fillId="27" borderId="13" xfId="0" applyFont="1" applyFill="1" applyBorder="1" applyAlignment="1">
      <alignment horizontal="left"/>
    </xf>
    <xf numFmtId="3" fontId="31" fillId="0" borderId="0" xfId="0" applyNumberFormat="1" applyFont="1"/>
    <xf numFmtId="165" fontId="31" fillId="0" borderId="0" xfId="0" applyNumberFormat="1" applyFont="1"/>
    <xf numFmtId="166" fontId="0" fillId="0" borderId="0" xfId="33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8" fillId="28" borderId="10" xfId="0" applyFont="1" applyFill="1" applyBorder="1"/>
    <xf numFmtId="17" fontId="28" fillId="28" borderId="10" xfId="0" applyNumberFormat="1" applyFont="1" applyFill="1" applyBorder="1"/>
    <xf numFmtId="0" fontId="4" fillId="26" borderId="10" xfId="0" applyFont="1" applyFill="1" applyBorder="1" applyAlignment="1">
      <alignment vertical="center" wrapText="1"/>
    </xf>
    <xf numFmtId="0" fontId="4" fillId="26" borderId="10" xfId="0" applyFont="1" applyFill="1" applyBorder="1"/>
    <xf numFmtId="17" fontId="4" fillId="26" borderId="10" xfId="0" applyNumberFormat="1" applyFont="1" applyFill="1" applyBorder="1"/>
    <xf numFmtId="0" fontId="28" fillId="29" borderId="10" xfId="0" applyFont="1" applyFill="1" applyBorder="1" applyAlignment="1">
      <alignment vertical="center" wrapText="1"/>
    </xf>
    <xf numFmtId="0" fontId="28" fillId="29" borderId="10" xfId="0" applyFont="1" applyFill="1" applyBorder="1"/>
    <xf numFmtId="17" fontId="28" fillId="29" borderId="10" xfId="0" applyNumberFormat="1" applyFont="1" applyFill="1" applyBorder="1"/>
    <xf numFmtId="0" fontId="28" fillId="30" borderId="10" xfId="0" applyFont="1" applyFill="1" applyBorder="1"/>
    <xf numFmtId="17" fontId="28" fillId="30" borderId="10" xfId="0" applyNumberFormat="1" applyFont="1" applyFill="1" applyBorder="1"/>
    <xf numFmtId="0" fontId="2" fillId="0" borderId="0" xfId="0" applyFont="1" applyBorder="1"/>
    <xf numFmtId="0" fontId="0" fillId="0" borderId="0" xfId="0" applyBorder="1"/>
    <xf numFmtId="43" fontId="0" fillId="0" borderId="10" xfId="33" applyFont="1" applyBorder="1"/>
    <xf numFmtId="166" fontId="2" fillId="0" borderId="10" xfId="33" applyNumberFormat="1" applyFont="1" applyBorder="1" applyAlignment="1">
      <alignment horizontal="center" vertical="center" wrapText="1"/>
    </xf>
    <xf numFmtId="166" fontId="0" fillId="0" borderId="10" xfId="33" applyNumberFormat="1" applyFont="1" applyBorder="1"/>
    <xf numFmtId="43" fontId="0" fillId="0" borderId="10" xfId="33" applyNumberFormat="1" applyFont="1" applyBorder="1"/>
    <xf numFmtId="0" fontId="6" fillId="0" borderId="16" xfId="0" applyFont="1" applyBorder="1"/>
    <xf numFmtId="0" fontId="2" fillId="0" borderId="12" xfId="0" applyFont="1" applyBorder="1" applyAlignment="1">
      <alignment horizontal="left"/>
    </xf>
    <xf numFmtId="0" fontId="2" fillId="0" borderId="10" xfId="0" applyFont="1" applyFill="1" applyBorder="1" applyAlignment="1">
      <alignment horizontal="left" wrapText="1"/>
    </xf>
    <xf numFmtId="165" fontId="2" fillId="0" borderId="10" xfId="33" applyNumberFormat="1" applyFont="1" applyFill="1" applyBorder="1" applyAlignment="1">
      <alignment horizontal="center"/>
    </xf>
    <xf numFmtId="0" fontId="2" fillId="0" borderId="0" xfId="0" applyFont="1" applyFill="1"/>
    <xf numFmtId="9" fontId="4" fillId="0" borderId="10" xfId="45" applyFont="1" applyBorder="1" applyAlignment="1">
      <alignment horizontal="center" vertical="center"/>
    </xf>
    <xf numFmtId="0" fontId="28" fillId="30" borderId="10" xfId="0" applyFont="1" applyFill="1" applyBorder="1" applyAlignment="1">
      <alignment vertical="center" wrapText="1"/>
    </xf>
    <xf numFmtId="0" fontId="28" fillId="28" borderId="10" xfId="0" applyFont="1" applyFill="1" applyBorder="1" applyAlignment="1">
      <alignment vertical="center" wrapText="1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170" fontId="4" fillId="0" borderId="10" xfId="45" applyNumberFormat="1" applyFont="1" applyBorder="1" applyAlignment="1">
      <alignment horizontal="center" vertical="center"/>
    </xf>
    <xf numFmtId="0" fontId="6" fillId="0" borderId="0" xfId="0" applyFont="1" applyBorder="1"/>
    <xf numFmtId="0" fontId="35" fillId="0" borderId="0" xfId="0" applyFont="1"/>
    <xf numFmtId="0" fontId="26" fillId="0" borderId="0" xfId="0" applyFont="1"/>
    <xf numFmtId="0" fontId="34" fillId="29" borderId="11" xfId="0" applyFont="1" applyFill="1" applyBorder="1" applyAlignment="1">
      <alignment horizontal="center" vertical="center" wrapText="1"/>
    </xf>
    <xf numFmtId="0" fontId="34" fillId="29" borderId="14" xfId="0" applyFont="1" applyFill="1" applyBorder="1" applyAlignment="1">
      <alignment horizontal="center" vertical="center" wrapText="1"/>
    </xf>
    <xf numFmtId="0" fontId="34" fillId="29" borderId="15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4" xfId="0" applyFont="1" applyFill="1" applyBorder="1" applyAlignment="1">
      <alignment horizontal="center" vertical="center" wrapText="1"/>
    </xf>
    <xf numFmtId="0" fontId="34" fillId="30" borderId="15" xfId="0" applyFont="1" applyFill="1" applyBorder="1" applyAlignment="1">
      <alignment horizontal="center" vertical="center" wrapText="1"/>
    </xf>
    <xf numFmtId="0" fontId="28" fillId="29" borderId="10" xfId="0" applyFont="1" applyFill="1" applyBorder="1" applyAlignment="1">
      <alignment horizontal="center" vertical="center" wrapText="1"/>
    </xf>
    <xf numFmtId="0" fontId="28" fillId="29" borderId="10" xfId="0" applyFont="1" applyFill="1" applyBorder="1" applyAlignment="1">
      <alignment horizontal="center" vertical="center"/>
    </xf>
    <xf numFmtId="0" fontId="28" fillId="30" borderId="11" xfId="0" applyFont="1" applyFill="1" applyBorder="1" applyAlignment="1">
      <alignment horizontal="center" vertical="center" wrapText="1"/>
    </xf>
    <xf numFmtId="0" fontId="28" fillId="30" borderId="15" xfId="0" applyFont="1" applyFill="1" applyBorder="1" applyAlignment="1">
      <alignment horizontal="center" vertical="center" wrapText="1"/>
    </xf>
    <xf numFmtId="0" fontId="28" fillId="30" borderId="10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 wrapText="1"/>
    </xf>
    <xf numFmtId="0" fontId="4" fillId="26" borderId="10" xfId="0" applyFont="1" applyFill="1" applyBorder="1" applyAlignment="1">
      <alignment horizontal="center" vertical="center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4" xfId="0" applyFont="1" applyFill="1" applyBorder="1" applyAlignment="1">
      <alignment horizontal="center" vertical="center" wrapText="1"/>
    </xf>
    <xf numFmtId="0" fontId="33" fillId="26" borderId="15" xfId="0" applyFont="1" applyFill="1" applyBorder="1" applyAlignment="1">
      <alignment horizontal="center" vertical="center" wrapText="1"/>
    </xf>
    <xf numFmtId="0" fontId="34" fillId="29" borderId="10" xfId="0" applyFont="1" applyFill="1" applyBorder="1" applyAlignment="1">
      <alignment horizontal="center" vertical="center" wrapText="1"/>
    </xf>
    <xf numFmtId="0" fontId="28" fillId="28" borderId="10" xfId="0" applyFont="1" applyFill="1" applyBorder="1" applyAlignment="1">
      <alignment horizontal="center" vertical="center"/>
    </xf>
    <xf numFmtId="0" fontId="34" fillId="28" borderId="11" xfId="0" applyFont="1" applyFill="1" applyBorder="1" applyAlignment="1">
      <alignment horizontal="center" vertical="center" wrapText="1"/>
    </xf>
    <xf numFmtId="0" fontId="34" fillId="28" borderId="14" xfId="0" applyFont="1" applyFill="1" applyBorder="1" applyAlignment="1">
      <alignment horizontal="center" vertical="center" wrapText="1"/>
    </xf>
    <xf numFmtId="0" fontId="34" fillId="28" borderId="15" xfId="0" applyFont="1" applyFill="1" applyBorder="1" applyAlignment="1">
      <alignment horizontal="center" vertical="center" wrapText="1"/>
    </xf>
    <xf numFmtId="0" fontId="28" fillId="28" borderId="11" xfId="0" applyFont="1" applyFill="1" applyBorder="1" applyAlignment="1">
      <alignment horizontal="center" vertical="center" wrapText="1"/>
    </xf>
    <xf numFmtId="0" fontId="28" fillId="28" borderId="15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0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Millares" xfId="33" builtinId="3"/>
    <cellStyle name="Neutral" xfId="34" builtinId="28" customBuiltin="1"/>
    <cellStyle name="Normal" xfId="0" builtinId="0"/>
    <cellStyle name="Normal 6" xfId="44"/>
    <cellStyle name="Notas" xfId="35" builtinId="10" customBuiltin="1"/>
    <cellStyle name="Porcentaje" xfId="4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820000"/>
      <color rgb="FFBC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Pasajeros</a:t>
            </a:r>
            <a:r>
              <a:rPr lang="es-MX" baseline="0"/>
              <a:t> transportados en servicio regular nacional e internacional</a:t>
            </a:r>
          </a:p>
          <a:p>
            <a:pPr>
              <a:defRPr/>
            </a:pPr>
            <a:r>
              <a:rPr lang="es-MX" baseline="0"/>
              <a:t> por nacionalidad de empresas</a:t>
            </a:r>
          </a:p>
          <a:p>
            <a:pPr>
              <a:defRPr/>
            </a:pPr>
            <a:r>
              <a:rPr lang="es-MX" baseline="0"/>
              <a:t>(Miles)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4382541127561513E-2"/>
          <c:y val="0.40246392113249374"/>
          <c:w val="0.90907486383946334"/>
          <c:h val="0.3944401712584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Resumen!$O$29</c:f>
              <c:strCache>
                <c:ptCount val="1"/>
                <c:pt idx="0">
                  <c:v>Ene-Sep 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(Resumen!$A$30:$B$30,Resumen!$A$36:$B$41)</c:f>
              <c:multiLvlStrCache>
                <c:ptCount val="7"/>
                <c:lvl>
                  <c:pt idx="0">
                    <c:v>Mexicanas</c:v>
                  </c:pt>
                  <c:pt idx="1">
                    <c:v>Mexicanas</c:v>
                  </c:pt>
                  <c:pt idx="2">
                    <c:v>Estadounidenses</c:v>
                  </c:pt>
                  <c:pt idx="3">
                    <c:v>Canadienses</c:v>
                  </c:pt>
                  <c:pt idx="4">
                    <c:v>Centro y Sudamericanas</c:v>
                  </c:pt>
                  <c:pt idx="5">
                    <c:v>Europeas</c:v>
                  </c:pt>
                  <c:pt idx="6">
                    <c:v>Asiaticas</c:v>
                  </c:pt>
                </c:lvl>
                <c:lvl>
                  <c:pt idx="0">
                    <c:v>Regular Nacional</c:v>
                  </c:pt>
                  <c:pt idx="1">
                    <c:v>Regular Internacional</c:v>
                  </c:pt>
                </c:lvl>
              </c:multiLvlStrCache>
            </c:multiLvlStrRef>
          </c:cat>
          <c:val>
            <c:numRef>
              <c:f>(Resumen!$O$30,Resumen!$O$36:$O$41)</c:f>
              <c:numCache>
                <c:formatCode>_-* #,##0.0_-;\-* #,##0.0_-;_-* "-"??_-;_-@_-</c:formatCode>
                <c:ptCount val="7"/>
                <c:pt idx="0">
                  <c:v>41795.634999999995</c:v>
                </c:pt>
                <c:pt idx="1">
                  <c:v>11517.672</c:v>
                </c:pt>
                <c:pt idx="2">
                  <c:v>19635.831999999995</c:v>
                </c:pt>
                <c:pt idx="3">
                  <c:v>2901.04</c:v>
                </c:pt>
                <c:pt idx="4">
                  <c:v>2974.9090000000001</c:v>
                </c:pt>
                <c:pt idx="5">
                  <c:v>2461.14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Resumen!$AB$29</c:f>
              <c:strCache>
                <c:ptCount val="1"/>
                <c:pt idx="0">
                  <c:v>Ene-Sep 17</c:v>
                </c:pt>
              </c:strCache>
            </c:strRef>
          </c:tx>
          <c:spPr>
            <a:solidFill>
              <a:sysClr val="windowText" lastClr="000000">
                <a:lumMod val="85000"/>
                <a:lumOff val="15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(Resumen!$A$30:$B$30,Resumen!$A$36:$B$41)</c:f>
              <c:multiLvlStrCache>
                <c:ptCount val="7"/>
                <c:lvl>
                  <c:pt idx="0">
                    <c:v>Mexicanas</c:v>
                  </c:pt>
                  <c:pt idx="1">
                    <c:v>Mexicanas</c:v>
                  </c:pt>
                  <c:pt idx="2">
                    <c:v>Estadounidenses</c:v>
                  </c:pt>
                  <c:pt idx="3">
                    <c:v>Canadienses</c:v>
                  </c:pt>
                  <c:pt idx="4">
                    <c:v>Centro y Sudamericanas</c:v>
                  </c:pt>
                  <c:pt idx="5">
                    <c:v>Europeas</c:v>
                  </c:pt>
                  <c:pt idx="6">
                    <c:v>Asiaticas</c:v>
                  </c:pt>
                </c:lvl>
                <c:lvl>
                  <c:pt idx="0">
                    <c:v>Regular Nacional</c:v>
                  </c:pt>
                  <c:pt idx="1">
                    <c:v>Regular Internacional</c:v>
                  </c:pt>
                </c:lvl>
              </c:multiLvlStrCache>
            </c:multiLvlStrRef>
          </c:cat>
          <c:val>
            <c:numRef>
              <c:f>(Resumen!$AB$30,Resumen!$AB$36:$AB$41)</c:f>
              <c:numCache>
                <c:formatCode>_-* #,##0.0_-;\-* #,##0.0_-;_-* "-"??_-;_-@_-</c:formatCode>
                <c:ptCount val="7"/>
                <c:pt idx="0">
                  <c:v>33522.182000000001</c:v>
                </c:pt>
                <c:pt idx="1">
                  <c:v>9796.6949999999997</c:v>
                </c:pt>
                <c:pt idx="2">
                  <c:v>16396.276000000002</c:v>
                </c:pt>
                <c:pt idx="3">
                  <c:v>2405.3530000000001</c:v>
                </c:pt>
                <c:pt idx="4">
                  <c:v>2366.0790000000002</c:v>
                </c:pt>
                <c:pt idx="5">
                  <c:v>2375.8860000000004</c:v>
                </c:pt>
                <c:pt idx="6">
                  <c:v>54.415000000000006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858792"/>
        <c:axId val="194876160"/>
      </c:barChart>
      <c:catAx>
        <c:axId val="1948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76160"/>
        <c:crosses val="autoZero"/>
        <c:auto val="1"/>
        <c:lblAlgn val="ctr"/>
        <c:lblOffset val="100"/>
        <c:noMultiLvlLbl val="0"/>
      </c:catAx>
      <c:valAx>
        <c:axId val="194876160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8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320067301007877E-2"/>
          <c:y val="0.26130118617941078"/>
          <c:w val="0.87792893483533152"/>
          <c:h val="6.7064542354296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baseline="0">
                <a:effectLst/>
                <a:latin typeface="+mn-lt"/>
              </a:rPr>
              <a:t>Mercancía transportada en servicio regular nacional e internacional</a:t>
            </a:r>
            <a:endParaRPr lang="es-MX" sz="1400">
              <a:effectLst/>
              <a:latin typeface="+mn-lt"/>
            </a:endParaRPr>
          </a:p>
          <a:p>
            <a:pPr>
              <a:defRPr/>
            </a:pPr>
            <a:r>
              <a:rPr lang="es-MX" sz="1400" b="0" i="0" baseline="0">
                <a:effectLst/>
                <a:latin typeface="+mn-lt"/>
              </a:rPr>
              <a:t> por nacionalidad de empresas</a:t>
            </a:r>
            <a:endParaRPr lang="es-MX" sz="1400">
              <a:effectLst/>
              <a:latin typeface="+mn-lt"/>
            </a:endParaRPr>
          </a:p>
          <a:p>
            <a:pPr>
              <a:defRPr/>
            </a:pPr>
            <a:r>
              <a:rPr lang="es-MX" sz="1400" b="0" i="0" baseline="0">
                <a:effectLst/>
                <a:latin typeface="+mn-lt"/>
              </a:rPr>
              <a:t>(Ton)</a:t>
            </a:r>
            <a:endParaRPr lang="es-MX" sz="1400">
              <a:effectLst/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9110748904151401E-2"/>
          <c:y val="0.36678713536705865"/>
          <c:w val="0.90516835871632895"/>
          <c:h val="0.45795810498184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Resumen!$O$71</c:f>
              <c:strCache>
                <c:ptCount val="1"/>
                <c:pt idx="0">
                  <c:v>Ene-Sep 16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(Resumen!$A$72:$B$72,Resumen!$A$78:$B$83)</c:f>
              <c:multiLvlStrCache>
                <c:ptCount val="7"/>
                <c:lvl>
                  <c:pt idx="0">
                    <c:v>Mexicanas</c:v>
                  </c:pt>
                  <c:pt idx="1">
                    <c:v>Mexicanas</c:v>
                  </c:pt>
                  <c:pt idx="2">
                    <c:v>Estadounidenses</c:v>
                  </c:pt>
                  <c:pt idx="3">
                    <c:v>Canadienses</c:v>
                  </c:pt>
                  <c:pt idx="4">
                    <c:v>Centro y Sudamericanas</c:v>
                  </c:pt>
                  <c:pt idx="5">
                    <c:v>Europeas</c:v>
                  </c:pt>
                  <c:pt idx="6">
                    <c:v>Asiaticas</c:v>
                  </c:pt>
                </c:lvl>
                <c:lvl>
                  <c:pt idx="0">
                    <c:v>Regular Nacional</c:v>
                  </c:pt>
                  <c:pt idx="1">
                    <c:v>Regular Internacional</c:v>
                  </c:pt>
                </c:lvl>
              </c:multiLvlStrCache>
            </c:multiLvlStrRef>
          </c:cat>
          <c:val>
            <c:numRef>
              <c:f>(Resumen!$O$72,Resumen!$O$78:$O$83)</c:f>
              <c:numCache>
                <c:formatCode>_-* #,##0.0_-;\-* #,##0.0_-;_-* "-"??_-;_-@_-</c:formatCode>
                <c:ptCount val="7"/>
                <c:pt idx="0">
                  <c:v>127073.30472272725</c:v>
                </c:pt>
                <c:pt idx="1">
                  <c:v>167783.56167984544</c:v>
                </c:pt>
                <c:pt idx="2">
                  <c:v>161238.34069812138</c:v>
                </c:pt>
                <c:pt idx="3">
                  <c:v>969.19</c:v>
                </c:pt>
                <c:pt idx="4">
                  <c:v>30456.767</c:v>
                </c:pt>
                <c:pt idx="5">
                  <c:v>118567.22771000001</c:v>
                </c:pt>
                <c:pt idx="6">
                  <c:v>78868.607690000004</c:v>
                </c:pt>
              </c:numCache>
            </c:numRef>
          </c:val>
        </c:ser>
        <c:ser>
          <c:idx val="1"/>
          <c:order val="1"/>
          <c:tx>
            <c:strRef>
              <c:f>Resumen!$AB$71</c:f>
              <c:strCache>
                <c:ptCount val="1"/>
                <c:pt idx="0">
                  <c:v>Ene-Sep 17</c:v>
                </c:pt>
              </c:strCache>
            </c:strRef>
          </c:tx>
          <c:spPr>
            <a:solidFill>
              <a:srgbClr val="82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(Resumen!$A$72:$B$72,Resumen!$A$78:$B$83)</c:f>
              <c:multiLvlStrCache>
                <c:ptCount val="7"/>
                <c:lvl>
                  <c:pt idx="0">
                    <c:v>Mexicanas</c:v>
                  </c:pt>
                  <c:pt idx="1">
                    <c:v>Mexicanas</c:v>
                  </c:pt>
                  <c:pt idx="2">
                    <c:v>Estadounidenses</c:v>
                  </c:pt>
                  <c:pt idx="3">
                    <c:v>Canadienses</c:v>
                  </c:pt>
                  <c:pt idx="4">
                    <c:v>Centro y Sudamericanas</c:v>
                  </c:pt>
                  <c:pt idx="5">
                    <c:v>Europeas</c:v>
                  </c:pt>
                  <c:pt idx="6">
                    <c:v>Asiaticas</c:v>
                  </c:pt>
                </c:lvl>
                <c:lvl>
                  <c:pt idx="0">
                    <c:v>Regular Nacional</c:v>
                  </c:pt>
                  <c:pt idx="1">
                    <c:v>Regular Internacional</c:v>
                  </c:pt>
                </c:lvl>
              </c:multiLvlStrCache>
            </c:multiLvlStrRef>
          </c:cat>
          <c:val>
            <c:numRef>
              <c:f>(Resumen!$AB$72,Resumen!$AB$78:$AB$83)</c:f>
              <c:numCache>
                <c:formatCode>_-* #,##0.0_-;\-* #,##0.0_-;_-* "-"??_-;_-@_-</c:formatCode>
                <c:ptCount val="7"/>
                <c:pt idx="0">
                  <c:v>80797.091497172718</c:v>
                </c:pt>
                <c:pt idx="1">
                  <c:v>136849.55046652726</c:v>
                </c:pt>
                <c:pt idx="2">
                  <c:v>126182.21003137868</c:v>
                </c:pt>
                <c:pt idx="3">
                  <c:v>517.09699999999998</c:v>
                </c:pt>
                <c:pt idx="4">
                  <c:v>23174.637000000002</c:v>
                </c:pt>
                <c:pt idx="5">
                  <c:v>99408.154599999994</c:v>
                </c:pt>
                <c:pt idx="6">
                  <c:v>67724.707760000005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26504"/>
        <c:axId val="195625664"/>
      </c:barChart>
      <c:catAx>
        <c:axId val="19562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625664"/>
        <c:crosses val="autoZero"/>
        <c:auto val="1"/>
        <c:lblAlgn val="ctr"/>
        <c:lblOffset val="100"/>
        <c:noMultiLvlLbl val="0"/>
      </c:catAx>
      <c:valAx>
        <c:axId val="195625664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62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542925</xdr:colOff>
      <xdr:row>5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43225" cy="8477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156882</xdr:colOff>
      <xdr:row>5</xdr:row>
      <xdr:rowOff>89647</xdr:rowOff>
    </xdr:from>
    <xdr:to>
      <xdr:col>21</xdr:col>
      <xdr:colOff>168088</xdr:colOff>
      <xdr:row>24</xdr:row>
      <xdr:rowOff>145677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448236</xdr:colOff>
      <xdr:row>42</xdr:row>
      <xdr:rowOff>57149</xdr:rowOff>
    </xdr:from>
    <xdr:to>
      <xdr:col>21</xdr:col>
      <xdr:colOff>190500</xdr:colOff>
      <xdr:row>67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</xdr:colOff>
      <xdr:row>0</xdr:row>
      <xdr:rowOff>0</xdr:rowOff>
    </xdr:from>
    <xdr:to>
      <xdr:col>0</xdr:col>
      <xdr:colOff>2759604</xdr:colOff>
      <xdr:row>4</xdr:row>
      <xdr:rowOff>137583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8968" y="0"/>
          <a:ext cx="2723886" cy="863864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6267" cy="85195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2723886</xdr:colOff>
      <xdr:row>4</xdr:row>
      <xdr:rowOff>137583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0"/>
          <a:ext cx="2723886" cy="86386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3886" cy="85195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3886" cy="86386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2723886</xdr:colOff>
      <xdr:row>4</xdr:row>
      <xdr:rowOff>137583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0"/>
          <a:ext cx="2723886" cy="863864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3886" cy="85195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2723886</xdr:colOff>
      <xdr:row>4</xdr:row>
      <xdr:rowOff>137583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0"/>
          <a:ext cx="2723886" cy="86386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3886" cy="851958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2723886</xdr:colOff>
      <xdr:row>4</xdr:row>
      <xdr:rowOff>137583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9438" y="0"/>
          <a:ext cx="2723886" cy="863864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2723886</xdr:colOff>
      <xdr:row>4</xdr:row>
      <xdr:rowOff>137584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23886" cy="851958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nequizm/Documents/SACE/Actualizacion%20SACE%20acumulado%20historico/2017/Ernesto/SACE_2007-2017_A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base"/>
      <sheetName val="acumulado"/>
    </sheetNames>
    <sheetDataSet>
      <sheetData sheetId="0">
        <row r="5">
          <cell r="G5" t="str">
            <v>Ene-Ago 2016</v>
          </cell>
          <cell r="H5" t="str">
            <v>Ene-Ago 2017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17"/>
  <sheetViews>
    <sheetView showGridLines="0" tabSelected="1" topLeftCell="C58" zoomScale="90" zoomScaleNormal="90" workbookViewId="0">
      <selection activeCell="X21" sqref="X21"/>
    </sheetView>
  </sheetViews>
  <sheetFormatPr baseColWidth="10" defaultRowHeight="12.75" outlineLevelCol="1" x14ac:dyDescent="0.2"/>
  <cols>
    <col min="1" max="1" width="2.85546875" customWidth="1"/>
    <col min="2" max="2" width="21.7109375" bestFit="1" customWidth="1"/>
    <col min="4" max="11" width="11.42578125" customWidth="1"/>
    <col min="12" max="14" width="11.42578125" hidden="1" customWidth="1" outlineLevel="1"/>
    <col min="15" max="15" width="11.42578125" collapsed="1"/>
    <col min="17" max="24" width="11.42578125" customWidth="1"/>
    <col min="25" max="27" width="11.42578125" hidden="1" customWidth="1" outlineLevel="1"/>
    <col min="28" max="28" width="11.42578125" collapsed="1"/>
    <col min="29" max="29" width="14.5703125" style="74" customWidth="1"/>
  </cols>
  <sheetData>
    <row r="3" spans="2:11" ht="15.75" x14ac:dyDescent="0.25">
      <c r="E3" s="25" t="s">
        <v>96</v>
      </c>
      <c r="K3" s="82">
        <v>2017</v>
      </c>
    </row>
    <row r="6" spans="2:11" ht="13.5" thickBot="1" x14ac:dyDescent="0.25"/>
    <row r="7" spans="2:11" ht="15.75" thickBot="1" x14ac:dyDescent="0.3">
      <c r="B7" s="65" t="s">
        <v>166</v>
      </c>
    </row>
    <row r="8" spans="2:11" ht="15" x14ac:dyDescent="0.25">
      <c r="B8" s="80"/>
    </row>
    <row r="9" spans="2:11" ht="15" x14ac:dyDescent="0.25">
      <c r="B9" s="80"/>
    </row>
    <row r="10" spans="2:11" ht="15" x14ac:dyDescent="0.25">
      <c r="B10" s="80"/>
    </row>
    <row r="11" spans="2:11" ht="15" x14ac:dyDescent="0.25">
      <c r="B11" s="80"/>
    </row>
    <row r="12" spans="2:11" ht="15" x14ac:dyDescent="0.25">
      <c r="B12" s="80"/>
    </row>
    <row r="13" spans="2:11" ht="15" x14ac:dyDescent="0.25">
      <c r="B13" s="80"/>
    </row>
    <row r="14" spans="2:11" ht="15" x14ac:dyDescent="0.25">
      <c r="B14" s="80"/>
    </row>
    <row r="15" spans="2:11" ht="15" x14ac:dyDescent="0.25">
      <c r="B15" s="80"/>
    </row>
    <row r="16" spans="2:11" ht="15" x14ac:dyDescent="0.25">
      <c r="B16" s="80"/>
    </row>
    <row r="17" spans="1:29" ht="15" x14ac:dyDescent="0.25">
      <c r="B17" s="80"/>
    </row>
    <row r="18" spans="1:29" ht="15" x14ac:dyDescent="0.25">
      <c r="B18" s="80"/>
    </row>
    <row r="19" spans="1:29" ht="15" x14ac:dyDescent="0.25">
      <c r="B19" s="80"/>
    </row>
    <row r="20" spans="1:29" ht="15" x14ac:dyDescent="0.25">
      <c r="B20" s="80"/>
    </row>
    <row r="21" spans="1:29" ht="15" x14ac:dyDescent="0.25">
      <c r="B21" s="80"/>
    </row>
    <row r="22" spans="1:29" ht="15" x14ac:dyDescent="0.25">
      <c r="B22" s="80"/>
    </row>
    <row r="23" spans="1:29" ht="15" x14ac:dyDescent="0.25">
      <c r="B23" s="80"/>
    </row>
    <row r="24" spans="1:29" ht="15" x14ac:dyDescent="0.25">
      <c r="B24" s="80"/>
    </row>
    <row r="25" spans="1:29" ht="15" x14ac:dyDescent="0.25">
      <c r="B25" s="80"/>
    </row>
    <row r="27" spans="1:29" ht="12.75" customHeight="1" x14ac:dyDescent="0.2">
      <c r="B27" s="89" t="s">
        <v>162</v>
      </c>
      <c r="C27" s="90" t="s">
        <v>180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83" t="s">
        <v>240</v>
      </c>
    </row>
    <row r="28" spans="1:29" x14ac:dyDescent="0.2">
      <c r="B28" s="89"/>
      <c r="C28" s="90">
        <v>2016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>
        <v>2017</v>
      </c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84"/>
    </row>
    <row r="29" spans="1:29" x14ac:dyDescent="0.2">
      <c r="B29" s="54" t="s">
        <v>167</v>
      </c>
      <c r="C29" s="55" t="s">
        <v>168</v>
      </c>
      <c r="D29" s="55" t="s">
        <v>169</v>
      </c>
      <c r="E29" s="55" t="s">
        <v>170</v>
      </c>
      <c r="F29" s="55" t="s">
        <v>171</v>
      </c>
      <c r="G29" s="55" t="s">
        <v>172</v>
      </c>
      <c r="H29" s="55" t="s">
        <v>173</v>
      </c>
      <c r="I29" s="55" t="s">
        <v>174</v>
      </c>
      <c r="J29" s="55" t="s">
        <v>175</v>
      </c>
      <c r="K29" s="55" t="s">
        <v>176</v>
      </c>
      <c r="L29" s="55" t="s">
        <v>177</v>
      </c>
      <c r="M29" s="55" t="s">
        <v>178</v>
      </c>
      <c r="N29" s="55" t="s">
        <v>179</v>
      </c>
      <c r="O29" s="56" t="s">
        <v>236</v>
      </c>
      <c r="P29" s="55" t="s">
        <v>168</v>
      </c>
      <c r="Q29" s="55" t="s">
        <v>169</v>
      </c>
      <c r="R29" s="55" t="s">
        <v>170</v>
      </c>
      <c r="S29" s="55" t="s">
        <v>171</v>
      </c>
      <c r="T29" s="55" t="s">
        <v>172</v>
      </c>
      <c r="U29" s="55" t="s">
        <v>173</v>
      </c>
      <c r="V29" s="55" t="s">
        <v>174</v>
      </c>
      <c r="W29" s="55" t="s">
        <v>175</v>
      </c>
      <c r="X29" s="55" t="s">
        <v>176</v>
      </c>
      <c r="Y29" s="55" t="s">
        <v>177</v>
      </c>
      <c r="Z29" s="55" t="s">
        <v>178</v>
      </c>
      <c r="AA29" s="55" t="s">
        <v>179</v>
      </c>
      <c r="AB29" s="56" t="s">
        <v>237</v>
      </c>
      <c r="AC29" s="85"/>
    </row>
    <row r="30" spans="1:29" x14ac:dyDescent="0.2">
      <c r="A30" s="81" t="s">
        <v>162</v>
      </c>
      <c r="B30" s="31" t="s">
        <v>155</v>
      </c>
      <c r="C30" s="62">
        <v>3052.6460000000002</v>
      </c>
      <c r="D30" s="62">
        <v>2784.817</v>
      </c>
      <c r="E30" s="62">
        <v>3353.375</v>
      </c>
      <c r="F30" s="62">
        <v>3208.498</v>
      </c>
      <c r="G30" s="62">
        <v>3448.6170000000002</v>
      </c>
      <c r="H30" s="62">
        <v>3468.1379999999999</v>
      </c>
      <c r="I30" s="62">
        <v>4126.634</v>
      </c>
      <c r="J30" s="62">
        <v>3861.2330000000002</v>
      </c>
      <c r="K30" s="62">
        <v>3324.3429999999998</v>
      </c>
      <c r="L30" s="62">
        <v>3572.2719999999999</v>
      </c>
      <c r="M30" s="62">
        <v>3664.24</v>
      </c>
      <c r="N30" s="62">
        <v>3930.8220000000001</v>
      </c>
      <c r="O30" s="63">
        <f>SUM(C30:N30)</f>
        <v>41795.634999999995</v>
      </c>
      <c r="P30" s="63">
        <v>3558.3609999999999</v>
      </c>
      <c r="Q30" s="63">
        <v>3099.6590000000001</v>
      </c>
      <c r="R30" s="63">
        <v>3595.393</v>
      </c>
      <c r="S30" s="63">
        <v>3723.4740000000002</v>
      </c>
      <c r="T30" s="63">
        <v>3816.538</v>
      </c>
      <c r="U30" s="63">
        <v>3833.665</v>
      </c>
      <c r="V30" s="63">
        <v>4359.567</v>
      </c>
      <c r="W30" s="63">
        <v>4118.6400000000003</v>
      </c>
      <c r="X30" s="63">
        <v>3416.8850000000002</v>
      </c>
      <c r="Y30" s="63"/>
      <c r="Z30" s="63"/>
      <c r="AA30" s="63"/>
      <c r="AB30" s="63">
        <f>SUM(P30:AA30)</f>
        <v>33522.182000000001</v>
      </c>
      <c r="AC30" s="70">
        <f>+(AB30-O30)/O30</f>
        <v>-0.1979501687197717</v>
      </c>
    </row>
    <row r="31" spans="1:29" x14ac:dyDescent="0.2">
      <c r="B31" s="15"/>
      <c r="C31" s="47"/>
    </row>
    <row r="32" spans="1:29" x14ac:dyDescent="0.2">
      <c r="B32" s="15"/>
      <c r="C32" s="47"/>
    </row>
    <row r="33" spans="1:29" ht="12" customHeight="1" x14ac:dyDescent="0.2">
      <c r="B33" s="91" t="s">
        <v>163</v>
      </c>
      <c r="C33" s="93" t="s">
        <v>180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86" t="str">
        <f>+AC27</f>
        <v>Var %          Ene-Sep 16 vs Ene-Sep 17</v>
      </c>
    </row>
    <row r="34" spans="1:29" x14ac:dyDescent="0.2">
      <c r="B34" s="92"/>
      <c r="C34" s="93">
        <v>2016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>
        <v>2017</v>
      </c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87"/>
    </row>
    <row r="35" spans="1:29" x14ac:dyDescent="0.2">
      <c r="B35" s="71" t="s">
        <v>167</v>
      </c>
      <c r="C35" s="57" t="s">
        <v>168</v>
      </c>
      <c r="D35" s="57" t="s">
        <v>169</v>
      </c>
      <c r="E35" s="57" t="s">
        <v>170</v>
      </c>
      <c r="F35" s="57" t="s">
        <v>171</v>
      </c>
      <c r="G35" s="57" t="s">
        <v>172</v>
      </c>
      <c r="H35" s="57" t="s">
        <v>173</v>
      </c>
      <c r="I35" s="57" t="s">
        <v>174</v>
      </c>
      <c r="J35" s="57" t="s">
        <v>175</v>
      </c>
      <c r="K35" s="57" t="s">
        <v>176</v>
      </c>
      <c r="L35" s="57" t="s">
        <v>177</v>
      </c>
      <c r="M35" s="57" t="s">
        <v>178</v>
      </c>
      <c r="N35" s="57" t="s">
        <v>179</v>
      </c>
      <c r="O35" s="58" t="str">
        <f>+O29</f>
        <v>Ene-Sep 16</v>
      </c>
      <c r="P35" s="57" t="s">
        <v>168</v>
      </c>
      <c r="Q35" s="57" t="s">
        <v>169</v>
      </c>
      <c r="R35" s="57" t="s">
        <v>170</v>
      </c>
      <c r="S35" s="57" t="s">
        <v>171</v>
      </c>
      <c r="T35" s="57" t="s">
        <v>172</v>
      </c>
      <c r="U35" s="57" t="s">
        <v>173</v>
      </c>
      <c r="V35" s="57" t="s">
        <v>174</v>
      </c>
      <c r="W35" s="57" t="s">
        <v>175</v>
      </c>
      <c r="X35" s="57" t="s">
        <v>176</v>
      </c>
      <c r="Y35" s="57" t="s">
        <v>177</v>
      </c>
      <c r="Z35" s="57" t="s">
        <v>178</v>
      </c>
      <c r="AA35" s="57" t="s">
        <v>179</v>
      </c>
      <c r="AB35" s="58" t="str">
        <f>+AB29</f>
        <v>Ene-Sep 17</v>
      </c>
      <c r="AC35" s="88"/>
    </row>
    <row r="36" spans="1:29" x14ac:dyDescent="0.2">
      <c r="A36" s="81" t="s">
        <v>163</v>
      </c>
      <c r="B36" s="31" t="s">
        <v>155</v>
      </c>
      <c r="C36" s="62">
        <v>914.76</v>
      </c>
      <c r="D36" s="63">
        <v>738.67</v>
      </c>
      <c r="E36" s="63">
        <v>893.74699999999996</v>
      </c>
      <c r="F36" s="63">
        <v>805.29899999999998</v>
      </c>
      <c r="G36" s="63">
        <v>913.25800000000004</v>
      </c>
      <c r="H36" s="63">
        <v>990.85400000000004</v>
      </c>
      <c r="I36" s="63">
        <v>1180.4649999999999</v>
      </c>
      <c r="J36" s="63">
        <v>1085.1300000000001</v>
      </c>
      <c r="K36" s="63">
        <v>887.42399999999998</v>
      </c>
      <c r="L36" s="63">
        <v>927.03599999999994</v>
      </c>
      <c r="M36" s="63">
        <v>986.48500000000001</v>
      </c>
      <c r="N36" s="63">
        <v>1194.5440000000001</v>
      </c>
      <c r="O36" s="63">
        <f t="shared" ref="O36:O41" si="0">SUM(C36:N36)</f>
        <v>11517.672</v>
      </c>
      <c r="P36" s="63">
        <v>1124.721</v>
      </c>
      <c r="Q36" s="63">
        <v>863.50900000000001</v>
      </c>
      <c r="R36" s="63">
        <v>1004.1180000000001</v>
      </c>
      <c r="S36" s="63">
        <v>1090.0550000000001</v>
      </c>
      <c r="T36" s="63">
        <v>1058.509</v>
      </c>
      <c r="U36" s="63">
        <v>1115.739</v>
      </c>
      <c r="V36" s="63">
        <v>1320.577</v>
      </c>
      <c r="W36" s="63">
        <v>1217.864</v>
      </c>
      <c r="X36" s="63">
        <v>1001.603</v>
      </c>
      <c r="Y36" s="63"/>
      <c r="Z36" s="63"/>
      <c r="AA36" s="63"/>
      <c r="AB36" s="63">
        <f t="shared" ref="AB36:AB40" si="1">SUM(P36:AA36)</f>
        <v>9796.6949999999997</v>
      </c>
      <c r="AC36" s="70">
        <f t="shared" ref="AC36:AC40" si="2">+(AB36-O36)/O36</f>
        <v>-0.14942055998816434</v>
      </c>
    </row>
    <row r="37" spans="1:29" x14ac:dyDescent="0.2">
      <c r="B37" s="31" t="s">
        <v>156</v>
      </c>
      <c r="C37" s="63">
        <v>1730.828</v>
      </c>
      <c r="D37" s="63">
        <v>1594.3779999999999</v>
      </c>
      <c r="E37" s="63">
        <v>1954.741</v>
      </c>
      <c r="F37" s="63">
        <v>1653.3019999999999</v>
      </c>
      <c r="G37" s="63">
        <v>1577.1559999999999</v>
      </c>
      <c r="H37" s="63">
        <v>1725.8979999999999</v>
      </c>
      <c r="I37" s="63">
        <v>1904.2190000000001</v>
      </c>
      <c r="J37" s="63">
        <v>1588.492</v>
      </c>
      <c r="K37" s="63">
        <v>1099.287</v>
      </c>
      <c r="L37" s="63">
        <v>1339.1859999999999</v>
      </c>
      <c r="M37" s="63">
        <v>1514.068</v>
      </c>
      <c r="N37" s="63">
        <v>1954.277</v>
      </c>
      <c r="O37" s="63">
        <f t="shared" si="0"/>
        <v>19635.831999999995</v>
      </c>
      <c r="P37" s="63">
        <v>1883.865</v>
      </c>
      <c r="Q37" s="63">
        <v>1689.011</v>
      </c>
      <c r="R37" s="63">
        <v>2254.4290000000001</v>
      </c>
      <c r="S37" s="63">
        <v>1912.0809999999999</v>
      </c>
      <c r="T37" s="63">
        <v>1739.998</v>
      </c>
      <c r="U37" s="63">
        <v>1933.807</v>
      </c>
      <c r="V37" s="63">
        <v>2139.181</v>
      </c>
      <c r="W37" s="63">
        <v>1733.22</v>
      </c>
      <c r="X37" s="63">
        <v>1110.684</v>
      </c>
      <c r="Y37" s="63"/>
      <c r="Z37" s="63"/>
      <c r="AA37" s="63"/>
      <c r="AB37" s="63">
        <f t="shared" si="1"/>
        <v>16396.276000000002</v>
      </c>
      <c r="AC37" s="70">
        <f t="shared" si="2"/>
        <v>-0.16498185561986853</v>
      </c>
    </row>
    <row r="38" spans="1:29" x14ac:dyDescent="0.2">
      <c r="B38" s="31" t="s">
        <v>159</v>
      </c>
      <c r="C38" s="63">
        <v>420.77600000000001</v>
      </c>
      <c r="D38" s="63">
        <v>398.62700000000001</v>
      </c>
      <c r="E38" s="63">
        <v>386.35399999999998</v>
      </c>
      <c r="F38" s="63">
        <v>324.32</v>
      </c>
      <c r="G38" s="63">
        <v>139.28700000000001</v>
      </c>
      <c r="H38" s="63">
        <v>100.637</v>
      </c>
      <c r="I38" s="63">
        <v>123.557</v>
      </c>
      <c r="J38" s="63">
        <v>121.886</v>
      </c>
      <c r="K38" s="63">
        <v>86.525000000000006</v>
      </c>
      <c r="L38" s="63">
        <v>125.044</v>
      </c>
      <c r="M38" s="63">
        <v>282.10000000000002</v>
      </c>
      <c r="N38" s="63">
        <v>391.92700000000002</v>
      </c>
      <c r="O38" s="63">
        <f t="shared" si="0"/>
        <v>2901.04</v>
      </c>
      <c r="P38" s="63">
        <v>495.548</v>
      </c>
      <c r="Q38" s="63">
        <v>456.70400000000001</v>
      </c>
      <c r="R38" s="63">
        <v>476.70499999999998</v>
      </c>
      <c r="S38" s="63">
        <v>389.56200000000001</v>
      </c>
      <c r="T38" s="63">
        <v>145.999</v>
      </c>
      <c r="U38" s="63">
        <v>105.17400000000001</v>
      </c>
      <c r="V38" s="63">
        <v>122.877</v>
      </c>
      <c r="W38" s="63">
        <v>115.876</v>
      </c>
      <c r="X38" s="63">
        <v>96.908000000000001</v>
      </c>
      <c r="Y38" s="63"/>
      <c r="Z38" s="63"/>
      <c r="AA38" s="63"/>
      <c r="AB38" s="63">
        <f t="shared" si="1"/>
        <v>2405.3530000000001</v>
      </c>
      <c r="AC38" s="70">
        <f t="shared" si="2"/>
        <v>-0.17086527590105613</v>
      </c>
    </row>
    <row r="39" spans="1:29" x14ac:dyDescent="0.2">
      <c r="B39" s="31" t="s">
        <v>157</v>
      </c>
      <c r="C39" s="63">
        <v>260.67399999999998</v>
      </c>
      <c r="D39" s="63">
        <v>218.05099999999999</v>
      </c>
      <c r="E39" s="63">
        <v>226.21199999999999</v>
      </c>
      <c r="F39" s="63">
        <v>218.113</v>
      </c>
      <c r="G39" s="63">
        <v>238.839</v>
      </c>
      <c r="H39" s="63">
        <v>245.113</v>
      </c>
      <c r="I39" s="63">
        <v>280.01799999999997</v>
      </c>
      <c r="J39" s="63">
        <v>251.471</v>
      </c>
      <c r="K39" s="63">
        <v>246.35300000000001</v>
      </c>
      <c r="L39" s="63">
        <v>269.75599999999997</v>
      </c>
      <c r="M39" s="63">
        <v>257.06299999999999</v>
      </c>
      <c r="N39" s="63">
        <v>263.24599999999998</v>
      </c>
      <c r="O39" s="63">
        <f t="shared" si="0"/>
        <v>2974.9090000000001</v>
      </c>
      <c r="P39" s="63">
        <v>278.76299999999998</v>
      </c>
      <c r="Q39" s="63">
        <v>234.08</v>
      </c>
      <c r="R39" s="63">
        <v>246.053</v>
      </c>
      <c r="S39" s="63">
        <v>250.893</v>
      </c>
      <c r="T39" s="63">
        <v>261.14600000000002</v>
      </c>
      <c r="U39" s="63">
        <v>259.14400000000001</v>
      </c>
      <c r="V39" s="63">
        <v>292.423</v>
      </c>
      <c r="W39" s="63">
        <v>280.286</v>
      </c>
      <c r="X39" s="63">
        <v>263.291</v>
      </c>
      <c r="Y39" s="63"/>
      <c r="Z39" s="63"/>
      <c r="AA39" s="63"/>
      <c r="AB39" s="63">
        <f t="shared" si="1"/>
        <v>2366.0790000000002</v>
      </c>
      <c r="AC39" s="70">
        <f t="shared" si="2"/>
        <v>-0.20465499953107807</v>
      </c>
    </row>
    <row r="40" spans="1:29" x14ac:dyDescent="0.2">
      <c r="B40" s="31" t="s">
        <v>158</v>
      </c>
      <c r="C40" s="63">
        <v>176.95099999999999</v>
      </c>
      <c r="D40" s="63">
        <v>158.197</v>
      </c>
      <c r="E40" s="63">
        <v>181.93199999999999</v>
      </c>
      <c r="F40" s="63">
        <v>190.065</v>
      </c>
      <c r="G40" s="63">
        <v>197.005</v>
      </c>
      <c r="H40" s="63">
        <v>207.709</v>
      </c>
      <c r="I40" s="63">
        <v>237.637</v>
      </c>
      <c r="J40" s="63">
        <v>243.631</v>
      </c>
      <c r="K40" s="63">
        <v>216.626</v>
      </c>
      <c r="L40" s="63">
        <v>213.57300000000001</v>
      </c>
      <c r="M40" s="63">
        <v>217.703</v>
      </c>
      <c r="N40" s="63">
        <v>220.11099999999999</v>
      </c>
      <c r="O40" s="63">
        <f t="shared" si="0"/>
        <v>2461.14</v>
      </c>
      <c r="P40" s="63">
        <v>216.047</v>
      </c>
      <c r="Q40" s="63">
        <v>186.03700000000001</v>
      </c>
      <c r="R40" s="63">
        <v>217.952</v>
      </c>
      <c r="S40" s="63">
        <v>257.52699999999999</v>
      </c>
      <c r="T40" s="63">
        <v>253.84800000000001</v>
      </c>
      <c r="U40" s="63">
        <v>274.892</v>
      </c>
      <c r="V40" s="63">
        <v>336.69900000000001</v>
      </c>
      <c r="W40" s="63">
        <v>339.07100000000003</v>
      </c>
      <c r="X40" s="63">
        <v>293.81299999999999</v>
      </c>
      <c r="Y40" s="63"/>
      <c r="Z40" s="63"/>
      <c r="AA40" s="63"/>
      <c r="AB40" s="63">
        <f t="shared" si="1"/>
        <v>2375.8860000000004</v>
      </c>
      <c r="AC40" s="70">
        <f t="shared" si="2"/>
        <v>-3.4640044857261049E-2</v>
      </c>
    </row>
    <row r="41" spans="1:29" x14ac:dyDescent="0.2">
      <c r="B41" s="31" t="s">
        <v>160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f t="shared" si="0"/>
        <v>0</v>
      </c>
      <c r="P41" s="63">
        <v>0</v>
      </c>
      <c r="Q41" s="63">
        <v>3.2330000000000001</v>
      </c>
      <c r="R41" s="63">
        <v>6.415</v>
      </c>
      <c r="S41" s="63">
        <v>7.4139999999999997</v>
      </c>
      <c r="T41" s="63">
        <v>6.593</v>
      </c>
      <c r="U41" s="63">
        <v>7.0590000000000002</v>
      </c>
      <c r="V41" s="63">
        <v>8.4109999999999996</v>
      </c>
      <c r="W41" s="63">
        <v>8.2240000000000002</v>
      </c>
      <c r="X41" s="63">
        <v>7.0659999999999998</v>
      </c>
      <c r="Y41" s="63"/>
      <c r="Z41" s="63"/>
      <c r="AA41" s="63"/>
      <c r="AB41" s="63">
        <f t="shared" ref="AB41" si="3">SUM(P41:AA41)</f>
        <v>54.415000000000006</v>
      </c>
      <c r="AC41" s="70" t="s">
        <v>185</v>
      </c>
    </row>
    <row r="69" spans="1:29" ht="12.75" customHeight="1" x14ac:dyDescent="0.2">
      <c r="B69" s="94" t="s">
        <v>162</v>
      </c>
      <c r="C69" s="95" t="s">
        <v>181</v>
      </c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6" t="str">
        <f>+AC27</f>
        <v>Var %          Ene-Sep 16 vs Ene-Sep 17</v>
      </c>
    </row>
    <row r="70" spans="1:29" x14ac:dyDescent="0.2">
      <c r="B70" s="94"/>
      <c r="C70" s="95">
        <v>2016</v>
      </c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>
        <v>2017</v>
      </c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7"/>
    </row>
    <row r="71" spans="1:29" x14ac:dyDescent="0.2">
      <c r="B71" s="51" t="s">
        <v>167</v>
      </c>
      <c r="C71" s="52" t="s">
        <v>168</v>
      </c>
      <c r="D71" s="52" t="s">
        <v>169</v>
      </c>
      <c r="E71" s="52" t="s">
        <v>170</v>
      </c>
      <c r="F71" s="52" t="s">
        <v>171</v>
      </c>
      <c r="G71" s="52" t="s">
        <v>172</v>
      </c>
      <c r="H71" s="52" t="s">
        <v>173</v>
      </c>
      <c r="I71" s="52" t="s">
        <v>174</v>
      </c>
      <c r="J71" s="52" t="s">
        <v>175</v>
      </c>
      <c r="K71" s="52" t="s">
        <v>176</v>
      </c>
      <c r="L71" s="52" t="s">
        <v>177</v>
      </c>
      <c r="M71" s="52" t="s">
        <v>178</v>
      </c>
      <c r="N71" s="52" t="s">
        <v>179</v>
      </c>
      <c r="O71" s="53" t="str">
        <f>+O29</f>
        <v>Ene-Sep 16</v>
      </c>
      <c r="P71" s="52" t="s">
        <v>168</v>
      </c>
      <c r="Q71" s="52" t="s">
        <v>169</v>
      </c>
      <c r="R71" s="52" t="s">
        <v>170</v>
      </c>
      <c r="S71" s="52" t="s">
        <v>171</v>
      </c>
      <c r="T71" s="52" t="s">
        <v>172</v>
      </c>
      <c r="U71" s="52" t="s">
        <v>173</v>
      </c>
      <c r="V71" s="52" t="s">
        <v>174</v>
      </c>
      <c r="W71" s="52" t="s">
        <v>175</v>
      </c>
      <c r="X71" s="52" t="s">
        <v>176</v>
      </c>
      <c r="Y71" s="52" t="s">
        <v>177</v>
      </c>
      <c r="Z71" s="52" t="s">
        <v>178</v>
      </c>
      <c r="AA71" s="52" t="s">
        <v>179</v>
      </c>
      <c r="AB71" s="53" t="str">
        <f>+AB29</f>
        <v>Ene-Sep 17</v>
      </c>
      <c r="AC71" s="98"/>
    </row>
    <row r="72" spans="1:29" x14ac:dyDescent="0.2">
      <c r="A72" s="81" t="s">
        <v>162</v>
      </c>
      <c r="B72" s="31" t="s">
        <v>155</v>
      </c>
      <c r="C72" s="62">
        <v>9296.32829745454</v>
      </c>
      <c r="D72" s="63">
        <v>9158.6690909090903</v>
      </c>
      <c r="E72" s="63">
        <v>10208.356188372727</v>
      </c>
      <c r="F72" s="63">
        <v>10251.89290909091</v>
      </c>
      <c r="G72" s="63">
        <v>10462.472880654548</v>
      </c>
      <c r="H72" s="63">
        <v>10571.836717845448</v>
      </c>
      <c r="I72" s="63">
        <v>10946.690509090908</v>
      </c>
      <c r="J72" s="63">
        <v>10895.74772432727</v>
      </c>
      <c r="K72" s="63">
        <v>10970.367</v>
      </c>
      <c r="L72" s="63">
        <v>11066.006123163637</v>
      </c>
      <c r="M72" s="63">
        <v>11550.820281818182</v>
      </c>
      <c r="N72" s="63">
        <v>11694.117</v>
      </c>
      <c r="O72" s="63">
        <f t="shared" ref="O72" si="4">SUM(C72:N72)</f>
        <v>127073.30472272725</v>
      </c>
      <c r="P72" s="63">
        <v>8217.0690378181844</v>
      </c>
      <c r="Q72" s="63">
        <v>7870.8254738999967</v>
      </c>
      <c r="R72" s="63">
        <v>9641.9426999999996</v>
      </c>
      <c r="S72" s="63">
        <v>8545.365185454546</v>
      </c>
      <c r="T72" s="63">
        <v>9070.9529999999995</v>
      </c>
      <c r="U72" s="63">
        <v>9312.6984000000011</v>
      </c>
      <c r="V72" s="63">
        <v>9179.0566999999992</v>
      </c>
      <c r="W72" s="63">
        <v>9671.6219999999994</v>
      </c>
      <c r="X72" s="63">
        <v>9287.5589999999993</v>
      </c>
      <c r="Y72" s="63"/>
      <c r="Z72" s="63"/>
      <c r="AA72" s="63"/>
      <c r="AB72" s="63">
        <f>SUM(P72:AA72)</f>
        <v>80797.091497172718</v>
      </c>
      <c r="AC72" s="79">
        <f>+(AB72-O72)/O72</f>
        <v>-0.36416943217561543</v>
      </c>
    </row>
    <row r="73" spans="1:29" x14ac:dyDescent="0.2">
      <c r="B73" s="1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</row>
    <row r="74" spans="1:29" x14ac:dyDescent="0.2">
      <c r="B74" s="15"/>
      <c r="C74" s="47"/>
    </row>
    <row r="75" spans="1:29" ht="12" customHeight="1" x14ac:dyDescent="0.2">
      <c r="B75" s="104" t="s">
        <v>163</v>
      </c>
      <c r="C75" s="100" t="s">
        <v>181</v>
      </c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1" t="str">
        <f>+AC33</f>
        <v>Var %          Ene-Sep 16 vs Ene-Sep 17</v>
      </c>
    </row>
    <row r="76" spans="1:29" x14ac:dyDescent="0.2">
      <c r="B76" s="105"/>
      <c r="C76" s="100">
        <v>2016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>
        <v>2017</v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2"/>
    </row>
    <row r="77" spans="1:29" x14ac:dyDescent="0.2">
      <c r="B77" s="72" t="s">
        <v>167</v>
      </c>
      <c r="C77" s="49" t="s">
        <v>168</v>
      </c>
      <c r="D77" s="49" t="s">
        <v>169</v>
      </c>
      <c r="E77" s="49" t="s">
        <v>170</v>
      </c>
      <c r="F77" s="49" t="s">
        <v>171</v>
      </c>
      <c r="G77" s="49" t="s">
        <v>172</v>
      </c>
      <c r="H77" s="49" t="s">
        <v>173</v>
      </c>
      <c r="I77" s="49" t="s">
        <v>174</v>
      </c>
      <c r="J77" s="49" t="s">
        <v>175</v>
      </c>
      <c r="K77" s="49" t="s">
        <v>176</v>
      </c>
      <c r="L77" s="49" t="s">
        <v>177</v>
      </c>
      <c r="M77" s="49" t="s">
        <v>178</v>
      </c>
      <c r="N77" s="49" t="s">
        <v>179</v>
      </c>
      <c r="O77" s="50" t="str">
        <f>+O29</f>
        <v>Ene-Sep 16</v>
      </c>
      <c r="P77" s="49" t="s">
        <v>168</v>
      </c>
      <c r="Q77" s="49" t="s">
        <v>169</v>
      </c>
      <c r="R77" s="49" t="s">
        <v>170</v>
      </c>
      <c r="S77" s="49" t="s">
        <v>171</v>
      </c>
      <c r="T77" s="49" t="s">
        <v>172</v>
      </c>
      <c r="U77" s="49" t="s">
        <v>173</v>
      </c>
      <c r="V77" s="49" t="s">
        <v>174</v>
      </c>
      <c r="W77" s="49" t="s">
        <v>175</v>
      </c>
      <c r="X77" s="49" t="s">
        <v>176</v>
      </c>
      <c r="Y77" s="49" t="s">
        <v>177</v>
      </c>
      <c r="Z77" s="49" t="s">
        <v>178</v>
      </c>
      <c r="AA77" s="49" t="s">
        <v>179</v>
      </c>
      <c r="AB77" s="50" t="str">
        <f>+AB29</f>
        <v>Ene-Sep 17</v>
      </c>
      <c r="AC77" s="103"/>
    </row>
    <row r="78" spans="1:29" x14ac:dyDescent="0.2">
      <c r="A78" s="81" t="s">
        <v>163</v>
      </c>
      <c r="B78" s="31" t="s">
        <v>155</v>
      </c>
      <c r="C78" s="62">
        <v>12828.390327081817</v>
      </c>
      <c r="D78" s="63">
        <v>12709.526818181819</v>
      </c>
      <c r="E78" s="63">
        <v>14062.537547881815</v>
      </c>
      <c r="F78" s="63">
        <v>13983.781636363636</v>
      </c>
      <c r="G78" s="63">
        <v>14281.465503499996</v>
      </c>
      <c r="H78" s="63">
        <v>13976.261878054544</v>
      </c>
      <c r="I78" s="63">
        <v>13698.625818181818</v>
      </c>
      <c r="J78" s="63">
        <v>12873.468388599998</v>
      </c>
      <c r="K78" s="63">
        <v>13140.188</v>
      </c>
      <c r="L78" s="63">
        <v>16338.391034727274</v>
      </c>
      <c r="M78" s="63">
        <v>15135.683727272728</v>
      </c>
      <c r="N78" s="63">
        <v>14755.241</v>
      </c>
      <c r="O78" s="63">
        <f t="shared" ref="O78:O83" si="5">SUM(C78:N78)</f>
        <v>167783.56167984544</v>
      </c>
      <c r="P78" s="63">
        <v>13268.656994827274</v>
      </c>
      <c r="Q78" s="63">
        <v>12895.556289881819</v>
      </c>
      <c r="R78" s="63">
        <v>14823.055</v>
      </c>
      <c r="S78" s="63">
        <v>14722.905090909089</v>
      </c>
      <c r="T78" s="63">
        <v>14557.059545454546</v>
      </c>
      <c r="U78" s="63">
        <v>16358.325000000001</v>
      </c>
      <c r="V78" s="63">
        <v>16225.857545454544</v>
      </c>
      <c r="W78" s="63">
        <v>16115.026</v>
      </c>
      <c r="X78" s="63">
        <v>17883.109</v>
      </c>
      <c r="Y78" s="63"/>
      <c r="Z78" s="63"/>
      <c r="AA78" s="63"/>
      <c r="AB78" s="63">
        <f t="shared" ref="AB78:AB83" si="6">SUM(P78:AA78)</f>
        <v>136849.55046652726</v>
      </c>
      <c r="AC78" s="70">
        <f t="shared" ref="AC78:AC83" si="7">+(AB78-O78)/O78</f>
        <v>-0.1843685454260687</v>
      </c>
    </row>
    <row r="79" spans="1:29" x14ac:dyDescent="0.2">
      <c r="B79" s="31" t="s">
        <v>156</v>
      </c>
      <c r="C79" s="63">
        <v>11429.297</v>
      </c>
      <c r="D79" s="63">
        <v>12007.05</v>
      </c>
      <c r="E79" s="63">
        <v>13001.77</v>
      </c>
      <c r="F79" s="63">
        <v>12970.774163607995</v>
      </c>
      <c r="G79" s="63">
        <v>13164.965498326172</v>
      </c>
      <c r="H79" s="63">
        <v>13800.753344510715</v>
      </c>
      <c r="I79" s="63">
        <v>13546.979945776804</v>
      </c>
      <c r="J79" s="63">
        <v>13690.54578606906</v>
      </c>
      <c r="K79" s="63">
        <v>14149.876</v>
      </c>
      <c r="L79" s="63">
        <v>14826.632519886412</v>
      </c>
      <c r="M79" s="63">
        <v>13952.778439944199</v>
      </c>
      <c r="N79" s="63">
        <v>14696.918</v>
      </c>
      <c r="O79" s="63">
        <f t="shared" si="5"/>
        <v>161238.34069812138</v>
      </c>
      <c r="P79" s="63">
        <v>13920.699195478177</v>
      </c>
      <c r="Q79" s="63">
        <v>11918.586633855994</v>
      </c>
      <c r="R79" s="63">
        <v>14866.339117581872</v>
      </c>
      <c r="S79" s="63">
        <v>14233.741998215557</v>
      </c>
      <c r="T79" s="63">
        <v>14940.302672569735</v>
      </c>
      <c r="U79" s="63">
        <v>14795.021634041595</v>
      </c>
      <c r="V79" s="63">
        <v>14058.481779635769</v>
      </c>
      <c r="W79" s="63">
        <v>14098.936</v>
      </c>
      <c r="X79" s="63">
        <v>13350.101000000001</v>
      </c>
      <c r="Y79" s="63"/>
      <c r="Z79" s="63"/>
      <c r="AA79" s="63"/>
      <c r="AB79" s="63">
        <f t="shared" si="6"/>
        <v>126182.21003137868</v>
      </c>
      <c r="AC79" s="70">
        <f t="shared" si="7"/>
        <v>-0.21741808130100129</v>
      </c>
    </row>
    <row r="80" spans="1:29" x14ac:dyDescent="0.2">
      <c r="B80" s="31" t="s">
        <v>159</v>
      </c>
      <c r="C80" s="63">
        <v>96.634</v>
      </c>
      <c r="D80" s="63">
        <v>89.388000000000005</v>
      </c>
      <c r="E80" s="63">
        <v>104.386</v>
      </c>
      <c r="F80" s="63">
        <v>113.226</v>
      </c>
      <c r="G80" s="63">
        <v>116.23099999999999</v>
      </c>
      <c r="H80" s="63">
        <v>112.593</v>
      </c>
      <c r="I80" s="63">
        <v>86.927000000000007</v>
      </c>
      <c r="J80" s="63">
        <v>62.418999999999997</v>
      </c>
      <c r="K80" s="63">
        <v>61.003999999999998</v>
      </c>
      <c r="L80" s="63">
        <v>56.478000000000002</v>
      </c>
      <c r="M80" s="63">
        <v>32.290999999999997</v>
      </c>
      <c r="N80" s="63">
        <v>37.613</v>
      </c>
      <c r="O80" s="63">
        <f t="shared" si="5"/>
        <v>969.19</v>
      </c>
      <c r="P80" s="63">
        <v>80.048000000000002</v>
      </c>
      <c r="Q80" s="63">
        <v>64.061999999999998</v>
      </c>
      <c r="R80" s="63">
        <v>88.968999999999994</v>
      </c>
      <c r="S80" s="63">
        <v>121.413</v>
      </c>
      <c r="T80" s="32">
        <v>54.853999999999999</v>
      </c>
      <c r="U80" s="63">
        <v>37.4</v>
      </c>
      <c r="V80" s="63">
        <v>26.978000000000002</v>
      </c>
      <c r="W80" s="63">
        <v>15.956</v>
      </c>
      <c r="X80" s="63">
        <v>27.417000000000002</v>
      </c>
      <c r="Y80" s="63"/>
      <c r="Z80" s="63"/>
      <c r="AA80" s="63"/>
      <c r="AB80" s="63">
        <f t="shared" si="6"/>
        <v>517.09699999999998</v>
      </c>
      <c r="AC80" s="70">
        <f t="shared" si="7"/>
        <v>-0.46646477986772467</v>
      </c>
    </row>
    <row r="81" spans="2:29" x14ac:dyDescent="0.2">
      <c r="B81" s="31" t="s">
        <v>157</v>
      </c>
      <c r="C81" s="63">
        <v>2311.665</v>
      </c>
      <c r="D81" s="63">
        <v>2301.0610000000001</v>
      </c>
      <c r="E81" s="63">
        <v>2626.2359999999999</v>
      </c>
      <c r="F81" s="63">
        <v>2680.625</v>
      </c>
      <c r="G81" s="63">
        <v>2289.9879999999998</v>
      </c>
      <c r="H81" s="63">
        <v>2334.56</v>
      </c>
      <c r="I81" s="63">
        <v>2715.2179999999998</v>
      </c>
      <c r="J81" s="63">
        <v>2402.6729999999998</v>
      </c>
      <c r="K81" s="63">
        <v>2420.4859999999999</v>
      </c>
      <c r="L81" s="63">
        <v>2993.085</v>
      </c>
      <c r="M81" s="63">
        <v>2882.114</v>
      </c>
      <c r="N81" s="63">
        <v>2499.056</v>
      </c>
      <c r="O81" s="63">
        <f t="shared" si="5"/>
        <v>30456.767</v>
      </c>
      <c r="P81" s="63">
        <v>2056.4949999999999</v>
      </c>
      <c r="Q81" s="63">
        <v>2245.3110000000001</v>
      </c>
      <c r="R81" s="63">
        <v>2746.683</v>
      </c>
      <c r="S81" s="63">
        <v>2531.1379999999999</v>
      </c>
      <c r="T81" s="63">
        <v>2661.931</v>
      </c>
      <c r="U81" s="63">
        <v>2389.502</v>
      </c>
      <c r="V81" s="63">
        <v>2793.7719999999999</v>
      </c>
      <c r="W81" s="63">
        <v>2972.1640000000002</v>
      </c>
      <c r="X81" s="63">
        <v>2777.6410000000001</v>
      </c>
      <c r="Y81" s="63"/>
      <c r="Z81" s="63"/>
      <c r="AA81" s="63"/>
      <c r="AB81" s="63">
        <f t="shared" si="6"/>
        <v>23174.637000000002</v>
      </c>
      <c r="AC81" s="70">
        <f t="shared" si="7"/>
        <v>-0.23909727516384116</v>
      </c>
    </row>
    <row r="82" spans="2:29" x14ac:dyDescent="0.2">
      <c r="B82" s="31" t="s">
        <v>158</v>
      </c>
      <c r="C82" s="63">
        <v>10097.230100000001</v>
      </c>
      <c r="D82" s="63">
        <v>10010.598900000001</v>
      </c>
      <c r="E82" s="63">
        <v>10042.608609999999</v>
      </c>
      <c r="F82" s="63">
        <v>10453.862499999999</v>
      </c>
      <c r="G82" s="63">
        <v>9662.629399999998</v>
      </c>
      <c r="H82" s="63">
        <v>9537.3333000000002</v>
      </c>
      <c r="I82" s="63">
        <v>9698.7783999999992</v>
      </c>
      <c r="J82" s="63">
        <v>8288.2450000000008</v>
      </c>
      <c r="K82" s="63">
        <v>9966.2690000000002</v>
      </c>
      <c r="L82" s="63">
        <v>10915.9211</v>
      </c>
      <c r="M82" s="63">
        <v>10054.1934</v>
      </c>
      <c r="N82" s="63">
        <v>9839.5580000000009</v>
      </c>
      <c r="O82" s="63">
        <f t="shared" si="5"/>
        <v>118567.22771000001</v>
      </c>
      <c r="P82" s="63">
        <v>8689.283300000001</v>
      </c>
      <c r="Q82" s="63">
        <v>9186.6050999999989</v>
      </c>
      <c r="R82" s="63">
        <v>12717.636500000001</v>
      </c>
      <c r="S82" s="63">
        <v>11441.771700000001</v>
      </c>
      <c r="T82" s="63">
        <v>10429.783300000001</v>
      </c>
      <c r="U82" s="63">
        <v>11633.301599999999</v>
      </c>
      <c r="V82" s="63">
        <v>13245.688100000001</v>
      </c>
      <c r="W82" s="63">
        <v>11572.177</v>
      </c>
      <c r="X82" s="63">
        <v>10491.907999999999</v>
      </c>
      <c r="Y82" s="63"/>
      <c r="Z82" s="63"/>
      <c r="AA82" s="63"/>
      <c r="AB82" s="63">
        <f t="shared" si="6"/>
        <v>99408.154599999994</v>
      </c>
      <c r="AC82" s="70">
        <f t="shared" si="7"/>
        <v>-0.16158826920420716</v>
      </c>
    </row>
    <row r="83" spans="2:29" x14ac:dyDescent="0.2">
      <c r="B83" s="31" t="s">
        <v>160</v>
      </c>
      <c r="C83" s="63">
        <v>6321.2672400000001</v>
      </c>
      <c r="D83" s="63">
        <v>5749.7154999999993</v>
      </c>
      <c r="E83" s="63">
        <v>6499.4390500000009</v>
      </c>
      <c r="F83" s="63">
        <v>7151.9255000000003</v>
      </c>
      <c r="G83" s="63">
        <v>6404.8171600000005</v>
      </c>
      <c r="H83" s="63">
        <v>6750.1381400000009</v>
      </c>
      <c r="I83" s="63">
        <v>6558.3715999999995</v>
      </c>
      <c r="J83" s="63">
        <v>5808.3948100000007</v>
      </c>
      <c r="K83" s="63">
        <v>6400.1395000000002</v>
      </c>
      <c r="L83" s="63">
        <v>6491.9591299999993</v>
      </c>
      <c r="M83" s="63">
        <v>7268.7515599999997</v>
      </c>
      <c r="N83" s="63">
        <v>7463.6885000000002</v>
      </c>
      <c r="O83" s="63">
        <f t="shared" si="5"/>
        <v>78868.607690000004</v>
      </c>
      <c r="P83" s="63">
        <v>6113.0437099999999</v>
      </c>
      <c r="Q83" s="63">
        <v>5858.4757199999995</v>
      </c>
      <c r="R83" s="63">
        <v>7743.0347900000006</v>
      </c>
      <c r="S83" s="63">
        <v>7163.7100200000004</v>
      </c>
      <c r="T83" s="63">
        <v>7459.5351199999996</v>
      </c>
      <c r="U83" s="63">
        <v>8378.7719499999985</v>
      </c>
      <c r="V83" s="63">
        <v>8770.87745</v>
      </c>
      <c r="W83" s="63">
        <v>8447.8809999999994</v>
      </c>
      <c r="X83" s="63">
        <v>7789.3779999999997</v>
      </c>
      <c r="Y83" s="63"/>
      <c r="Z83" s="63"/>
      <c r="AA83" s="63"/>
      <c r="AB83" s="63">
        <f t="shared" si="6"/>
        <v>67724.707760000005</v>
      </c>
      <c r="AC83" s="70">
        <f t="shared" si="7"/>
        <v>-0.14129702877223443</v>
      </c>
    </row>
    <row r="84" spans="2:29" x14ac:dyDescent="0.2">
      <c r="B84" s="59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75"/>
    </row>
    <row r="85" spans="2:29" ht="13.5" thickBot="1" x14ac:dyDescent="0.25"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</row>
    <row r="86" spans="2:29" ht="15.75" thickBot="1" x14ac:dyDescent="0.3">
      <c r="B86" s="65" t="s">
        <v>182</v>
      </c>
    </row>
    <row r="88" spans="2:29" ht="12.75" customHeight="1" x14ac:dyDescent="0.2">
      <c r="B88" s="99" t="s">
        <v>183</v>
      </c>
      <c r="C88" s="90" t="s">
        <v>180</v>
      </c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83" t="str">
        <f>+AC75</f>
        <v>Var %          Ene-Sep 16 vs Ene-Sep 17</v>
      </c>
    </row>
    <row r="89" spans="2:29" x14ac:dyDescent="0.2">
      <c r="B89" s="99"/>
      <c r="C89" s="90">
        <v>2016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>
        <v>2017</v>
      </c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84"/>
    </row>
    <row r="90" spans="2:29" x14ac:dyDescent="0.2">
      <c r="B90" s="54" t="s">
        <v>167</v>
      </c>
      <c r="C90" s="55" t="s">
        <v>168</v>
      </c>
      <c r="D90" s="55" t="s">
        <v>169</v>
      </c>
      <c r="E90" s="55" t="s">
        <v>170</v>
      </c>
      <c r="F90" s="55" t="s">
        <v>171</v>
      </c>
      <c r="G90" s="55" t="s">
        <v>172</v>
      </c>
      <c r="H90" s="55" t="s">
        <v>173</v>
      </c>
      <c r="I90" s="55" t="s">
        <v>174</v>
      </c>
      <c r="J90" s="55" t="s">
        <v>175</v>
      </c>
      <c r="K90" s="55" t="s">
        <v>176</v>
      </c>
      <c r="L90" s="55" t="s">
        <v>177</v>
      </c>
      <c r="M90" s="55" t="s">
        <v>178</v>
      </c>
      <c r="N90" s="55" t="s">
        <v>179</v>
      </c>
      <c r="O90" s="56" t="str">
        <f>+O77</f>
        <v>Ene-Sep 16</v>
      </c>
      <c r="P90" s="55" t="s">
        <v>168</v>
      </c>
      <c r="Q90" s="55" t="s">
        <v>169</v>
      </c>
      <c r="R90" s="55" t="s">
        <v>170</v>
      </c>
      <c r="S90" s="55" t="s">
        <v>171</v>
      </c>
      <c r="T90" s="55" t="s">
        <v>172</v>
      </c>
      <c r="U90" s="55" t="s">
        <v>173</v>
      </c>
      <c r="V90" s="55" t="s">
        <v>174</v>
      </c>
      <c r="W90" s="55" t="s">
        <v>175</v>
      </c>
      <c r="X90" s="55" t="s">
        <v>176</v>
      </c>
      <c r="Y90" s="55" t="s">
        <v>177</v>
      </c>
      <c r="Z90" s="55" t="s">
        <v>178</v>
      </c>
      <c r="AA90" s="55" t="s">
        <v>179</v>
      </c>
      <c r="AB90" s="56" t="str">
        <f>+AB77</f>
        <v>Ene-Sep 17</v>
      </c>
      <c r="AC90" s="85"/>
    </row>
    <row r="91" spans="2:29" x14ac:dyDescent="0.2">
      <c r="B91" s="48" t="s">
        <v>155</v>
      </c>
      <c r="C91" s="62">
        <v>4.5110000000000001</v>
      </c>
      <c r="D91" s="63">
        <v>8.6059999999999999</v>
      </c>
      <c r="E91" s="63">
        <v>12.829000000000001</v>
      </c>
      <c r="F91" s="63">
        <v>8.798</v>
      </c>
      <c r="G91" s="63">
        <v>14.397</v>
      </c>
      <c r="H91" s="63">
        <v>12.38</v>
      </c>
      <c r="I91" s="63">
        <v>18.417999999999999</v>
      </c>
      <c r="J91" s="63">
        <v>15.298</v>
      </c>
      <c r="K91" s="63">
        <v>9.4369999999999994</v>
      </c>
      <c r="L91" s="63">
        <v>9.0039999999999996</v>
      </c>
      <c r="M91" s="63">
        <v>6.9569999999999999</v>
      </c>
      <c r="N91" s="63">
        <v>7.5730000000000004</v>
      </c>
      <c r="O91" s="63">
        <f t="shared" ref="O91" si="8">SUM(C91:N91)</f>
        <v>128.208</v>
      </c>
      <c r="P91" s="63">
        <v>4.1130000000000004</v>
      </c>
      <c r="Q91" s="63">
        <v>6.1269999999999998</v>
      </c>
      <c r="R91" s="63">
        <v>8.5250000000000004</v>
      </c>
      <c r="S91" s="61">
        <v>17.478999999999999</v>
      </c>
      <c r="T91" s="61">
        <v>12.987</v>
      </c>
      <c r="U91" s="61">
        <v>13.419</v>
      </c>
      <c r="V91" s="61">
        <v>23.084</v>
      </c>
      <c r="W91" s="61">
        <v>20.440999999999999</v>
      </c>
      <c r="X91" s="61">
        <v>8.5139999999999993</v>
      </c>
      <c r="Y91" s="61"/>
      <c r="Z91" s="61"/>
      <c r="AA91" s="61"/>
      <c r="AB91" s="64">
        <f>SUM(P91:AA91)</f>
        <v>114.68900000000001</v>
      </c>
      <c r="AC91" s="70">
        <f t="shared" ref="AC91" si="9">+(AB91-O91)/O91</f>
        <v>-0.10544583801322843</v>
      </c>
    </row>
    <row r="92" spans="2:29" x14ac:dyDescent="0.2">
      <c r="B92" s="15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spans="2:29" x14ac:dyDescent="0.2">
      <c r="B93" s="15"/>
      <c r="C93" s="47"/>
    </row>
    <row r="94" spans="2:29" ht="12" customHeight="1" x14ac:dyDescent="0.2">
      <c r="B94" s="86" t="s">
        <v>184</v>
      </c>
      <c r="C94" s="93" t="s">
        <v>180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86" t="str">
        <f>+AC88</f>
        <v>Var %          Ene-Sep 16 vs Ene-Sep 17</v>
      </c>
    </row>
    <row r="95" spans="2:29" x14ac:dyDescent="0.2">
      <c r="B95" s="88"/>
      <c r="C95" s="93">
        <v>2016</v>
      </c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>
        <v>2017</v>
      </c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87"/>
    </row>
    <row r="96" spans="2:29" x14ac:dyDescent="0.2">
      <c r="B96" s="71" t="s">
        <v>167</v>
      </c>
      <c r="C96" s="57" t="s">
        <v>168</v>
      </c>
      <c r="D96" s="57" t="s">
        <v>169</v>
      </c>
      <c r="E96" s="57" t="s">
        <v>170</v>
      </c>
      <c r="F96" s="57" t="s">
        <v>171</v>
      </c>
      <c r="G96" s="57" t="s">
        <v>172</v>
      </c>
      <c r="H96" s="57" t="s">
        <v>173</v>
      </c>
      <c r="I96" s="57" t="s">
        <v>174</v>
      </c>
      <c r="J96" s="57" t="s">
        <v>175</v>
      </c>
      <c r="K96" s="57" t="s">
        <v>176</v>
      </c>
      <c r="L96" s="57" t="s">
        <v>177</v>
      </c>
      <c r="M96" s="57" t="s">
        <v>178</v>
      </c>
      <c r="N96" s="57" t="s">
        <v>179</v>
      </c>
      <c r="O96" s="58" t="str">
        <f>+O77</f>
        <v>Ene-Sep 16</v>
      </c>
      <c r="P96" s="57" t="s">
        <v>168</v>
      </c>
      <c r="Q96" s="57" t="s">
        <v>169</v>
      </c>
      <c r="R96" s="57" t="s">
        <v>170</v>
      </c>
      <c r="S96" s="57" t="s">
        <v>171</v>
      </c>
      <c r="T96" s="57" t="s">
        <v>172</v>
      </c>
      <c r="U96" s="57" t="s">
        <v>173</v>
      </c>
      <c r="V96" s="57" t="s">
        <v>174</v>
      </c>
      <c r="W96" s="57" t="s">
        <v>175</v>
      </c>
      <c r="X96" s="57" t="s">
        <v>176</v>
      </c>
      <c r="Y96" s="57" t="s">
        <v>177</v>
      </c>
      <c r="Z96" s="57" t="s">
        <v>178</v>
      </c>
      <c r="AA96" s="57" t="s">
        <v>179</v>
      </c>
      <c r="AB96" s="58" t="str">
        <f>+AB77</f>
        <v>Ene-Sep 17</v>
      </c>
      <c r="AC96" s="88"/>
    </row>
    <row r="97" spans="2:29" x14ac:dyDescent="0.2">
      <c r="B97" s="31" t="s">
        <v>155</v>
      </c>
      <c r="C97" s="62">
        <v>18.509</v>
      </c>
      <c r="D97" s="63">
        <v>21.462</v>
      </c>
      <c r="E97" s="63">
        <v>28.216000000000001</v>
      </c>
      <c r="F97" s="63">
        <v>15.132</v>
      </c>
      <c r="G97" s="63">
        <v>13.807</v>
      </c>
      <c r="H97" s="63">
        <v>26.263999999999999</v>
      </c>
      <c r="I97" s="63">
        <v>31.39</v>
      </c>
      <c r="J97" s="63">
        <v>10.625999999999999</v>
      </c>
      <c r="K97" s="63">
        <v>3.5110000000000001</v>
      </c>
      <c r="L97" s="63">
        <v>6.125</v>
      </c>
      <c r="M97" s="63">
        <v>3.9649999999999999</v>
      </c>
      <c r="N97" s="63">
        <v>6.1619999999999999</v>
      </c>
      <c r="O97" s="63">
        <f t="shared" ref="O97:O101" si="10">SUM(C97:N97)</f>
        <v>185.16900000000004</v>
      </c>
      <c r="P97" s="63">
        <v>7.6189999999999998</v>
      </c>
      <c r="Q97" s="63">
        <v>10.141999999999999</v>
      </c>
      <c r="R97" s="63">
        <v>19.350000000000001</v>
      </c>
      <c r="S97" s="63">
        <v>15.807</v>
      </c>
      <c r="T97" s="63">
        <v>8.6539999999999999</v>
      </c>
      <c r="U97" s="63">
        <v>10.382999999999999</v>
      </c>
      <c r="V97" s="63">
        <v>9.8320000000000007</v>
      </c>
      <c r="W97" s="63">
        <v>4.2539999999999996</v>
      </c>
      <c r="X97" s="63">
        <v>0.54700000000000004</v>
      </c>
      <c r="Y97" s="63"/>
      <c r="Z97" s="63"/>
      <c r="AA97" s="63"/>
      <c r="AB97" s="64">
        <f t="shared" ref="AB97:AB101" si="11">SUM(P97:AA97)</f>
        <v>86.588000000000008</v>
      </c>
      <c r="AC97" s="70">
        <f t="shared" ref="AC97:AC101" si="12">+(AB97-O97)/O97</f>
        <v>-0.53238393035551312</v>
      </c>
    </row>
    <row r="98" spans="2:29" x14ac:dyDescent="0.2">
      <c r="B98" s="31" t="s">
        <v>156</v>
      </c>
      <c r="C98" s="63">
        <v>19.364999999999998</v>
      </c>
      <c r="D98" s="63">
        <v>17.338999999999999</v>
      </c>
      <c r="E98" s="63">
        <v>16.664999999999999</v>
      </c>
      <c r="F98" s="63">
        <v>16.635000000000002</v>
      </c>
      <c r="G98" s="63">
        <v>13.805999999999999</v>
      </c>
      <c r="H98" s="63">
        <v>14.47</v>
      </c>
      <c r="I98" s="63">
        <v>14.224</v>
      </c>
      <c r="J98" s="63">
        <v>12.282</v>
      </c>
      <c r="K98" s="63">
        <v>11.972</v>
      </c>
      <c r="L98" s="63">
        <v>12.23</v>
      </c>
      <c r="M98" s="63">
        <v>4.1779999999999999</v>
      </c>
      <c r="N98" s="63">
        <v>2.3940000000000001</v>
      </c>
      <c r="O98" s="63">
        <f t="shared" si="10"/>
        <v>155.55999999999997</v>
      </c>
      <c r="P98" s="63">
        <v>13.02</v>
      </c>
      <c r="Q98" s="63">
        <v>13.724</v>
      </c>
      <c r="R98" s="63">
        <v>11.952999999999999</v>
      </c>
      <c r="S98" s="63">
        <v>3.9060000000000001</v>
      </c>
      <c r="T98" s="63">
        <v>5.4630000000000001</v>
      </c>
      <c r="U98" s="63">
        <v>13.629</v>
      </c>
      <c r="V98" s="63">
        <v>15.644</v>
      </c>
      <c r="W98" s="63">
        <v>4.4429999999999996</v>
      </c>
      <c r="X98" s="63">
        <v>0.82099999999999995</v>
      </c>
      <c r="Y98" s="63"/>
      <c r="Z98" s="63"/>
      <c r="AA98" s="63"/>
      <c r="AB98" s="64">
        <f t="shared" si="11"/>
        <v>82.602999999999994</v>
      </c>
      <c r="AC98" s="70">
        <f t="shared" si="12"/>
        <v>-0.46899588583183333</v>
      </c>
    </row>
    <row r="99" spans="2:29" x14ac:dyDescent="0.2">
      <c r="B99" s="31" t="s">
        <v>159</v>
      </c>
      <c r="C99" s="63">
        <v>86.861999999999995</v>
      </c>
      <c r="D99" s="63">
        <v>85.45</v>
      </c>
      <c r="E99" s="63">
        <v>83.045000000000002</v>
      </c>
      <c r="F99" s="63">
        <v>34.042999999999999</v>
      </c>
      <c r="G99" s="63">
        <v>16.006</v>
      </c>
      <c r="H99" s="63">
        <v>13.896000000000001</v>
      </c>
      <c r="I99" s="63">
        <v>19.04</v>
      </c>
      <c r="J99" s="63">
        <v>18.878</v>
      </c>
      <c r="K99" s="63">
        <v>12.587</v>
      </c>
      <c r="L99" s="63">
        <v>16.963999999999999</v>
      </c>
      <c r="M99" s="63">
        <v>13.888</v>
      </c>
      <c r="N99" s="63">
        <v>26.137</v>
      </c>
      <c r="O99" s="63">
        <f t="shared" si="10"/>
        <v>426.79600000000005</v>
      </c>
      <c r="P99" s="63">
        <v>45.984999999999999</v>
      </c>
      <c r="Q99" s="63">
        <v>42.856000000000002</v>
      </c>
      <c r="R99" s="63">
        <v>42.65</v>
      </c>
      <c r="S99" s="63">
        <v>20.824000000000002</v>
      </c>
      <c r="T99" s="63">
        <v>15.301</v>
      </c>
      <c r="U99" s="63">
        <v>13.401999999999999</v>
      </c>
      <c r="V99" s="63">
        <v>20.628</v>
      </c>
      <c r="W99" s="63">
        <v>18.832000000000001</v>
      </c>
      <c r="X99" s="63">
        <v>17.291</v>
      </c>
      <c r="Y99" s="63"/>
      <c r="Z99" s="63"/>
      <c r="AA99" s="63"/>
      <c r="AB99" s="64">
        <f t="shared" si="11"/>
        <v>237.76900000000001</v>
      </c>
      <c r="AC99" s="70">
        <f t="shared" si="12"/>
        <v>-0.44289777786108592</v>
      </c>
    </row>
    <row r="100" spans="2:29" x14ac:dyDescent="0.2">
      <c r="B100" s="31" t="s">
        <v>157</v>
      </c>
      <c r="C100" s="63">
        <v>0.94699999999999995</v>
      </c>
      <c r="D100" s="63">
        <v>0.221</v>
      </c>
      <c r="E100" s="63">
        <v>1.1890000000000001</v>
      </c>
      <c r="F100" s="63">
        <v>9.5000000000000001E-2</v>
      </c>
      <c r="G100" s="63">
        <v>8.5999999999999993E-2</v>
      </c>
      <c r="H100" s="63">
        <v>0.192</v>
      </c>
      <c r="I100" s="63">
        <v>2.6219999999999999</v>
      </c>
      <c r="J100" s="63">
        <v>0.193</v>
      </c>
      <c r="K100" s="63">
        <v>0</v>
      </c>
      <c r="L100" s="63">
        <v>0.59499999999999997</v>
      </c>
      <c r="M100" s="63">
        <v>0.218</v>
      </c>
      <c r="N100" s="63">
        <v>0.63700000000000001</v>
      </c>
      <c r="O100" s="63">
        <f t="shared" si="10"/>
        <v>6.9949999999999992</v>
      </c>
      <c r="P100" s="63">
        <v>0.63500000000000001</v>
      </c>
      <c r="Q100" s="63">
        <v>0.46800000000000003</v>
      </c>
      <c r="R100" s="63">
        <v>0.94</v>
      </c>
      <c r="S100" s="63">
        <v>1.0489999999999999</v>
      </c>
      <c r="T100" s="63">
        <v>5.1999999999999998E-2</v>
      </c>
      <c r="U100" s="63">
        <v>0.246</v>
      </c>
      <c r="V100" s="63">
        <v>0.45800000000000002</v>
      </c>
      <c r="W100" s="63">
        <v>0.70399999999999996</v>
      </c>
      <c r="X100" s="63">
        <v>4.0000000000000001E-3</v>
      </c>
      <c r="Y100" s="63"/>
      <c r="Z100" s="63"/>
      <c r="AA100" s="63"/>
      <c r="AB100" s="64">
        <f t="shared" si="11"/>
        <v>4.556</v>
      </c>
      <c r="AC100" s="70">
        <f t="shared" si="12"/>
        <v>-0.34867762687634019</v>
      </c>
    </row>
    <row r="101" spans="2:29" x14ac:dyDescent="0.2">
      <c r="B101" s="31" t="s">
        <v>158</v>
      </c>
      <c r="C101" s="63">
        <v>54.500999999999998</v>
      </c>
      <c r="D101" s="63">
        <v>55.673999999999999</v>
      </c>
      <c r="E101" s="63">
        <v>59.084000000000003</v>
      </c>
      <c r="F101" s="63">
        <v>51.497</v>
      </c>
      <c r="G101" s="63">
        <v>54.345999999999997</v>
      </c>
      <c r="H101" s="63">
        <v>53.868000000000002</v>
      </c>
      <c r="I101" s="63">
        <v>57.698</v>
      </c>
      <c r="J101" s="63">
        <v>58.198</v>
      </c>
      <c r="K101" s="63">
        <v>54.96</v>
      </c>
      <c r="L101" s="63">
        <v>53.104999999999997</v>
      </c>
      <c r="M101" s="63">
        <v>9.2560000000000002</v>
      </c>
      <c r="N101" s="63">
        <v>13.78</v>
      </c>
      <c r="O101" s="63">
        <f t="shared" si="10"/>
        <v>575.96699999999987</v>
      </c>
      <c r="P101" s="63">
        <v>29.134</v>
      </c>
      <c r="Q101" s="63">
        <v>32.667999999999999</v>
      </c>
      <c r="R101" s="63">
        <v>34.627000000000002</v>
      </c>
      <c r="S101" s="63">
        <v>16.949000000000002</v>
      </c>
      <c r="T101" s="63">
        <v>4.9930000000000003</v>
      </c>
      <c r="U101" s="63">
        <v>6.4580000000000002</v>
      </c>
      <c r="V101" s="63">
        <v>7.48</v>
      </c>
      <c r="W101" s="63">
        <v>7.2530000000000001</v>
      </c>
      <c r="X101" s="63">
        <v>7.29</v>
      </c>
      <c r="Y101" s="63"/>
      <c r="Z101" s="63"/>
      <c r="AA101" s="63"/>
      <c r="AB101" s="64">
        <f t="shared" si="11"/>
        <v>146.852</v>
      </c>
      <c r="AC101" s="70">
        <f t="shared" si="12"/>
        <v>-0.74503400368423889</v>
      </c>
    </row>
    <row r="102" spans="2:29" x14ac:dyDescent="0.2">
      <c r="B102" s="59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75"/>
    </row>
    <row r="104" spans="2:29" ht="12.75" customHeight="1" x14ac:dyDescent="0.2">
      <c r="B104" s="106" t="s">
        <v>183</v>
      </c>
      <c r="C104" s="95" t="s">
        <v>181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6" t="str">
        <f>+AC94</f>
        <v>Var %          Ene-Sep 16 vs Ene-Sep 17</v>
      </c>
    </row>
    <row r="105" spans="2:29" x14ac:dyDescent="0.2">
      <c r="B105" s="106"/>
      <c r="C105" s="95">
        <v>2016</v>
      </c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>
        <v>2017</v>
      </c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7"/>
    </row>
    <row r="106" spans="2:29" x14ac:dyDescent="0.2">
      <c r="B106" s="51" t="s">
        <v>167</v>
      </c>
      <c r="C106" s="52" t="s">
        <v>168</v>
      </c>
      <c r="D106" s="52" t="s">
        <v>169</v>
      </c>
      <c r="E106" s="52" t="s">
        <v>170</v>
      </c>
      <c r="F106" s="52" t="s">
        <v>171</v>
      </c>
      <c r="G106" s="52" t="s">
        <v>172</v>
      </c>
      <c r="H106" s="52" t="s">
        <v>173</v>
      </c>
      <c r="I106" s="52" t="s">
        <v>174</v>
      </c>
      <c r="J106" s="52" t="s">
        <v>175</v>
      </c>
      <c r="K106" s="52" t="s">
        <v>176</v>
      </c>
      <c r="L106" s="52" t="s">
        <v>177</v>
      </c>
      <c r="M106" s="52" t="s">
        <v>178</v>
      </c>
      <c r="N106" s="52" t="s">
        <v>179</v>
      </c>
      <c r="O106" s="53" t="str">
        <f>+O96</f>
        <v>Ene-Sep 16</v>
      </c>
      <c r="P106" s="52" t="s">
        <v>168</v>
      </c>
      <c r="Q106" s="52" t="s">
        <v>169</v>
      </c>
      <c r="R106" s="52" t="s">
        <v>170</v>
      </c>
      <c r="S106" s="52" t="s">
        <v>171</v>
      </c>
      <c r="T106" s="52" t="s">
        <v>172</v>
      </c>
      <c r="U106" s="52" t="s">
        <v>173</v>
      </c>
      <c r="V106" s="52" t="s">
        <v>174</v>
      </c>
      <c r="W106" s="52" t="s">
        <v>175</v>
      </c>
      <c r="X106" s="52" t="s">
        <v>176</v>
      </c>
      <c r="Y106" s="52" t="s">
        <v>177</v>
      </c>
      <c r="Z106" s="52" t="s">
        <v>178</v>
      </c>
      <c r="AA106" s="52" t="s">
        <v>179</v>
      </c>
      <c r="AB106" s="53" t="str">
        <f>+AB96</f>
        <v>Ene-Sep 17</v>
      </c>
      <c r="AC106" s="98"/>
    </row>
    <row r="107" spans="2:29" x14ac:dyDescent="0.2">
      <c r="B107" s="48" t="s">
        <v>155</v>
      </c>
      <c r="C107" s="62">
        <v>2738.8886204</v>
      </c>
      <c r="D107" s="63">
        <v>2761.7190000000001</v>
      </c>
      <c r="E107" s="63">
        <v>2948.4403801999997</v>
      </c>
      <c r="F107" s="63">
        <v>2822.3760000000002</v>
      </c>
      <c r="G107" s="63">
        <v>2933.3470000000002</v>
      </c>
      <c r="H107" s="63">
        <v>1862.0649799999992</v>
      </c>
      <c r="I107" s="63">
        <v>2000.3969999999999</v>
      </c>
      <c r="J107" s="63">
        <v>1884.0270600000001</v>
      </c>
      <c r="K107" s="63">
        <v>1620.569</v>
      </c>
      <c r="L107" s="63">
        <v>3052.982</v>
      </c>
      <c r="M107" s="63">
        <v>2854.0790000000002</v>
      </c>
      <c r="N107" s="63">
        <v>2960.0940000000001</v>
      </c>
      <c r="O107" s="63">
        <f t="shared" ref="O107" si="13">SUM(C107:N107)</f>
        <v>30438.9840406</v>
      </c>
      <c r="P107" s="63">
        <v>4226.3180000000002</v>
      </c>
      <c r="Q107" s="63">
        <v>3951.415</v>
      </c>
      <c r="R107" s="63">
        <v>4058.7379999999998</v>
      </c>
      <c r="S107" s="63">
        <v>3070.73</v>
      </c>
      <c r="T107" s="63">
        <v>4209.2889999999998</v>
      </c>
      <c r="U107" s="63">
        <v>3994.5920000000001</v>
      </c>
      <c r="V107" s="63">
        <v>3620.422</v>
      </c>
      <c r="W107" s="63">
        <v>4063.5740000000001</v>
      </c>
      <c r="X107" s="63">
        <v>3277.0970000000002</v>
      </c>
      <c r="Y107" s="63"/>
      <c r="Z107" s="63"/>
      <c r="AA107" s="63"/>
      <c r="AB107" s="64">
        <f>SUM(P107:AA107)</f>
        <v>34472.174999999996</v>
      </c>
      <c r="AC107" s="70">
        <f t="shared" ref="AC107" si="14">+(AB107-O107)/O107</f>
        <v>0.13250084017326141</v>
      </c>
    </row>
    <row r="108" spans="2:29" x14ac:dyDescent="0.2">
      <c r="B108" s="15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</row>
    <row r="109" spans="2:29" x14ac:dyDescent="0.2">
      <c r="B109" s="15"/>
      <c r="C109" s="47"/>
    </row>
    <row r="110" spans="2:29" ht="12" customHeight="1" x14ac:dyDescent="0.2">
      <c r="B110" s="101" t="s">
        <v>184</v>
      </c>
      <c r="C110" s="100" t="s">
        <v>181</v>
      </c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1" t="str">
        <f>+AC104</f>
        <v>Var %          Ene-Sep 16 vs Ene-Sep 17</v>
      </c>
    </row>
    <row r="111" spans="2:29" x14ac:dyDescent="0.2">
      <c r="B111" s="103"/>
      <c r="C111" s="100">
        <v>2016</v>
      </c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>
        <v>2017</v>
      </c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2"/>
    </row>
    <row r="112" spans="2:29" x14ac:dyDescent="0.2">
      <c r="B112" s="72" t="s">
        <v>167</v>
      </c>
      <c r="C112" s="49" t="s">
        <v>168</v>
      </c>
      <c r="D112" s="49" t="s">
        <v>169</v>
      </c>
      <c r="E112" s="49" t="s">
        <v>170</v>
      </c>
      <c r="F112" s="49" t="s">
        <v>171</v>
      </c>
      <c r="G112" s="49" t="s">
        <v>172</v>
      </c>
      <c r="H112" s="49" t="s">
        <v>173</v>
      </c>
      <c r="I112" s="49" t="s">
        <v>174</v>
      </c>
      <c r="J112" s="49" t="s">
        <v>175</v>
      </c>
      <c r="K112" s="49" t="s">
        <v>176</v>
      </c>
      <c r="L112" s="49" t="s">
        <v>177</v>
      </c>
      <c r="M112" s="49" t="s">
        <v>178</v>
      </c>
      <c r="N112" s="49" t="s">
        <v>179</v>
      </c>
      <c r="O112" s="50" t="str">
        <f>+O106</f>
        <v>Ene-Sep 16</v>
      </c>
      <c r="P112" s="49" t="s">
        <v>168</v>
      </c>
      <c r="Q112" s="49" t="s">
        <v>169</v>
      </c>
      <c r="R112" s="49" t="s">
        <v>170</v>
      </c>
      <c r="S112" s="49" t="s">
        <v>171</v>
      </c>
      <c r="T112" s="49" t="s">
        <v>172</v>
      </c>
      <c r="U112" s="49" t="s">
        <v>173</v>
      </c>
      <c r="V112" s="49" t="s">
        <v>174</v>
      </c>
      <c r="W112" s="49" t="s">
        <v>175</v>
      </c>
      <c r="X112" s="49" t="s">
        <v>176</v>
      </c>
      <c r="Y112" s="49" t="s">
        <v>177</v>
      </c>
      <c r="Z112" s="49" t="s">
        <v>178</v>
      </c>
      <c r="AA112" s="49" t="s">
        <v>179</v>
      </c>
      <c r="AB112" s="50" t="str">
        <f>+AB96</f>
        <v>Ene-Sep 17</v>
      </c>
      <c r="AC112" s="103"/>
    </row>
    <row r="113" spans="2:29" x14ac:dyDescent="0.2">
      <c r="B113" s="31" t="s">
        <v>155</v>
      </c>
      <c r="C113" s="62">
        <v>106.777</v>
      </c>
      <c r="D113" s="63">
        <v>129.91300000000001</v>
      </c>
      <c r="E113" s="63">
        <v>161.71310699999998</v>
      </c>
      <c r="F113" s="63">
        <v>289.55799999999999</v>
      </c>
      <c r="G113" s="63">
        <v>174.84</v>
      </c>
      <c r="H113" s="63">
        <v>172.79231000000004</v>
      </c>
      <c r="I113" s="63">
        <v>407.16300000000001</v>
      </c>
      <c r="J113" s="63">
        <v>157.62079999999997</v>
      </c>
      <c r="K113" s="63">
        <v>222.81384059999999</v>
      </c>
      <c r="L113" s="63">
        <v>708.79300000000001</v>
      </c>
      <c r="M113" s="63">
        <v>317.41399999999999</v>
      </c>
      <c r="N113" s="63">
        <v>351.63499999999999</v>
      </c>
      <c r="O113" s="63">
        <f t="shared" ref="O113:O117" si="15">SUM(C113:N113)</f>
        <v>3201.0330576000006</v>
      </c>
      <c r="P113" s="63">
        <v>81.581999999999994</v>
      </c>
      <c r="Q113" s="63">
        <v>255.59700000000001</v>
      </c>
      <c r="R113" s="63">
        <v>663.822</v>
      </c>
      <c r="S113" s="63">
        <v>108.295</v>
      </c>
      <c r="T113" s="63">
        <v>303.86900000000003</v>
      </c>
      <c r="U113" s="63">
        <v>399.214</v>
      </c>
      <c r="V113" s="63">
        <v>175.10900000000001</v>
      </c>
      <c r="W113" s="63">
        <v>356.47500000000002</v>
      </c>
      <c r="X113" s="63">
        <v>471.13799999999998</v>
      </c>
      <c r="Y113" s="63"/>
      <c r="Z113" s="63"/>
      <c r="AA113" s="63"/>
      <c r="AB113" s="64">
        <f t="shared" ref="AB113:AB116" si="16">SUM(P113:AA113)</f>
        <v>2815.1009999999997</v>
      </c>
      <c r="AC113" s="70">
        <f t="shared" ref="AC113:AC114" si="17">+(AB113-O113)/O113</f>
        <v>-0.12056484599048674</v>
      </c>
    </row>
    <row r="114" spans="2:29" x14ac:dyDescent="0.2">
      <c r="B114" s="31" t="s">
        <v>156</v>
      </c>
      <c r="C114" s="63">
        <v>772.56399999999996</v>
      </c>
      <c r="D114" s="63">
        <v>906.67700000000002</v>
      </c>
      <c r="E114" s="63">
        <v>951.23500000000001</v>
      </c>
      <c r="F114" s="63">
        <v>1095.3620000000001</v>
      </c>
      <c r="G114" s="63">
        <v>560.05899999999997</v>
      </c>
      <c r="H114" s="63">
        <v>921.06299999999999</v>
      </c>
      <c r="I114" s="63">
        <v>464.17399999999998</v>
      </c>
      <c r="J114" s="63">
        <v>1152.875</v>
      </c>
      <c r="K114" s="63">
        <v>1622.6659999999999</v>
      </c>
      <c r="L114" s="63">
        <v>1949.2190000000001</v>
      </c>
      <c r="M114" s="63">
        <v>575.37599999999998</v>
      </c>
      <c r="N114" s="63">
        <v>672.25099999999998</v>
      </c>
      <c r="O114" s="63">
        <f t="shared" si="15"/>
        <v>11643.521000000001</v>
      </c>
      <c r="P114" s="63">
        <v>910.03399999999999</v>
      </c>
      <c r="Q114" s="63">
        <v>699.27599999999995</v>
      </c>
      <c r="R114" s="63">
        <v>997.33900000000006</v>
      </c>
      <c r="S114" s="63">
        <v>601.13800000000003</v>
      </c>
      <c r="T114" s="63">
        <v>1041.9059999999999</v>
      </c>
      <c r="U114" s="63">
        <v>2882.248</v>
      </c>
      <c r="V114" s="63">
        <v>1377.481</v>
      </c>
      <c r="W114" s="63">
        <v>1506.2819999999999</v>
      </c>
      <c r="X114" s="63">
        <v>1610.6289999999999</v>
      </c>
      <c r="Y114" s="63"/>
      <c r="Z114" s="63"/>
      <c r="AA114" s="63"/>
      <c r="AB114" s="64">
        <f t="shared" si="16"/>
        <v>11626.332999999999</v>
      </c>
      <c r="AC114" s="70">
        <f t="shared" si="17"/>
        <v>-1.4761857688925816E-3</v>
      </c>
    </row>
    <row r="115" spans="2:29" x14ac:dyDescent="0.2">
      <c r="B115" s="31" t="s">
        <v>159</v>
      </c>
      <c r="C115" s="63">
        <v>0</v>
      </c>
      <c r="D115" s="63">
        <v>0</v>
      </c>
      <c r="E115" s="63">
        <v>0</v>
      </c>
      <c r="F115" s="63">
        <v>12.651</v>
      </c>
      <c r="G115" s="63">
        <v>0</v>
      </c>
      <c r="H115" s="63">
        <v>0</v>
      </c>
      <c r="I115" s="63">
        <v>0</v>
      </c>
      <c r="J115" s="63">
        <v>24.515999999999998</v>
      </c>
      <c r="K115" s="63">
        <v>25.422000000000001</v>
      </c>
      <c r="L115" s="63">
        <v>15.359</v>
      </c>
      <c r="M115" s="63">
        <v>0</v>
      </c>
      <c r="N115" s="63">
        <v>0</v>
      </c>
      <c r="O115" s="63">
        <f t="shared" si="15"/>
        <v>77.947999999999993</v>
      </c>
      <c r="P115" s="63">
        <v>0</v>
      </c>
      <c r="Q115" s="63">
        <v>22.202999999999999</v>
      </c>
      <c r="R115" s="63">
        <v>0</v>
      </c>
      <c r="S115" s="63">
        <v>41.664000000000001</v>
      </c>
      <c r="T115" s="63">
        <v>0</v>
      </c>
      <c r="U115" s="63">
        <v>32.255000000000003</v>
      </c>
      <c r="V115" s="63">
        <v>0</v>
      </c>
      <c r="W115" s="63">
        <v>0</v>
      </c>
      <c r="X115" s="63">
        <v>41.494999999999997</v>
      </c>
      <c r="Y115" s="63"/>
      <c r="Z115" s="63"/>
      <c r="AA115" s="63"/>
      <c r="AB115" s="64">
        <f t="shared" si="16"/>
        <v>137.61700000000002</v>
      </c>
      <c r="AC115" s="70" t="s">
        <v>185</v>
      </c>
    </row>
    <row r="116" spans="2:29" x14ac:dyDescent="0.2">
      <c r="B116" s="31" t="s">
        <v>157</v>
      </c>
      <c r="C116" s="63">
        <v>0.112</v>
      </c>
      <c r="D116" s="63">
        <v>0</v>
      </c>
      <c r="E116" s="63">
        <v>0</v>
      </c>
      <c r="F116" s="63">
        <v>0</v>
      </c>
      <c r="G116" s="63">
        <v>0</v>
      </c>
      <c r="H116" s="63">
        <v>2.1829999999999998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f t="shared" si="15"/>
        <v>2.2949999999999999</v>
      </c>
      <c r="P116" s="63">
        <v>0</v>
      </c>
      <c r="Q116" s="63">
        <v>0</v>
      </c>
      <c r="R116" s="63">
        <v>0</v>
      </c>
      <c r="S116" s="63">
        <v>0</v>
      </c>
      <c r="T116" s="63">
        <v>35.527000000000001</v>
      </c>
      <c r="U116" s="63">
        <v>0</v>
      </c>
      <c r="V116" s="63">
        <v>0</v>
      </c>
      <c r="W116" s="63">
        <v>0</v>
      </c>
      <c r="X116" s="63">
        <v>0</v>
      </c>
      <c r="Y116" s="63"/>
      <c r="Z116" s="63"/>
      <c r="AA116" s="63"/>
      <c r="AB116" s="64">
        <f t="shared" si="16"/>
        <v>35.527000000000001</v>
      </c>
      <c r="AC116" s="70" t="s">
        <v>185</v>
      </c>
    </row>
    <row r="117" spans="2:29" x14ac:dyDescent="0.2">
      <c r="B117" s="31" t="s">
        <v>158</v>
      </c>
      <c r="C117" s="63">
        <v>0</v>
      </c>
      <c r="D117" s="63">
        <v>0</v>
      </c>
      <c r="E117" s="63">
        <v>0</v>
      </c>
      <c r="F117" s="63">
        <v>0</v>
      </c>
      <c r="G117" s="63">
        <v>0</v>
      </c>
      <c r="H117" s="63">
        <v>0</v>
      </c>
      <c r="I117" s="63">
        <v>0</v>
      </c>
      <c r="J117" s="63"/>
      <c r="K117" s="63"/>
      <c r="L117" s="63"/>
      <c r="M117" s="63"/>
      <c r="N117" s="63"/>
      <c r="O117" s="63">
        <f t="shared" si="15"/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43</v>
      </c>
      <c r="W117" s="63">
        <v>0</v>
      </c>
      <c r="X117" s="63">
        <v>0</v>
      </c>
      <c r="Y117" s="63"/>
      <c r="Z117" s="63"/>
      <c r="AA117" s="63"/>
      <c r="AB117" s="64">
        <f t="shared" ref="AB117" si="18">SUM(P117:AA117)</f>
        <v>43</v>
      </c>
      <c r="AC117" s="70" t="s">
        <v>185</v>
      </c>
    </row>
  </sheetData>
  <mergeCells count="40">
    <mergeCell ref="C110:AB110"/>
    <mergeCell ref="AC110:AC112"/>
    <mergeCell ref="C111:O111"/>
    <mergeCell ref="P111:AB111"/>
    <mergeCell ref="B110:B111"/>
    <mergeCell ref="B104:B105"/>
    <mergeCell ref="C104:AB104"/>
    <mergeCell ref="AC104:AC106"/>
    <mergeCell ref="C105:O105"/>
    <mergeCell ref="P105:AB105"/>
    <mergeCell ref="C94:AB94"/>
    <mergeCell ref="AC94:AC96"/>
    <mergeCell ref="C95:O95"/>
    <mergeCell ref="P95:AB95"/>
    <mergeCell ref="B94:B95"/>
    <mergeCell ref="C75:AB75"/>
    <mergeCell ref="AC75:AC77"/>
    <mergeCell ref="C76:O76"/>
    <mergeCell ref="P76:AB76"/>
    <mergeCell ref="B75:B76"/>
    <mergeCell ref="B88:B89"/>
    <mergeCell ref="C88:AB88"/>
    <mergeCell ref="AC88:AC90"/>
    <mergeCell ref="C89:O89"/>
    <mergeCell ref="P89:AB89"/>
    <mergeCell ref="B69:B70"/>
    <mergeCell ref="C69:AB69"/>
    <mergeCell ref="AC69:AC71"/>
    <mergeCell ref="C70:O70"/>
    <mergeCell ref="P70:AB70"/>
    <mergeCell ref="AC27:AC29"/>
    <mergeCell ref="AC33:AC35"/>
    <mergeCell ref="B27:B28"/>
    <mergeCell ref="C28:O28"/>
    <mergeCell ref="P28:AB28"/>
    <mergeCell ref="C27:AB27"/>
    <mergeCell ref="B33:B34"/>
    <mergeCell ref="C33:AB33"/>
    <mergeCell ref="C34:O34"/>
    <mergeCell ref="P34:AB3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23"/>
  <sheetViews>
    <sheetView zoomScale="80" zoomScaleNormal="80" workbookViewId="0">
      <pane xSplit="1" topLeftCell="B1" activePane="topRight" state="frozen"/>
      <selection pane="topRight" activeCell="B1" sqref="B1"/>
    </sheetView>
  </sheetViews>
  <sheetFormatPr baseColWidth="10" defaultRowHeight="12.75" outlineLevelRow="1" x14ac:dyDescent="0.2"/>
  <cols>
    <col min="1" max="1" width="41.42578125" customWidth="1"/>
    <col min="2" max="11" width="14.28515625" customWidth="1"/>
  </cols>
  <sheetData>
    <row r="1" spans="1:12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2" x14ac:dyDescent="0.2">
      <c r="B2" s="26" t="s">
        <v>47</v>
      </c>
      <c r="C2" s="26"/>
      <c r="D2" s="26"/>
      <c r="E2" s="26"/>
      <c r="F2" s="26"/>
      <c r="G2" s="26"/>
      <c r="H2" s="26"/>
      <c r="I2" s="26"/>
      <c r="J2" s="26"/>
    </row>
    <row r="3" spans="1:12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2" x14ac:dyDescent="0.2">
      <c r="B4" s="28" t="s">
        <v>97</v>
      </c>
      <c r="C4" s="28"/>
      <c r="D4" s="28"/>
      <c r="E4" s="28"/>
      <c r="F4" s="28"/>
      <c r="G4" s="28"/>
      <c r="H4" s="28"/>
      <c r="I4" s="28"/>
      <c r="J4" s="28"/>
    </row>
    <row r="5" spans="1:12" x14ac:dyDescent="0.2">
      <c r="A5" s="3"/>
    </row>
    <row r="6" spans="1:12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2" x14ac:dyDescent="0.2">
      <c r="A7" s="14" t="s">
        <v>89</v>
      </c>
      <c r="B7" s="9">
        <v>448</v>
      </c>
      <c r="C7" s="9">
        <v>386</v>
      </c>
      <c r="D7" s="9">
        <v>386</v>
      </c>
      <c r="E7" s="9">
        <v>478</v>
      </c>
      <c r="F7" s="9">
        <v>450</v>
      </c>
      <c r="G7" s="9">
        <v>430</v>
      </c>
      <c r="H7" s="9">
        <v>828</v>
      </c>
      <c r="I7" s="9">
        <v>814</v>
      </c>
      <c r="J7" s="9">
        <v>665</v>
      </c>
      <c r="K7" s="9">
        <f t="shared" ref="K7:K18" si="0">SUM(B7:J7)</f>
        <v>4885</v>
      </c>
    </row>
    <row r="8" spans="1:12" x14ac:dyDescent="0.2">
      <c r="A8" s="2" t="s">
        <v>4</v>
      </c>
      <c r="B8" s="9">
        <v>2750</v>
      </c>
      <c r="C8" s="9">
        <v>2463</v>
      </c>
      <c r="D8" s="9">
        <v>2496</v>
      </c>
      <c r="E8" s="9">
        <v>2454</v>
      </c>
      <c r="F8" s="9">
        <v>2536</v>
      </c>
      <c r="G8" s="9">
        <v>2540</v>
      </c>
      <c r="H8" s="9">
        <v>2774</v>
      </c>
      <c r="I8" s="9">
        <v>3169</v>
      </c>
      <c r="J8" s="9">
        <v>2940</v>
      </c>
      <c r="K8" s="9">
        <f t="shared" si="0"/>
        <v>24122</v>
      </c>
    </row>
    <row r="9" spans="1:12" s="1" customFormat="1" x14ac:dyDescent="0.2">
      <c r="A9" s="2" t="s">
        <v>2</v>
      </c>
      <c r="B9" s="9">
        <v>4212</v>
      </c>
      <c r="C9" s="9">
        <v>3793</v>
      </c>
      <c r="D9" s="9">
        <v>4158</v>
      </c>
      <c r="E9" s="9">
        <v>3839</v>
      </c>
      <c r="F9" s="9">
        <v>4177</v>
      </c>
      <c r="G9" s="9">
        <v>3974</v>
      </c>
      <c r="H9" s="9">
        <v>3688</v>
      </c>
      <c r="I9" s="9">
        <v>3530</v>
      </c>
      <c r="J9" s="9">
        <v>3243</v>
      </c>
      <c r="K9" s="9">
        <f t="shared" si="0"/>
        <v>34614</v>
      </c>
      <c r="L9" s="76"/>
    </row>
    <row r="10" spans="1:12" s="1" customFormat="1" x14ac:dyDescent="0.2">
      <c r="A10" s="2" t="s">
        <v>1</v>
      </c>
      <c r="B10" s="9">
        <v>10140</v>
      </c>
      <c r="C10" s="9">
        <v>8660</v>
      </c>
      <c r="D10" s="9">
        <v>9817</v>
      </c>
      <c r="E10" s="9">
        <v>8898</v>
      </c>
      <c r="F10" s="9">
        <v>8641</v>
      </c>
      <c r="G10" s="9">
        <v>8580</v>
      </c>
      <c r="H10" s="9">
        <v>9367</v>
      </c>
      <c r="I10" s="9">
        <v>9499</v>
      </c>
      <c r="J10" s="9">
        <v>8353</v>
      </c>
      <c r="K10" s="9">
        <f t="shared" si="0"/>
        <v>81955</v>
      </c>
    </row>
    <row r="11" spans="1:12" s="1" customFormat="1" x14ac:dyDescent="0.2">
      <c r="A11" s="2" t="s">
        <v>51</v>
      </c>
      <c r="B11" s="9">
        <v>59</v>
      </c>
      <c r="C11" s="9">
        <v>52</v>
      </c>
      <c r="D11" s="9">
        <v>54</v>
      </c>
      <c r="E11" s="9">
        <v>62</v>
      </c>
      <c r="F11" s="9">
        <v>60</v>
      </c>
      <c r="G11" s="9">
        <v>55</v>
      </c>
      <c r="H11" s="9">
        <v>64</v>
      </c>
      <c r="I11" s="9">
        <v>50</v>
      </c>
      <c r="J11" s="9">
        <v>50</v>
      </c>
      <c r="K11" s="9">
        <f t="shared" si="0"/>
        <v>506</v>
      </c>
    </row>
    <row r="12" spans="1:12" s="1" customFormat="1" x14ac:dyDescent="0.2">
      <c r="A12" s="2" t="s">
        <v>26</v>
      </c>
      <c r="B12" s="9">
        <v>329</v>
      </c>
      <c r="C12" s="9">
        <v>286</v>
      </c>
      <c r="D12" s="9">
        <v>321</v>
      </c>
      <c r="E12" s="9">
        <v>281</v>
      </c>
      <c r="F12" s="9">
        <v>359</v>
      </c>
      <c r="G12" s="9">
        <v>336</v>
      </c>
      <c r="H12" s="9">
        <v>419</v>
      </c>
      <c r="I12" s="9">
        <v>482</v>
      </c>
      <c r="J12" s="9">
        <v>480</v>
      </c>
      <c r="K12" s="9">
        <f t="shared" si="0"/>
        <v>3293</v>
      </c>
    </row>
    <row r="13" spans="1:12" s="1" customFormat="1" x14ac:dyDescent="0.2">
      <c r="A13" s="2" t="s">
        <v>3</v>
      </c>
      <c r="B13" s="9">
        <v>7062</v>
      </c>
      <c r="C13" s="9">
        <v>6362</v>
      </c>
      <c r="D13" s="9">
        <v>7301</v>
      </c>
      <c r="E13" s="9">
        <v>7560</v>
      </c>
      <c r="F13" s="9">
        <v>8140</v>
      </c>
      <c r="G13" s="9">
        <v>7803</v>
      </c>
      <c r="H13" s="9">
        <v>8413</v>
      </c>
      <c r="I13" s="9">
        <v>8274</v>
      </c>
      <c r="J13" s="9">
        <v>7175</v>
      </c>
      <c r="K13" s="9">
        <f t="shared" si="0"/>
        <v>68090</v>
      </c>
    </row>
    <row r="14" spans="1:12" s="1" customFormat="1" x14ac:dyDescent="0.2">
      <c r="A14" s="2" t="s">
        <v>6</v>
      </c>
      <c r="B14" s="9">
        <v>498</v>
      </c>
      <c r="C14" s="9">
        <v>411</v>
      </c>
      <c r="D14" s="9">
        <v>484</v>
      </c>
      <c r="E14" s="9">
        <v>786</v>
      </c>
      <c r="F14" s="9">
        <v>697</v>
      </c>
      <c r="G14" s="9">
        <v>776</v>
      </c>
      <c r="H14" s="9">
        <v>1060</v>
      </c>
      <c r="I14" s="9">
        <v>945</v>
      </c>
      <c r="J14" s="9">
        <v>635</v>
      </c>
      <c r="K14" s="9">
        <f t="shared" si="0"/>
        <v>6292</v>
      </c>
    </row>
    <row r="15" spans="1:12" s="1" customFormat="1" x14ac:dyDescent="0.2">
      <c r="A15" s="2" t="s">
        <v>27</v>
      </c>
      <c r="B15" s="9">
        <v>24</v>
      </c>
      <c r="C15" s="9">
        <v>27</v>
      </c>
      <c r="D15" s="9">
        <v>31</v>
      </c>
      <c r="E15" s="9">
        <v>28</v>
      </c>
      <c r="F15" s="9">
        <v>28</v>
      </c>
      <c r="G15" s="9">
        <v>30</v>
      </c>
      <c r="H15" s="9">
        <v>27</v>
      </c>
      <c r="I15" s="9">
        <v>30</v>
      </c>
      <c r="J15" s="9">
        <v>28</v>
      </c>
      <c r="K15" s="9">
        <f t="shared" si="0"/>
        <v>253</v>
      </c>
    </row>
    <row r="16" spans="1:12" s="1" customFormat="1" x14ac:dyDescent="0.2">
      <c r="A16" s="2" t="s">
        <v>85</v>
      </c>
      <c r="B16" s="9">
        <v>1774</v>
      </c>
      <c r="C16" s="9">
        <v>1383</v>
      </c>
      <c r="D16" s="9">
        <v>1673</v>
      </c>
      <c r="E16" s="9">
        <v>1725</v>
      </c>
      <c r="F16" s="9">
        <v>1795</v>
      </c>
      <c r="G16" s="9">
        <v>1760</v>
      </c>
      <c r="H16" s="9">
        <v>1916</v>
      </c>
      <c r="I16" s="9">
        <v>1959</v>
      </c>
      <c r="J16" s="9">
        <v>1736</v>
      </c>
      <c r="K16" s="9">
        <f t="shared" si="0"/>
        <v>15721</v>
      </c>
    </row>
    <row r="17" spans="1:11" s="1" customFormat="1" x14ac:dyDescent="0.2">
      <c r="A17" s="2" t="s">
        <v>5</v>
      </c>
      <c r="B17" s="9">
        <v>3776</v>
      </c>
      <c r="C17" s="9">
        <v>2912</v>
      </c>
      <c r="D17" s="9">
        <v>3483</v>
      </c>
      <c r="E17" s="9">
        <v>3908</v>
      </c>
      <c r="F17" s="9">
        <v>3982</v>
      </c>
      <c r="G17" s="9">
        <v>4326</v>
      </c>
      <c r="H17" s="9">
        <v>4916</v>
      </c>
      <c r="I17" s="9">
        <v>4798</v>
      </c>
      <c r="J17" s="9">
        <v>4086</v>
      </c>
      <c r="K17" s="9">
        <f t="shared" si="0"/>
        <v>36187</v>
      </c>
    </row>
    <row r="18" spans="1:11" s="1" customFormat="1" x14ac:dyDescent="0.2">
      <c r="A18" s="2" t="s">
        <v>44</v>
      </c>
      <c r="B18" s="9">
        <v>7686</v>
      </c>
      <c r="C18" s="9">
        <v>6332</v>
      </c>
      <c r="D18" s="9">
        <v>6595</v>
      </c>
      <c r="E18" s="9">
        <v>6731</v>
      </c>
      <c r="F18" s="9">
        <v>6658</v>
      </c>
      <c r="G18" s="9">
        <v>6296</v>
      </c>
      <c r="H18" s="9">
        <v>7161</v>
      </c>
      <c r="I18" s="9">
        <v>6983</v>
      </c>
      <c r="J18" s="9">
        <v>6404</v>
      </c>
      <c r="K18" s="9">
        <f t="shared" si="0"/>
        <v>60846</v>
      </c>
    </row>
    <row r="19" spans="1:11" x14ac:dyDescent="0.2">
      <c r="A19" s="20"/>
      <c r="B19" s="21">
        <f t="shared" ref="B19:K19" si="1">SUM(B7:B18)</f>
        <v>38758</v>
      </c>
      <c r="C19" s="21">
        <f t="shared" si="1"/>
        <v>33067</v>
      </c>
      <c r="D19" s="21">
        <f t="shared" si="1"/>
        <v>36799</v>
      </c>
      <c r="E19" s="21">
        <f t="shared" si="1"/>
        <v>36750</v>
      </c>
      <c r="F19" s="21">
        <f t="shared" si="1"/>
        <v>37523</v>
      </c>
      <c r="G19" s="21">
        <f t="shared" si="1"/>
        <v>36906</v>
      </c>
      <c r="H19" s="21">
        <f t="shared" si="1"/>
        <v>40633</v>
      </c>
      <c r="I19" s="21">
        <f t="shared" si="1"/>
        <v>40533</v>
      </c>
      <c r="J19" s="21">
        <f t="shared" si="1"/>
        <v>35795</v>
      </c>
      <c r="K19" s="21">
        <f t="shared" si="1"/>
        <v>336764</v>
      </c>
    </row>
    <row r="20" spans="1:11" x14ac:dyDescent="0.2">
      <c r="B20" s="36"/>
      <c r="C20" s="36"/>
      <c r="D20" s="36"/>
      <c r="E20" s="36"/>
      <c r="F20" s="36"/>
      <c r="G20" s="36"/>
      <c r="H20" s="5"/>
      <c r="I20" s="5"/>
      <c r="J20" s="5"/>
    </row>
    <row r="21" spans="1:11" x14ac:dyDescent="0.2"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x14ac:dyDescent="0.2">
      <c r="A22" s="4" t="s">
        <v>109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6" t="s">
        <v>103</v>
      </c>
    </row>
    <row r="25" spans="1:11" x14ac:dyDescent="0.2">
      <c r="A25" s="23" t="s">
        <v>71</v>
      </c>
      <c r="B25" s="23" t="s">
        <v>72</v>
      </c>
      <c r="C25" s="23" t="s">
        <v>73</v>
      </c>
      <c r="D25" s="23" t="s">
        <v>98</v>
      </c>
      <c r="E25" s="23" t="s">
        <v>74</v>
      </c>
      <c r="F25" s="23" t="s">
        <v>75</v>
      </c>
      <c r="G25" s="23" t="s">
        <v>76</v>
      </c>
      <c r="H25" s="23" t="s">
        <v>99</v>
      </c>
      <c r="I25" s="23" t="s">
        <v>100</v>
      </c>
      <c r="J25" s="23" t="s">
        <v>101</v>
      </c>
      <c r="K25" s="23" t="s">
        <v>102</v>
      </c>
    </row>
    <row r="26" spans="1:11" s="1" customFormat="1" x14ac:dyDescent="0.2">
      <c r="A26" s="7" t="s">
        <v>4</v>
      </c>
      <c r="B26" s="9">
        <v>196</v>
      </c>
      <c r="C26" s="9">
        <v>168</v>
      </c>
      <c r="D26" s="9">
        <v>160</v>
      </c>
      <c r="E26" s="9">
        <v>154</v>
      </c>
      <c r="F26" s="9">
        <v>176</v>
      </c>
      <c r="G26" s="9">
        <v>176</v>
      </c>
      <c r="H26" s="9">
        <v>122</v>
      </c>
      <c r="I26" s="9">
        <v>56</v>
      </c>
      <c r="J26" s="9">
        <v>42</v>
      </c>
      <c r="K26" s="9">
        <f t="shared" ref="K26:K34" si="2">SUM(B26:J26)</f>
        <v>1250</v>
      </c>
    </row>
    <row r="27" spans="1:11" x14ac:dyDescent="0.2">
      <c r="A27" s="7" t="s">
        <v>2</v>
      </c>
      <c r="B27" s="9">
        <v>3605</v>
      </c>
      <c r="C27" s="9">
        <v>3169</v>
      </c>
      <c r="D27" s="9">
        <v>3471</v>
      </c>
      <c r="E27" s="9">
        <v>3566</v>
      </c>
      <c r="F27" s="9">
        <v>3530</v>
      </c>
      <c r="G27" s="9">
        <v>3756</v>
      </c>
      <c r="H27" s="9">
        <v>4212</v>
      </c>
      <c r="I27" s="9">
        <v>4152</v>
      </c>
      <c r="J27" s="9">
        <v>3588</v>
      </c>
      <c r="K27" s="9">
        <f t="shared" si="2"/>
        <v>33049</v>
      </c>
    </row>
    <row r="28" spans="1:11" x14ac:dyDescent="0.2">
      <c r="A28" s="2" t="s">
        <v>1</v>
      </c>
      <c r="B28" s="9">
        <v>1268</v>
      </c>
      <c r="C28" s="9">
        <v>1143</v>
      </c>
      <c r="D28" s="9">
        <v>1318</v>
      </c>
      <c r="E28" s="9">
        <v>1365</v>
      </c>
      <c r="F28" s="9">
        <v>1272</v>
      </c>
      <c r="G28" s="9">
        <v>1241</v>
      </c>
      <c r="H28" s="9">
        <v>1251</v>
      </c>
      <c r="I28" s="9">
        <v>1189</v>
      </c>
      <c r="J28" s="9">
        <v>1311</v>
      </c>
      <c r="K28" s="9">
        <f t="shared" si="2"/>
        <v>11358</v>
      </c>
    </row>
    <row r="29" spans="1:11" x14ac:dyDescent="0.2">
      <c r="A29" s="2" t="s">
        <v>51</v>
      </c>
      <c r="B29" s="9">
        <v>214</v>
      </c>
      <c r="C29" s="9">
        <v>183</v>
      </c>
      <c r="D29" s="9">
        <v>194</v>
      </c>
      <c r="E29" s="9">
        <v>194</v>
      </c>
      <c r="F29" s="9">
        <v>218</v>
      </c>
      <c r="G29" s="9">
        <v>218</v>
      </c>
      <c r="H29" s="9">
        <v>234</v>
      </c>
      <c r="I29" s="9">
        <v>248</v>
      </c>
      <c r="J29" s="9">
        <v>284</v>
      </c>
      <c r="K29" s="9">
        <f t="shared" si="2"/>
        <v>1987</v>
      </c>
    </row>
    <row r="30" spans="1:11" x14ac:dyDescent="0.2">
      <c r="A30" s="2" t="s">
        <v>26</v>
      </c>
      <c r="B30" s="9">
        <v>44</v>
      </c>
      <c r="C30" s="9">
        <v>34</v>
      </c>
      <c r="D30" s="9">
        <v>43</v>
      </c>
      <c r="E30" s="9">
        <v>37</v>
      </c>
      <c r="F30" s="9">
        <v>44</v>
      </c>
      <c r="G30" s="9">
        <v>41</v>
      </c>
      <c r="H30" s="9">
        <v>43</v>
      </c>
      <c r="I30" s="9">
        <v>46</v>
      </c>
      <c r="J30" s="9">
        <v>36</v>
      </c>
      <c r="K30" s="9">
        <f t="shared" si="2"/>
        <v>368</v>
      </c>
    </row>
    <row r="31" spans="1:11" x14ac:dyDescent="0.2">
      <c r="A31" s="2" t="s">
        <v>3</v>
      </c>
      <c r="B31" s="9">
        <v>2268</v>
      </c>
      <c r="C31" s="9">
        <v>1924</v>
      </c>
      <c r="D31" s="9">
        <v>2110</v>
      </c>
      <c r="E31" s="9">
        <v>2098</v>
      </c>
      <c r="F31" s="9">
        <v>2129</v>
      </c>
      <c r="G31" s="9">
        <v>2094</v>
      </c>
      <c r="H31" s="9">
        <v>2297</v>
      </c>
      <c r="I31" s="9">
        <v>2351</v>
      </c>
      <c r="J31" s="9">
        <v>2128</v>
      </c>
      <c r="K31" s="9">
        <f t="shared" si="2"/>
        <v>19399</v>
      </c>
    </row>
    <row r="32" spans="1:11" x14ac:dyDescent="0.2">
      <c r="A32" s="2" t="s">
        <v>27</v>
      </c>
      <c r="B32" s="9">
        <v>96</v>
      </c>
      <c r="C32" s="9">
        <v>92</v>
      </c>
      <c r="D32" s="9">
        <v>98</v>
      </c>
      <c r="E32" s="9">
        <v>91</v>
      </c>
      <c r="F32" s="9">
        <v>105</v>
      </c>
      <c r="G32" s="9">
        <v>94</v>
      </c>
      <c r="H32" s="9">
        <v>90</v>
      </c>
      <c r="I32" s="9">
        <v>91</v>
      </c>
      <c r="J32" s="9">
        <v>91</v>
      </c>
      <c r="K32" s="9">
        <f t="shared" si="2"/>
        <v>848</v>
      </c>
    </row>
    <row r="33" spans="1:11" x14ac:dyDescent="0.2">
      <c r="A33" s="2" t="s">
        <v>5</v>
      </c>
      <c r="B33" s="9">
        <v>50</v>
      </c>
      <c r="C33" s="9">
        <v>18</v>
      </c>
      <c r="D33" s="9">
        <v>28</v>
      </c>
      <c r="E33" s="9">
        <v>28</v>
      </c>
      <c r="F33" s="9">
        <v>26</v>
      </c>
      <c r="G33" s="9">
        <v>24</v>
      </c>
      <c r="H33" s="9">
        <v>18</v>
      </c>
      <c r="I33" s="9">
        <v>14</v>
      </c>
      <c r="J33" s="9">
        <v>28</v>
      </c>
      <c r="K33" s="9">
        <f t="shared" si="2"/>
        <v>234</v>
      </c>
    </row>
    <row r="34" spans="1:11" x14ac:dyDescent="0.2">
      <c r="A34" s="2" t="s">
        <v>44</v>
      </c>
      <c r="B34" s="9">
        <v>2208</v>
      </c>
      <c r="C34" s="9">
        <v>1653</v>
      </c>
      <c r="D34" s="9">
        <v>1774</v>
      </c>
      <c r="E34" s="9">
        <v>2075</v>
      </c>
      <c r="F34" s="9">
        <v>2045</v>
      </c>
      <c r="G34" s="9">
        <v>1838</v>
      </c>
      <c r="H34" s="9">
        <v>2161</v>
      </c>
      <c r="I34" s="9">
        <v>1950</v>
      </c>
      <c r="J34" s="9">
        <v>1603</v>
      </c>
      <c r="K34" s="9">
        <f t="shared" si="2"/>
        <v>17307</v>
      </c>
    </row>
    <row r="35" spans="1:11" x14ac:dyDescent="0.2">
      <c r="A35" s="20"/>
      <c r="B35" s="21">
        <f t="shared" ref="B35:K35" si="3">SUM(B26:B34)</f>
        <v>9949</v>
      </c>
      <c r="C35" s="21">
        <f t="shared" si="3"/>
        <v>8384</v>
      </c>
      <c r="D35" s="21">
        <f t="shared" si="3"/>
        <v>9196</v>
      </c>
      <c r="E35" s="21">
        <f t="shared" si="3"/>
        <v>9608</v>
      </c>
      <c r="F35" s="21">
        <f t="shared" si="3"/>
        <v>9545</v>
      </c>
      <c r="G35" s="21">
        <f t="shared" si="3"/>
        <v>9482</v>
      </c>
      <c r="H35" s="21">
        <f t="shared" si="3"/>
        <v>10428</v>
      </c>
      <c r="I35" s="21">
        <f t="shared" si="3"/>
        <v>10097</v>
      </c>
      <c r="J35" s="21">
        <f t="shared" si="3"/>
        <v>9111</v>
      </c>
      <c r="K35" s="21">
        <f t="shared" si="3"/>
        <v>85800</v>
      </c>
    </row>
    <row r="37" spans="1:11" x14ac:dyDescent="0.2">
      <c r="J37" s="36"/>
    </row>
    <row r="38" spans="1:11" x14ac:dyDescent="0.2">
      <c r="A38" s="4" t="s">
        <v>108</v>
      </c>
      <c r="B38" s="5"/>
      <c r="C38" s="5"/>
      <c r="D38" s="5"/>
      <c r="E38" s="5"/>
      <c r="F38" s="5"/>
      <c r="G38" s="5"/>
      <c r="H38" s="5"/>
      <c r="I38" s="5"/>
      <c r="J38" s="5"/>
    </row>
    <row r="39" spans="1:11" x14ac:dyDescent="0.2">
      <c r="A39" s="6" t="s">
        <v>103</v>
      </c>
    </row>
    <row r="40" spans="1:11" x14ac:dyDescent="0.2">
      <c r="A40" s="6"/>
    </row>
    <row r="41" spans="1:11" x14ac:dyDescent="0.2">
      <c r="A41" s="23" t="s">
        <v>71</v>
      </c>
      <c r="B41" s="23" t="s">
        <v>72</v>
      </c>
      <c r="C41" s="23" t="s">
        <v>73</v>
      </c>
      <c r="D41" s="23" t="s">
        <v>98</v>
      </c>
      <c r="E41" s="23" t="s">
        <v>74</v>
      </c>
      <c r="F41" s="23" t="s">
        <v>75</v>
      </c>
      <c r="G41" s="23" t="s">
        <v>76</v>
      </c>
      <c r="H41" s="23" t="s">
        <v>99</v>
      </c>
      <c r="I41" s="23" t="s">
        <v>100</v>
      </c>
      <c r="J41" s="23" t="s">
        <v>101</v>
      </c>
      <c r="K41" s="23" t="s">
        <v>102</v>
      </c>
    </row>
    <row r="42" spans="1:11" s="1" customFormat="1" ht="12" customHeight="1" x14ac:dyDescent="0.2">
      <c r="A42" s="22" t="s">
        <v>104</v>
      </c>
      <c r="B42" s="33">
        <f t="shared" ref="B42:K42" si="4">SUM(B43:B64)</f>
        <v>17612</v>
      </c>
      <c r="C42" s="33">
        <f t="shared" si="4"/>
        <v>15612</v>
      </c>
      <c r="D42" s="33">
        <f t="shared" si="4"/>
        <v>19877</v>
      </c>
      <c r="E42" s="33">
        <f t="shared" si="4"/>
        <v>16967</v>
      </c>
      <c r="F42" s="33">
        <f t="shared" si="4"/>
        <v>15809</v>
      </c>
      <c r="G42" s="33">
        <f t="shared" si="4"/>
        <v>16232</v>
      </c>
      <c r="H42" s="33">
        <f t="shared" si="4"/>
        <v>17110</v>
      </c>
      <c r="I42" s="33">
        <f t="shared" si="4"/>
        <v>14748</v>
      </c>
      <c r="J42" s="33">
        <f t="shared" si="4"/>
        <v>11746</v>
      </c>
      <c r="K42" s="33">
        <f t="shared" si="4"/>
        <v>145713</v>
      </c>
    </row>
    <row r="43" spans="1:11" s="1" customFormat="1" ht="12.75" hidden="1" customHeight="1" outlineLevel="1" x14ac:dyDescent="0.2">
      <c r="A43" s="11" t="s">
        <v>54</v>
      </c>
      <c r="B43" s="9">
        <v>84</v>
      </c>
      <c r="C43" s="9">
        <v>76</v>
      </c>
      <c r="D43" s="9">
        <v>88</v>
      </c>
      <c r="E43" s="9">
        <v>82</v>
      </c>
      <c r="F43" s="9">
        <v>50</v>
      </c>
      <c r="G43" s="9">
        <v>44</v>
      </c>
      <c r="H43" s="9">
        <v>47</v>
      </c>
      <c r="I43" s="9">
        <v>47</v>
      </c>
      <c r="J43" s="9">
        <v>52</v>
      </c>
      <c r="K43" s="9">
        <f t="shared" ref="K43:K64" si="5">SUM(B43:J43)</f>
        <v>570</v>
      </c>
    </row>
    <row r="44" spans="1:11" s="1" customFormat="1" ht="12.75" hidden="1" customHeight="1" outlineLevel="1" x14ac:dyDescent="0.2">
      <c r="A44" s="11" t="s">
        <v>10</v>
      </c>
      <c r="B44" s="9">
        <v>1091</v>
      </c>
      <c r="C44" s="9">
        <v>1000</v>
      </c>
      <c r="D44" s="9">
        <v>2348</v>
      </c>
      <c r="E44" s="9">
        <v>1050</v>
      </c>
      <c r="F44" s="9">
        <v>803</v>
      </c>
      <c r="G44" s="9">
        <v>846</v>
      </c>
      <c r="H44" s="9">
        <v>891</v>
      </c>
      <c r="I44" s="9">
        <v>931</v>
      </c>
      <c r="J44" s="9">
        <v>836</v>
      </c>
      <c r="K44" s="9">
        <f t="shared" si="5"/>
        <v>9796</v>
      </c>
    </row>
    <row r="45" spans="1:11" s="1" customFormat="1" ht="13.5" hidden="1" customHeight="1" outlineLevel="1" x14ac:dyDescent="0.2">
      <c r="A45" s="11" t="s">
        <v>8</v>
      </c>
      <c r="B45" s="9">
        <v>3554</v>
      </c>
      <c r="C45" s="9">
        <v>3248</v>
      </c>
      <c r="D45" s="9">
        <v>3895</v>
      </c>
      <c r="E45" s="9">
        <v>3574</v>
      </c>
      <c r="F45" s="9">
        <v>3432</v>
      </c>
      <c r="G45" s="9">
        <v>3419</v>
      </c>
      <c r="H45" s="9">
        <v>3589</v>
      </c>
      <c r="I45" s="9">
        <v>3214</v>
      </c>
      <c r="J45" s="9">
        <v>2398</v>
      </c>
      <c r="K45" s="9">
        <f t="shared" si="5"/>
        <v>30323</v>
      </c>
    </row>
    <row r="46" spans="1:11" s="1" customFormat="1" ht="12.75" hidden="1" customHeight="1" outlineLevel="1" x14ac:dyDescent="0.2">
      <c r="A46" s="12" t="s">
        <v>16</v>
      </c>
      <c r="B46" s="9">
        <v>63</v>
      </c>
      <c r="C46" s="9">
        <v>58</v>
      </c>
      <c r="D46" s="9">
        <v>59</v>
      </c>
      <c r="E46" s="9">
        <v>48</v>
      </c>
      <c r="F46" s="9">
        <v>66</v>
      </c>
      <c r="G46" s="9">
        <v>55</v>
      </c>
      <c r="H46" s="9">
        <v>56</v>
      </c>
      <c r="I46" s="9">
        <v>53</v>
      </c>
      <c r="J46" s="9">
        <v>37</v>
      </c>
      <c r="K46" s="9">
        <f t="shared" si="5"/>
        <v>495</v>
      </c>
    </row>
    <row r="47" spans="1:11" s="1" customFormat="1" ht="12.75" hidden="1" customHeight="1" outlineLevel="1" x14ac:dyDescent="0.2">
      <c r="A47" s="12" t="s">
        <v>46</v>
      </c>
      <c r="B47" s="9">
        <v>36</v>
      </c>
      <c r="C47" s="9">
        <v>32</v>
      </c>
      <c r="D47" s="9">
        <v>32</v>
      </c>
      <c r="E47" s="9">
        <v>36</v>
      </c>
      <c r="F47" s="9">
        <v>40</v>
      </c>
      <c r="G47" s="9">
        <v>36</v>
      </c>
      <c r="H47" s="9">
        <v>36</v>
      </c>
      <c r="I47" s="9">
        <v>32</v>
      </c>
      <c r="J47" s="9">
        <v>36</v>
      </c>
      <c r="K47" s="9">
        <f t="shared" si="5"/>
        <v>316</v>
      </c>
    </row>
    <row r="48" spans="1:11" s="1" customFormat="1" ht="12.75" hidden="1" customHeight="1" outlineLevel="1" x14ac:dyDescent="0.2">
      <c r="A48" s="12" t="s">
        <v>143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f t="shared" si="5"/>
        <v>0</v>
      </c>
    </row>
    <row r="49" spans="1:11" s="1" customFormat="1" ht="12.75" hidden="1" customHeight="1" outlineLevel="1" x14ac:dyDescent="0.2">
      <c r="A49" s="12" t="s">
        <v>7</v>
      </c>
      <c r="B49" s="9">
        <v>844</v>
      </c>
      <c r="C49" s="9">
        <v>763</v>
      </c>
      <c r="D49" s="9">
        <v>852</v>
      </c>
      <c r="E49" s="9">
        <v>800</v>
      </c>
      <c r="F49" s="9">
        <v>792</v>
      </c>
      <c r="G49" s="9">
        <v>829</v>
      </c>
      <c r="H49" s="9">
        <v>884</v>
      </c>
      <c r="I49" s="9">
        <v>722</v>
      </c>
      <c r="J49" s="9">
        <v>651</v>
      </c>
      <c r="K49" s="9">
        <f t="shared" si="5"/>
        <v>7137</v>
      </c>
    </row>
    <row r="50" spans="1:11" s="1" customFormat="1" ht="12.75" hidden="1" customHeight="1" outlineLevel="1" x14ac:dyDescent="0.2">
      <c r="A50" s="12" t="s">
        <v>9</v>
      </c>
      <c r="B50" s="9">
        <v>2784</v>
      </c>
      <c r="C50" s="9">
        <v>2465</v>
      </c>
      <c r="D50" s="9">
        <v>2823</v>
      </c>
      <c r="E50" s="9">
        <v>2231</v>
      </c>
      <c r="F50" s="9">
        <v>1920</v>
      </c>
      <c r="G50" s="9">
        <v>1895</v>
      </c>
      <c r="H50" s="9">
        <v>2045</v>
      </c>
      <c r="I50" s="9">
        <v>1828</v>
      </c>
      <c r="J50" s="9">
        <v>1252</v>
      </c>
      <c r="K50" s="9">
        <f t="shared" si="5"/>
        <v>19243</v>
      </c>
    </row>
    <row r="51" spans="1:11" s="1" customFormat="1" ht="12.75" hidden="1" customHeight="1" outlineLevel="1" x14ac:dyDescent="0.2">
      <c r="A51" s="12" t="s">
        <v>129</v>
      </c>
      <c r="B51" s="9">
        <v>756</v>
      </c>
      <c r="C51" s="9">
        <v>674</v>
      </c>
      <c r="D51" s="9">
        <v>837</v>
      </c>
      <c r="E51" s="9">
        <v>839</v>
      </c>
      <c r="F51" s="9">
        <v>878</v>
      </c>
      <c r="G51" s="9">
        <v>812</v>
      </c>
      <c r="H51" s="9">
        <v>864</v>
      </c>
      <c r="I51" s="9">
        <v>795</v>
      </c>
      <c r="J51" s="9">
        <v>758</v>
      </c>
      <c r="K51" s="9">
        <f t="shared" si="5"/>
        <v>7213</v>
      </c>
    </row>
    <row r="52" spans="1:11" s="1" customFormat="1" ht="12.75" hidden="1" customHeight="1" outlineLevel="1" x14ac:dyDescent="0.2">
      <c r="A52" s="12" t="s">
        <v>13</v>
      </c>
      <c r="B52" s="9">
        <v>151</v>
      </c>
      <c r="C52" s="9">
        <v>134</v>
      </c>
      <c r="D52" s="9">
        <v>160</v>
      </c>
      <c r="E52" s="9">
        <v>153</v>
      </c>
      <c r="F52" s="9">
        <v>159</v>
      </c>
      <c r="G52" s="9">
        <v>173</v>
      </c>
      <c r="H52" s="9">
        <v>158</v>
      </c>
      <c r="I52" s="9">
        <v>170</v>
      </c>
      <c r="J52" s="9">
        <v>168</v>
      </c>
      <c r="K52" s="9">
        <f t="shared" si="5"/>
        <v>1426</v>
      </c>
    </row>
    <row r="53" spans="1:11" s="1" customFormat="1" ht="12.75" hidden="1" customHeight="1" outlineLevel="1" x14ac:dyDescent="0.2">
      <c r="A53" s="12" t="s">
        <v>12</v>
      </c>
      <c r="B53" s="9">
        <v>388</v>
      </c>
      <c r="C53" s="9">
        <v>352</v>
      </c>
      <c r="D53" s="9">
        <v>388</v>
      </c>
      <c r="E53" s="9">
        <v>330</v>
      </c>
      <c r="F53" s="9">
        <v>248</v>
      </c>
      <c r="G53" s="9">
        <v>240</v>
      </c>
      <c r="H53" s="9">
        <v>248</v>
      </c>
      <c r="I53" s="9">
        <v>236</v>
      </c>
      <c r="J53" s="9">
        <v>224</v>
      </c>
      <c r="K53" s="9">
        <f t="shared" si="5"/>
        <v>2654</v>
      </c>
    </row>
    <row r="54" spans="1:11" ht="12.75" hidden="1" customHeight="1" outlineLevel="1" x14ac:dyDescent="0.2">
      <c r="A54" s="12" t="s">
        <v>52</v>
      </c>
      <c r="B54" s="9">
        <v>457</v>
      </c>
      <c r="C54" s="9">
        <v>449</v>
      </c>
      <c r="D54" s="9">
        <v>471</v>
      </c>
      <c r="E54" s="9">
        <v>448</v>
      </c>
      <c r="F54" s="9">
        <v>493</v>
      </c>
      <c r="G54" s="9">
        <v>470</v>
      </c>
      <c r="H54" s="9">
        <v>516</v>
      </c>
      <c r="I54" s="9">
        <v>461</v>
      </c>
      <c r="J54" s="9">
        <v>437</v>
      </c>
      <c r="K54" s="9">
        <f t="shared" si="5"/>
        <v>4202</v>
      </c>
    </row>
    <row r="55" spans="1:11" ht="12.75" hidden="1" customHeight="1" outlineLevel="1" x14ac:dyDescent="0.2">
      <c r="A55" s="12" t="s">
        <v>53</v>
      </c>
      <c r="B55" s="9">
        <v>1644</v>
      </c>
      <c r="C55" s="9">
        <v>1134</v>
      </c>
      <c r="D55" s="9">
        <v>1562</v>
      </c>
      <c r="E55" s="9">
        <v>1432</v>
      </c>
      <c r="F55" s="9">
        <v>1562</v>
      </c>
      <c r="G55" s="9">
        <v>1251</v>
      </c>
      <c r="H55" s="9">
        <v>1219</v>
      </c>
      <c r="I55" s="9">
        <v>1036</v>
      </c>
      <c r="J55" s="9">
        <v>1109</v>
      </c>
      <c r="K55" s="9">
        <f t="shared" si="5"/>
        <v>11949</v>
      </c>
    </row>
    <row r="56" spans="1:11" ht="12.75" hidden="1" customHeight="1" outlineLevel="1" x14ac:dyDescent="0.2">
      <c r="A56" s="12" t="s">
        <v>36</v>
      </c>
      <c r="B56" s="9">
        <v>304</v>
      </c>
      <c r="C56" s="9">
        <v>414</v>
      </c>
      <c r="D56" s="9">
        <v>502</v>
      </c>
      <c r="E56" s="9">
        <v>285</v>
      </c>
      <c r="F56" s="9">
        <v>88</v>
      </c>
      <c r="G56" s="9">
        <v>196</v>
      </c>
      <c r="H56" s="9">
        <v>206</v>
      </c>
      <c r="I56" s="9">
        <v>134</v>
      </c>
      <c r="J56" s="9">
        <v>44</v>
      </c>
      <c r="K56" s="9">
        <f t="shared" si="5"/>
        <v>2173</v>
      </c>
    </row>
    <row r="57" spans="1:11" ht="12.75" hidden="1" customHeight="1" outlineLevel="1" x14ac:dyDescent="0.2">
      <c r="A57" s="12" t="s">
        <v>220</v>
      </c>
      <c r="B57" s="9">
        <v>100</v>
      </c>
      <c r="C57" s="9">
        <v>94</v>
      </c>
      <c r="D57" s="9">
        <v>119</v>
      </c>
      <c r="E57" s="9">
        <v>105</v>
      </c>
      <c r="F57" s="9">
        <v>113</v>
      </c>
      <c r="G57" s="9">
        <v>169</v>
      </c>
      <c r="H57" s="9">
        <v>183</v>
      </c>
      <c r="I57" s="9">
        <v>171</v>
      </c>
      <c r="J57" s="9">
        <v>105</v>
      </c>
      <c r="K57" s="9">
        <f t="shared" si="5"/>
        <v>1159</v>
      </c>
    </row>
    <row r="58" spans="1:11" ht="12.75" hidden="1" customHeight="1" outlineLevel="1" x14ac:dyDescent="0.2">
      <c r="A58" s="12" t="s">
        <v>77</v>
      </c>
      <c r="B58" s="9">
        <v>425</v>
      </c>
      <c r="C58" s="9">
        <v>365</v>
      </c>
      <c r="D58" s="9">
        <v>380</v>
      </c>
      <c r="E58" s="9">
        <v>351</v>
      </c>
      <c r="F58" s="9">
        <v>288</v>
      </c>
      <c r="G58" s="9">
        <v>294</v>
      </c>
      <c r="H58" s="9">
        <v>304</v>
      </c>
      <c r="I58" s="9">
        <v>297</v>
      </c>
      <c r="J58" s="9">
        <v>280</v>
      </c>
      <c r="K58" s="9">
        <f t="shared" si="5"/>
        <v>2984</v>
      </c>
    </row>
    <row r="59" spans="1:11" ht="12.75" hidden="1" customHeight="1" outlineLevel="1" x14ac:dyDescent="0.2">
      <c r="A59" s="12" t="s">
        <v>90</v>
      </c>
      <c r="B59" s="9">
        <v>1425</v>
      </c>
      <c r="C59" s="9">
        <v>1354</v>
      </c>
      <c r="D59" s="9">
        <v>1650</v>
      </c>
      <c r="E59" s="9">
        <v>1642</v>
      </c>
      <c r="F59" s="9">
        <v>1597</v>
      </c>
      <c r="G59" s="9">
        <v>1679</v>
      </c>
      <c r="H59" s="9">
        <v>1772</v>
      </c>
      <c r="I59" s="9">
        <v>1424</v>
      </c>
      <c r="J59" s="9">
        <v>1140</v>
      </c>
      <c r="K59" s="9">
        <f t="shared" si="5"/>
        <v>13683</v>
      </c>
    </row>
    <row r="60" spans="1:11" ht="12.75" hidden="1" customHeight="1" outlineLevel="1" x14ac:dyDescent="0.2">
      <c r="A60" s="12" t="s">
        <v>15</v>
      </c>
      <c r="B60" s="9">
        <v>178</v>
      </c>
      <c r="C60" s="9">
        <v>160</v>
      </c>
      <c r="D60" s="9">
        <v>176</v>
      </c>
      <c r="E60" s="9">
        <v>196</v>
      </c>
      <c r="F60" s="9">
        <v>297</v>
      </c>
      <c r="G60" s="9">
        <v>300</v>
      </c>
      <c r="H60" s="9">
        <v>315</v>
      </c>
      <c r="I60" s="9">
        <v>307</v>
      </c>
      <c r="J60" s="9">
        <v>163</v>
      </c>
      <c r="K60" s="9">
        <f t="shared" si="5"/>
        <v>2092</v>
      </c>
    </row>
    <row r="61" spans="1:11" ht="12.75" hidden="1" customHeight="1" outlineLevel="1" x14ac:dyDescent="0.2">
      <c r="A61" s="12" t="s">
        <v>79</v>
      </c>
      <c r="B61" s="9">
        <v>3088</v>
      </c>
      <c r="C61" s="9">
        <v>2626</v>
      </c>
      <c r="D61" s="9">
        <v>3283</v>
      </c>
      <c r="E61" s="9">
        <v>3123</v>
      </c>
      <c r="F61" s="9">
        <v>2727</v>
      </c>
      <c r="G61" s="9">
        <v>3248</v>
      </c>
      <c r="H61" s="9">
        <v>3491</v>
      </c>
      <c r="I61" s="9">
        <v>2621</v>
      </c>
      <c r="J61" s="9">
        <v>1852</v>
      </c>
      <c r="K61" s="9">
        <f t="shared" si="5"/>
        <v>26059</v>
      </c>
    </row>
    <row r="62" spans="1:11" ht="12.75" hidden="1" customHeight="1" outlineLevel="1" x14ac:dyDescent="0.2">
      <c r="A62" s="12" t="s">
        <v>14</v>
      </c>
      <c r="B62" s="9">
        <v>128</v>
      </c>
      <c r="C62" s="9">
        <v>118</v>
      </c>
      <c r="D62" s="9">
        <v>136</v>
      </c>
      <c r="E62" s="9">
        <v>118</v>
      </c>
      <c r="F62" s="9">
        <v>136</v>
      </c>
      <c r="G62" s="9">
        <v>132</v>
      </c>
      <c r="H62" s="9">
        <v>124</v>
      </c>
      <c r="I62" s="9">
        <v>137</v>
      </c>
      <c r="J62" s="9">
        <v>124</v>
      </c>
      <c r="K62" s="9">
        <f t="shared" si="5"/>
        <v>1153</v>
      </c>
    </row>
    <row r="63" spans="1:11" ht="12.75" hidden="1" customHeight="1" outlineLevel="1" x14ac:dyDescent="0.2">
      <c r="A63" s="12" t="s">
        <v>28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f t="shared" si="5"/>
        <v>0</v>
      </c>
    </row>
    <row r="64" spans="1:11" ht="12.75" hidden="1" customHeight="1" outlineLevel="1" x14ac:dyDescent="0.2">
      <c r="A64" s="19" t="s">
        <v>64</v>
      </c>
      <c r="B64" s="9">
        <v>112</v>
      </c>
      <c r="C64" s="9">
        <v>96</v>
      </c>
      <c r="D64" s="9">
        <v>116</v>
      </c>
      <c r="E64" s="9">
        <v>124</v>
      </c>
      <c r="F64" s="9">
        <v>120</v>
      </c>
      <c r="G64" s="9">
        <v>144</v>
      </c>
      <c r="H64" s="9">
        <v>162</v>
      </c>
      <c r="I64" s="9">
        <v>132</v>
      </c>
      <c r="J64" s="9">
        <v>80</v>
      </c>
      <c r="K64" s="9">
        <f t="shared" si="5"/>
        <v>1086</v>
      </c>
    </row>
    <row r="65" spans="1:11" collapsed="1" x14ac:dyDescent="0.2">
      <c r="A65" s="22" t="s">
        <v>49</v>
      </c>
      <c r="B65" s="33">
        <f t="shared" ref="B65:K65" si="6">SUM(B66:B69)</f>
        <v>2925</v>
      </c>
      <c r="C65" s="33">
        <f t="shared" si="6"/>
        <v>2627</v>
      </c>
      <c r="D65" s="33">
        <f t="shared" si="6"/>
        <v>2841</v>
      </c>
      <c r="E65" s="33">
        <f t="shared" si="6"/>
        <v>2417</v>
      </c>
      <c r="F65" s="33">
        <f t="shared" si="6"/>
        <v>918</v>
      </c>
      <c r="G65" s="33">
        <f t="shared" si="6"/>
        <v>710</v>
      </c>
      <c r="H65" s="33">
        <f t="shared" si="6"/>
        <v>780</v>
      </c>
      <c r="I65" s="33">
        <f t="shared" si="6"/>
        <v>739</v>
      </c>
      <c r="J65" s="33">
        <f t="shared" si="6"/>
        <v>682</v>
      </c>
      <c r="K65" s="33">
        <f t="shared" si="6"/>
        <v>14639</v>
      </c>
    </row>
    <row r="66" spans="1:11" ht="12.75" hidden="1" customHeight="1" outlineLevel="1" x14ac:dyDescent="0.2">
      <c r="A66" s="11" t="s">
        <v>11</v>
      </c>
      <c r="B66" s="9">
        <v>666</v>
      </c>
      <c r="C66" s="9">
        <v>616</v>
      </c>
      <c r="D66" s="9">
        <v>688</v>
      </c>
      <c r="E66" s="9">
        <v>561</v>
      </c>
      <c r="F66" s="9">
        <v>370</v>
      </c>
      <c r="G66" s="9">
        <v>354</v>
      </c>
      <c r="H66" s="9">
        <v>394</v>
      </c>
      <c r="I66" s="9">
        <v>387</v>
      </c>
      <c r="J66" s="9">
        <v>306</v>
      </c>
      <c r="K66" s="9">
        <f>SUM(B66:J66)</f>
        <v>4342</v>
      </c>
    </row>
    <row r="67" spans="1:11" ht="12.75" hidden="1" customHeight="1" outlineLevel="1" x14ac:dyDescent="0.2">
      <c r="A67" s="11" t="s">
        <v>61</v>
      </c>
      <c r="B67" s="9">
        <v>294</v>
      </c>
      <c r="C67" s="9">
        <v>258</v>
      </c>
      <c r="D67" s="9">
        <v>270</v>
      </c>
      <c r="E67" s="9">
        <v>256</v>
      </c>
      <c r="F67" s="9">
        <v>46</v>
      </c>
      <c r="G67" s="9">
        <v>26</v>
      </c>
      <c r="H67" s="9">
        <v>28</v>
      </c>
      <c r="I67" s="9">
        <v>22</v>
      </c>
      <c r="J67" s="9">
        <v>0</v>
      </c>
      <c r="K67" s="9">
        <f>SUM(B67:J67)</f>
        <v>1200</v>
      </c>
    </row>
    <row r="68" spans="1:11" ht="12.75" hidden="1" customHeight="1" outlineLevel="1" x14ac:dyDescent="0.2">
      <c r="A68" s="11" t="s">
        <v>62</v>
      </c>
      <c r="B68" s="9">
        <v>821</v>
      </c>
      <c r="C68" s="9">
        <v>750</v>
      </c>
      <c r="D68" s="9">
        <v>779</v>
      </c>
      <c r="E68" s="9">
        <v>554</v>
      </c>
      <c r="F68" s="9">
        <v>272</v>
      </c>
      <c r="G68" s="9">
        <v>144</v>
      </c>
      <c r="H68" s="9">
        <v>156</v>
      </c>
      <c r="I68" s="9">
        <v>144</v>
      </c>
      <c r="J68" s="9">
        <v>170</v>
      </c>
      <c r="K68" s="9">
        <f>SUM(B68:J68)</f>
        <v>3790</v>
      </c>
    </row>
    <row r="69" spans="1:11" ht="12.75" hidden="1" customHeight="1" outlineLevel="1" x14ac:dyDescent="0.2">
      <c r="A69" s="13" t="s">
        <v>35</v>
      </c>
      <c r="B69" s="9">
        <v>1144</v>
      </c>
      <c r="C69" s="9">
        <v>1003</v>
      </c>
      <c r="D69" s="9">
        <v>1104</v>
      </c>
      <c r="E69" s="9">
        <v>1046</v>
      </c>
      <c r="F69" s="9">
        <v>230</v>
      </c>
      <c r="G69" s="9">
        <v>186</v>
      </c>
      <c r="H69" s="9">
        <v>202</v>
      </c>
      <c r="I69" s="9">
        <v>186</v>
      </c>
      <c r="J69" s="9">
        <v>206</v>
      </c>
      <c r="K69" s="9">
        <f>SUM(B69:J69)</f>
        <v>5307</v>
      </c>
    </row>
    <row r="70" spans="1:11" ht="25.5" collapsed="1" x14ac:dyDescent="0.2">
      <c r="A70" s="22" t="s">
        <v>105</v>
      </c>
      <c r="B70" s="33">
        <f t="shared" ref="B70:K70" si="7">SUM(B71:B86)</f>
        <v>2133</v>
      </c>
      <c r="C70" s="33">
        <f t="shared" si="7"/>
        <v>1911</v>
      </c>
      <c r="D70" s="33">
        <f t="shared" si="7"/>
        <v>2086</v>
      </c>
      <c r="E70" s="33">
        <f t="shared" si="7"/>
        <v>2025</v>
      </c>
      <c r="F70" s="33">
        <f t="shared" si="7"/>
        <v>2028</v>
      </c>
      <c r="G70" s="33">
        <f t="shared" si="7"/>
        <v>2059</v>
      </c>
      <c r="H70" s="33">
        <f t="shared" si="7"/>
        <v>2242</v>
      </c>
      <c r="I70" s="33">
        <f t="shared" si="7"/>
        <v>2162</v>
      </c>
      <c r="J70" s="33">
        <f t="shared" si="7"/>
        <v>2014</v>
      </c>
      <c r="K70" s="33">
        <f t="shared" si="7"/>
        <v>18660</v>
      </c>
    </row>
    <row r="71" spans="1:11" hidden="1" outlineLevel="1" x14ac:dyDescent="0.2">
      <c r="A71" s="12" t="s">
        <v>135</v>
      </c>
      <c r="B71" s="9">
        <v>36</v>
      </c>
      <c r="C71" s="9">
        <v>32</v>
      </c>
      <c r="D71" s="9">
        <v>36</v>
      </c>
      <c r="E71" s="9">
        <v>34</v>
      </c>
      <c r="F71" s="9">
        <v>36</v>
      </c>
      <c r="G71" s="9">
        <v>34</v>
      </c>
      <c r="H71" s="9">
        <v>36</v>
      </c>
      <c r="I71" s="9">
        <v>40</v>
      </c>
      <c r="J71" s="9">
        <v>42</v>
      </c>
      <c r="K71" s="9">
        <f t="shared" ref="K71:K86" si="8">SUM(B71:J71)</f>
        <v>326</v>
      </c>
    </row>
    <row r="72" spans="1:11" hidden="1" outlineLevel="1" x14ac:dyDescent="0.2">
      <c r="A72" s="11" t="s">
        <v>66</v>
      </c>
      <c r="B72" s="9">
        <v>82</v>
      </c>
      <c r="C72" s="9">
        <v>70</v>
      </c>
      <c r="D72" s="9">
        <v>79</v>
      </c>
      <c r="E72" s="9">
        <v>76</v>
      </c>
      <c r="F72" s="9">
        <v>81</v>
      </c>
      <c r="G72" s="9">
        <v>79</v>
      </c>
      <c r="H72" s="9">
        <v>80</v>
      </c>
      <c r="I72" s="9">
        <v>71</v>
      </c>
      <c r="J72" s="9">
        <v>60</v>
      </c>
      <c r="K72" s="9">
        <f t="shared" si="8"/>
        <v>678</v>
      </c>
    </row>
    <row r="73" spans="1:11" hidden="1" outlineLevel="1" x14ac:dyDescent="0.2">
      <c r="A73" s="16" t="s">
        <v>32</v>
      </c>
      <c r="B73" s="9">
        <v>310</v>
      </c>
      <c r="C73" s="9">
        <v>280</v>
      </c>
      <c r="D73" s="9">
        <v>310</v>
      </c>
      <c r="E73" s="9">
        <v>296</v>
      </c>
      <c r="F73" s="9">
        <v>306</v>
      </c>
      <c r="G73" s="9">
        <v>300</v>
      </c>
      <c r="H73" s="9">
        <v>309</v>
      </c>
      <c r="I73" s="9">
        <v>306</v>
      </c>
      <c r="J73" s="9">
        <v>258</v>
      </c>
      <c r="K73" s="9">
        <f t="shared" si="8"/>
        <v>2675</v>
      </c>
    </row>
    <row r="74" spans="1:11" hidden="1" outlineLevel="1" x14ac:dyDescent="0.2">
      <c r="A74" s="16" t="s">
        <v>29</v>
      </c>
      <c r="B74" s="9">
        <v>778</v>
      </c>
      <c r="C74" s="9">
        <v>688</v>
      </c>
      <c r="D74" s="9">
        <v>750</v>
      </c>
      <c r="E74" s="9">
        <v>737</v>
      </c>
      <c r="F74" s="9">
        <v>760</v>
      </c>
      <c r="G74" s="9">
        <v>770</v>
      </c>
      <c r="H74" s="9">
        <v>809</v>
      </c>
      <c r="I74" s="9">
        <v>796</v>
      </c>
      <c r="J74" s="9">
        <v>728</v>
      </c>
      <c r="K74" s="9">
        <f t="shared" si="8"/>
        <v>6816</v>
      </c>
    </row>
    <row r="75" spans="1:11" hidden="1" outlineLevel="1" x14ac:dyDescent="0.2">
      <c r="A75" s="19" t="s">
        <v>31</v>
      </c>
      <c r="B75" s="9">
        <v>110</v>
      </c>
      <c r="C75" s="9">
        <v>102</v>
      </c>
      <c r="D75" s="9">
        <v>110</v>
      </c>
      <c r="E75" s="9">
        <v>98</v>
      </c>
      <c r="F75" s="9">
        <v>94</v>
      </c>
      <c r="G75" s="9">
        <v>104</v>
      </c>
      <c r="H75" s="9">
        <v>98</v>
      </c>
      <c r="I75" s="9">
        <v>92</v>
      </c>
      <c r="J75" s="9">
        <v>92</v>
      </c>
      <c r="K75" s="9">
        <f t="shared" si="8"/>
        <v>900</v>
      </c>
    </row>
    <row r="76" spans="1:11" hidden="1" outlineLevel="1" x14ac:dyDescent="0.2">
      <c r="A76" s="16" t="s">
        <v>56</v>
      </c>
      <c r="B76" s="9">
        <v>26</v>
      </c>
      <c r="C76" s="9">
        <v>30</v>
      </c>
      <c r="D76" s="9">
        <v>36</v>
      </c>
      <c r="E76" s="9">
        <v>28</v>
      </c>
      <c r="F76" s="9">
        <v>30</v>
      </c>
      <c r="G76" s="9">
        <v>36</v>
      </c>
      <c r="H76" s="9">
        <v>30</v>
      </c>
      <c r="I76" s="9">
        <v>32</v>
      </c>
      <c r="J76" s="9">
        <v>30</v>
      </c>
      <c r="K76" s="9">
        <f t="shared" si="8"/>
        <v>278</v>
      </c>
    </row>
    <row r="77" spans="1:11" hidden="1" outlineLevel="1" x14ac:dyDescent="0.2">
      <c r="A77" s="16" t="s">
        <v>30</v>
      </c>
      <c r="B77" s="9">
        <v>62</v>
      </c>
      <c r="C77" s="9">
        <v>56</v>
      </c>
      <c r="D77" s="9">
        <v>62</v>
      </c>
      <c r="E77" s="9">
        <v>60</v>
      </c>
      <c r="F77" s="9">
        <v>62</v>
      </c>
      <c r="G77" s="9">
        <v>94</v>
      </c>
      <c r="H77" s="9">
        <v>96</v>
      </c>
      <c r="I77" s="9">
        <v>97</v>
      </c>
      <c r="J77" s="9">
        <v>94</v>
      </c>
      <c r="K77" s="9">
        <f t="shared" si="8"/>
        <v>683</v>
      </c>
    </row>
    <row r="78" spans="1:11" hidden="1" outlineLevel="1" x14ac:dyDescent="0.2">
      <c r="A78" s="16" t="s">
        <v>55</v>
      </c>
      <c r="B78" s="9">
        <v>78</v>
      </c>
      <c r="C78" s="9">
        <v>72</v>
      </c>
      <c r="D78" s="9">
        <v>70</v>
      </c>
      <c r="E78" s="9">
        <v>70</v>
      </c>
      <c r="F78" s="9">
        <v>70</v>
      </c>
      <c r="G78" s="9">
        <v>68</v>
      </c>
      <c r="H78" s="9">
        <v>82</v>
      </c>
      <c r="I78" s="9">
        <v>70</v>
      </c>
      <c r="J78" s="9">
        <v>70</v>
      </c>
      <c r="K78" s="9">
        <f t="shared" si="8"/>
        <v>650</v>
      </c>
    </row>
    <row r="79" spans="1:11" hidden="1" outlineLevel="1" x14ac:dyDescent="0.2">
      <c r="A79" s="34" t="s">
        <v>93</v>
      </c>
      <c r="B79" s="9">
        <v>62</v>
      </c>
      <c r="C79" s="9">
        <v>56</v>
      </c>
      <c r="D79" s="9">
        <v>62</v>
      </c>
      <c r="E79" s="9">
        <v>60</v>
      </c>
      <c r="F79" s="9">
        <v>34</v>
      </c>
      <c r="G79" s="9">
        <v>46</v>
      </c>
      <c r="H79" s="9">
        <v>62</v>
      </c>
      <c r="I79" s="9">
        <v>40</v>
      </c>
      <c r="J79" s="9">
        <v>44</v>
      </c>
      <c r="K79" s="9">
        <f t="shared" si="8"/>
        <v>466</v>
      </c>
    </row>
    <row r="80" spans="1:11" ht="12" hidden="1" customHeight="1" outlineLevel="1" x14ac:dyDescent="0.2">
      <c r="A80" s="16" t="s">
        <v>18</v>
      </c>
      <c r="B80" s="9">
        <v>186</v>
      </c>
      <c r="C80" s="9">
        <v>168</v>
      </c>
      <c r="D80" s="9">
        <v>186</v>
      </c>
      <c r="E80" s="9">
        <v>180</v>
      </c>
      <c r="F80" s="9">
        <v>186</v>
      </c>
      <c r="G80" s="9">
        <v>180</v>
      </c>
      <c r="H80" s="9">
        <v>218</v>
      </c>
      <c r="I80" s="9">
        <v>210</v>
      </c>
      <c r="J80" s="9">
        <v>208</v>
      </c>
      <c r="K80" s="9">
        <f t="shared" si="8"/>
        <v>1722</v>
      </c>
    </row>
    <row r="81" spans="1:11" hidden="1" outlineLevel="1" x14ac:dyDescent="0.2">
      <c r="A81" s="16" t="s">
        <v>34</v>
      </c>
      <c r="B81" s="9">
        <v>124</v>
      </c>
      <c r="C81" s="9">
        <v>111</v>
      </c>
      <c r="D81" s="9">
        <v>119</v>
      </c>
      <c r="E81" s="9">
        <v>120</v>
      </c>
      <c r="F81" s="9">
        <v>124</v>
      </c>
      <c r="G81" s="9">
        <v>120</v>
      </c>
      <c r="H81" s="9">
        <v>121</v>
      </c>
      <c r="I81" s="9">
        <v>121</v>
      </c>
      <c r="J81" s="9">
        <v>118</v>
      </c>
      <c r="K81" s="9">
        <f t="shared" si="8"/>
        <v>1078</v>
      </c>
    </row>
    <row r="82" spans="1:11" hidden="1" outlineLevel="1" x14ac:dyDescent="0.2">
      <c r="A82" s="16" t="s">
        <v>45</v>
      </c>
      <c r="B82" s="9">
        <v>90</v>
      </c>
      <c r="C82" s="9">
        <v>80</v>
      </c>
      <c r="D82" s="9">
        <v>88</v>
      </c>
      <c r="E82" s="9">
        <v>86</v>
      </c>
      <c r="F82" s="9">
        <v>88</v>
      </c>
      <c r="G82" s="9">
        <v>84</v>
      </c>
      <c r="H82" s="9">
        <v>88</v>
      </c>
      <c r="I82" s="9">
        <v>90</v>
      </c>
      <c r="J82" s="9">
        <v>82</v>
      </c>
      <c r="K82" s="9">
        <f t="shared" si="8"/>
        <v>776</v>
      </c>
    </row>
    <row r="83" spans="1:11" hidden="1" outlineLevel="1" x14ac:dyDescent="0.2">
      <c r="A83" s="17" t="s">
        <v>68</v>
      </c>
      <c r="B83" s="9">
        <v>62</v>
      </c>
      <c r="C83" s="9">
        <v>56</v>
      </c>
      <c r="D83" s="9">
        <v>62</v>
      </c>
      <c r="E83" s="9">
        <v>60</v>
      </c>
      <c r="F83" s="9">
        <v>62</v>
      </c>
      <c r="G83" s="9">
        <v>60</v>
      </c>
      <c r="H83" s="9">
        <v>62</v>
      </c>
      <c r="I83" s="9">
        <v>62</v>
      </c>
      <c r="J83" s="9">
        <v>60</v>
      </c>
      <c r="K83" s="9">
        <f t="shared" si="8"/>
        <v>546</v>
      </c>
    </row>
    <row r="84" spans="1:11" hidden="1" outlineLevel="1" x14ac:dyDescent="0.2">
      <c r="A84" s="66" t="s">
        <v>140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f t="shared" si="8"/>
        <v>0</v>
      </c>
    </row>
    <row r="85" spans="1:11" hidden="1" outlineLevel="1" x14ac:dyDescent="0.2">
      <c r="A85" s="17" t="s">
        <v>78</v>
      </c>
      <c r="B85" s="9">
        <v>127</v>
      </c>
      <c r="C85" s="9">
        <v>110</v>
      </c>
      <c r="D85" s="9">
        <v>116</v>
      </c>
      <c r="E85" s="9">
        <v>120</v>
      </c>
      <c r="F85" s="9">
        <v>95</v>
      </c>
      <c r="G85" s="9">
        <v>84</v>
      </c>
      <c r="H85" s="9">
        <v>89</v>
      </c>
      <c r="I85" s="9">
        <v>73</v>
      </c>
      <c r="J85" s="9">
        <v>54</v>
      </c>
      <c r="K85" s="9">
        <f t="shared" si="8"/>
        <v>868</v>
      </c>
    </row>
    <row r="86" spans="1:11" hidden="1" outlineLevel="1" x14ac:dyDescent="0.2">
      <c r="A86" s="17" t="s">
        <v>221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62</v>
      </c>
      <c r="I86" s="9">
        <v>62</v>
      </c>
      <c r="J86" s="9">
        <v>74</v>
      </c>
      <c r="K86" s="9">
        <f t="shared" si="8"/>
        <v>198</v>
      </c>
    </row>
    <row r="87" spans="1:11" collapsed="1" x14ac:dyDescent="0.2">
      <c r="A87" s="22" t="s">
        <v>48</v>
      </c>
      <c r="B87" s="33">
        <f t="shared" ref="B87:K87" si="9">SUM(B88:B110)</f>
        <v>919</v>
      </c>
      <c r="C87" s="33">
        <f t="shared" si="9"/>
        <v>820</v>
      </c>
      <c r="D87" s="33">
        <f t="shared" si="9"/>
        <v>982</v>
      </c>
      <c r="E87" s="33">
        <f t="shared" si="9"/>
        <v>1031</v>
      </c>
      <c r="F87" s="33">
        <f t="shared" si="9"/>
        <v>1066</v>
      </c>
      <c r="G87" s="33">
        <f t="shared" si="9"/>
        <v>1094</v>
      </c>
      <c r="H87" s="33">
        <f t="shared" si="9"/>
        <v>1257</v>
      </c>
      <c r="I87" s="33">
        <f t="shared" si="9"/>
        <v>1250</v>
      </c>
      <c r="J87" s="33">
        <f t="shared" si="9"/>
        <v>1174</v>
      </c>
      <c r="K87" s="33">
        <f t="shared" si="9"/>
        <v>9593</v>
      </c>
    </row>
    <row r="88" spans="1:11" hidden="1" outlineLevel="1" x14ac:dyDescent="0.2">
      <c r="A88" s="11" t="s">
        <v>60</v>
      </c>
      <c r="B88" s="9">
        <v>24</v>
      </c>
      <c r="C88" s="9">
        <v>24</v>
      </c>
      <c r="D88" s="9">
        <v>26</v>
      </c>
      <c r="E88" s="9">
        <v>26</v>
      </c>
      <c r="F88" s="9">
        <v>18</v>
      </c>
      <c r="G88" s="9">
        <v>16</v>
      </c>
      <c r="H88" s="9">
        <v>16</v>
      </c>
      <c r="I88" s="9">
        <v>16</v>
      </c>
      <c r="J88" s="9">
        <v>14</v>
      </c>
      <c r="K88" s="9">
        <f t="shared" ref="K88:K110" si="10">SUM(B88:J88)</f>
        <v>180</v>
      </c>
    </row>
    <row r="89" spans="1:11" hidden="1" outlineLevel="1" x14ac:dyDescent="0.2">
      <c r="A89" s="11" t="s">
        <v>37</v>
      </c>
      <c r="B89" s="9">
        <v>30</v>
      </c>
      <c r="C89" s="9">
        <v>24</v>
      </c>
      <c r="D89" s="9">
        <v>18</v>
      </c>
      <c r="E89" s="9">
        <v>26</v>
      </c>
      <c r="F89" s="9">
        <v>26</v>
      </c>
      <c r="G89" s="9">
        <v>30</v>
      </c>
      <c r="H89" s="9">
        <v>44</v>
      </c>
      <c r="I89" s="9">
        <v>44</v>
      </c>
      <c r="J89" s="9">
        <v>34</v>
      </c>
      <c r="K89" s="9">
        <f t="shared" si="10"/>
        <v>276</v>
      </c>
    </row>
    <row r="90" spans="1:11" hidden="1" outlineLevel="1" x14ac:dyDescent="0.2">
      <c r="A90" s="11" t="s">
        <v>58</v>
      </c>
      <c r="B90" s="9">
        <v>93</v>
      </c>
      <c r="C90" s="9">
        <v>75</v>
      </c>
      <c r="D90" s="9">
        <v>99</v>
      </c>
      <c r="E90" s="9">
        <v>92</v>
      </c>
      <c r="F90" s="9">
        <v>93</v>
      </c>
      <c r="G90" s="9">
        <v>90</v>
      </c>
      <c r="H90" s="9">
        <v>97</v>
      </c>
      <c r="I90" s="9">
        <v>92</v>
      </c>
      <c r="J90" s="9">
        <v>95</v>
      </c>
      <c r="K90" s="9">
        <f t="shared" si="10"/>
        <v>826</v>
      </c>
    </row>
    <row r="91" spans="1:11" hidden="1" outlineLevel="1" x14ac:dyDescent="0.2">
      <c r="A91" s="31" t="s">
        <v>154</v>
      </c>
      <c r="B91" s="9">
        <v>14</v>
      </c>
      <c r="C91" s="9">
        <v>12</v>
      </c>
      <c r="D91" s="9">
        <v>26</v>
      </c>
      <c r="E91" s="9">
        <v>26</v>
      </c>
      <c r="F91" s="9">
        <v>26</v>
      </c>
      <c r="G91" s="9">
        <v>26</v>
      </c>
      <c r="H91" s="9">
        <v>60</v>
      </c>
      <c r="I91" s="9">
        <v>62</v>
      </c>
      <c r="J91" s="9">
        <v>60</v>
      </c>
      <c r="K91" s="9">
        <f t="shared" si="10"/>
        <v>312</v>
      </c>
    </row>
    <row r="92" spans="1:11" hidden="1" outlineLevel="1" x14ac:dyDescent="0.2">
      <c r="A92" s="12" t="s">
        <v>50</v>
      </c>
      <c r="B92" s="9">
        <v>24</v>
      </c>
      <c r="C92" s="9">
        <v>16</v>
      </c>
      <c r="D92" s="9">
        <v>16</v>
      </c>
      <c r="E92" s="9">
        <v>17</v>
      </c>
      <c r="F92" s="9">
        <v>20</v>
      </c>
      <c r="G92" s="9">
        <v>16</v>
      </c>
      <c r="H92" s="9">
        <v>22</v>
      </c>
      <c r="I92" s="9">
        <v>26</v>
      </c>
      <c r="J92" s="9">
        <v>17</v>
      </c>
      <c r="K92" s="9">
        <f t="shared" si="10"/>
        <v>174</v>
      </c>
    </row>
    <row r="93" spans="1:11" hidden="1" outlineLevel="1" x14ac:dyDescent="0.2">
      <c r="A93" s="11" t="s">
        <v>19</v>
      </c>
      <c r="B93" s="9">
        <v>70</v>
      </c>
      <c r="C93" s="9">
        <v>62</v>
      </c>
      <c r="D93" s="9">
        <v>74</v>
      </c>
      <c r="E93" s="9">
        <v>86</v>
      </c>
      <c r="F93" s="9">
        <v>86</v>
      </c>
      <c r="G93" s="9">
        <v>84</v>
      </c>
      <c r="H93" s="9">
        <v>90</v>
      </c>
      <c r="I93" s="9">
        <v>88</v>
      </c>
      <c r="J93" s="9">
        <v>86</v>
      </c>
      <c r="K93" s="9">
        <f t="shared" si="10"/>
        <v>726</v>
      </c>
    </row>
    <row r="94" spans="1:11" hidden="1" outlineLevel="1" x14ac:dyDescent="0.2">
      <c r="A94" s="11" t="s">
        <v>17</v>
      </c>
      <c r="B94" s="9">
        <v>55</v>
      </c>
      <c r="C94" s="9">
        <v>51</v>
      </c>
      <c r="D94" s="9">
        <v>64</v>
      </c>
      <c r="E94" s="9">
        <v>58</v>
      </c>
      <c r="F94" s="9">
        <v>52</v>
      </c>
      <c r="G94" s="9">
        <v>60</v>
      </c>
      <c r="H94" s="9">
        <v>75</v>
      </c>
      <c r="I94" s="9">
        <v>60</v>
      </c>
      <c r="J94" s="9">
        <v>53</v>
      </c>
      <c r="K94" s="9">
        <f t="shared" si="10"/>
        <v>528</v>
      </c>
    </row>
    <row r="95" spans="1:11" hidden="1" outlineLevel="1" x14ac:dyDescent="0.2">
      <c r="A95" s="11" t="s">
        <v>215</v>
      </c>
      <c r="B95" s="9">
        <v>0</v>
      </c>
      <c r="C95" s="9">
        <v>0</v>
      </c>
      <c r="D95" s="9">
        <v>0</v>
      </c>
      <c r="E95" s="9">
        <v>10</v>
      </c>
      <c r="F95" s="9">
        <v>16</v>
      </c>
      <c r="G95" s="9">
        <v>18</v>
      </c>
      <c r="H95" s="9">
        <v>18</v>
      </c>
      <c r="I95" s="9">
        <v>18</v>
      </c>
      <c r="J95" s="9">
        <v>16</v>
      </c>
      <c r="K95" s="9">
        <f t="shared" si="10"/>
        <v>96</v>
      </c>
    </row>
    <row r="96" spans="1:11" hidden="1" outlineLevel="1" x14ac:dyDescent="0.2">
      <c r="A96" s="11" t="s">
        <v>87</v>
      </c>
      <c r="B96" s="9">
        <v>18</v>
      </c>
      <c r="C96" s="9">
        <v>16</v>
      </c>
      <c r="D96" s="9">
        <v>18</v>
      </c>
      <c r="E96" s="9">
        <v>16</v>
      </c>
      <c r="F96" s="9">
        <v>18</v>
      </c>
      <c r="G96" s="9">
        <v>22</v>
      </c>
      <c r="H96" s="9">
        <v>36</v>
      </c>
      <c r="I96" s="9">
        <v>34</v>
      </c>
      <c r="J96" s="9">
        <v>36</v>
      </c>
      <c r="K96" s="9">
        <f t="shared" si="10"/>
        <v>214</v>
      </c>
    </row>
    <row r="97" spans="1:11" hidden="1" outlineLevel="1" x14ac:dyDescent="0.2">
      <c r="A97" s="11" t="s">
        <v>57</v>
      </c>
      <c r="B97" s="9">
        <v>123</v>
      </c>
      <c r="C97" s="9">
        <v>112</v>
      </c>
      <c r="D97" s="9">
        <v>120</v>
      </c>
      <c r="E97" s="9">
        <v>120</v>
      </c>
      <c r="F97" s="9">
        <v>122</v>
      </c>
      <c r="G97" s="9">
        <v>146</v>
      </c>
      <c r="H97" s="9">
        <v>150</v>
      </c>
      <c r="I97" s="9">
        <v>150</v>
      </c>
      <c r="J97" s="9">
        <v>146</v>
      </c>
      <c r="K97" s="9">
        <f t="shared" si="10"/>
        <v>1189</v>
      </c>
    </row>
    <row r="98" spans="1:11" hidden="1" outlineLevel="1" x14ac:dyDescent="0.2">
      <c r="A98" s="11" t="s">
        <v>33</v>
      </c>
      <c r="B98" s="9">
        <v>62</v>
      </c>
      <c r="C98" s="9">
        <v>56</v>
      </c>
      <c r="D98" s="9">
        <v>64</v>
      </c>
      <c r="E98" s="9">
        <v>78</v>
      </c>
      <c r="F98" s="9">
        <v>78</v>
      </c>
      <c r="G98" s="9">
        <v>62</v>
      </c>
      <c r="H98" s="9">
        <v>62</v>
      </c>
      <c r="I98" s="9">
        <v>62</v>
      </c>
      <c r="J98" s="9">
        <v>60</v>
      </c>
      <c r="K98" s="9">
        <f t="shared" si="10"/>
        <v>584</v>
      </c>
    </row>
    <row r="99" spans="1:11" hidden="1" outlineLevel="1" x14ac:dyDescent="0.2">
      <c r="A99" s="11" t="s">
        <v>59</v>
      </c>
      <c r="B99" s="9">
        <v>118</v>
      </c>
      <c r="C99" s="9">
        <v>104</v>
      </c>
      <c r="D99" s="9">
        <v>122</v>
      </c>
      <c r="E99" s="9">
        <v>116</v>
      </c>
      <c r="F99" s="9">
        <v>106</v>
      </c>
      <c r="G99" s="9">
        <v>102</v>
      </c>
      <c r="H99" s="9">
        <v>108</v>
      </c>
      <c r="I99" s="9">
        <v>104</v>
      </c>
      <c r="J99" s="9">
        <v>104</v>
      </c>
      <c r="K99" s="9">
        <f t="shared" si="10"/>
        <v>984</v>
      </c>
    </row>
    <row r="100" spans="1:11" hidden="1" outlineLevel="1" x14ac:dyDescent="0.2">
      <c r="A100" s="11" t="s">
        <v>82</v>
      </c>
      <c r="B100" s="9">
        <v>32</v>
      </c>
      <c r="C100" s="9">
        <v>36</v>
      </c>
      <c r="D100" s="9">
        <v>52</v>
      </c>
      <c r="E100" s="9">
        <v>55</v>
      </c>
      <c r="F100" s="9">
        <v>50</v>
      </c>
      <c r="G100" s="9">
        <v>50</v>
      </c>
      <c r="H100" s="9">
        <v>49</v>
      </c>
      <c r="I100" s="9">
        <v>52</v>
      </c>
      <c r="J100" s="9">
        <v>52</v>
      </c>
      <c r="K100" s="9">
        <f t="shared" si="10"/>
        <v>428</v>
      </c>
    </row>
    <row r="101" spans="1:11" hidden="1" outlineLevel="1" x14ac:dyDescent="0.2">
      <c r="A101" s="14" t="s">
        <v>238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8</v>
      </c>
      <c r="K101" s="9">
        <f t="shared" si="10"/>
        <v>8</v>
      </c>
    </row>
    <row r="102" spans="1:11" hidden="1" outlineLevel="1" x14ac:dyDescent="0.2">
      <c r="A102" s="11" t="s">
        <v>43</v>
      </c>
      <c r="B102" s="9">
        <v>24</v>
      </c>
      <c r="C102" s="9">
        <v>24</v>
      </c>
      <c r="D102" s="9">
        <v>30</v>
      </c>
      <c r="E102" s="9">
        <v>24</v>
      </c>
      <c r="F102" s="9">
        <v>16</v>
      </c>
      <c r="G102" s="9">
        <v>20</v>
      </c>
      <c r="H102" s="9">
        <v>16</v>
      </c>
      <c r="I102" s="9">
        <v>20</v>
      </c>
      <c r="J102" s="9">
        <v>10</v>
      </c>
      <c r="K102" s="9">
        <f t="shared" si="10"/>
        <v>184</v>
      </c>
    </row>
    <row r="103" spans="1:11" hidden="1" outlineLevel="1" x14ac:dyDescent="0.2">
      <c r="A103" s="12" t="s">
        <v>130</v>
      </c>
      <c r="B103" s="9">
        <v>0</v>
      </c>
      <c r="C103" s="9">
        <v>0</v>
      </c>
      <c r="D103" s="9">
        <v>1</v>
      </c>
      <c r="E103" s="9">
        <v>10</v>
      </c>
      <c r="F103" s="9">
        <v>8</v>
      </c>
      <c r="G103" s="9">
        <v>16</v>
      </c>
      <c r="H103" s="9">
        <v>18</v>
      </c>
      <c r="I103" s="9">
        <v>18</v>
      </c>
      <c r="J103" s="9">
        <v>16</v>
      </c>
      <c r="K103" s="9">
        <f t="shared" si="10"/>
        <v>87</v>
      </c>
    </row>
    <row r="104" spans="1:11" hidden="1" outlineLevel="1" x14ac:dyDescent="0.2">
      <c r="A104" s="18" t="s">
        <v>40</v>
      </c>
      <c r="B104" s="9">
        <v>32</v>
      </c>
      <c r="C104" s="9">
        <v>28</v>
      </c>
      <c r="D104" s="9">
        <v>36</v>
      </c>
      <c r="E104" s="9">
        <v>42</v>
      </c>
      <c r="F104" s="9">
        <v>56</v>
      </c>
      <c r="G104" s="9">
        <v>64</v>
      </c>
      <c r="H104" s="9">
        <v>80</v>
      </c>
      <c r="I104" s="9">
        <v>78</v>
      </c>
      <c r="J104" s="9">
        <v>70</v>
      </c>
      <c r="K104" s="9">
        <f t="shared" si="10"/>
        <v>486</v>
      </c>
    </row>
    <row r="105" spans="1:11" hidden="1" outlineLevel="1" x14ac:dyDescent="0.2">
      <c r="A105" s="18" t="s">
        <v>165</v>
      </c>
      <c r="B105" s="9">
        <v>104</v>
      </c>
      <c r="C105" s="9">
        <v>96</v>
      </c>
      <c r="D105" s="9">
        <v>110</v>
      </c>
      <c r="E105" s="9">
        <v>125</v>
      </c>
      <c r="F105" s="9">
        <v>181</v>
      </c>
      <c r="G105" s="9">
        <v>180</v>
      </c>
      <c r="H105" s="9">
        <v>186</v>
      </c>
      <c r="I105" s="9">
        <v>184</v>
      </c>
      <c r="J105" s="9">
        <v>183</v>
      </c>
      <c r="K105" s="9">
        <f t="shared" si="10"/>
        <v>1349</v>
      </c>
    </row>
    <row r="106" spans="1:11" hidden="1" outlineLevel="1" x14ac:dyDescent="0.2">
      <c r="A106" s="11" t="s">
        <v>21</v>
      </c>
      <c r="B106" s="9">
        <v>28</v>
      </c>
      <c r="C106" s="9">
        <v>24</v>
      </c>
      <c r="D106" s="9">
        <v>26</v>
      </c>
      <c r="E106" s="9">
        <v>26</v>
      </c>
      <c r="F106" s="9">
        <v>26</v>
      </c>
      <c r="G106" s="9">
        <v>24</v>
      </c>
      <c r="H106" s="9">
        <v>28</v>
      </c>
      <c r="I106" s="9">
        <v>26</v>
      </c>
      <c r="J106" s="9">
        <v>26</v>
      </c>
      <c r="K106" s="9">
        <f t="shared" si="10"/>
        <v>234</v>
      </c>
    </row>
    <row r="107" spans="1:11" hidden="1" outlineLevel="1" x14ac:dyDescent="0.2">
      <c r="A107" s="11" t="s">
        <v>20</v>
      </c>
      <c r="B107" s="9">
        <v>28</v>
      </c>
      <c r="C107" s="9">
        <v>24</v>
      </c>
      <c r="D107" s="9">
        <v>28</v>
      </c>
      <c r="E107" s="9">
        <v>26</v>
      </c>
      <c r="F107" s="9">
        <v>26</v>
      </c>
      <c r="G107" s="9">
        <v>26</v>
      </c>
      <c r="H107" s="9">
        <v>26</v>
      </c>
      <c r="I107" s="9">
        <v>28</v>
      </c>
      <c r="J107" s="9">
        <v>24</v>
      </c>
      <c r="K107" s="9">
        <f t="shared" si="10"/>
        <v>236</v>
      </c>
    </row>
    <row r="108" spans="1:11" s="1" customFormat="1" hidden="1" outlineLevel="1" x14ac:dyDescent="0.2">
      <c r="A108" s="12" t="s">
        <v>70</v>
      </c>
      <c r="B108" s="9">
        <v>12</v>
      </c>
      <c r="C108" s="9">
        <v>12</v>
      </c>
      <c r="D108" s="9">
        <v>18</v>
      </c>
      <c r="E108" s="9">
        <v>24</v>
      </c>
      <c r="F108" s="9">
        <v>20</v>
      </c>
      <c r="G108" s="9">
        <v>18</v>
      </c>
      <c r="H108" s="9">
        <v>24</v>
      </c>
      <c r="I108" s="9">
        <v>28</v>
      </c>
      <c r="J108" s="9">
        <v>26</v>
      </c>
      <c r="K108" s="9">
        <f t="shared" si="10"/>
        <v>182</v>
      </c>
    </row>
    <row r="109" spans="1:11" s="1" customFormat="1" hidden="1" outlineLevel="1" x14ac:dyDescent="0.2">
      <c r="A109" s="12" t="s">
        <v>133</v>
      </c>
      <c r="B109" s="9">
        <v>10</v>
      </c>
      <c r="C109" s="9">
        <v>8</v>
      </c>
      <c r="D109" s="9">
        <v>16</v>
      </c>
      <c r="E109" s="9">
        <v>10</v>
      </c>
      <c r="F109" s="9">
        <v>8</v>
      </c>
      <c r="G109" s="9">
        <v>14</v>
      </c>
      <c r="H109" s="9">
        <v>40</v>
      </c>
      <c r="I109" s="9">
        <v>44</v>
      </c>
      <c r="J109" s="9">
        <v>28</v>
      </c>
      <c r="K109" s="9">
        <f t="shared" si="10"/>
        <v>178</v>
      </c>
    </row>
    <row r="110" spans="1:11" hidden="1" outlineLevel="1" x14ac:dyDescent="0.2">
      <c r="A110" s="11" t="s">
        <v>38</v>
      </c>
      <c r="B110" s="9">
        <v>18</v>
      </c>
      <c r="C110" s="9">
        <v>16</v>
      </c>
      <c r="D110" s="9">
        <v>18</v>
      </c>
      <c r="E110" s="9">
        <v>18</v>
      </c>
      <c r="F110" s="9">
        <v>14</v>
      </c>
      <c r="G110" s="9">
        <v>10</v>
      </c>
      <c r="H110" s="9">
        <v>12</v>
      </c>
      <c r="I110" s="9">
        <v>16</v>
      </c>
      <c r="J110" s="9">
        <v>10</v>
      </c>
      <c r="K110" s="9">
        <f t="shared" si="10"/>
        <v>132</v>
      </c>
    </row>
    <row r="111" spans="1:11" collapsed="1" x14ac:dyDescent="0.2">
      <c r="A111" s="22" t="s">
        <v>83</v>
      </c>
      <c r="B111" s="33">
        <f>SUM(B112:B117)</f>
        <v>186</v>
      </c>
      <c r="C111" s="33">
        <f>SUM(C112:C117)</f>
        <v>196</v>
      </c>
      <c r="D111" s="33">
        <f t="shared" ref="D111:K111" si="11">SUM(D112:D117)</f>
        <v>271</v>
      </c>
      <c r="E111" s="33">
        <f t="shared" si="11"/>
        <v>275</v>
      </c>
      <c r="F111" s="33">
        <f t="shared" si="11"/>
        <v>286</v>
      </c>
      <c r="G111" s="33">
        <f t="shared" si="11"/>
        <v>290</v>
      </c>
      <c r="H111" s="33">
        <f t="shared" si="11"/>
        <v>308</v>
      </c>
      <c r="I111" s="33">
        <f t="shared" si="11"/>
        <v>310</v>
      </c>
      <c r="J111" s="33">
        <f t="shared" si="11"/>
        <v>302</v>
      </c>
      <c r="K111" s="33">
        <f t="shared" si="11"/>
        <v>2424</v>
      </c>
    </row>
    <row r="112" spans="1:11" s="69" customFormat="1" hidden="1" outlineLevel="1" x14ac:dyDescent="0.2">
      <c r="A112" s="67" t="s">
        <v>190</v>
      </c>
      <c r="B112" s="68">
        <v>0</v>
      </c>
      <c r="C112" s="68">
        <v>27</v>
      </c>
      <c r="D112" s="9">
        <v>62</v>
      </c>
      <c r="E112" s="9">
        <v>60</v>
      </c>
      <c r="F112" s="9">
        <v>62</v>
      </c>
      <c r="G112" s="9">
        <v>60</v>
      </c>
      <c r="H112" s="9">
        <v>62</v>
      </c>
      <c r="I112" s="9">
        <v>62</v>
      </c>
      <c r="J112" s="9">
        <v>58</v>
      </c>
      <c r="K112" s="9">
        <f t="shared" ref="K112:K117" si="12">SUM(B112:J112)</f>
        <v>453</v>
      </c>
    </row>
    <row r="113" spans="1:11" hidden="1" outlineLevel="1" x14ac:dyDescent="0.2">
      <c r="A113" s="29" t="s">
        <v>84</v>
      </c>
      <c r="B113" s="9">
        <v>84</v>
      </c>
      <c r="C113" s="9">
        <v>76</v>
      </c>
      <c r="D113" s="9">
        <v>92</v>
      </c>
      <c r="E113" s="9">
        <v>88</v>
      </c>
      <c r="F113" s="9">
        <v>84</v>
      </c>
      <c r="G113" s="9">
        <v>88</v>
      </c>
      <c r="H113" s="9">
        <v>88</v>
      </c>
      <c r="I113" s="9">
        <v>88</v>
      </c>
      <c r="J113" s="9">
        <v>90</v>
      </c>
      <c r="K113" s="9">
        <f t="shared" si="12"/>
        <v>778</v>
      </c>
    </row>
    <row r="114" spans="1:11" hidden="1" outlineLevel="1" x14ac:dyDescent="0.2">
      <c r="A114" s="14" t="s">
        <v>216</v>
      </c>
      <c r="B114" s="9">
        <v>0</v>
      </c>
      <c r="C114" s="9">
        <v>0</v>
      </c>
      <c r="D114" s="9">
        <v>0</v>
      </c>
      <c r="E114" s="9">
        <v>18</v>
      </c>
      <c r="F114" s="9">
        <v>24</v>
      </c>
      <c r="G114" s="9">
        <v>26</v>
      </c>
      <c r="H114" s="9">
        <v>26</v>
      </c>
      <c r="I114" s="9">
        <v>26</v>
      </c>
      <c r="J114" s="9">
        <v>26</v>
      </c>
      <c r="K114" s="9">
        <f t="shared" si="12"/>
        <v>146</v>
      </c>
    </row>
    <row r="115" spans="1:11" hidden="1" outlineLevel="1" x14ac:dyDescent="0.2">
      <c r="A115" s="29" t="s">
        <v>92</v>
      </c>
      <c r="B115" s="9">
        <v>41</v>
      </c>
      <c r="C115" s="9">
        <v>40</v>
      </c>
      <c r="D115" s="9">
        <v>53</v>
      </c>
      <c r="E115" s="9">
        <v>52</v>
      </c>
      <c r="F115" s="9">
        <v>48</v>
      </c>
      <c r="G115" s="9">
        <v>46</v>
      </c>
      <c r="H115" s="9">
        <v>61</v>
      </c>
      <c r="I115" s="9">
        <v>68</v>
      </c>
      <c r="J115" s="9">
        <v>62</v>
      </c>
      <c r="K115" s="9">
        <f t="shared" si="12"/>
        <v>471</v>
      </c>
    </row>
    <row r="116" spans="1:11" hidden="1" outlineLevel="1" x14ac:dyDescent="0.2">
      <c r="A116" s="31" t="s">
        <v>187</v>
      </c>
      <c r="B116" s="9">
        <v>22</v>
      </c>
      <c r="C116" s="9">
        <v>20</v>
      </c>
      <c r="D116" s="9">
        <v>28</v>
      </c>
      <c r="E116" s="9">
        <v>24</v>
      </c>
      <c r="F116" s="9">
        <v>24</v>
      </c>
      <c r="G116" s="9">
        <v>26</v>
      </c>
      <c r="H116" s="9">
        <v>26</v>
      </c>
      <c r="I116" s="9">
        <v>26</v>
      </c>
      <c r="J116" s="9">
        <v>28</v>
      </c>
      <c r="K116" s="9">
        <f t="shared" si="12"/>
        <v>224</v>
      </c>
    </row>
    <row r="117" spans="1:11" hidden="1" outlineLevel="1" x14ac:dyDescent="0.2">
      <c r="A117" s="29" t="s">
        <v>91</v>
      </c>
      <c r="B117" s="9">
        <v>39</v>
      </c>
      <c r="C117" s="9">
        <v>33</v>
      </c>
      <c r="D117" s="9">
        <v>36</v>
      </c>
      <c r="E117" s="9">
        <v>33</v>
      </c>
      <c r="F117" s="9">
        <v>44</v>
      </c>
      <c r="G117" s="9">
        <v>44</v>
      </c>
      <c r="H117" s="9">
        <v>45</v>
      </c>
      <c r="I117" s="9">
        <v>40</v>
      </c>
      <c r="J117" s="9">
        <v>38</v>
      </c>
      <c r="K117" s="9">
        <f t="shared" si="12"/>
        <v>352</v>
      </c>
    </row>
    <row r="118" spans="1:11" collapsed="1" x14ac:dyDescent="0.2">
      <c r="A118" s="20" t="s">
        <v>0</v>
      </c>
      <c r="B118" s="21">
        <f t="shared" ref="B118:K118" si="13">B42+B65+B70+B87+B111</f>
        <v>23775</v>
      </c>
      <c r="C118" s="21">
        <f t="shared" si="13"/>
        <v>21166</v>
      </c>
      <c r="D118" s="21">
        <f t="shared" si="13"/>
        <v>26057</v>
      </c>
      <c r="E118" s="21">
        <f t="shared" si="13"/>
        <v>22715</v>
      </c>
      <c r="F118" s="21">
        <f t="shared" si="13"/>
        <v>20107</v>
      </c>
      <c r="G118" s="21">
        <f t="shared" si="13"/>
        <v>20385</v>
      </c>
      <c r="H118" s="21">
        <f t="shared" si="13"/>
        <v>21697</v>
      </c>
      <c r="I118" s="21">
        <f t="shared" si="13"/>
        <v>19209</v>
      </c>
      <c r="J118" s="21">
        <f t="shared" si="13"/>
        <v>15918</v>
      </c>
      <c r="K118" s="21">
        <f t="shared" si="13"/>
        <v>191029</v>
      </c>
    </row>
    <row r="119" spans="1:11" x14ac:dyDescent="0.2">
      <c r="K119" s="36"/>
    </row>
    <row r="120" spans="1:11" x14ac:dyDescent="0.2">
      <c r="B120" s="36"/>
      <c r="C120" s="36"/>
      <c r="D120" s="36"/>
      <c r="E120" s="36"/>
      <c r="F120" s="36"/>
      <c r="G120" s="36"/>
      <c r="H120" s="36"/>
      <c r="I120" s="36"/>
      <c r="J120" s="36"/>
      <c r="K120" s="36"/>
    </row>
    <row r="122" spans="1:11" x14ac:dyDescent="0.2">
      <c r="B122" s="36"/>
      <c r="C122" s="36"/>
      <c r="D122" s="36"/>
      <c r="E122" s="36"/>
      <c r="F122" s="36"/>
      <c r="G122" s="36"/>
      <c r="H122" s="36"/>
      <c r="I122" s="36"/>
      <c r="J122" s="36"/>
      <c r="K122" s="36"/>
    </row>
    <row r="123" spans="1:11" x14ac:dyDescent="0.2">
      <c r="B123" s="36"/>
      <c r="C123" s="36"/>
      <c r="D123" s="36"/>
      <c r="E123" s="36"/>
      <c r="F123" s="36"/>
    </row>
  </sheetData>
  <phoneticPr fontId="5" type="noConversion"/>
  <pageMargins left="0.75" right="0.75" top="1" bottom="1" header="0" footer="0"/>
  <pageSetup scale="4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80" zoomScaleNormal="80" workbookViewId="0">
      <pane xSplit="1" topLeftCell="B1" activePane="topRight" state="frozen"/>
      <selection pane="topRight" activeCell="O54" sqref="O54"/>
    </sheetView>
  </sheetViews>
  <sheetFormatPr baseColWidth="10" defaultRowHeight="12.75" outlineLevelRow="1" x14ac:dyDescent="0.2"/>
  <cols>
    <col min="1" max="1" width="47.140625" customWidth="1"/>
    <col min="2" max="11" width="14.28515625" customWidth="1"/>
  </cols>
  <sheetData>
    <row r="1" spans="1:11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1" x14ac:dyDescent="0.2">
      <c r="B2" s="26" t="s">
        <v>113</v>
      </c>
      <c r="C2" s="26"/>
      <c r="D2" s="26"/>
      <c r="E2" s="26"/>
      <c r="F2" s="26"/>
      <c r="G2" s="26"/>
      <c r="H2" s="26"/>
      <c r="I2" s="26"/>
      <c r="J2" s="26"/>
    </row>
    <row r="3" spans="1:11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1" x14ac:dyDescent="0.2">
      <c r="B4" s="28" t="s">
        <v>97</v>
      </c>
      <c r="C4" s="28"/>
      <c r="D4" s="28"/>
      <c r="E4" s="28"/>
      <c r="F4" s="28"/>
      <c r="G4" s="28"/>
      <c r="H4" s="28"/>
      <c r="I4" s="28"/>
      <c r="J4" s="28"/>
    </row>
    <row r="5" spans="1:11" x14ac:dyDescent="0.2">
      <c r="A5" s="3"/>
    </row>
    <row r="6" spans="1:11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1" x14ac:dyDescent="0.2">
      <c r="A7" s="14" t="s">
        <v>89</v>
      </c>
      <c r="B7" s="9">
        <v>14324</v>
      </c>
      <c r="C7" s="9">
        <v>12042</v>
      </c>
      <c r="D7" s="9">
        <v>13311</v>
      </c>
      <c r="E7" s="9">
        <v>17297</v>
      </c>
      <c r="F7" s="9">
        <v>15515</v>
      </c>
      <c r="G7" s="9">
        <v>14853</v>
      </c>
      <c r="H7" s="9">
        <v>32759</v>
      </c>
      <c r="I7" s="9">
        <v>28912</v>
      </c>
      <c r="J7" s="9">
        <v>20228</v>
      </c>
      <c r="K7" s="9">
        <f t="shared" ref="K7:K15" si="0">SUM(B7:J7)</f>
        <v>169241</v>
      </c>
    </row>
    <row r="8" spans="1:11" x14ac:dyDescent="0.2">
      <c r="A8" s="2" t="s">
        <v>4</v>
      </c>
      <c r="B8" s="9">
        <v>44926</v>
      </c>
      <c r="C8" s="9">
        <v>48486</v>
      </c>
      <c r="D8" s="9">
        <v>56749</v>
      </c>
      <c r="E8" s="9">
        <v>58404</v>
      </c>
      <c r="F8" s="9">
        <v>60557</v>
      </c>
      <c r="G8" s="9">
        <v>54350</v>
      </c>
      <c r="H8" s="9">
        <v>58420</v>
      </c>
      <c r="I8" s="9">
        <v>56142</v>
      </c>
      <c r="J8" s="9">
        <v>43739</v>
      </c>
      <c r="K8" s="9">
        <f t="shared" si="0"/>
        <v>481773</v>
      </c>
    </row>
    <row r="9" spans="1:11" s="1" customFormat="1" x14ac:dyDescent="0.2">
      <c r="A9" s="2" t="s">
        <v>2</v>
      </c>
      <c r="B9" s="9">
        <v>446306</v>
      </c>
      <c r="C9" s="9">
        <v>416371</v>
      </c>
      <c r="D9" s="9">
        <v>473301</v>
      </c>
      <c r="E9" s="9">
        <v>451206</v>
      </c>
      <c r="F9" s="9">
        <v>501983</v>
      </c>
      <c r="G9" s="9">
        <v>500516</v>
      </c>
      <c r="H9" s="9">
        <v>483653</v>
      </c>
      <c r="I9" s="9">
        <v>443946</v>
      </c>
      <c r="J9" s="9">
        <v>384570</v>
      </c>
      <c r="K9" s="9">
        <f t="shared" si="0"/>
        <v>4101852</v>
      </c>
    </row>
    <row r="10" spans="1:11" s="1" customFormat="1" x14ac:dyDescent="0.2">
      <c r="A10" s="2" t="s">
        <v>1</v>
      </c>
      <c r="B10" s="9">
        <v>600210</v>
      </c>
      <c r="C10" s="9">
        <v>555301</v>
      </c>
      <c r="D10" s="9">
        <v>644043</v>
      </c>
      <c r="E10" s="9">
        <v>619723</v>
      </c>
      <c r="F10" s="9">
        <v>624144</v>
      </c>
      <c r="G10" s="9">
        <v>638441</v>
      </c>
      <c r="H10" s="9">
        <v>729488</v>
      </c>
      <c r="I10" s="9">
        <v>714944</v>
      </c>
      <c r="J10" s="9">
        <v>601628</v>
      </c>
      <c r="K10" s="9">
        <f t="shared" si="0"/>
        <v>5727922</v>
      </c>
    </row>
    <row r="11" spans="1:11" s="1" customFormat="1" x14ac:dyDescent="0.2">
      <c r="A11" s="2" t="s">
        <v>3</v>
      </c>
      <c r="B11" s="9">
        <v>716887</v>
      </c>
      <c r="C11" s="9">
        <v>666189</v>
      </c>
      <c r="D11" s="9">
        <v>776718</v>
      </c>
      <c r="E11" s="9">
        <v>785529</v>
      </c>
      <c r="F11" s="9">
        <v>833879</v>
      </c>
      <c r="G11" s="9">
        <v>831042</v>
      </c>
      <c r="H11" s="9">
        <v>919215</v>
      </c>
      <c r="I11" s="9">
        <v>882633</v>
      </c>
      <c r="J11" s="9">
        <v>718766</v>
      </c>
      <c r="K11" s="9">
        <f t="shared" si="0"/>
        <v>7130858</v>
      </c>
    </row>
    <row r="12" spans="1:11" s="1" customFormat="1" x14ac:dyDescent="0.2">
      <c r="A12" s="2" t="s">
        <v>6</v>
      </c>
      <c r="B12" s="9">
        <v>53645</v>
      </c>
      <c r="C12" s="9">
        <v>41746</v>
      </c>
      <c r="D12" s="9">
        <v>50705</v>
      </c>
      <c r="E12" s="9">
        <v>85523</v>
      </c>
      <c r="F12" s="9">
        <v>79118</v>
      </c>
      <c r="G12" s="9">
        <v>80728</v>
      </c>
      <c r="H12" s="9">
        <v>126761</v>
      </c>
      <c r="I12" s="9">
        <v>106830</v>
      </c>
      <c r="J12" s="9">
        <v>64241</v>
      </c>
      <c r="K12" s="9">
        <f t="shared" si="0"/>
        <v>689297</v>
      </c>
    </row>
    <row r="13" spans="1:11" s="1" customFormat="1" x14ac:dyDescent="0.2">
      <c r="A13" s="2" t="s">
        <v>85</v>
      </c>
      <c r="B13" s="9">
        <v>48066</v>
      </c>
      <c r="C13" s="9">
        <v>32968</v>
      </c>
      <c r="D13" s="9">
        <v>38258</v>
      </c>
      <c r="E13" s="9">
        <v>47165</v>
      </c>
      <c r="F13" s="9">
        <v>47523</v>
      </c>
      <c r="G13" s="9">
        <v>44922</v>
      </c>
      <c r="H13" s="9">
        <v>58499</v>
      </c>
      <c r="I13" s="9">
        <v>52303</v>
      </c>
      <c r="J13" s="9">
        <v>43496</v>
      </c>
      <c r="K13" s="9">
        <f t="shared" si="0"/>
        <v>413200</v>
      </c>
    </row>
    <row r="14" spans="1:11" s="1" customFormat="1" x14ac:dyDescent="0.2">
      <c r="A14" s="2" t="s">
        <v>5</v>
      </c>
      <c r="B14" s="9">
        <v>533459</v>
      </c>
      <c r="C14" s="9">
        <v>431035</v>
      </c>
      <c r="D14" s="9">
        <v>542394</v>
      </c>
      <c r="E14" s="9">
        <v>622233</v>
      </c>
      <c r="F14" s="9">
        <v>624453</v>
      </c>
      <c r="G14" s="9">
        <v>676930</v>
      </c>
      <c r="H14" s="9">
        <v>803799</v>
      </c>
      <c r="I14" s="9">
        <v>770673</v>
      </c>
      <c r="J14" s="9">
        <v>598539</v>
      </c>
      <c r="K14" s="9">
        <f t="shared" si="0"/>
        <v>5603515</v>
      </c>
    </row>
    <row r="15" spans="1:11" s="1" customFormat="1" x14ac:dyDescent="0.2">
      <c r="A15" s="2" t="s">
        <v>44</v>
      </c>
      <c r="B15" s="9">
        <v>1100538</v>
      </c>
      <c r="C15" s="9">
        <v>895521</v>
      </c>
      <c r="D15" s="9">
        <v>999914</v>
      </c>
      <c r="E15" s="9">
        <v>1036394</v>
      </c>
      <c r="F15" s="9">
        <v>1029366</v>
      </c>
      <c r="G15" s="9">
        <v>991883</v>
      </c>
      <c r="H15" s="9">
        <v>1146973</v>
      </c>
      <c r="I15" s="9">
        <v>1062257</v>
      </c>
      <c r="J15" s="9">
        <v>941678</v>
      </c>
      <c r="K15" s="9">
        <f t="shared" si="0"/>
        <v>9204524</v>
      </c>
    </row>
    <row r="16" spans="1:11" x14ac:dyDescent="0.2">
      <c r="A16" s="20" t="s">
        <v>0</v>
      </c>
      <c r="B16" s="21">
        <f t="shared" ref="B16:J16" si="1">SUM(B7:B15)</f>
        <v>3558361</v>
      </c>
      <c r="C16" s="21">
        <f t="shared" si="1"/>
        <v>3099659</v>
      </c>
      <c r="D16" s="21">
        <f t="shared" si="1"/>
        <v>3595393</v>
      </c>
      <c r="E16" s="21">
        <f t="shared" si="1"/>
        <v>3723474</v>
      </c>
      <c r="F16" s="21">
        <f>SUM(F7:F15)</f>
        <v>3816538</v>
      </c>
      <c r="G16" s="21">
        <f t="shared" si="1"/>
        <v>3833665</v>
      </c>
      <c r="H16" s="21">
        <f t="shared" si="1"/>
        <v>4359567</v>
      </c>
      <c r="I16" s="21">
        <f t="shared" si="1"/>
        <v>4118640</v>
      </c>
      <c r="J16" s="21">
        <f t="shared" si="1"/>
        <v>3416885</v>
      </c>
      <c r="K16" s="21">
        <f>SUM(K7:K15)</f>
        <v>33522182</v>
      </c>
    </row>
    <row r="17" spans="1:11" x14ac:dyDescent="0.2">
      <c r="B17" s="36"/>
      <c r="C17" s="36"/>
      <c r="D17" s="36"/>
      <c r="E17" s="36"/>
      <c r="F17" s="36"/>
      <c r="G17" s="36"/>
      <c r="H17" s="5"/>
      <c r="I17" s="5"/>
      <c r="J17" s="5"/>
      <c r="K17" s="5"/>
    </row>
    <row r="18" spans="1:11" x14ac:dyDescent="0.2"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x14ac:dyDescent="0.2">
      <c r="A19" s="4" t="s">
        <v>109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6" t="s">
        <v>103</v>
      </c>
    </row>
    <row r="22" spans="1:11" x14ac:dyDescent="0.2">
      <c r="A22" s="23" t="s">
        <v>71</v>
      </c>
      <c r="B22" s="23" t="s">
        <v>72</v>
      </c>
      <c r="C22" s="23" t="s">
        <v>73</v>
      </c>
      <c r="D22" s="23" t="s">
        <v>98</v>
      </c>
      <c r="E22" s="23" t="s">
        <v>74</v>
      </c>
      <c r="F22" s="23" t="s">
        <v>75</v>
      </c>
      <c r="G22" s="23" t="s">
        <v>76</v>
      </c>
      <c r="H22" s="23" t="s">
        <v>99</v>
      </c>
      <c r="I22" s="23" t="s">
        <v>100</v>
      </c>
      <c r="J22" s="23" t="s">
        <v>101</v>
      </c>
      <c r="K22" s="23" t="s">
        <v>102</v>
      </c>
    </row>
    <row r="23" spans="1:11" s="1" customFormat="1" x14ac:dyDescent="0.2">
      <c r="A23" s="7" t="s">
        <v>4</v>
      </c>
      <c r="B23" s="9">
        <v>1940</v>
      </c>
      <c r="C23" s="9">
        <v>1497</v>
      </c>
      <c r="D23" s="9">
        <v>2012</v>
      </c>
      <c r="E23" s="9">
        <v>1955</v>
      </c>
      <c r="F23" s="9">
        <v>2043</v>
      </c>
      <c r="G23" s="9">
        <v>2001</v>
      </c>
      <c r="H23" s="9">
        <v>2217</v>
      </c>
      <c r="I23" s="9">
        <v>1645</v>
      </c>
      <c r="J23" s="9">
        <v>954</v>
      </c>
      <c r="K23" s="9">
        <f t="shared" ref="K23:K28" si="2">SUM(B23:J23)</f>
        <v>16264</v>
      </c>
    </row>
    <row r="24" spans="1:11" x14ac:dyDescent="0.2">
      <c r="A24" s="7" t="s">
        <v>2</v>
      </c>
      <c r="B24" s="9">
        <v>499631</v>
      </c>
      <c r="C24" s="9">
        <v>411786</v>
      </c>
      <c r="D24" s="9">
        <v>472448</v>
      </c>
      <c r="E24" s="9">
        <v>517094</v>
      </c>
      <c r="F24" s="9">
        <v>493243</v>
      </c>
      <c r="G24" s="9">
        <v>530429</v>
      </c>
      <c r="H24" s="9">
        <v>641907</v>
      </c>
      <c r="I24" s="9">
        <v>604936</v>
      </c>
      <c r="J24" s="9">
        <v>499742</v>
      </c>
      <c r="K24" s="9">
        <f t="shared" si="2"/>
        <v>4671216</v>
      </c>
    </row>
    <row r="25" spans="1:11" x14ac:dyDescent="0.2">
      <c r="A25" s="2" t="s">
        <v>1</v>
      </c>
      <c r="B25" s="9">
        <v>88056</v>
      </c>
      <c r="C25" s="9">
        <v>70302</v>
      </c>
      <c r="D25" s="9">
        <v>84988</v>
      </c>
      <c r="E25" s="9">
        <v>93969</v>
      </c>
      <c r="F25" s="9">
        <v>84012</v>
      </c>
      <c r="G25" s="9">
        <v>89295</v>
      </c>
      <c r="H25" s="9">
        <v>96917</v>
      </c>
      <c r="I25" s="9">
        <v>89977</v>
      </c>
      <c r="J25" s="9">
        <v>85592</v>
      </c>
      <c r="K25" s="9">
        <f t="shared" si="2"/>
        <v>783108</v>
      </c>
    </row>
    <row r="26" spans="1:11" x14ac:dyDescent="0.2">
      <c r="A26" s="2" t="s">
        <v>3</v>
      </c>
      <c r="B26" s="9">
        <v>219068</v>
      </c>
      <c r="C26" s="9">
        <v>171328</v>
      </c>
      <c r="D26" s="9">
        <v>207719</v>
      </c>
      <c r="E26" s="9">
        <v>209078</v>
      </c>
      <c r="F26" s="9">
        <v>217888</v>
      </c>
      <c r="G26" s="9">
        <v>229362</v>
      </c>
      <c r="H26" s="9">
        <v>263037</v>
      </c>
      <c r="I26" s="9">
        <v>254506</v>
      </c>
      <c r="J26" s="9">
        <v>215820</v>
      </c>
      <c r="K26" s="9">
        <f t="shared" si="2"/>
        <v>1987806</v>
      </c>
    </row>
    <row r="27" spans="1:11" x14ac:dyDescent="0.2">
      <c r="A27" s="2" t="s">
        <v>5</v>
      </c>
      <c r="B27" s="9">
        <v>6122</v>
      </c>
      <c r="C27" s="9">
        <v>1716</v>
      </c>
      <c r="D27" s="9">
        <v>3356</v>
      </c>
      <c r="E27" s="9">
        <v>2847</v>
      </c>
      <c r="F27" s="9">
        <v>2616</v>
      </c>
      <c r="G27" s="9">
        <v>3107</v>
      </c>
      <c r="H27" s="9">
        <v>2205</v>
      </c>
      <c r="I27" s="9">
        <v>1796</v>
      </c>
      <c r="J27" s="9">
        <v>2153</v>
      </c>
      <c r="K27" s="9">
        <f t="shared" si="2"/>
        <v>25918</v>
      </c>
    </row>
    <row r="28" spans="1:11" x14ac:dyDescent="0.2">
      <c r="A28" s="2" t="s">
        <v>44</v>
      </c>
      <c r="B28" s="9">
        <v>309904</v>
      </c>
      <c r="C28" s="9">
        <v>206880</v>
      </c>
      <c r="D28" s="9">
        <v>233595</v>
      </c>
      <c r="E28" s="9">
        <v>265112</v>
      </c>
      <c r="F28" s="9">
        <v>258707</v>
      </c>
      <c r="G28" s="9">
        <v>261545</v>
      </c>
      <c r="H28" s="9">
        <v>314294</v>
      </c>
      <c r="I28" s="9">
        <v>265004</v>
      </c>
      <c r="J28" s="9">
        <v>197342</v>
      </c>
      <c r="K28" s="9">
        <f t="shared" si="2"/>
        <v>2312383</v>
      </c>
    </row>
    <row r="29" spans="1:11" x14ac:dyDescent="0.2">
      <c r="A29" s="20"/>
      <c r="B29" s="21">
        <f t="shared" ref="B29:K29" si="3">SUM(B23:B28)</f>
        <v>1124721</v>
      </c>
      <c r="C29" s="21">
        <f t="shared" si="3"/>
        <v>863509</v>
      </c>
      <c r="D29" s="21">
        <f t="shared" si="3"/>
        <v>1004118</v>
      </c>
      <c r="E29" s="21">
        <f t="shared" si="3"/>
        <v>1090055</v>
      </c>
      <c r="F29" s="21">
        <f t="shared" si="3"/>
        <v>1058509</v>
      </c>
      <c r="G29" s="21">
        <f t="shared" si="3"/>
        <v>1115739</v>
      </c>
      <c r="H29" s="21">
        <f t="shared" si="3"/>
        <v>1320577</v>
      </c>
      <c r="I29" s="21">
        <f t="shared" si="3"/>
        <v>1217864</v>
      </c>
      <c r="J29" s="21">
        <f t="shared" si="3"/>
        <v>1001603</v>
      </c>
      <c r="K29" s="21">
        <f t="shared" si="3"/>
        <v>9796695</v>
      </c>
    </row>
    <row r="30" spans="1:1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2" spans="1:11" x14ac:dyDescent="0.2">
      <c r="A32" s="4" t="s">
        <v>108</v>
      </c>
      <c r="B32" s="5"/>
      <c r="C32" s="5"/>
      <c r="D32" s="5"/>
      <c r="E32" s="5"/>
      <c r="F32" s="5"/>
      <c r="G32" s="5"/>
      <c r="H32" s="5"/>
      <c r="I32" s="5"/>
      <c r="J32" s="5"/>
    </row>
    <row r="33" spans="1:11" x14ac:dyDescent="0.2">
      <c r="A33" s="6" t="s">
        <v>103</v>
      </c>
    </row>
    <row r="34" spans="1:11" x14ac:dyDescent="0.2">
      <c r="A34" s="6"/>
    </row>
    <row r="35" spans="1:11" x14ac:dyDescent="0.2">
      <c r="A35" s="23" t="s">
        <v>71</v>
      </c>
      <c r="B35" s="23" t="s">
        <v>72</v>
      </c>
      <c r="C35" s="23" t="s">
        <v>73</v>
      </c>
      <c r="D35" s="23" t="s">
        <v>98</v>
      </c>
      <c r="E35" s="23" t="s">
        <v>74</v>
      </c>
      <c r="F35" s="23" t="s">
        <v>75</v>
      </c>
      <c r="G35" s="23" t="s">
        <v>76</v>
      </c>
      <c r="H35" s="23" t="s">
        <v>99</v>
      </c>
      <c r="I35" s="23" t="s">
        <v>100</v>
      </c>
      <c r="J35" s="23" t="s">
        <v>101</v>
      </c>
      <c r="K35" s="23" t="s">
        <v>102</v>
      </c>
    </row>
    <row r="36" spans="1:11" s="1" customFormat="1" ht="12" customHeight="1" x14ac:dyDescent="0.2">
      <c r="A36" s="22" t="s">
        <v>104</v>
      </c>
      <c r="B36" s="33">
        <f t="shared" ref="B36:K36" si="4">SUM(B37:B53)</f>
        <v>1883865</v>
      </c>
      <c r="C36" s="33">
        <f t="shared" si="4"/>
        <v>1689011</v>
      </c>
      <c r="D36" s="33">
        <f t="shared" si="4"/>
        <v>2254429</v>
      </c>
      <c r="E36" s="33">
        <f t="shared" si="4"/>
        <v>1912081</v>
      </c>
      <c r="F36" s="33">
        <f t="shared" si="4"/>
        <v>1739998</v>
      </c>
      <c r="G36" s="33">
        <f t="shared" si="4"/>
        <v>1933807</v>
      </c>
      <c r="H36" s="33">
        <f t="shared" si="4"/>
        <v>2139181</v>
      </c>
      <c r="I36" s="33">
        <f t="shared" si="4"/>
        <v>1733220</v>
      </c>
      <c r="J36" s="33">
        <f t="shared" si="4"/>
        <v>1110684</v>
      </c>
      <c r="K36" s="33">
        <f t="shared" si="4"/>
        <v>16396276</v>
      </c>
    </row>
    <row r="37" spans="1:11" s="1" customFormat="1" ht="12.75" hidden="1" customHeight="1" outlineLevel="1" x14ac:dyDescent="0.2">
      <c r="A37" s="11" t="s">
        <v>10</v>
      </c>
      <c r="B37" s="9">
        <v>148474</v>
      </c>
      <c r="C37" s="9">
        <v>136754</v>
      </c>
      <c r="D37" s="9">
        <v>322592</v>
      </c>
      <c r="E37" s="9">
        <v>153740</v>
      </c>
      <c r="F37" s="9">
        <v>113695</v>
      </c>
      <c r="G37" s="9">
        <v>129660</v>
      </c>
      <c r="H37" s="9">
        <v>138169</v>
      </c>
      <c r="I37" s="9">
        <v>130633</v>
      </c>
      <c r="J37" s="9">
        <v>94736</v>
      </c>
      <c r="K37" s="9">
        <f t="shared" ref="K37:K53" si="5">SUM(B37:J37)</f>
        <v>1368453</v>
      </c>
    </row>
    <row r="38" spans="1:11" s="1" customFormat="1" ht="13.5" hidden="1" customHeight="1" outlineLevel="1" x14ac:dyDescent="0.2">
      <c r="A38" s="11" t="s">
        <v>8</v>
      </c>
      <c r="B38" s="9">
        <v>454017</v>
      </c>
      <c r="C38" s="9">
        <v>410232</v>
      </c>
      <c r="D38" s="9">
        <v>491326</v>
      </c>
      <c r="E38" s="9">
        <v>462131</v>
      </c>
      <c r="F38" s="9">
        <v>442381</v>
      </c>
      <c r="G38" s="9">
        <v>470144</v>
      </c>
      <c r="H38" s="9">
        <v>509854</v>
      </c>
      <c r="I38" s="9">
        <v>425966</v>
      </c>
      <c r="J38" s="9">
        <v>273531</v>
      </c>
      <c r="K38" s="9">
        <f t="shared" si="5"/>
        <v>3939582</v>
      </c>
    </row>
    <row r="39" spans="1:11" s="1" customFormat="1" ht="13.5" hidden="1" customHeight="1" outlineLevel="1" x14ac:dyDescent="0.2">
      <c r="A39" s="31" t="s">
        <v>143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f t="shared" si="5"/>
        <v>0</v>
      </c>
    </row>
    <row r="40" spans="1:11" s="1" customFormat="1" ht="12.75" hidden="1" customHeight="1" outlineLevel="1" x14ac:dyDescent="0.2">
      <c r="A40" s="11" t="s">
        <v>7</v>
      </c>
      <c r="B40" s="9">
        <v>34224</v>
      </c>
      <c r="C40" s="9">
        <v>27752</v>
      </c>
      <c r="D40" s="9">
        <v>32194</v>
      </c>
      <c r="E40" s="9">
        <v>31968</v>
      </c>
      <c r="F40" s="9">
        <v>31621</v>
      </c>
      <c r="G40" s="9">
        <v>36208</v>
      </c>
      <c r="H40" s="9">
        <v>43437</v>
      </c>
      <c r="I40" s="9">
        <v>34628</v>
      </c>
      <c r="J40" s="9">
        <v>25439</v>
      </c>
      <c r="K40" s="9">
        <f t="shared" si="5"/>
        <v>297471</v>
      </c>
    </row>
    <row r="41" spans="1:11" s="1" customFormat="1" ht="12.75" hidden="1" customHeight="1" outlineLevel="1" x14ac:dyDescent="0.2">
      <c r="A41" s="11" t="s">
        <v>9</v>
      </c>
      <c r="B41" s="9">
        <v>360916</v>
      </c>
      <c r="C41" s="9">
        <v>329360</v>
      </c>
      <c r="D41" s="9">
        <v>401159</v>
      </c>
      <c r="E41" s="9">
        <v>311846</v>
      </c>
      <c r="F41" s="9">
        <v>266732</v>
      </c>
      <c r="G41" s="9">
        <v>276391</v>
      </c>
      <c r="H41" s="9">
        <v>302916</v>
      </c>
      <c r="I41" s="9">
        <v>264844</v>
      </c>
      <c r="J41" s="9">
        <v>155883</v>
      </c>
      <c r="K41" s="9">
        <f t="shared" si="5"/>
        <v>2670047</v>
      </c>
    </row>
    <row r="42" spans="1:11" s="1" customFormat="1" ht="12.75" hidden="1" customHeight="1" outlineLevel="1" x14ac:dyDescent="0.2">
      <c r="A42" s="11" t="s">
        <v>129</v>
      </c>
      <c r="B42" s="9">
        <v>31328</v>
      </c>
      <c r="C42" s="9">
        <v>25952</v>
      </c>
      <c r="D42" s="9">
        <v>34897</v>
      </c>
      <c r="E42" s="9">
        <v>36675</v>
      </c>
      <c r="F42" s="9">
        <v>37297</v>
      </c>
      <c r="G42" s="9">
        <v>38616</v>
      </c>
      <c r="H42" s="9">
        <v>46517</v>
      </c>
      <c r="I42" s="9">
        <v>41112</v>
      </c>
      <c r="J42" s="9">
        <v>36127</v>
      </c>
      <c r="K42" s="9">
        <f t="shared" si="5"/>
        <v>328521</v>
      </c>
    </row>
    <row r="43" spans="1:11" s="1" customFormat="1" ht="12.75" hidden="1" customHeight="1" outlineLevel="1" x14ac:dyDescent="0.2">
      <c r="A43" s="11" t="s">
        <v>12</v>
      </c>
      <c r="B43" s="9">
        <v>64811</v>
      </c>
      <c r="C43" s="9">
        <v>63935</v>
      </c>
      <c r="D43" s="9">
        <v>70971</v>
      </c>
      <c r="E43" s="9">
        <v>60015</v>
      </c>
      <c r="F43" s="9">
        <v>50405</v>
      </c>
      <c r="G43" s="9">
        <v>50766</v>
      </c>
      <c r="H43" s="9">
        <v>52609</v>
      </c>
      <c r="I43" s="9">
        <v>44016</v>
      </c>
      <c r="J43" s="9">
        <v>34360</v>
      </c>
      <c r="K43" s="9">
        <f t="shared" si="5"/>
        <v>491888</v>
      </c>
    </row>
    <row r="44" spans="1:11" ht="12.75" hidden="1" customHeight="1" outlineLevel="1" x14ac:dyDescent="0.2">
      <c r="A44" s="11" t="s">
        <v>52</v>
      </c>
      <c r="B44" s="9">
        <v>56624</v>
      </c>
      <c r="C44" s="9">
        <v>55729</v>
      </c>
      <c r="D44" s="9">
        <v>61195</v>
      </c>
      <c r="E44" s="9">
        <v>60086</v>
      </c>
      <c r="F44" s="9">
        <v>60600</v>
      </c>
      <c r="G44" s="9">
        <v>59957</v>
      </c>
      <c r="H44" s="9">
        <v>70990</v>
      </c>
      <c r="I44" s="9">
        <v>64791</v>
      </c>
      <c r="J44" s="9">
        <v>48067</v>
      </c>
      <c r="K44" s="9">
        <f t="shared" si="5"/>
        <v>538039</v>
      </c>
    </row>
    <row r="45" spans="1:11" ht="12.75" hidden="1" customHeight="1" outlineLevel="1" x14ac:dyDescent="0.2">
      <c r="A45" s="8" t="s">
        <v>53</v>
      </c>
      <c r="B45" s="9">
        <v>90626</v>
      </c>
      <c r="C45" s="9">
        <v>58021</v>
      </c>
      <c r="D45" s="9">
        <v>84077</v>
      </c>
      <c r="E45" s="9">
        <v>80612</v>
      </c>
      <c r="F45" s="9">
        <v>84077</v>
      </c>
      <c r="G45" s="9">
        <v>71944</v>
      </c>
      <c r="H45" s="9">
        <v>80513</v>
      </c>
      <c r="I45" s="9">
        <v>63445</v>
      </c>
      <c r="J45" s="9">
        <v>58537</v>
      </c>
      <c r="K45" s="9">
        <f t="shared" si="5"/>
        <v>671852</v>
      </c>
    </row>
    <row r="46" spans="1:11" ht="12.75" hidden="1" customHeight="1" outlineLevel="1" x14ac:dyDescent="0.2">
      <c r="A46" s="11" t="s">
        <v>36</v>
      </c>
      <c r="B46" s="9">
        <v>31998</v>
      </c>
      <c r="C46" s="9">
        <v>49394</v>
      </c>
      <c r="D46" s="9">
        <v>61750</v>
      </c>
      <c r="E46" s="9">
        <v>29221</v>
      </c>
      <c r="F46" s="9">
        <v>11927</v>
      </c>
      <c r="G46" s="9">
        <v>27886</v>
      </c>
      <c r="H46" s="9">
        <v>30176</v>
      </c>
      <c r="I46" s="9">
        <v>18234</v>
      </c>
      <c r="J46" s="9">
        <v>4532</v>
      </c>
      <c r="K46" s="9">
        <f t="shared" si="5"/>
        <v>265118</v>
      </c>
    </row>
    <row r="47" spans="1:11" ht="12.75" hidden="1" customHeight="1" outlineLevel="1" x14ac:dyDescent="0.2">
      <c r="A47" s="12" t="s">
        <v>220</v>
      </c>
      <c r="B47" s="9">
        <v>4544</v>
      </c>
      <c r="C47" s="9">
        <v>4137</v>
      </c>
      <c r="D47" s="9">
        <v>5708</v>
      </c>
      <c r="E47" s="9">
        <v>5663</v>
      </c>
      <c r="F47" s="9">
        <v>6198</v>
      </c>
      <c r="G47" s="9">
        <v>8828</v>
      </c>
      <c r="H47" s="9">
        <v>10450</v>
      </c>
      <c r="I47" s="9">
        <v>8596</v>
      </c>
      <c r="J47" s="9">
        <v>4816</v>
      </c>
      <c r="K47" s="9">
        <f t="shared" si="5"/>
        <v>58940</v>
      </c>
    </row>
    <row r="48" spans="1:11" ht="12.75" hidden="1" customHeight="1" outlineLevel="1" x14ac:dyDescent="0.2">
      <c r="A48" s="11" t="s">
        <v>77</v>
      </c>
      <c r="B48" s="9">
        <v>22309</v>
      </c>
      <c r="C48" s="9">
        <v>17231</v>
      </c>
      <c r="D48" s="9">
        <v>19561</v>
      </c>
      <c r="E48" s="9">
        <v>19653</v>
      </c>
      <c r="F48" s="9">
        <v>15598</v>
      </c>
      <c r="G48" s="9">
        <v>17153</v>
      </c>
      <c r="H48" s="9">
        <v>21128</v>
      </c>
      <c r="I48" s="9">
        <v>20156</v>
      </c>
      <c r="J48" s="9">
        <v>17137</v>
      </c>
      <c r="K48" s="9">
        <f t="shared" si="5"/>
        <v>169926</v>
      </c>
    </row>
    <row r="49" spans="1:11" ht="12.75" hidden="1" customHeight="1" outlineLevel="1" x14ac:dyDescent="0.2">
      <c r="A49" s="11" t="s">
        <v>90</v>
      </c>
      <c r="B49" s="9">
        <v>147949</v>
      </c>
      <c r="C49" s="9">
        <v>136654</v>
      </c>
      <c r="D49" s="9">
        <v>177626</v>
      </c>
      <c r="E49" s="9">
        <v>186849</v>
      </c>
      <c r="F49" s="9">
        <v>185396</v>
      </c>
      <c r="G49" s="9">
        <v>216220</v>
      </c>
      <c r="H49" s="9">
        <v>238299</v>
      </c>
      <c r="I49" s="9">
        <v>175620</v>
      </c>
      <c r="J49" s="9">
        <v>105776</v>
      </c>
      <c r="K49" s="9">
        <f t="shared" si="5"/>
        <v>1570389</v>
      </c>
    </row>
    <row r="50" spans="1:11" ht="12.75" hidden="1" customHeight="1" outlineLevel="1" x14ac:dyDescent="0.2">
      <c r="A50" s="11" t="s">
        <v>15</v>
      </c>
      <c r="B50" s="9">
        <v>28875</v>
      </c>
      <c r="C50" s="9">
        <v>24378</v>
      </c>
      <c r="D50" s="9">
        <v>28842</v>
      </c>
      <c r="E50" s="9">
        <v>30053</v>
      </c>
      <c r="F50" s="9">
        <v>46356</v>
      </c>
      <c r="G50" s="9">
        <v>50464</v>
      </c>
      <c r="H50" s="9">
        <v>57619</v>
      </c>
      <c r="I50" s="9">
        <v>50712</v>
      </c>
      <c r="J50" s="9">
        <v>23998</v>
      </c>
      <c r="K50" s="9">
        <f t="shared" si="5"/>
        <v>341297</v>
      </c>
    </row>
    <row r="51" spans="1:11" ht="12.75" hidden="1" customHeight="1" outlineLevel="1" x14ac:dyDescent="0.2">
      <c r="A51" s="11" t="s">
        <v>79</v>
      </c>
      <c r="B51" s="9">
        <v>394256</v>
      </c>
      <c r="C51" s="9">
        <v>338748</v>
      </c>
      <c r="D51" s="9">
        <v>448641</v>
      </c>
      <c r="E51" s="9">
        <v>427610</v>
      </c>
      <c r="F51" s="9">
        <v>373261</v>
      </c>
      <c r="G51" s="9">
        <v>461000</v>
      </c>
      <c r="H51" s="9">
        <v>515542</v>
      </c>
      <c r="I51" s="9">
        <v>373369</v>
      </c>
      <c r="J51" s="9">
        <v>219235</v>
      </c>
      <c r="K51" s="9">
        <f t="shared" si="5"/>
        <v>3551662</v>
      </c>
    </row>
    <row r="52" spans="1:11" ht="12.75" hidden="1" customHeight="1" outlineLevel="1" x14ac:dyDescent="0.2">
      <c r="A52" s="11" t="s">
        <v>28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f t="shared" si="5"/>
        <v>0</v>
      </c>
    </row>
    <row r="53" spans="1:11" ht="12.75" hidden="1" customHeight="1" outlineLevel="1" x14ac:dyDescent="0.2">
      <c r="A53" s="19" t="s">
        <v>64</v>
      </c>
      <c r="B53" s="9">
        <v>12914</v>
      </c>
      <c r="C53" s="9">
        <v>10734</v>
      </c>
      <c r="D53" s="9">
        <v>13890</v>
      </c>
      <c r="E53" s="9">
        <v>15959</v>
      </c>
      <c r="F53" s="9">
        <v>14454</v>
      </c>
      <c r="G53" s="9">
        <v>18570</v>
      </c>
      <c r="H53" s="9">
        <v>20962</v>
      </c>
      <c r="I53" s="9">
        <v>17098</v>
      </c>
      <c r="J53" s="9">
        <v>8510</v>
      </c>
      <c r="K53" s="9">
        <f t="shared" si="5"/>
        <v>133091</v>
      </c>
    </row>
    <row r="54" spans="1:11" collapsed="1" x14ac:dyDescent="0.2">
      <c r="A54" s="22" t="s">
        <v>49</v>
      </c>
      <c r="B54" s="33">
        <f t="shared" ref="B54:K54" si="6">SUM(B55:B58)</f>
        <v>495548</v>
      </c>
      <c r="C54" s="33">
        <f t="shared" si="6"/>
        <v>456704</v>
      </c>
      <c r="D54" s="33">
        <f t="shared" si="6"/>
        <v>476705</v>
      </c>
      <c r="E54" s="33">
        <f t="shared" si="6"/>
        <v>389562</v>
      </c>
      <c r="F54" s="33">
        <f t="shared" si="6"/>
        <v>145999</v>
      </c>
      <c r="G54" s="33">
        <f t="shared" si="6"/>
        <v>105174</v>
      </c>
      <c r="H54" s="33">
        <f t="shared" si="6"/>
        <v>122877</v>
      </c>
      <c r="I54" s="33">
        <f t="shared" si="6"/>
        <v>115876</v>
      </c>
      <c r="J54" s="33">
        <f t="shared" si="6"/>
        <v>96908</v>
      </c>
      <c r="K54" s="33">
        <f t="shared" si="6"/>
        <v>2405353</v>
      </c>
    </row>
    <row r="55" spans="1:11" ht="12.75" hidden="1" customHeight="1" outlineLevel="1" x14ac:dyDescent="0.2">
      <c r="A55" s="11" t="s">
        <v>11</v>
      </c>
      <c r="B55" s="9">
        <v>118208</v>
      </c>
      <c r="C55" s="9">
        <v>111326</v>
      </c>
      <c r="D55" s="9">
        <v>121803</v>
      </c>
      <c r="E55" s="9">
        <v>93842</v>
      </c>
      <c r="F55" s="9">
        <v>50478</v>
      </c>
      <c r="G55" s="9">
        <v>45187</v>
      </c>
      <c r="H55" s="9">
        <v>54453</v>
      </c>
      <c r="I55" s="9">
        <v>52454</v>
      </c>
      <c r="J55" s="9">
        <v>36513</v>
      </c>
      <c r="K55" s="9">
        <f>SUM(B55:J55)</f>
        <v>684264</v>
      </c>
    </row>
    <row r="56" spans="1:11" ht="12.75" hidden="1" customHeight="1" outlineLevel="1" x14ac:dyDescent="0.2">
      <c r="A56" s="11" t="s">
        <v>61</v>
      </c>
      <c r="B56" s="9">
        <v>78018</v>
      </c>
      <c r="C56" s="9">
        <v>70342</v>
      </c>
      <c r="D56" s="9">
        <v>74213</v>
      </c>
      <c r="E56" s="9">
        <v>68275</v>
      </c>
      <c r="F56" s="9">
        <v>12502</v>
      </c>
      <c r="G56" s="9">
        <v>7435</v>
      </c>
      <c r="H56" s="9">
        <v>9291</v>
      </c>
      <c r="I56" s="9">
        <v>7334</v>
      </c>
      <c r="J56" s="9">
        <v>0</v>
      </c>
      <c r="K56" s="9">
        <f>SUM(B56:J56)</f>
        <v>327410</v>
      </c>
    </row>
    <row r="57" spans="1:11" ht="12.75" hidden="1" customHeight="1" outlineLevel="1" x14ac:dyDescent="0.2">
      <c r="A57" s="11" t="s">
        <v>62</v>
      </c>
      <c r="B57" s="9">
        <v>139428</v>
      </c>
      <c r="C57" s="9">
        <v>129556</v>
      </c>
      <c r="D57" s="9">
        <v>126548</v>
      </c>
      <c r="E57" s="9">
        <v>94934</v>
      </c>
      <c r="F57" s="9">
        <v>47671</v>
      </c>
      <c r="G57" s="9">
        <v>24363</v>
      </c>
      <c r="H57" s="9">
        <v>27972</v>
      </c>
      <c r="I57" s="9">
        <v>26424</v>
      </c>
      <c r="J57" s="9">
        <v>29028</v>
      </c>
      <c r="K57" s="9">
        <f>SUM(B57:J57)</f>
        <v>645924</v>
      </c>
    </row>
    <row r="58" spans="1:11" ht="12.75" hidden="1" customHeight="1" outlineLevel="1" x14ac:dyDescent="0.2">
      <c r="A58" s="13" t="s">
        <v>35</v>
      </c>
      <c r="B58" s="9">
        <v>159894</v>
      </c>
      <c r="C58" s="9">
        <v>145480</v>
      </c>
      <c r="D58" s="9">
        <v>154141</v>
      </c>
      <c r="E58" s="9">
        <v>132511</v>
      </c>
      <c r="F58" s="9">
        <v>35348</v>
      </c>
      <c r="G58" s="9">
        <v>28189</v>
      </c>
      <c r="H58" s="9">
        <v>31161</v>
      </c>
      <c r="I58" s="9">
        <v>29664</v>
      </c>
      <c r="J58" s="9">
        <v>31367</v>
      </c>
      <c r="K58" s="9">
        <f>SUM(B58:J58)</f>
        <v>747755</v>
      </c>
    </row>
    <row r="59" spans="1:11" ht="25.5" collapsed="1" x14ac:dyDescent="0.2">
      <c r="A59" s="22" t="s">
        <v>105</v>
      </c>
      <c r="B59" s="33">
        <f t="shared" ref="B59:K59" si="7">SUM(B60:B73)</f>
        <v>278763</v>
      </c>
      <c r="C59" s="33">
        <f t="shared" si="7"/>
        <v>234080</v>
      </c>
      <c r="D59" s="33">
        <f t="shared" si="7"/>
        <v>246053</v>
      </c>
      <c r="E59" s="33">
        <f t="shared" si="7"/>
        <v>250893</v>
      </c>
      <c r="F59" s="33">
        <f t="shared" si="7"/>
        <v>261146</v>
      </c>
      <c r="G59" s="33">
        <f t="shared" si="7"/>
        <v>259144</v>
      </c>
      <c r="H59" s="33">
        <f t="shared" si="7"/>
        <v>292423</v>
      </c>
      <c r="I59" s="33">
        <f t="shared" si="7"/>
        <v>280286</v>
      </c>
      <c r="J59" s="33">
        <f t="shared" si="7"/>
        <v>263291</v>
      </c>
      <c r="K59" s="33">
        <f t="shared" si="7"/>
        <v>2366079</v>
      </c>
    </row>
    <row r="60" spans="1:11" hidden="1" outlineLevel="1" x14ac:dyDescent="0.2">
      <c r="A60" s="12" t="s">
        <v>135</v>
      </c>
      <c r="B60" s="9">
        <v>9626</v>
      </c>
      <c r="C60" s="9">
        <v>8919</v>
      </c>
      <c r="D60" s="9">
        <v>8909</v>
      </c>
      <c r="E60" s="9">
        <v>8591</v>
      </c>
      <c r="F60" s="9">
        <v>10089</v>
      </c>
      <c r="G60" s="9">
        <v>8724</v>
      </c>
      <c r="H60" s="9">
        <v>9063</v>
      </c>
      <c r="I60" s="9">
        <v>9666</v>
      </c>
      <c r="J60" s="9">
        <v>10346</v>
      </c>
      <c r="K60" s="9">
        <f t="shared" ref="K60:K73" si="8">SUM(B60:J60)</f>
        <v>83933</v>
      </c>
    </row>
    <row r="61" spans="1:11" hidden="1" outlineLevel="1" x14ac:dyDescent="0.2">
      <c r="A61" s="11" t="s">
        <v>66</v>
      </c>
      <c r="B61" s="9">
        <v>9777</v>
      </c>
      <c r="C61" s="9">
        <v>5637</v>
      </c>
      <c r="D61" s="9">
        <v>6492</v>
      </c>
      <c r="E61" s="9">
        <v>8403</v>
      </c>
      <c r="F61" s="9">
        <v>9037</v>
      </c>
      <c r="G61" s="9">
        <v>9181</v>
      </c>
      <c r="H61" s="9">
        <v>8576</v>
      </c>
      <c r="I61" s="9">
        <v>7015</v>
      </c>
      <c r="J61" s="9">
        <v>6870</v>
      </c>
      <c r="K61" s="9">
        <f t="shared" si="8"/>
        <v>70988</v>
      </c>
    </row>
    <row r="62" spans="1:11" hidden="1" outlineLevel="1" x14ac:dyDescent="0.2">
      <c r="A62" s="16" t="s">
        <v>32</v>
      </c>
      <c r="B62" s="9">
        <v>45597</v>
      </c>
      <c r="C62" s="9">
        <v>35272</v>
      </c>
      <c r="D62" s="9">
        <v>37095</v>
      </c>
      <c r="E62" s="9">
        <v>38917</v>
      </c>
      <c r="F62" s="9">
        <v>41211</v>
      </c>
      <c r="G62" s="9">
        <v>41958</v>
      </c>
      <c r="H62" s="9">
        <v>43449</v>
      </c>
      <c r="I62" s="9">
        <v>42478</v>
      </c>
      <c r="J62" s="9">
        <v>35558</v>
      </c>
      <c r="K62" s="9">
        <f t="shared" si="8"/>
        <v>361535</v>
      </c>
    </row>
    <row r="63" spans="1:11" hidden="1" outlineLevel="1" x14ac:dyDescent="0.2">
      <c r="A63" s="16" t="s">
        <v>29</v>
      </c>
      <c r="B63" s="9">
        <v>99660</v>
      </c>
      <c r="C63" s="9">
        <v>82958</v>
      </c>
      <c r="D63" s="9">
        <v>88404</v>
      </c>
      <c r="E63" s="9">
        <v>92886</v>
      </c>
      <c r="F63" s="9">
        <v>96028</v>
      </c>
      <c r="G63" s="9">
        <v>93899</v>
      </c>
      <c r="H63" s="9">
        <v>104906</v>
      </c>
      <c r="I63" s="9">
        <v>100876</v>
      </c>
      <c r="J63" s="9">
        <v>95188</v>
      </c>
      <c r="K63" s="9">
        <f t="shared" si="8"/>
        <v>854805</v>
      </c>
    </row>
    <row r="64" spans="1:11" hidden="1" outlineLevel="1" x14ac:dyDescent="0.2">
      <c r="A64" s="19" t="s">
        <v>31</v>
      </c>
      <c r="B64" s="9">
        <v>10279</v>
      </c>
      <c r="C64" s="9">
        <v>8446</v>
      </c>
      <c r="D64" s="9">
        <v>10428</v>
      </c>
      <c r="E64" s="9">
        <v>10704</v>
      </c>
      <c r="F64" s="9">
        <v>8920</v>
      </c>
      <c r="G64" s="9">
        <v>10026</v>
      </c>
      <c r="H64" s="9">
        <v>10930</v>
      </c>
      <c r="I64" s="9">
        <v>9345</v>
      </c>
      <c r="J64" s="9">
        <v>6730</v>
      </c>
      <c r="K64" s="9">
        <f t="shared" si="8"/>
        <v>85808</v>
      </c>
    </row>
    <row r="65" spans="1:11" hidden="1" outlineLevel="1" x14ac:dyDescent="0.2">
      <c r="A65" s="16" t="s">
        <v>30</v>
      </c>
      <c r="B65" s="9">
        <v>8692</v>
      </c>
      <c r="C65" s="9">
        <v>7794</v>
      </c>
      <c r="D65" s="9">
        <v>7816</v>
      </c>
      <c r="E65" s="9">
        <v>7468</v>
      </c>
      <c r="F65" s="9">
        <v>8647</v>
      </c>
      <c r="G65" s="9">
        <v>11304</v>
      </c>
      <c r="H65" s="9">
        <v>10389</v>
      </c>
      <c r="I65" s="9">
        <v>11541</v>
      </c>
      <c r="J65" s="9">
        <v>11238</v>
      </c>
      <c r="K65" s="9">
        <f t="shared" si="8"/>
        <v>84889</v>
      </c>
    </row>
    <row r="66" spans="1:11" hidden="1" outlineLevel="1" x14ac:dyDescent="0.2">
      <c r="A66" s="16" t="s">
        <v>55</v>
      </c>
      <c r="B66" s="9">
        <v>17512</v>
      </c>
      <c r="C66" s="9">
        <v>17929</v>
      </c>
      <c r="D66" s="9">
        <v>17077</v>
      </c>
      <c r="E66" s="9">
        <v>15190</v>
      </c>
      <c r="F66" s="9">
        <v>16248</v>
      </c>
      <c r="G66" s="9">
        <v>14816</v>
      </c>
      <c r="H66" s="9">
        <v>17149</v>
      </c>
      <c r="I66" s="9">
        <v>15238</v>
      </c>
      <c r="J66" s="9">
        <v>15626</v>
      </c>
      <c r="K66" s="9">
        <f t="shared" si="8"/>
        <v>146785</v>
      </c>
    </row>
    <row r="67" spans="1:11" hidden="1" outlineLevel="1" x14ac:dyDescent="0.2">
      <c r="A67" s="34" t="s">
        <v>93</v>
      </c>
      <c r="B67" s="9">
        <v>10149</v>
      </c>
      <c r="C67" s="9">
        <v>8568</v>
      </c>
      <c r="D67" s="9">
        <v>7985</v>
      </c>
      <c r="E67" s="9">
        <v>7738</v>
      </c>
      <c r="F67" s="9">
        <v>5261</v>
      </c>
      <c r="G67" s="9">
        <v>7175</v>
      </c>
      <c r="H67" s="9">
        <v>8708</v>
      </c>
      <c r="I67" s="9">
        <v>6306</v>
      </c>
      <c r="J67" s="9">
        <v>6768</v>
      </c>
      <c r="K67" s="9">
        <f t="shared" si="8"/>
        <v>68658</v>
      </c>
    </row>
    <row r="68" spans="1:11" ht="12" hidden="1" customHeight="1" outlineLevel="1" x14ac:dyDescent="0.2">
      <c r="A68" s="16" t="s">
        <v>18</v>
      </c>
      <c r="B68" s="9">
        <v>32100</v>
      </c>
      <c r="C68" s="9">
        <v>28926</v>
      </c>
      <c r="D68" s="9">
        <v>31003</v>
      </c>
      <c r="E68" s="9">
        <v>30216</v>
      </c>
      <c r="F68" s="9">
        <v>33355</v>
      </c>
      <c r="G68" s="9">
        <v>30900</v>
      </c>
      <c r="H68" s="9">
        <v>37557</v>
      </c>
      <c r="I68" s="9">
        <v>35679</v>
      </c>
      <c r="J68" s="9">
        <v>34700</v>
      </c>
      <c r="K68" s="9">
        <f t="shared" si="8"/>
        <v>294436</v>
      </c>
    </row>
    <row r="69" spans="1:11" hidden="1" outlineLevel="1" x14ac:dyDescent="0.2">
      <c r="A69" s="16" t="s">
        <v>34</v>
      </c>
      <c r="B69" s="9">
        <v>11688</v>
      </c>
      <c r="C69" s="9">
        <v>9021</v>
      </c>
      <c r="D69" s="9">
        <v>10149</v>
      </c>
      <c r="E69" s="9">
        <v>9842</v>
      </c>
      <c r="F69" s="9">
        <v>9884</v>
      </c>
      <c r="G69" s="9">
        <v>10561</v>
      </c>
      <c r="H69" s="9">
        <v>11450</v>
      </c>
      <c r="I69" s="9">
        <v>12741</v>
      </c>
      <c r="J69" s="9">
        <v>11244</v>
      </c>
      <c r="K69" s="9">
        <f t="shared" si="8"/>
        <v>96580</v>
      </c>
    </row>
    <row r="70" spans="1:11" hidden="1" outlineLevel="1" x14ac:dyDescent="0.2">
      <c r="A70" s="16" t="s">
        <v>45</v>
      </c>
      <c r="B70" s="9">
        <v>10716</v>
      </c>
      <c r="C70" s="9">
        <v>9325</v>
      </c>
      <c r="D70" s="9">
        <v>9561</v>
      </c>
      <c r="E70" s="9">
        <v>9296</v>
      </c>
      <c r="F70" s="9">
        <v>10312</v>
      </c>
      <c r="G70" s="9">
        <v>9184</v>
      </c>
      <c r="H70" s="9">
        <v>9667</v>
      </c>
      <c r="I70" s="9">
        <v>9647</v>
      </c>
      <c r="J70" s="9">
        <v>9033</v>
      </c>
      <c r="K70" s="9">
        <f t="shared" si="8"/>
        <v>86741</v>
      </c>
    </row>
    <row r="71" spans="1:11" hidden="1" outlineLevel="1" x14ac:dyDescent="0.2">
      <c r="A71" s="17" t="s">
        <v>68</v>
      </c>
      <c r="B71" s="9">
        <v>12057</v>
      </c>
      <c r="C71" s="9">
        <v>10639</v>
      </c>
      <c r="D71" s="9">
        <v>10539</v>
      </c>
      <c r="E71" s="9">
        <v>10933</v>
      </c>
      <c r="F71" s="9">
        <v>11620</v>
      </c>
      <c r="G71" s="9">
        <v>11013</v>
      </c>
      <c r="H71" s="9">
        <v>12369</v>
      </c>
      <c r="I71" s="9">
        <v>11859</v>
      </c>
      <c r="J71" s="9">
        <v>11485</v>
      </c>
      <c r="K71" s="9">
        <f t="shared" si="8"/>
        <v>102514</v>
      </c>
    </row>
    <row r="72" spans="1:11" hidden="1" outlineLevel="1" x14ac:dyDescent="0.2">
      <c r="A72" s="17" t="s">
        <v>78</v>
      </c>
      <c r="B72" s="9">
        <v>910</v>
      </c>
      <c r="C72" s="9">
        <v>646</v>
      </c>
      <c r="D72" s="9">
        <v>595</v>
      </c>
      <c r="E72" s="9">
        <v>709</v>
      </c>
      <c r="F72" s="9">
        <v>534</v>
      </c>
      <c r="G72" s="9">
        <v>403</v>
      </c>
      <c r="H72" s="9">
        <v>464</v>
      </c>
      <c r="I72" s="9">
        <v>374</v>
      </c>
      <c r="J72" s="9">
        <v>299</v>
      </c>
      <c r="K72" s="9">
        <f t="shared" si="8"/>
        <v>4934</v>
      </c>
    </row>
    <row r="73" spans="1:11" hidden="1" outlineLevel="1" x14ac:dyDescent="0.2">
      <c r="A73" s="17" t="s">
        <v>221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7746</v>
      </c>
      <c r="I73" s="9">
        <v>7521</v>
      </c>
      <c r="J73" s="9">
        <v>8206</v>
      </c>
      <c r="K73" s="9">
        <f t="shared" si="8"/>
        <v>23473</v>
      </c>
    </row>
    <row r="74" spans="1:11" collapsed="1" x14ac:dyDescent="0.2">
      <c r="A74" s="22" t="s">
        <v>48</v>
      </c>
      <c r="B74" s="33">
        <f t="shared" ref="B74:K74" si="9">SUM(B75:B94)</f>
        <v>216047</v>
      </c>
      <c r="C74" s="33">
        <f t="shared" si="9"/>
        <v>186037</v>
      </c>
      <c r="D74" s="33">
        <f t="shared" si="9"/>
        <v>217952</v>
      </c>
      <c r="E74" s="33">
        <f t="shared" si="9"/>
        <v>257527</v>
      </c>
      <c r="F74" s="33">
        <f t="shared" si="9"/>
        <v>253848</v>
      </c>
      <c r="G74" s="33">
        <f t="shared" si="9"/>
        <v>274892</v>
      </c>
      <c r="H74" s="33">
        <f t="shared" si="9"/>
        <v>336699</v>
      </c>
      <c r="I74" s="33">
        <f t="shared" si="9"/>
        <v>339071</v>
      </c>
      <c r="J74" s="33">
        <f t="shared" si="9"/>
        <v>293813</v>
      </c>
      <c r="K74" s="33">
        <f t="shared" si="9"/>
        <v>2375886</v>
      </c>
    </row>
    <row r="75" spans="1:11" hidden="1" outlineLevel="1" x14ac:dyDescent="0.2">
      <c r="A75" s="11" t="s">
        <v>60</v>
      </c>
      <c r="B75" s="9">
        <v>5960</v>
      </c>
      <c r="C75" s="9">
        <v>6135</v>
      </c>
      <c r="D75" s="9">
        <v>6499</v>
      </c>
      <c r="E75" s="9">
        <v>6783</v>
      </c>
      <c r="F75" s="9">
        <v>4535</v>
      </c>
      <c r="G75" s="9">
        <v>4136</v>
      </c>
      <c r="H75" s="9">
        <v>4315</v>
      </c>
      <c r="I75" s="9">
        <v>4280</v>
      </c>
      <c r="J75" s="9">
        <v>3394</v>
      </c>
      <c r="K75" s="9">
        <f t="shared" ref="K75:K94" si="10">SUM(B75:J75)</f>
        <v>46037</v>
      </c>
    </row>
    <row r="76" spans="1:11" hidden="1" outlineLevel="1" x14ac:dyDescent="0.2">
      <c r="A76" s="11" t="s">
        <v>37</v>
      </c>
      <c r="B76" s="9">
        <v>9903</v>
      </c>
      <c r="C76" s="9">
        <v>8220</v>
      </c>
      <c r="D76" s="9">
        <v>6430</v>
      </c>
      <c r="E76" s="9">
        <v>9641</v>
      </c>
      <c r="F76" s="9">
        <v>9472</v>
      </c>
      <c r="G76" s="9">
        <v>9437</v>
      </c>
      <c r="H76" s="9">
        <v>14128</v>
      </c>
      <c r="I76" s="9">
        <v>14811</v>
      </c>
      <c r="J76" s="9">
        <v>10753</v>
      </c>
      <c r="K76" s="9">
        <f t="shared" si="10"/>
        <v>92795</v>
      </c>
    </row>
    <row r="77" spans="1:11" hidden="1" outlineLevel="1" x14ac:dyDescent="0.2">
      <c r="A77" s="11" t="s">
        <v>58</v>
      </c>
      <c r="B77" s="9">
        <v>20701</v>
      </c>
      <c r="C77" s="9">
        <v>16580</v>
      </c>
      <c r="D77" s="9">
        <v>22063</v>
      </c>
      <c r="E77" s="9">
        <v>28278</v>
      </c>
      <c r="F77" s="9">
        <v>26323</v>
      </c>
      <c r="G77" s="9">
        <v>27688</v>
      </c>
      <c r="H77" s="9">
        <v>30531</v>
      </c>
      <c r="I77" s="9">
        <v>29360</v>
      </c>
      <c r="J77" s="9">
        <v>25364</v>
      </c>
      <c r="K77" s="9">
        <f t="shared" si="10"/>
        <v>226888</v>
      </c>
    </row>
    <row r="78" spans="1:11" hidden="1" outlineLevel="1" x14ac:dyDescent="0.2">
      <c r="A78" s="31" t="s">
        <v>154</v>
      </c>
      <c r="B78" s="9">
        <v>2486</v>
      </c>
      <c r="C78" s="9">
        <v>1684</v>
      </c>
      <c r="D78" s="9">
        <v>4184</v>
      </c>
      <c r="E78" s="9">
        <v>5644</v>
      </c>
      <c r="F78" s="9">
        <v>5068</v>
      </c>
      <c r="G78" s="9">
        <v>6072</v>
      </c>
      <c r="H78" s="9">
        <v>13458</v>
      </c>
      <c r="I78" s="9">
        <v>13818</v>
      </c>
      <c r="J78" s="9">
        <v>11482</v>
      </c>
      <c r="K78" s="9">
        <f t="shared" si="10"/>
        <v>63896</v>
      </c>
    </row>
    <row r="79" spans="1:11" hidden="1" outlineLevel="1" x14ac:dyDescent="0.2">
      <c r="A79" s="12" t="s">
        <v>50</v>
      </c>
      <c r="B79" s="9">
        <v>4278</v>
      </c>
      <c r="C79" s="9">
        <v>2703</v>
      </c>
      <c r="D79" s="9">
        <v>2685</v>
      </c>
      <c r="E79" s="9">
        <v>2883</v>
      </c>
      <c r="F79" s="9">
        <v>2343</v>
      </c>
      <c r="G79" s="9">
        <v>2325</v>
      </c>
      <c r="H79" s="9">
        <v>4082</v>
      </c>
      <c r="I79" s="9">
        <v>5056</v>
      </c>
      <c r="J79" s="9">
        <v>2510</v>
      </c>
      <c r="K79" s="9">
        <f t="shared" si="10"/>
        <v>28865</v>
      </c>
    </row>
    <row r="80" spans="1:11" hidden="1" outlineLevel="1" x14ac:dyDescent="0.2">
      <c r="A80" s="11" t="s">
        <v>19</v>
      </c>
      <c r="B80" s="9">
        <v>16260</v>
      </c>
      <c r="C80" s="9">
        <v>14528</v>
      </c>
      <c r="D80" s="9">
        <v>17464</v>
      </c>
      <c r="E80" s="9">
        <v>22213</v>
      </c>
      <c r="F80" s="9">
        <v>18414</v>
      </c>
      <c r="G80" s="9">
        <v>19496</v>
      </c>
      <c r="H80" s="9">
        <v>24554</v>
      </c>
      <c r="I80" s="9">
        <v>24015</v>
      </c>
      <c r="J80" s="9">
        <v>20350</v>
      </c>
      <c r="K80" s="9">
        <f t="shared" si="10"/>
        <v>177294</v>
      </c>
    </row>
    <row r="81" spans="1:11" hidden="1" outlineLevel="1" x14ac:dyDescent="0.2">
      <c r="A81" s="11" t="s">
        <v>215</v>
      </c>
      <c r="B81" s="9">
        <v>0</v>
      </c>
      <c r="C81" s="9">
        <v>0</v>
      </c>
      <c r="D81" s="9">
        <v>0</v>
      </c>
      <c r="E81" s="9">
        <v>2583</v>
      </c>
      <c r="F81" s="9">
        <v>3952</v>
      </c>
      <c r="G81" s="9">
        <v>4235</v>
      </c>
      <c r="H81" s="9">
        <v>4801</v>
      </c>
      <c r="I81" s="9">
        <v>4929</v>
      </c>
      <c r="J81" s="9">
        <v>3688</v>
      </c>
      <c r="K81" s="9">
        <f t="shared" si="10"/>
        <v>24188</v>
      </c>
    </row>
    <row r="82" spans="1:11" hidden="1" outlineLevel="1" x14ac:dyDescent="0.2">
      <c r="A82" s="11" t="s">
        <v>87</v>
      </c>
      <c r="B82" s="9">
        <v>6168</v>
      </c>
      <c r="C82" s="9">
        <v>4663</v>
      </c>
      <c r="D82" s="9">
        <v>4714</v>
      </c>
      <c r="E82" s="9">
        <v>5963</v>
      </c>
      <c r="F82" s="9">
        <v>6572</v>
      </c>
      <c r="G82" s="9">
        <v>7819</v>
      </c>
      <c r="H82" s="9">
        <v>12857</v>
      </c>
      <c r="I82" s="9">
        <v>12059</v>
      </c>
      <c r="J82" s="9">
        <v>12226</v>
      </c>
      <c r="K82" s="9">
        <f t="shared" si="10"/>
        <v>73041</v>
      </c>
    </row>
    <row r="83" spans="1:11" hidden="1" outlineLevel="1" x14ac:dyDescent="0.2">
      <c r="A83" s="11" t="s">
        <v>57</v>
      </c>
      <c r="B83" s="9">
        <v>32369</v>
      </c>
      <c r="C83" s="9">
        <v>27302</v>
      </c>
      <c r="D83" s="9">
        <v>32090</v>
      </c>
      <c r="E83" s="9">
        <v>34068</v>
      </c>
      <c r="F83" s="9">
        <v>33451</v>
      </c>
      <c r="G83" s="9">
        <v>41296</v>
      </c>
      <c r="H83" s="9">
        <v>44964</v>
      </c>
      <c r="I83" s="9">
        <v>44102</v>
      </c>
      <c r="J83" s="9">
        <v>40761</v>
      </c>
      <c r="K83" s="9">
        <f t="shared" si="10"/>
        <v>330403</v>
      </c>
    </row>
    <row r="84" spans="1:11" hidden="1" outlineLevel="1" x14ac:dyDescent="0.2">
      <c r="A84" s="11" t="s">
        <v>33</v>
      </c>
      <c r="B84" s="9">
        <v>15778</v>
      </c>
      <c r="C84" s="9">
        <v>13839</v>
      </c>
      <c r="D84" s="9">
        <v>16296</v>
      </c>
      <c r="E84" s="9">
        <v>19480</v>
      </c>
      <c r="F84" s="9">
        <v>18299</v>
      </c>
      <c r="G84" s="9">
        <v>15796</v>
      </c>
      <c r="H84" s="9">
        <v>16095</v>
      </c>
      <c r="I84" s="9">
        <v>15755</v>
      </c>
      <c r="J84" s="9">
        <v>14685</v>
      </c>
      <c r="K84" s="9">
        <f t="shared" si="10"/>
        <v>146023</v>
      </c>
    </row>
    <row r="85" spans="1:11" hidden="1" outlineLevel="1" x14ac:dyDescent="0.2">
      <c r="A85" s="11" t="s">
        <v>59</v>
      </c>
      <c r="B85" s="9">
        <v>30934</v>
      </c>
      <c r="C85" s="9">
        <v>26402</v>
      </c>
      <c r="D85" s="9">
        <v>30896</v>
      </c>
      <c r="E85" s="9">
        <v>31915</v>
      </c>
      <c r="F85" s="9">
        <v>25122</v>
      </c>
      <c r="G85" s="9">
        <v>27661</v>
      </c>
      <c r="H85" s="9">
        <v>32187</v>
      </c>
      <c r="I85" s="9">
        <v>30070</v>
      </c>
      <c r="J85" s="9">
        <v>26996</v>
      </c>
      <c r="K85" s="9">
        <f t="shared" si="10"/>
        <v>262183</v>
      </c>
    </row>
    <row r="86" spans="1:11" hidden="1" outlineLevel="1" x14ac:dyDescent="0.2">
      <c r="A86" s="12" t="s">
        <v>43</v>
      </c>
      <c r="B86" s="9">
        <v>4968</v>
      </c>
      <c r="C86" s="9">
        <v>4639</v>
      </c>
      <c r="D86" s="9">
        <v>5701</v>
      </c>
      <c r="E86" s="9">
        <v>4500</v>
      </c>
      <c r="F86" s="9">
        <v>3262</v>
      </c>
      <c r="G86" s="9">
        <v>4245</v>
      </c>
      <c r="H86" s="9">
        <v>3388</v>
      </c>
      <c r="I86" s="9">
        <v>4242</v>
      </c>
      <c r="J86" s="9">
        <v>2016</v>
      </c>
      <c r="K86" s="9">
        <f t="shared" si="10"/>
        <v>36961</v>
      </c>
    </row>
    <row r="87" spans="1:11" hidden="1" outlineLevel="1" x14ac:dyDescent="0.2">
      <c r="A87" s="12" t="s">
        <v>130</v>
      </c>
      <c r="B87" s="9">
        <v>0</v>
      </c>
      <c r="C87" s="9">
        <v>0</v>
      </c>
      <c r="D87" s="9">
        <v>376</v>
      </c>
      <c r="E87" s="9">
        <v>3743</v>
      </c>
      <c r="F87" s="9">
        <v>2970</v>
      </c>
      <c r="G87" s="9">
        <v>5110</v>
      </c>
      <c r="H87" s="9">
        <v>6526</v>
      </c>
      <c r="I87" s="9">
        <v>6827</v>
      </c>
      <c r="J87" s="9">
        <v>5687</v>
      </c>
      <c r="K87" s="9">
        <f t="shared" si="10"/>
        <v>31239</v>
      </c>
    </row>
    <row r="88" spans="1:11" hidden="1" outlineLevel="1" x14ac:dyDescent="0.2">
      <c r="A88" s="18" t="s">
        <v>40</v>
      </c>
      <c r="B88" s="9">
        <v>10223</v>
      </c>
      <c r="C88" s="9">
        <v>8958</v>
      </c>
      <c r="D88" s="9">
        <v>11492</v>
      </c>
      <c r="E88" s="9">
        <v>13329</v>
      </c>
      <c r="F88" s="9">
        <v>17417</v>
      </c>
      <c r="G88" s="9">
        <v>20315</v>
      </c>
      <c r="H88" s="9">
        <v>25462</v>
      </c>
      <c r="I88" s="9">
        <v>25045</v>
      </c>
      <c r="J88" s="9">
        <v>22283</v>
      </c>
      <c r="K88" s="9">
        <f t="shared" si="10"/>
        <v>154524</v>
      </c>
    </row>
    <row r="89" spans="1:11" hidden="1" outlineLevel="1" x14ac:dyDescent="0.2">
      <c r="A89" s="18" t="s">
        <v>165</v>
      </c>
      <c r="B89" s="9">
        <v>30699</v>
      </c>
      <c r="C89" s="9">
        <v>28511</v>
      </c>
      <c r="D89" s="9">
        <v>32277</v>
      </c>
      <c r="E89" s="9">
        <v>36542</v>
      </c>
      <c r="F89" s="9">
        <v>51989</v>
      </c>
      <c r="G89" s="9">
        <v>53839</v>
      </c>
      <c r="H89" s="9">
        <v>56495</v>
      </c>
      <c r="I89" s="9">
        <v>56326</v>
      </c>
      <c r="J89" s="9">
        <v>55012</v>
      </c>
      <c r="K89" s="9">
        <f t="shared" si="10"/>
        <v>401690</v>
      </c>
    </row>
    <row r="90" spans="1:11" hidden="1" outlineLevel="1" x14ac:dyDescent="0.2">
      <c r="A90" s="11" t="s">
        <v>21</v>
      </c>
      <c r="B90" s="9">
        <v>5891</v>
      </c>
      <c r="C90" s="9">
        <v>4840</v>
      </c>
      <c r="D90" s="9">
        <v>4996</v>
      </c>
      <c r="E90" s="9">
        <v>5530</v>
      </c>
      <c r="F90" s="9">
        <v>5274</v>
      </c>
      <c r="G90" s="9">
        <v>5247</v>
      </c>
      <c r="H90" s="9">
        <v>6660</v>
      </c>
      <c r="I90" s="9">
        <v>6017</v>
      </c>
      <c r="J90" s="9">
        <v>5878</v>
      </c>
      <c r="K90" s="9">
        <f t="shared" si="10"/>
        <v>50333</v>
      </c>
    </row>
    <row r="91" spans="1:11" hidden="1" outlineLevel="1" x14ac:dyDescent="0.2">
      <c r="A91" s="11" t="s">
        <v>20</v>
      </c>
      <c r="B91" s="9">
        <v>4150</v>
      </c>
      <c r="C91" s="9">
        <v>3536</v>
      </c>
      <c r="D91" s="9">
        <v>3959</v>
      </c>
      <c r="E91" s="9">
        <v>3627</v>
      </c>
      <c r="F91" s="9">
        <v>3768</v>
      </c>
      <c r="G91" s="9">
        <v>3989</v>
      </c>
      <c r="H91" s="9">
        <v>4014</v>
      </c>
      <c r="I91" s="9">
        <v>4663</v>
      </c>
      <c r="J91" s="9">
        <v>4297</v>
      </c>
      <c r="K91" s="9">
        <f t="shared" si="10"/>
        <v>36003</v>
      </c>
    </row>
    <row r="92" spans="1:11" s="1" customFormat="1" hidden="1" outlineLevel="1" x14ac:dyDescent="0.2">
      <c r="A92" s="12" t="s">
        <v>70</v>
      </c>
      <c r="B92" s="9">
        <v>4224</v>
      </c>
      <c r="C92" s="9">
        <v>4004</v>
      </c>
      <c r="D92" s="9">
        <v>6562</v>
      </c>
      <c r="E92" s="9">
        <v>9632</v>
      </c>
      <c r="F92" s="9">
        <v>7522</v>
      </c>
      <c r="G92" s="9">
        <v>6531</v>
      </c>
      <c r="H92" s="9">
        <v>9776</v>
      </c>
      <c r="I92" s="9">
        <v>11829</v>
      </c>
      <c r="J92" s="9">
        <v>11132</v>
      </c>
      <c r="K92" s="9">
        <f t="shared" si="10"/>
        <v>71212</v>
      </c>
    </row>
    <row r="93" spans="1:11" s="1" customFormat="1" hidden="1" outlineLevel="1" x14ac:dyDescent="0.2">
      <c r="A93" s="42" t="s">
        <v>133</v>
      </c>
      <c r="B93" s="9">
        <v>5100</v>
      </c>
      <c r="C93" s="9">
        <v>4022</v>
      </c>
      <c r="D93" s="9">
        <v>3217</v>
      </c>
      <c r="E93" s="9">
        <v>5124</v>
      </c>
      <c r="F93" s="9">
        <v>4082</v>
      </c>
      <c r="G93" s="9">
        <v>7097</v>
      </c>
      <c r="H93" s="9">
        <v>19468</v>
      </c>
      <c r="I93" s="9">
        <v>21842</v>
      </c>
      <c r="J93" s="9">
        <v>12685</v>
      </c>
      <c r="K93" s="9">
        <f t="shared" si="10"/>
        <v>82637</v>
      </c>
    </row>
    <row r="94" spans="1:11" hidden="1" outlineLevel="1" x14ac:dyDescent="0.2">
      <c r="A94" s="11" t="s">
        <v>38</v>
      </c>
      <c r="B94" s="9">
        <v>5955</v>
      </c>
      <c r="C94" s="9">
        <v>5471</v>
      </c>
      <c r="D94" s="9">
        <v>6051</v>
      </c>
      <c r="E94" s="9">
        <v>6049</v>
      </c>
      <c r="F94" s="9">
        <v>4013</v>
      </c>
      <c r="G94" s="9">
        <v>2558</v>
      </c>
      <c r="H94" s="9">
        <v>2938</v>
      </c>
      <c r="I94" s="9">
        <v>4025</v>
      </c>
      <c r="J94" s="9">
        <v>2614</v>
      </c>
      <c r="K94" s="9">
        <f t="shared" si="10"/>
        <v>39674</v>
      </c>
    </row>
    <row r="95" spans="1:11" collapsed="1" x14ac:dyDescent="0.2">
      <c r="A95" s="22" t="s">
        <v>83</v>
      </c>
      <c r="B95" s="33">
        <f>SUM(B96:B97)</f>
        <v>0</v>
      </c>
      <c r="C95" s="33">
        <f t="shared" ref="C95:K95" si="11">SUM(C96:C97)</f>
        <v>3233</v>
      </c>
      <c r="D95" s="33">
        <f t="shared" si="11"/>
        <v>6415</v>
      </c>
      <c r="E95" s="33">
        <f t="shared" si="11"/>
        <v>7414</v>
      </c>
      <c r="F95" s="33">
        <f t="shared" si="11"/>
        <v>6593</v>
      </c>
      <c r="G95" s="33">
        <f t="shared" si="11"/>
        <v>7059</v>
      </c>
      <c r="H95" s="33">
        <f t="shared" si="11"/>
        <v>8411</v>
      </c>
      <c r="I95" s="33">
        <f t="shared" si="11"/>
        <v>8224</v>
      </c>
      <c r="J95" s="33">
        <f t="shared" si="11"/>
        <v>7066</v>
      </c>
      <c r="K95" s="33">
        <f t="shared" si="11"/>
        <v>54415</v>
      </c>
    </row>
    <row r="96" spans="1:11" hidden="1" outlineLevel="1" x14ac:dyDescent="0.2">
      <c r="A96" s="11" t="s">
        <v>190</v>
      </c>
      <c r="B96" s="9">
        <v>0</v>
      </c>
      <c r="C96" s="9">
        <v>3233</v>
      </c>
      <c r="D96" s="9">
        <v>6415</v>
      </c>
      <c r="E96" s="9">
        <v>6050</v>
      </c>
      <c r="F96" s="9">
        <v>5613</v>
      </c>
      <c r="G96" s="9">
        <v>6005</v>
      </c>
      <c r="H96" s="9">
        <v>7692</v>
      </c>
      <c r="I96" s="9">
        <v>7398</v>
      </c>
      <c r="J96" s="9">
        <v>6143</v>
      </c>
      <c r="K96" s="9">
        <f>SUM(B96:J96)</f>
        <v>48549</v>
      </c>
    </row>
    <row r="97" spans="1:11" hidden="1" outlineLevel="1" x14ac:dyDescent="0.2">
      <c r="A97" s="11" t="s">
        <v>216</v>
      </c>
      <c r="B97" s="9">
        <v>0</v>
      </c>
      <c r="C97" s="9">
        <v>0</v>
      </c>
      <c r="D97" s="9">
        <v>0</v>
      </c>
      <c r="E97" s="9">
        <v>1364</v>
      </c>
      <c r="F97" s="9">
        <v>980</v>
      </c>
      <c r="G97" s="9">
        <v>1054</v>
      </c>
      <c r="H97" s="9">
        <v>719</v>
      </c>
      <c r="I97" s="9">
        <v>826</v>
      </c>
      <c r="J97" s="9">
        <v>923</v>
      </c>
      <c r="K97" s="9">
        <f>SUM(B97:J97)</f>
        <v>5866</v>
      </c>
    </row>
    <row r="98" spans="1:11" collapsed="1" x14ac:dyDescent="0.2">
      <c r="A98" s="20" t="s">
        <v>0</v>
      </c>
      <c r="B98" s="21">
        <f t="shared" ref="B98:K98" si="12">B36+B54+B59+B74+B95</f>
        <v>2874223</v>
      </c>
      <c r="C98" s="21">
        <f t="shared" si="12"/>
        <v>2569065</v>
      </c>
      <c r="D98" s="21">
        <f t="shared" si="12"/>
        <v>3201554</v>
      </c>
      <c r="E98" s="21">
        <f t="shared" si="12"/>
        <v>2817477</v>
      </c>
      <c r="F98" s="21">
        <f t="shared" si="12"/>
        <v>2407584</v>
      </c>
      <c r="G98" s="21">
        <f t="shared" si="12"/>
        <v>2580076</v>
      </c>
      <c r="H98" s="21">
        <f t="shared" si="12"/>
        <v>2899591</v>
      </c>
      <c r="I98" s="21">
        <f t="shared" si="12"/>
        <v>2476677</v>
      </c>
      <c r="J98" s="21">
        <f t="shared" si="12"/>
        <v>1771762</v>
      </c>
      <c r="K98" s="21">
        <f t="shared" si="12"/>
        <v>23598009</v>
      </c>
    </row>
    <row r="99" spans="1:11" x14ac:dyDescent="0.2">
      <c r="K99" s="36"/>
    </row>
  </sheetData>
  <pageMargins left="0.75" right="0.75" top="1" bottom="1" header="0" footer="0"/>
  <pageSetup scale="4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80" zoomScaleNormal="80" workbookViewId="0">
      <pane xSplit="1" topLeftCell="B1" activePane="topRight" state="frozen"/>
      <selection pane="topRight" activeCell="B1" sqref="B1"/>
    </sheetView>
  </sheetViews>
  <sheetFormatPr baseColWidth="10" defaultRowHeight="12.75" outlineLevelRow="1" x14ac:dyDescent="0.2"/>
  <cols>
    <col min="1" max="1" width="47.140625" customWidth="1"/>
    <col min="2" max="11" width="14.28515625" customWidth="1"/>
  </cols>
  <sheetData>
    <row r="1" spans="1:11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1" x14ac:dyDescent="0.2">
      <c r="B2" s="26" t="s">
        <v>106</v>
      </c>
      <c r="C2" s="26"/>
      <c r="D2" s="26"/>
      <c r="E2" s="26"/>
      <c r="F2" s="26"/>
      <c r="G2" s="26"/>
      <c r="H2" s="26"/>
      <c r="I2" s="26"/>
      <c r="J2" s="26"/>
    </row>
    <row r="3" spans="1:11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1" x14ac:dyDescent="0.2">
      <c r="B4" s="28" t="s">
        <v>97</v>
      </c>
      <c r="C4" s="28"/>
      <c r="D4" s="28"/>
      <c r="E4" s="28"/>
      <c r="F4" s="28"/>
      <c r="G4" s="28"/>
      <c r="H4" s="28"/>
      <c r="I4" s="28"/>
      <c r="J4" s="28"/>
    </row>
    <row r="5" spans="1:11" x14ac:dyDescent="0.2">
      <c r="A5" s="3"/>
      <c r="B5" s="6" t="s">
        <v>107</v>
      </c>
    </row>
    <row r="6" spans="1:11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1" x14ac:dyDescent="0.2">
      <c r="A7" s="14" t="s">
        <v>89</v>
      </c>
      <c r="B7" s="9">
        <v>5701.2</v>
      </c>
      <c r="C7" s="9">
        <v>5899.7</v>
      </c>
      <c r="D7" s="9">
        <v>5877.7000000000007</v>
      </c>
      <c r="E7" s="9">
        <v>6162.6399999999994</v>
      </c>
      <c r="F7" s="9">
        <v>5324</v>
      </c>
      <c r="G7" s="9">
        <v>4089.3999999999996</v>
      </c>
      <c r="H7" s="9">
        <v>7391.7000000000016</v>
      </c>
      <c r="I7" s="9">
        <v>6961</v>
      </c>
      <c r="J7" s="9">
        <v>8370</v>
      </c>
      <c r="K7" s="9">
        <f t="shared" ref="K7:K15" si="0">SUM(B7:J7)</f>
        <v>55777.340000000004</v>
      </c>
    </row>
    <row r="8" spans="1:11" x14ac:dyDescent="0.2">
      <c r="A8" s="2" t="s">
        <v>4</v>
      </c>
      <c r="B8" s="9">
        <v>79597</v>
      </c>
      <c r="C8" s="9">
        <v>91048</v>
      </c>
      <c r="D8" s="9">
        <v>97806</v>
      </c>
      <c r="E8" s="9">
        <v>71763</v>
      </c>
      <c r="F8" s="9">
        <v>85860</v>
      </c>
      <c r="G8" s="9">
        <v>84678</v>
      </c>
      <c r="H8" s="9">
        <v>65403</v>
      </c>
      <c r="I8" s="9">
        <v>69963</v>
      </c>
      <c r="J8" s="9">
        <v>85112</v>
      </c>
      <c r="K8" s="9">
        <f t="shared" si="0"/>
        <v>731230</v>
      </c>
    </row>
    <row r="9" spans="1:11" s="1" customFormat="1" x14ac:dyDescent="0.2">
      <c r="A9" s="2" t="s">
        <v>2</v>
      </c>
      <c r="B9" s="9">
        <v>1918689</v>
      </c>
      <c r="C9" s="9">
        <v>1811910</v>
      </c>
      <c r="D9" s="9">
        <v>2131396</v>
      </c>
      <c r="E9" s="9">
        <v>1751577</v>
      </c>
      <c r="F9" s="9">
        <v>1760981</v>
      </c>
      <c r="G9" s="9">
        <v>1945781</v>
      </c>
      <c r="H9" s="9">
        <v>1725717</v>
      </c>
      <c r="I9" s="9">
        <v>1672975</v>
      </c>
      <c r="J9" s="9">
        <v>1521989</v>
      </c>
      <c r="K9" s="9">
        <f t="shared" si="0"/>
        <v>16241015</v>
      </c>
    </row>
    <row r="10" spans="1:11" s="1" customFormat="1" x14ac:dyDescent="0.2">
      <c r="A10" s="2" t="s">
        <v>1</v>
      </c>
      <c r="B10" s="9">
        <v>1217064.6560000007</v>
      </c>
      <c r="C10" s="9">
        <v>1157087.7738999987</v>
      </c>
      <c r="D10" s="9">
        <v>1679641</v>
      </c>
      <c r="E10" s="9">
        <v>1475278</v>
      </c>
      <c r="F10" s="9">
        <v>1107302</v>
      </c>
      <c r="G10" s="9">
        <v>1308370</v>
      </c>
      <c r="H10" s="9">
        <v>1372438</v>
      </c>
      <c r="I10" s="9">
        <v>1499353</v>
      </c>
      <c r="J10" s="9">
        <v>1326048</v>
      </c>
      <c r="K10" s="9">
        <f t="shared" si="0"/>
        <v>12142582.4299</v>
      </c>
    </row>
    <row r="11" spans="1:11" s="1" customFormat="1" x14ac:dyDescent="0.2">
      <c r="A11" s="2" t="s">
        <v>51</v>
      </c>
      <c r="B11" s="9">
        <v>351291.18181818182</v>
      </c>
      <c r="C11" s="9">
        <v>233726</v>
      </c>
      <c r="D11" s="9">
        <v>308219</v>
      </c>
      <c r="E11" s="9">
        <v>409983.54545454547</v>
      </c>
      <c r="F11" s="9">
        <v>395905</v>
      </c>
      <c r="G11" s="9">
        <v>430344</v>
      </c>
      <c r="H11" s="9">
        <v>479396</v>
      </c>
      <c r="I11" s="9">
        <v>325448</v>
      </c>
      <c r="J11" s="9">
        <v>511726</v>
      </c>
      <c r="K11" s="9">
        <f t="shared" si="0"/>
        <v>3446038.7272727275</v>
      </c>
    </row>
    <row r="12" spans="1:11" s="1" customFormat="1" x14ac:dyDescent="0.2">
      <c r="A12" s="2" t="s">
        <v>26</v>
      </c>
      <c r="B12" s="9">
        <v>1632198</v>
      </c>
      <c r="C12" s="9">
        <v>1504198</v>
      </c>
      <c r="D12" s="9">
        <v>1711013</v>
      </c>
      <c r="E12" s="9">
        <v>1535479</v>
      </c>
      <c r="F12" s="9">
        <v>1714735</v>
      </c>
      <c r="G12" s="9">
        <v>1793238</v>
      </c>
      <c r="H12" s="9">
        <v>2018445</v>
      </c>
      <c r="I12" s="9">
        <v>2375264</v>
      </c>
      <c r="J12" s="9">
        <v>2347228</v>
      </c>
      <c r="K12" s="9">
        <f t="shared" si="0"/>
        <v>16631798</v>
      </c>
    </row>
    <row r="13" spans="1:11" s="1" customFormat="1" x14ac:dyDescent="0.2">
      <c r="A13" s="2" t="s">
        <v>3</v>
      </c>
      <c r="B13" s="9">
        <v>1118345</v>
      </c>
      <c r="C13" s="9">
        <v>1240166</v>
      </c>
      <c r="D13" s="9">
        <v>1452855</v>
      </c>
      <c r="E13" s="9">
        <v>1292451</v>
      </c>
      <c r="F13" s="9">
        <v>1556247</v>
      </c>
      <c r="G13" s="9">
        <v>1580145</v>
      </c>
      <c r="H13" s="9">
        <v>1312688</v>
      </c>
      <c r="I13" s="9">
        <v>1406239</v>
      </c>
      <c r="J13" s="9">
        <v>1179459</v>
      </c>
      <c r="K13" s="9">
        <f t="shared" si="0"/>
        <v>12138595</v>
      </c>
    </row>
    <row r="14" spans="1:11" s="1" customFormat="1" x14ac:dyDescent="0.2">
      <c r="A14" s="2" t="s">
        <v>27</v>
      </c>
      <c r="B14" s="9">
        <v>774150</v>
      </c>
      <c r="C14" s="9">
        <v>718868</v>
      </c>
      <c r="D14" s="9">
        <v>930883</v>
      </c>
      <c r="E14" s="9">
        <v>842846</v>
      </c>
      <c r="F14" s="9">
        <v>1056850</v>
      </c>
      <c r="G14" s="9">
        <v>983634</v>
      </c>
      <c r="H14" s="9">
        <v>1072349</v>
      </c>
      <c r="I14" s="9">
        <v>1020623</v>
      </c>
      <c r="J14" s="9">
        <v>988903</v>
      </c>
      <c r="K14" s="9">
        <f t="shared" si="0"/>
        <v>8389106</v>
      </c>
    </row>
    <row r="15" spans="1:11" s="1" customFormat="1" x14ac:dyDescent="0.2">
      <c r="A15" s="2" t="s">
        <v>44</v>
      </c>
      <c r="B15" s="9">
        <v>1120033</v>
      </c>
      <c r="C15" s="9">
        <v>1107922</v>
      </c>
      <c r="D15" s="9">
        <v>1324252</v>
      </c>
      <c r="E15" s="9">
        <v>1159825</v>
      </c>
      <c r="F15" s="9">
        <v>1387749</v>
      </c>
      <c r="G15" s="9">
        <v>1182419</v>
      </c>
      <c r="H15" s="9">
        <v>1125229</v>
      </c>
      <c r="I15" s="9">
        <v>1294796</v>
      </c>
      <c r="J15" s="9">
        <v>1318724</v>
      </c>
      <c r="K15" s="9">
        <f t="shared" si="0"/>
        <v>11020949</v>
      </c>
    </row>
    <row r="16" spans="1:11" x14ac:dyDescent="0.2">
      <c r="A16" s="20" t="s">
        <v>0</v>
      </c>
      <c r="B16" s="21">
        <f t="shared" ref="B16:K16" si="1">SUM(B7:B15)</f>
        <v>8217069.0378181823</v>
      </c>
      <c r="C16" s="21">
        <f t="shared" si="1"/>
        <v>7870825.4738999987</v>
      </c>
      <c r="D16" s="21">
        <f t="shared" si="1"/>
        <v>9641942.6999999993</v>
      </c>
      <c r="E16" s="21">
        <f t="shared" si="1"/>
        <v>8545365.1854545455</v>
      </c>
      <c r="F16" s="21">
        <f t="shared" si="1"/>
        <v>9070953</v>
      </c>
      <c r="G16" s="21">
        <f t="shared" si="1"/>
        <v>9312698.4000000004</v>
      </c>
      <c r="H16" s="21">
        <f t="shared" si="1"/>
        <v>9179056.6999999993</v>
      </c>
      <c r="I16" s="21">
        <f t="shared" si="1"/>
        <v>9671622</v>
      </c>
      <c r="J16" s="21">
        <f t="shared" si="1"/>
        <v>9287559</v>
      </c>
      <c r="K16" s="21">
        <f t="shared" si="1"/>
        <v>80797091.497172728</v>
      </c>
    </row>
    <row r="17" spans="1:11" x14ac:dyDescent="0.2">
      <c r="B17" s="36"/>
      <c r="C17" s="36"/>
      <c r="D17" s="36"/>
      <c r="E17" s="36"/>
      <c r="F17" s="36"/>
      <c r="G17" s="36"/>
      <c r="H17" s="5"/>
      <c r="I17" s="5"/>
      <c r="J17" s="5"/>
      <c r="K17" s="5"/>
    </row>
    <row r="18" spans="1:11" x14ac:dyDescent="0.2"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x14ac:dyDescent="0.2">
      <c r="A19" s="4" t="s">
        <v>109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6" t="s">
        <v>103</v>
      </c>
    </row>
    <row r="22" spans="1:11" x14ac:dyDescent="0.2">
      <c r="A22" s="23" t="s">
        <v>71</v>
      </c>
      <c r="B22" s="23" t="s">
        <v>72</v>
      </c>
      <c r="C22" s="23" t="s">
        <v>73</v>
      </c>
      <c r="D22" s="23" t="s">
        <v>98</v>
      </c>
      <c r="E22" s="23" t="s">
        <v>74</v>
      </c>
      <c r="F22" s="23" t="s">
        <v>75</v>
      </c>
      <c r="G22" s="23" t="s">
        <v>76</v>
      </c>
      <c r="H22" s="23" t="s">
        <v>99</v>
      </c>
      <c r="I22" s="23" t="s">
        <v>100</v>
      </c>
      <c r="J22" s="23" t="s">
        <v>101</v>
      </c>
      <c r="K22" s="23" t="s">
        <v>102</v>
      </c>
    </row>
    <row r="23" spans="1:11" x14ac:dyDescent="0.2">
      <c r="A23" s="7" t="s">
        <v>2</v>
      </c>
      <c r="B23" s="9">
        <v>4921894</v>
      </c>
      <c r="C23" s="9">
        <v>5141305</v>
      </c>
      <c r="D23" s="9">
        <v>5867243</v>
      </c>
      <c r="E23" s="9">
        <v>5903082</v>
      </c>
      <c r="F23" s="9">
        <v>5121335</v>
      </c>
      <c r="G23" s="9">
        <v>5912653</v>
      </c>
      <c r="H23" s="9">
        <v>6201898</v>
      </c>
      <c r="I23" s="9">
        <v>5989474</v>
      </c>
      <c r="J23" s="9">
        <v>5910662</v>
      </c>
      <c r="K23" s="9">
        <f t="shared" ref="K23:K29" si="2">SUM(B23:J23)</f>
        <v>50969546</v>
      </c>
    </row>
    <row r="24" spans="1:11" x14ac:dyDescent="0.2">
      <c r="A24" s="2" t="s">
        <v>1</v>
      </c>
      <c r="B24" s="9">
        <v>50414.722100000006</v>
      </c>
      <c r="C24" s="9">
        <v>43703.471700000009</v>
      </c>
      <c r="D24" s="9">
        <v>74154</v>
      </c>
      <c r="E24" s="9">
        <v>73544</v>
      </c>
      <c r="F24" s="9">
        <v>62781</v>
      </c>
      <c r="G24" s="9">
        <v>77501</v>
      </c>
      <c r="H24" s="9">
        <v>60868</v>
      </c>
      <c r="I24" s="9">
        <v>58768</v>
      </c>
      <c r="J24" s="9">
        <v>67772</v>
      </c>
      <c r="K24" s="9">
        <f t="shared" si="2"/>
        <v>569506.19380000001</v>
      </c>
    </row>
    <row r="25" spans="1:11" x14ac:dyDescent="0.2">
      <c r="A25" s="2" t="s">
        <v>51</v>
      </c>
      <c r="B25" s="9">
        <v>4153229.2727272729</v>
      </c>
      <c r="C25" s="9">
        <v>3743552.8181818184</v>
      </c>
      <c r="D25" s="9">
        <v>4543106</v>
      </c>
      <c r="E25" s="9">
        <v>4463297.0909090918</v>
      </c>
      <c r="F25" s="9">
        <v>4465759.5454545468</v>
      </c>
      <c r="G25" s="9">
        <v>5685719</v>
      </c>
      <c r="H25" s="9">
        <v>5442502.5454545459</v>
      </c>
      <c r="I25" s="9">
        <v>5937672</v>
      </c>
      <c r="J25" s="9">
        <v>7293501</v>
      </c>
      <c r="K25" s="9">
        <f t="shared" si="2"/>
        <v>45728339.272727281</v>
      </c>
    </row>
    <row r="26" spans="1:11" x14ac:dyDescent="0.2">
      <c r="A26" s="2" t="s">
        <v>26</v>
      </c>
      <c r="B26" s="9">
        <v>305519</v>
      </c>
      <c r="C26" s="9">
        <v>155328</v>
      </c>
      <c r="D26" s="9">
        <v>230175</v>
      </c>
      <c r="E26" s="9">
        <v>236200</v>
      </c>
      <c r="F26" s="9">
        <v>270306</v>
      </c>
      <c r="G26" s="9">
        <v>288825</v>
      </c>
      <c r="H26" s="9">
        <v>299471</v>
      </c>
      <c r="I26" s="9">
        <v>282384</v>
      </c>
      <c r="J26" s="9">
        <v>238451</v>
      </c>
      <c r="K26" s="9">
        <f t="shared" si="2"/>
        <v>2306659</v>
      </c>
    </row>
    <row r="27" spans="1:11" x14ac:dyDescent="0.2">
      <c r="A27" s="2" t="s">
        <v>3</v>
      </c>
      <c r="B27" s="9">
        <v>168968</v>
      </c>
      <c r="C27" s="9">
        <v>165852</v>
      </c>
      <c r="D27" s="9">
        <v>173917</v>
      </c>
      <c r="E27" s="9">
        <v>171582</v>
      </c>
      <c r="F27" s="9">
        <v>227550</v>
      </c>
      <c r="G27" s="9">
        <v>234545</v>
      </c>
      <c r="H27" s="9">
        <v>207187</v>
      </c>
      <c r="I27" s="9">
        <v>183334</v>
      </c>
      <c r="J27" s="9">
        <v>209080</v>
      </c>
      <c r="K27" s="9">
        <f t="shared" si="2"/>
        <v>1742015</v>
      </c>
    </row>
    <row r="28" spans="1:11" x14ac:dyDescent="0.2">
      <c r="A28" s="2" t="s">
        <v>27</v>
      </c>
      <c r="B28" s="9">
        <v>3666368</v>
      </c>
      <c r="C28" s="9">
        <v>3640413</v>
      </c>
      <c r="D28" s="9">
        <v>3932660</v>
      </c>
      <c r="E28" s="9">
        <v>3874384</v>
      </c>
      <c r="F28" s="9">
        <v>4399501</v>
      </c>
      <c r="G28" s="9">
        <v>4158760</v>
      </c>
      <c r="H28" s="9">
        <v>4013931</v>
      </c>
      <c r="I28" s="9">
        <v>3662640</v>
      </c>
      <c r="J28" s="9">
        <v>4159331</v>
      </c>
      <c r="K28" s="9">
        <f t="shared" si="2"/>
        <v>35507988</v>
      </c>
    </row>
    <row r="29" spans="1:11" x14ac:dyDescent="0.2">
      <c r="A29" s="2" t="s">
        <v>44</v>
      </c>
      <c r="B29" s="9">
        <v>2264</v>
      </c>
      <c r="C29" s="9">
        <v>5402</v>
      </c>
      <c r="D29" s="9">
        <v>1800</v>
      </c>
      <c r="E29" s="9">
        <v>816</v>
      </c>
      <c r="F29" s="9">
        <v>9827</v>
      </c>
      <c r="G29" s="9">
        <v>322</v>
      </c>
      <c r="H29" s="9">
        <v>0</v>
      </c>
      <c r="I29" s="9">
        <v>754</v>
      </c>
      <c r="J29" s="9">
        <v>4312</v>
      </c>
      <c r="K29" s="9">
        <f t="shared" si="2"/>
        <v>25497</v>
      </c>
    </row>
    <row r="30" spans="1:11" x14ac:dyDescent="0.2">
      <c r="A30" s="20" t="s">
        <v>0</v>
      </c>
      <c r="B30" s="21">
        <f>SUM(B23:B29)</f>
        <v>13268656.994827272</v>
      </c>
      <c r="C30" s="21">
        <f t="shared" ref="C30:H30" si="3">SUM(C23:C29)</f>
        <v>12895556.289881818</v>
      </c>
      <c r="D30" s="21">
        <f t="shared" si="3"/>
        <v>14823055</v>
      </c>
      <c r="E30" s="21">
        <f t="shared" si="3"/>
        <v>14722905.090909092</v>
      </c>
      <c r="F30" s="21">
        <f t="shared" si="3"/>
        <v>14557059.545454547</v>
      </c>
      <c r="G30" s="21">
        <f t="shared" si="3"/>
        <v>16358325</v>
      </c>
      <c r="H30" s="21">
        <f t="shared" si="3"/>
        <v>16225857.545454547</v>
      </c>
      <c r="I30" s="21">
        <f t="shared" ref="I30:K30" si="4">SUM(I23:I29)</f>
        <v>16115026</v>
      </c>
      <c r="J30" s="21">
        <f t="shared" si="4"/>
        <v>17883109</v>
      </c>
      <c r="K30" s="21">
        <f t="shared" si="4"/>
        <v>136849550.46652728</v>
      </c>
    </row>
    <row r="32" spans="1:11" x14ac:dyDescent="0.2">
      <c r="A32" s="4"/>
      <c r="B32" s="5"/>
      <c r="C32" s="5"/>
      <c r="D32" s="5"/>
      <c r="E32" s="5"/>
      <c r="F32" s="5"/>
      <c r="G32" s="5"/>
      <c r="H32" s="5"/>
      <c r="I32" s="5"/>
      <c r="J32" s="5"/>
    </row>
    <row r="33" spans="1:11" x14ac:dyDescent="0.2">
      <c r="A33" s="4" t="s">
        <v>108</v>
      </c>
      <c r="B33" s="5"/>
      <c r="C33" s="5"/>
      <c r="D33" s="5"/>
      <c r="E33" s="5"/>
      <c r="F33" s="5"/>
      <c r="G33" s="5"/>
      <c r="H33" s="5"/>
      <c r="I33" s="5"/>
      <c r="J33" s="5"/>
    </row>
    <row r="34" spans="1:11" x14ac:dyDescent="0.2">
      <c r="A34" s="6" t="s">
        <v>103</v>
      </c>
    </row>
    <row r="35" spans="1:11" x14ac:dyDescent="0.2">
      <c r="A35" s="4"/>
      <c r="B35" s="5"/>
      <c r="C35" s="5"/>
      <c r="D35" s="5"/>
      <c r="E35" s="5"/>
      <c r="F35" s="5"/>
      <c r="G35" s="5"/>
      <c r="H35" s="5"/>
      <c r="I35" s="5"/>
      <c r="J35" s="5"/>
    </row>
    <row r="36" spans="1:11" x14ac:dyDescent="0.2">
      <c r="A36" s="23" t="s">
        <v>71</v>
      </c>
      <c r="B36" s="23" t="s">
        <v>72</v>
      </c>
      <c r="C36" s="23" t="s">
        <v>73</v>
      </c>
      <c r="D36" s="23" t="s">
        <v>98</v>
      </c>
      <c r="E36" s="23" t="s">
        <v>74</v>
      </c>
      <c r="F36" s="23" t="s">
        <v>75</v>
      </c>
      <c r="G36" s="23" t="s">
        <v>76</v>
      </c>
      <c r="H36" s="23" t="s">
        <v>99</v>
      </c>
      <c r="I36" s="23" t="s">
        <v>100</v>
      </c>
      <c r="J36" s="23" t="s">
        <v>101</v>
      </c>
      <c r="K36" s="23" t="s">
        <v>102</v>
      </c>
    </row>
    <row r="37" spans="1:11" s="1" customFormat="1" ht="12" customHeight="1" x14ac:dyDescent="0.2">
      <c r="A37" s="22" t="s">
        <v>104</v>
      </c>
      <c r="B37" s="33">
        <f t="shared" ref="B37:K37" si="5">SUM(B38:B48)</f>
        <v>13920699.195478177</v>
      </c>
      <c r="C37" s="33">
        <f t="shared" si="5"/>
        <v>11918586.633855991</v>
      </c>
      <c r="D37" s="33">
        <f t="shared" si="5"/>
        <v>14866339.117581872</v>
      </c>
      <c r="E37" s="33">
        <f t="shared" si="5"/>
        <v>14233741.998215554</v>
      </c>
      <c r="F37" s="33">
        <f t="shared" si="5"/>
        <v>14940302.672569733</v>
      </c>
      <c r="G37" s="33">
        <f t="shared" si="5"/>
        <v>14795021.634041594</v>
      </c>
      <c r="H37" s="33">
        <f t="shared" si="5"/>
        <v>14058481.779635768</v>
      </c>
      <c r="I37" s="33">
        <f t="shared" si="5"/>
        <v>14098936</v>
      </c>
      <c r="J37" s="33">
        <f t="shared" si="5"/>
        <v>13350101</v>
      </c>
      <c r="K37" s="33">
        <f t="shared" si="5"/>
        <v>126182210.03137869</v>
      </c>
    </row>
    <row r="38" spans="1:11" s="1" customFormat="1" ht="12.75" hidden="1" customHeight="1" outlineLevel="1" x14ac:dyDescent="0.2">
      <c r="A38" s="11" t="s">
        <v>54</v>
      </c>
      <c r="B38" s="9">
        <v>1894024</v>
      </c>
      <c r="C38" s="9">
        <v>1543587</v>
      </c>
      <c r="D38" s="9">
        <v>1977110</v>
      </c>
      <c r="E38" s="9">
        <v>1737488</v>
      </c>
      <c r="F38" s="9">
        <v>1739129</v>
      </c>
      <c r="G38" s="9">
        <v>1459217</v>
      </c>
      <c r="H38" s="9">
        <v>2054611</v>
      </c>
      <c r="I38" s="9">
        <v>1858293</v>
      </c>
      <c r="J38" s="9">
        <v>2135824</v>
      </c>
      <c r="K38" s="9">
        <f t="shared" ref="K38:K48" si="6">SUM(B38:J38)</f>
        <v>16399283</v>
      </c>
    </row>
    <row r="39" spans="1:11" s="1" customFormat="1" ht="12.75" hidden="1" customHeight="1" outlineLevel="1" x14ac:dyDescent="0.2">
      <c r="A39" s="11" t="s">
        <v>10</v>
      </c>
      <c r="B39" s="9">
        <v>55283</v>
      </c>
      <c r="C39" s="9">
        <v>37968</v>
      </c>
      <c r="D39" s="9">
        <v>52734</v>
      </c>
      <c r="E39" s="9">
        <v>10038</v>
      </c>
      <c r="F39" s="9">
        <v>9528</v>
      </c>
      <c r="G39" s="9">
        <v>18648</v>
      </c>
      <c r="H39" s="9">
        <v>19174</v>
      </c>
      <c r="I39" s="9">
        <v>17642</v>
      </c>
      <c r="J39" s="9">
        <v>12810</v>
      </c>
      <c r="K39" s="9">
        <f t="shared" si="6"/>
        <v>233825</v>
      </c>
    </row>
    <row r="40" spans="1:11" s="1" customFormat="1" ht="13.5" hidden="1" customHeight="1" outlineLevel="1" x14ac:dyDescent="0.2">
      <c r="A40" s="11" t="s">
        <v>8</v>
      </c>
      <c r="B40" s="9">
        <v>1617807.1954781765</v>
      </c>
      <c r="C40" s="9">
        <v>1334248.6338559899</v>
      </c>
      <c r="D40" s="9">
        <v>1413648.1175818723</v>
      </c>
      <c r="E40" s="9">
        <v>1638792.9982155545</v>
      </c>
      <c r="F40" s="9">
        <v>1245750.6725697338</v>
      </c>
      <c r="G40" s="9">
        <v>953761.63404159481</v>
      </c>
      <c r="H40" s="9">
        <v>1183229.7796357682</v>
      </c>
      <c r="I40" s="9">
        <v>976495</v>
      </c>
      <c r="J40" s="9">
        <v>385185</v>
      </c>
      <c r="K40" s="9">
        <f t="shared" si="6"/>
        <v>10748919.03137869</v>
      </c>
    </row>
    <row r="41" spans="1:11" s="1" customFormat="1" ht="12.75" hidden="1" customHeight="1" outlineLevel="1" x14ac:dyDescent="0.2">
      <c r="A41" s="11" t="s">
        <v>16</v>
      </c>
      <c r="B41" s="9">
        <v>1065953</v>
      </c>
      <c r="C41" s="9">
        <v>737180</v>
      </c>
      <c r="D41" s="9">
        <v>778076</v>
      </c>
      <c r="E41" s="9">
        <v>854354</v>
      </c>
      <c r="F41" s="9">
        <v>740984</v>
      </c>
      <c r="G41" s="9">
        <v>696340</v>
      </c>
      <c r="H41" s="9">
        <v>886546</v>
      </c>
      <c r="I41" s="9">
        <v>592065</v>
      </c>
      <c r="J41" s="9">
        <v>520228</v>
      </c>
      <c r="K41" s="9">
        <f t="shared" si="6"/>
        <v>6871726</v>
      </c>
    </row>
    <row r="42" spans="1:11" s="1" customFormat="1" ht="12.75" hidden="1" customHeight="1" outlineLevel="1" x14ac:dyDescent="0.2">
      <c r="A42" s="12" t="s">
        <v>46</v>
      </c>
      <c r="B42" s="9">
        <v>1591343</v>
      </c>
      <c r="C42" s="9">
        <v>1455417</v>
      </c>
      <c r="D42" s="9">
        <v>1669944</v>
      </c>
      <c r="E42" s="9">
        <v>1814146</v>
      </c>
      <c r="F42" s="9">
        <v>1803921</v>
      </c>
      <c r="G42" s="9">
        <v>1856858</v>
      </c>
      <c r="H42" s="9">
        <v>1687801</v>
      </c>
      <c r="I42" s="9">
        <v>1559977</v>
      </c>
      <c r="J42" s="9">
        <v>1591256</v>
      </c>
      <c r="K42" s="9">
        <f t="shared" si="6"/>
        <v>15030663</v>
      </c>
    </row>
    <row r="43" spans="1:11" s="1" customFormat="1" ht="12.75" hidden="1" customHeight="1" outlineLevel="1" x14ac:dyDescent="0.2">
      <c r="A43" s="11" t="s">
        <v>9</v>
      </c>
      <c r="B43" s="9">
        <v>123043</v>
      </c>
      <c r="C43" s="9">
        <v>109220</v>
      </c>
      <c r="D43" s="9">
        <v>93802</v>
      </c>
      <c r="E43" s="9">
        <v>94395</v>
      </c>
      <c r="F43" s="9">
        <v>97117</v>
      </c>
      <c r="G43" s="9">
        <v>108573</v>
      </c>
      <c r="H43" s="9">
        <v>149224</v>
      </c>
      <c r="I43" s="9">
        <v>111947</v>
      </c>
      <c r="J43" s="9">
        <v>129964</v>
      </c>
      <c r="K43" s="9">
        <f t="shared" si="6"/>
        <v>1017285</v>
      </c>
    </row>
    <row r="44" spans="1:11" s="1" customFormat="1" ht="12.75" hidden="1" customHeight="1" outlineLevel="1" x14ac:dyDescent="0.2">
      <c r="A44" s="11" t="s">
        <v>129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f t="shared" si="6"/>
        <v>0</v>
      </c>
    </row>
    <row r="45" spans="1:11" s="1" customFormat="1" ht="12.75" hidden="1" customHeight="1" outlineLevel="1" x14ac:dyDescent="0.2">
      <c r="A45" s="11" t="s">
        <v>13</v>
      </c>
      <c r="B45" s="9">
        <v>4693488</v>
      </c>
      <c r="C45" s="9">
        <v>4084950</v>
      </c>
      <c r="D45" s="9">
        <v>5505274</v>
      </c>
      <c r="E45" s="9">
        <v>5221234</v>
      </c>
      <c r="F45" s="9">
        <v>5933307</v>
      </c>
      <c r="G45" s="9">
        <v>6257598</v>
      </c>
      <c r="H45" s="9">
        <v>5121794</v>
      </c>
      <c r="I45" s="9">
        <v>5726278</v>
      </c>
      <c r="J45" s="9">
        <v>5435361</v>
      </c>
      <c r="K45" s="9">
        <f t="shared" si="6"/>
        <v>47979284</v>
      </c>
    </row>
    <row r="46" spans="1:11" s="1" customFormat="1" ht="12.75" hidden="1" customHeight="1" outlineLevel="1" x14ac:dyDescent="0.2">
      <c r="A46" s="11" t="s">
        <v>53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f t="shared" si="6"/>
        <v>0</v>
      </c>
    </row>
    <row r="47" spans="1:11" ht="12.75" hidden="1" customHeight="1" outlineLevel="1" x14ac:dyDescent="0.2">
      <c r="A47" s="11" t="s">
        <v>79</v>
      </c>
      <c r="B47" s="9">
        <v>264175</v>
      </c>
      <c r="C47" s="9">
        <v>241628</v>
      </c>
      <c r="D47" s="9">
        <v>219720</v>
      </c>
      <c r="E47" s="9">
        <v>216322</v>
      </c>
      <c r="F47" s="9">
        <v>215356</v>
      </c>
      <c r="G47" s="9">
        <v>181200</v>
      </c>
      <c r="H47" s="9">
        <v>196995</v>
      </c>
      <c r="I47" s="9">
        <v>138443</v>
      </c>
      <c r="J47" s="9">
        <v>139362</v>
      </c>
      <c r="K47" s="9">
        <f t="shared" si="6"/>
        <v>1813201</v>
      </c>
    </row>
    <row r="48" spans="1:11" ht="12.75" hidden="1" customHeight="1" outlineLevel="1" x14ac:dyDescent="0.2">
      <c r="A48" s="11" t="s">
        <v>14</v>
      </c>
      <c r="B48" s="9">
        <v>2615583</v>
      </c>
      <c r="C48" s="9">
        <v>2374388</v>
      </c>
      <c r="D48" s="9">
        <v>3156031</v>
      </c>
      <c r="E48" s="9">
        <v>2646972</v>
      </c>
      <c r="F48" s="9">
        <v>3155210</v>
      </c>
      <c r="G48" s="9">
        <v>3262826</v>
      </c>
      <c r="H48" s="9">
        <v>2759107</v>
      </c>
      <c r="I48" s="9">
        <v>3117796</v>
      </c>
      <c r="J48" s="9">
        <v>3000111</v>
      </c>
      <c r="K48" s="9">
        <f t="shared" si="6"/>
        <v>26088024</v>
      </c>
    </row>
    <row r="49" spans="1:11" collapsed="1" x14ac:dyDescent="0.2">
      <c r="A49" s="22" t="s">
        <v>49</v>
      </c>
      <c r="B49" s="33">
        <f>SUM(B50:B50)</f>
        <v>80048</v>
      </c>
      <c r="C49" s="33">
        <f t="shared" ref="C49:K49" si="7">SUM(C50:C50)</f>
        <v>64062</v>
      </c>
      <c r="D49" s="33">
        <f t="shared" si="7"/>
        <v>88969</v>
      </c>
      <c r="E49" s="33">
        <f t="shared" si="7"/>
        <v>121413</v>
      </c>
      <c r="F49" s="33">
        <f t="shared" si="7"/>
        <v>54854</v>
      </c>
      <c r="G49" s="33">
        <f t="shared" si="7"/>
        <v>37400</v>
      </c>
      <c r="H49" s="33">
        <f t="shared" si="7"/>
        <v>26978</v>
      </c>
      <c r="I49" s="33">
        <f t="shared" si="7"/>
        <v>15956</v>
      </c>
      <c r="J49" s="33">
        <f t="shared" si="7"/>
        <v>27417</v>
      </c>
      <c r="K49" s="33">
        <f t="shared" si="7"/>
        <v>517097</v>
      </c>
    </row>
    <row r="50" spans="1:11" ht="12.75" hidden="1" customHeight="1" outlineLevel="1" x14ac:dyDescent="0.2">
      <c r="A50" s="11" t="s">
        <v>11</v>
      </c>
      <c r="B50" s="9">
        <v>80048</v>
      </c>
      <c r="C50" s="9">
        <v>64062</v>
      </c>
      <c r="D50" s="9">
        <v>88969</v>
      </c>
      <c r="E50" s="9">
        <v>121413</v>
      </c>
      <c r="F50" s="9">
        <v>54854</v>
      </c>
      <c r="G50" s="9">
        <v>37400</v>
      </c>
      <c r="H50" s="9">
        <v>26978</v>
      </c>
      <c r="I50" s="9">
        <v>15956</v>
      </c>
      <c r="J50" s="9">
        <v>27417</v>
      </c>
      <c r="K50" s="9">
        <f>SUM(B50:J50)</f>
        <v>517097</v>
      </c>
    </row>
    <row r="51" spans="1:11" ht="25.5" collapsed="1" x14ac:dyDescent="0.2">
      <c r="A51" s="22" t="s">
        <v>105</v>
      </c>
      <c r="B51" s="33">
        <f t="shared" ref="B51:J51" si="8">SUM(B52:B64)</f>
        <v>2056495</v>
      </c>
      <c r="C51" s="33">
        <f t="shared" si="8"/>
        <v>2245311</v>
      </c>
      <c r="D51" s="33">
        <f t="shared" si="8"/>
        <v>2746683</v>
      </c>
      <c r="E51" s="33">
        <f t="shared" si="8"/>
        <v>2531138</v>
      </c>
      <c r="F51" s="33">
        <f t="shared" si="8"/>
        <v>2661931</v>
      </c>
      <c r="G51" s="33">
        <f t="shared" si="8"/>
        <v>2389502</v>
      </c>
      <c r="H51" s="33">
        <f t="shared" si="8"/>
        <v>2793772</v>
      </c>
      <c r="I51" s="33">
        <f t="shared" si="8"/>
        <v>2972164</v>
      </c>
      <c r="J51" s="33">
        <f t="shared" si="8"/>
        <v>2777641</v>
      </c>
      <c r="K51" s="33">
        <f>SUM(K52:K64)</f>
        <v>23174637</v>
      </c>
    </row>
    <row r="52" spans="1:11" hidden="1" outlineLevel="1" x14ac:dyDescent="0.2">
      <c r="A52" s="11" t="s">
        <v>66</v>
      </c>
      <c r="B52" s="9">
        <v>0</v>
      </c>
      <c r="C52" s="9">
        <v>0</v>
      </c>
      <c r="D52" s="9">
        <v>0</v>
      </c>
      <c r="E52" s="9">
        <v>14446</v>
      </c>
      <c r="F52" s="9">
        <v>15487</v>
      </c>
      <c r="G52" s="9">
        <v>17154</v>
      </c>
      <c r="H52" s="9">
        <v>18664</v>
      </c>
      <c r="I52" s="9">
        <v>28457</v>
      </c>
      <c r="J52" s="9">
        <v>27224</v>
      </c>
      <c r="K52" s="9">
        <f t="shared" ref="K52:K64" si="9">SUM(B52:J52)</f>
        <v>121432</v>
      </c>
    </row>
    <row r="53" spans="1:11" hidden="1" outlineLevel="1" x14ac:dyDescent="0.2">
      <c r="A53" s="16" t="s">
        <v>32</v>
      </c>
      <c r="B53" s="9">
        <v>294662</v>
      </c>
      <c r="C53" s="9">
        <v>294323</v>
      </c>
      <c r="D53" s="9">
        <v>373734</v>
      </c>
      <c r="E53" s="9">
        <v>329276</v>
      </c>
      <c r="F53" s="9">
        <v>325403</v>
      </c>
      <c r="G53" s="9">
        <v>404048</v>
      </c>
      <c r="H53" s="9">
        <v>386165</v>
      </c>
      <c r="I53" s="9">
        <v>426982</v>
      </c>
      <c r="J53" s="9">
        <v>265376</v>
      </c>
      <c r="K53" s="9">
        <f t="shared" si="9"/>
        <v>3099969</v>
      </c>
    </row>
    <row r="54" spans="1:11" hidden="1" outlineLevel="1" x14ac:dyDescent="0.2">
      <c r="A54" s="16" t="s">
        <v>29</v>
      </c>
      <c r="B54" s="9">
        <v>216373</v>
      </c>
      <c r="C54" s="9">
        <v>210579</v>
      </c>
      <c r="D54" s="9">
        <v>312929</v>
      </c>
      <c r="E54" s="9">
        <v>289176</v>
      </c>
      <c r="F54" s="9">
        <v>282035</v>
      </c>
      <c r="G54" s="9">
        <v>251187</v>
      </c>
      <c r="H54" s="9">
        <v>238161</v>
      </c>
      <c r="I54" s="9">
        <v>221120</v>
      </c>
      <c r="J54" s="9">
        <v>215756</v>
      </c>
      <c r="K54" s="9">
        <f t="shared" si="9"/>
        <v>2237316</v>
      </c>
    </row>
    <row r="55" spans="1:11" hidden="1" outlineLevel="1" x14ac:dyDescent="0.2">
      <c r="A55" s="19" t="s">
        <v>31</v>
      </c>
      <c r="B55" s="9">
        <v>17536</v>
      </c>
      <c r="C55" s="9">
        <v>14529</v>
      </c>
      <c r="D55" s="9">
        <v>43747</v>
      </c>
      <c r="E55" s="9">
        <v>9735</v>
      </c>
      <c r="F55" s="9">
        <v>11692</v>
      </c>
      <c r="G55" s="9">
        <v>10585</v>
      </c>
      <c r="H55" s="9">
        <v>10164</v>
      </c>
      <c r="I55" s="9">
        <v>6026</v>
      </c>
      <c r="J55" s="9">
        <v>6010</v>
      </c>
      <c r="K55" s="9">
        <f t="shared" si="9"/>
        <v>130024</v>
      </c>
    </row>
    <row r="56" spans="1:11" hidden="1" outlineLevel="1" x14ac:dyDescent="0.2">
      <c r="A56" s="16" t="s">
        <v>56</v>
      </c>
      <c r="B56" s="9">
        <v>335932</v>
      </c>
      <c r="C56" s="9">
        <v>367689</v>
      </c>
      <c r="D56" s="9">
        <v>513005</v>
      </c>
      <c r="E56" s="9">
        <v>449895</v>
      </c>
      <c r="F56" s="9">
        <v>489020</v>
      </c>
      <c r="G56" s="9">
        <v>459213</v>
      </c>
      <c r="H56" s="9">
        <v>495447</v>
      </c>
      <c r="I56" s="9">
        <v>578744</v>
      </c>
      <c r="J56" s="9">
        <v>498443</v>
      </c>
      <c r="K56" s="9">
        <f t="shared" si="9"/>
        <v>4187388</v>
      </c>
    </row>
    <row r="57" spans="1:11" hidden="1" outlineLevel="1" x14ac:dyDescent="0.2">
      <c r="A57" s="16" t="s">
        <v>30</v>
      </c>
      <c r="B57" s="9">
        <v>0</v>
      </c>
      <c r="C57" s="9">
        <v>98</v>
      </c>
      <c r="D57" s="9">
        <v>0</v>
      </c>
      <c r="E57" s="9">
        <v>1800</v>
      </c>
      <c r="F57" s="9">
        <v>0</v>
      </c>
      <c r="G57" s="9">
        <v>4196</v>
      </c>
      <c r="H57" s="9">
        <v>22957</v>
      </c>
      <c r="I57" s="9">
        <v>27245</v>
      </c>
      <c r="J57" s="9">
        <v>16499</v>
      </c>
      <c r="K57" s="9">
        <f t="shared" si="9"/>
        <v>72795</v>
      </c>
    </row>
    <row r="58" spans="1:11" hidden="1" outlineLevel="1" x14ac:dyDescent="0.2">
      <c r="A58" s="16" t="s">
        <v>55</v>
      </c>
      <c r="B58" s="9">
        <v>520457</v>
      </c>
      <c r="C58" s="9">
        <v>468332</v>
      </c>
      <c r="D58" s="9">
        <v>547608</v>
      </c>
      <c r="E58" s="9">
        <v>549774</v>
      </c>
      <c r="F58" s="9">
        <v>583307</v>
      </c>
      <c r="G58" s="9">
        <v>497629</v>
      </c>
      <c r="H58" s="9">
        <v>613714</v>
      </c>
      <c r="I58" s="9">
        <v>583603</v>
      </c>
      <c r="J58" s="9">
        <v>638491</v>
      </c>
      <c r="K58" s="9">
        <f t="shared" si="9"/>
        <v>5002915</v>
      </c>
    </row>
    <row r="59" spans="1:11" ht="12" hidden="1" customHeight="1" outlineLevel="1" x14ac:dyDescent="0.2">
      <c r="A59" s="16" t="s">
        <v>18</v>
      </c>
      <c r="B59" s="9">
        <v>310726</v>
      </c>
      <c r="C59" s="9">
        <v>420696</v>
      </c>
      <c r="D59" s="9">
        <v>469451</v>
      </c>
      <c r="E59" s="9">
        <v>414157</v>
      </c>
      <c r="F59" s="9">
        <v>512298</v>
      </c>
      <c r="G59" s="9">
        <v>524162</v>
      </c>
      <c r="H59" s="9">
        <v>481092</v>
      </c>
      <c r="I59" s="9">
        <v>565467</v>
      </c>
      <c r="J59" s="9">
        <v>565274</v>
      </c>
      <c r="K59" s="9">
        <f t="shared" si="9"/>
        <v>4263323</v>
      </c>
    </row>
    <row r="60" spans="1:11" hidden="1" outlineLevel="1" x14ac:dyDescent="0.2">
      <c r="A60" s="16" t="s">
        <v>34</v>
      </c>
      <c r="B60" s="9">
        <v>35134</v>
      </c>
      <c r="C60" s="9">
        <v>33670</v>
      </c>
      <c r="D60" s="9">
        <v>40311</v>
      </c>
      <c r="E60" s="9">
        <v>34172</v>
      </c>
      <c r="F60" s="9">
        <v>30643</v>
      </c>
      <c r="G60" s="9">
        <v>49554</v>
      </c>
      <c r="H60" s="9">
        <v>50514</v>
      </c>
      <c r="I60" s="9">
        <v>52669</v>
      </c>
      <c r="J60" s="9">
        <v>44412</v>
      </c>
      <c r="K60" s="9">
        <f t="shared" si="9"/>
        <v>371079</v>
      </c>
    </row>
    <row r="61" spans="1:11" hidden="1" outlineLevel="1" x14ac:dyDescent="0.2">
      <c r="A61" s="16" t="s">
        <v>45</v>
      </c>
      <c r="B61" s="9">
        <v>17654</v>
      </c>
      <c r="C61" s="9">
        <v>21824</v>
      </c>
      <c r="D61" s="9">
        <v>26501</v>
      </c>
      <c r="E61" s="9">
        <v>22392</v>
      </c>
      <c r="F61" s="9">
        <v>22276</v>
      </c>
      <c r="G61" s="9">
        <v>20557</v>
      </c>
      <c r="H61" s="9">
        <v>12679</v>
      </c>
      <c r="I61" s="9">
        <v>18822</v>
      </c>
      <c r="J61" s="9">
        <v>20312</v>
      </c>
      <c r="K61" s="9">
        <f t="shared" si="9"/>
        <v>183017</v>
      </c>
    </row>
    <row r="62" spans="1:11" hidden="1" outlineLevel="1" x14ac:dyDescent="0.2">
      <c r="A62" s="17" t="s">
        <v>68</v>
      </c>
      <c r="B62" s="9">
        <v>308021</v>
      </c>
      <c r="C62" s="9">
        <v>413571</v>
      </c>
      <c r="D62" s="9">
        <v>419397</v>
      </c>
      <c r="E62" s="9">
        <v>416315</v>
      </c>
      <c r="F62" s="9">
        <v>389770</v>
      </c>
      <c r="G62" s="9">
        <v>151217</v>
      </c>
      <c r="H62" s="9">
        <v>464215</v>
      </c>
      <c r="I62" s="9">
        <v>463029</v>
      </c>
      <c r="J62" s="9">
        <v>479844</v>
      </c>
      <c r="K62" s="9">
        <f t="shared" si="9"/>
        <v>3505379</v>
      </c>
    </row>
    <row r="63" spans="1:11" hidden="1" outlineLevel="1" x14ac:dyDescent="0.2">
      <c r="A63" s="17" t="s">
        <v>140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f t="shared" si="9"/>
        <v>0</v>
      </c>
    </row>
    <row r="64" spans="1:11" hidden="1" outlineLevel="1" x14ac:dyDescent="0.2">
      <c r="A64" s="17" t="s">
        <v>221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f t="shared" si="9"/>
        <v>0</v>
      </c>
    </row>
    <row r="65" spans="1:11" collapsed="1" x14ac:dyDescent="0.2">
      <c r="A65" s="22" t="s">
        <v>48</v>
      </c>
      <c r="B65" s="33">
        <f t="shared" ref="B65:K65" si="10">SUM(B66:B81)</f>
        <v>8689283.3000000007</v>
      </c>
      <c r="C65" s="33">
        <f t="shared" si="10"/>
        <v>9186605.0999999996</v>
      </c>
      <c r="D65" s="33">
        <f t="shared" si="10"/>
        <v>12717636.5</v>
      </c>
      <c r="E65" s="33">
        <f t="shared" si="10"/>
        <v>11441771.699999999</v>
      </c>
      <c r="F65" s="33">
        <f t="shared" si="10"/>
        <v>10429783.300000001</v>
      </c>
      <c r="G65" s="33">
        <f t="shared" si="10"/>
        <v>11633301.6</v>
      </c>
      <c r="H65" s="33">
        <f t="shared" si="10"/>
        <v>13245688.1</v>
      </c>
      <c r="I65" s="33">
        <f t="shared" si="10"/>
        <v>11572177</v>
      </c>
      <c r="J65" s="33">
        <f t="shared" si="10"/>
        <v>10491908</v>
      </c>
      <c r="K65" s="33">
        <f t="shared" si="10"/>
        <v>99408154.599999994</v>
      </c>
    </row>
    <row r="66" spans="1:11" hidden="1" outlineLevel="1" x14ac:dyDescent="0.2">
      <c r="A66" s="11" t="s">
        <v>60</v>
      </c>
      <c r="B66" s="9">
        <v>118552</v>
      </c>
      <c r="C66" s="9">
        <v>134733</v>
      </c>
      <c r="D66" s="9">
        <v>163588</v>
      </c>
      <c r="E66" s="9">
        <v>137254</v>
      </c>
      <c r="F66" s="9">
        <v>66191</v>
      </c>
      <c r="G66" s="9">
        <v>72285</v>
      </c>
      <c r="H66" s="9">
        <v>55398</v>
      </c>
      <c r="I66" s="9">
        <v>69694</v>
      </c>
      <c r="J66" s="9">
        <v>59643</v>
      </c>
      <c r="K66" s="9">
        <f t="shared" ref="K66:K81" si="11">SUM(B66:J66)</f>
        <v>877338</v>
      </c>
    </row>
    <row r="67" spans="1:11" hidden="1" outlineLevel="1" x14ac:dyDescent="0.2">
      <c r="A67" s="11" t="s">
        <v>37</v>
      </c>
      <c r="B67" s="9">
        <v>65839</v>
      </c>
      <c r="C67" s="9">
        <v>56906</v>
      </c>
      <c r="D67" s="9">
        <v>48740</v>
      </c>
      <c r="E67" s="9">
        <v>54502</v>
      </c>
      <c r="F67" s="9">
        <v>55931</v>
      </c>
      <c r="G67" s="9">
        <v>87868</v>
      </c>
      <c r="H67" s="9">
        <v>100311</v>
      </c>
      <c r="I67" s="9">
        <v>94264</v>
      </c>
      <c r="J67" s="9">
        <v>97660</v>
      </c>
      <c r="K67" s="9">
        <f t="shared" si="11"/>
        <v>662021</v>
      </c>
    </row>
    <row r="68" spans="1:11" hidden="1" outlineLevel="1" x14ac:dyDescent="0.2">
      <c r="A68" s="11" t="s">
        <v>58</v>
      </c>
      <c r="B68" s="9">
        <v>1782539</v>
      </c>
      <c r="C68" s="9">
        <v>1364405</v>
      </c>
      <c r="D68" s="9">
        <v>2563623</v>
      </c>
      <c r="E68" s="9">
        <v>1752129</v>
      </c>
      <c r="F68" s="9">
        <v>1597066</v>
      </c>
      <c r="G68" s="9">
        <v>1704866</v>
      </c>
      <c r="H68" s="9">
        <v>2029175</v>
      </c>
      <c r="I68" s="9">
        <v>2044017</v>
      </c>
      <c r="J68" s="9">
        <v>1601699</v>
      </c>
      <c r="K68" s="9">
        <f t="shared" si="11"/>
        <v>16439519</v>
      </c>
    </row>
    <row r="69" spans="1:11" hidden="1" outlineLevel="1" x14ac:dyDescent="0.2">
      <c r="A69" s="31" t="s">
        <v>154</v>
      </c>
      <c r="B69" s="9">
        <v>77698</v>
      </c>
      <c r="C69" s="9">
        <v>81046</v>
      </c>
      <c r="D69" s="9">
        <v>201100</v>
      </c>
      <c r="E69" s="9">
        <v>159817</v>
      </c>
      <c r="F69" s="9">
        <v>138049</v>
      </c>
      <c r="G69" s="9">
        <v>139019</v>
      </c>
      <c r="H69" s="9">
        <v>300829</v>
      </c>
      <c r="I69" s="9">
        <v>254049</v>
      </c>
      <c r="J69" s="9">
        <v>235618</v>
      </c>
      <c r="K69" s="9">
        <f t="shared" si="11"/>
        <v>1587225</v>
      </c>
    </row>
    <row r="70" spans="1:11" hidden="1" outlineLevel="1" x14ac:dyDescent="0.2">
      <c r="A70" s="12" t="s">
        <v>50</v>
      </c>
      <c r="B70" s="9">
        <v>1983</v>
      </c>
      <c r="C70" s="9">
        <v>5307</v>
      </c>
      <c r="D70" s="9">
        <v>8038</v>
      </c>
      <c r="E70" s="9">
        <v>10108</v>
      </c>
      <c r="F70" s="9">
        <v>7187</v>
      </c>
      <c r="G70" s="9">
        <v>3072</v>
      </c>
      <c r="H70" s="9">
        <v>16273</v>
      </c>
      <c r="I70" s="9">
        <v>5205</v>
      </c>
      <c r="J70" s="9">
        <v>1787</v>
      </c>
      <c r="K70" s="9">
        <f t="shared" si="11"/>
        <v>58960</v>
      </c>
    </row>
    <row r="71" spans="1:11" hidden="1" outlineLevel="1" x14ac:dyDescent="0.2">
      <c r="A71" s="11" t="s">
        <v>19</v>
      </c>
      <c r="B71" s="9">
        <v>243086</v>
      </c>
      <c r="C71" s="9">
        <v>214537</v>
      </c>
      <c r="D71" s="9">
        <v>271659</v>
      </c>
      <c r="E71" s="9">
        <v>343765</v>
      </c>
      <c r="F71" s="9">
        <v>291642</v>
      </c>
      <c r="G71" s="9">
        <v>307171</v>
      </c>
      <c r="H71" s="9">
        <v>402342</v>
      </c>
      <c r="I71" s="9">
        <v>452751</v>
      </c>
      <c r="J71" s="9">
        <v>332148</v>
      </c>
      <c r="K71" s="9">
        <f t="shared" si="11"/>
        <v>2859101</v>
      </c>
    </row>
    <row r="72" spans="1:11" hidden="1" outlineLevel="1" x14ac:dyDescent="0.2">
      <c r="A72" s="11" t="s">
        <v>17</v>
      </c>
      <c r="B72" s="9">
        <v>2199270.3000000003</v>
      </c>
      <c r="C72" s="9">
        <v>2402138.1</v>
      </c>
      <c r="D72" s="9">
        <v>2791972.4999999991</v>
      </c>
      <c r="E72" s="9">
        <v>2452073.7000000002</v>
      </c>
      <c r="F72" s="9">
        <v>2244407.2999999998</v>
      </c>
      <c r="G72" s="9">
        <v>2785654.6</v>
      </c>
      <c r="H72" s="9">
        <v>3572309.0999999996</v>
      </c>
      <c r="I72" s="9">
        <v>2473842</v>
      </c>
      <c r="J72" s="9">
        <v>2102782</v>
      </c>
      <c r="K72" s="9">
        <f t="shared" si="11"/>
        <v>23024449.599999998</v>
      </c>
    </row>
    <row r="73" spans="1:11" hidden="1" outlineLevel="1" x14ac:dyDescent="0.2">
      <c r="A73" s="11" t="s">
        <v>87</v>
      </c>
      <c r="B73" s="9">
        <v>1366</v>
      </c>
      <c r="C73" s="9">
        <v>3876</v>
      </c>
      <c r="D73" s="9">
        <v>19021</v>
      </c>
      <c r="E73" s="9">
        <v>2545</v>
      </c>
      <c r="F73" s="9">
        <v>22812</v>
      </c>
      <c r="G73" s="9">
        <v>12566</v>
      </c>
      <c r="H73" s="9">
        <v>13006</v>
      </c>
      <c r="I73" s="9">
        <v>13329</v>
      </c>
      <c r="J73" s="9">
        <v>46045</v>
      </c>
      <c r="K73" s="9">
        <f t="shared" si="11"/>
        <v>134566</v>
      </c>
    </row>
    <row r="74" spans="1:11" hidden="1" outlineLevel="1" x14ac:dyDescent="0.2">
      <c r="A74" s="11" t="s">
        <v>57</v>
      </c>
      <c r="B74" s="9">
        <v>835007</v>
      </c>
      <c r="C74" s="9">
        <v>1131661</v>
      </c>
      <c r="D74" s="9">
        <v>1352519</v>
      </c>
      <c r="E74" s="9">
        <v>1088972</v>
      </c>
      <c r="F74" s="9">
        <v>1056226</v>
      </c>
      <c r="G74" s="9">
        <v>1632389</v>
      </c>
      <c r="H74" s="9">
        <v>1856818</v>
      </c>
      <c r="I74" s="9">
        <v>1533141</v>
      </c>
      <c r="J74" s="9">
        <v>1343837</v>
      </c>
      <c r="K74" s="9">
        <f t="shared" si="11"/>
        <v>11830570</v>
      </c>
    </row>
    <row r="75" spans="1:11" hidden="1" outlineLevel="1" x14ac:dyDescent="0.2">
      <c r="A75" s="11" t="s">
        <v>33</v>
      </c>
      <c r="B75" s="9">
        <v>1409290</v>
      </c>
      <c r="C75" s="9">
        <v>1374655</v>
      </c>
      <c r="D75" s="9">
        <v>1546652</v>
      </c>
      <c r="E75" s="9">
        <v>1835018</v>
      </c>
      <c r="F75" s="9">
        <v>1608505</v>
      </c>
      <c r="G75" s="9">
        <v>1474832</v>
      </c>
      <c r="H75" s="9">
        <v>1447620</v>
      </c>
      <c r="I75" s="9">
        <v>1404212</v>
      </c>
      <c r="J75" s="9">
        <v>1327839</v>
      </c>
      <c r="K75" s="9">
        <f t="shared" si="11"/>
        <v>13428623</v>
      </c>
    </row>
    <row r="76" spans="1:11" hidden="1" outlineLevel="1" x14ac:dyDescent="0.2">
      <c r="A76" s="11" t="s">
        <v>59</v>
      </c>
      <c r="B76" s="9">
        <v>1038573</v>
      </c>
      <c r="C76" s="9">
        <v>1100319</v>
      </c>
      <c r="D76" s="9">
        <v>1235212</v>
      </c>
      <c r="E76" s="9">
        <v>936833</v>
      </c>
      <c r="F76" s="9">
        <v>1048649</v>
      </c>
      <c r="G76" s="9">
        <v>994121</v>
      </c>
      <c r="H76" s="9">
        <v>988135</v>
      </c>
      <c r="I76" s="9">
        <v>757529</v>
      </c>
      <c r="J76" s="9">
        <v>826246</v>
      </c>
      <c r="K76" s="9">
        <f t="shared" si="11"/>
        <v>8925617</v>
      </c>
    </row>
    <row r="77" spans="1:11" hidden="1" outlineLevel="1" x14ac:dyDescent="0.2">
      <c r="A77" s="7" t="s">
        <v>82</v>
      </c>
      <c r="B77" s="9">
        <v>853810</v>
      </c>
      <c r="C77" s="9">
        <v>1242319</v>
      </c>
      <c r="D77" s="9">
        <v>2414686</v>
      </c>
      <c r="E77" s="9">
        <v>2471348</v>
      </c>
      <c r="F77" s="9">
        <v>2159202</v>
      </c>
      <c r="G77" s="9">
        <v>2330455</v>
      </c>
      <c r="H77" s="9">
        <v>2276623</v>
      </c>
      <c r="I77" s="9">
        <v>2264334</v>
      </c>
      <c r="J77" s="9">
        <v>2003152</v>
      </c>
      <c r="K77" s="9">
        <f t="shared" si="11"/>
        <v>18015929</v>
      </c>
    </row>
    <row r="78" spans="1:11" hidden="1" outlineLevel="1" x14ac:dyDescent="0.2">
      <c r="A78" s="7" t="s">
        <v>238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371464</v>
      </c>
      <c r="K78" s="9">
        <f t="shared" si="11"/>
        <v>371464</v>
      </c>
    </row>
    <row r="79" spans="1:11" hidden="1" outlineLevel="1" x14ac:dyDescent="0.2">
      <c r="A79" s="7" t="s">
        <v>130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145</v>
      </c>
      <c r="J79" s="9">
        <v>0</v>
      </c>
      <c r="K79" s="9">
        <f t="shared" si="11"/>
        <v>145</v>
      </c>
    </row>
    <row r="80" spans="1:11" hidden="1" outlineLevel="1" x14ac:dyDescent="0.2">
      <c r="A80" s="7" t="s">
        <v>70</v>
      </c>
      <c r="B80" s="9">
        <v>28885</v>
      </c>
      <c r="C80" s="9">
        <v>41076</v>
      </c>
      <c r="D80" s="9">
        <v>53158</v>
      </c>
      <c r="E80" s="9">
        <v>145993</v>
      </c>
      <c r="F80" s="9">
        <v>99134</v>
      </c>
      <c r="G80" s="9">
        <v>55666</v>
      </c>
      <c r="H80" s="9">
        <v>121612</v>
      </c>
      <c r="I80" s="9">
        <v>135595</v>
      </c>
      <c r="J80" s="9">
        <v>102498</v>
      </c>
      <c r="K80" s="9">
        <f t="shared" si="11"/>
        <v>783617</v>
      </c>
    </row>
    <row r="81" spans="1:11" hidden="1" outlineLevel="1" x14ac:dyDescent="0.2">
      <c r="A81" s="7" t="s">
        <v>133</v>
      </c>
      <c r="B81" s="9">
        <v>33385</v>
      </c>
      <c r="C81" s="9">
        <v>33627</v>
      </c>
      <c r="D81" s="9">
        <v>47668</v>
      </c>
      <c r="E81" s="9">
        <v>51414</v>
      </c>
      <c r="F81" s="9">
        <v>34782</v>
      </c>
      <c r="G81" s="9">
        <v>33337</v>
      </c>
      <c r="H81" s="9">
        <v>65237</v>
      </c>
      <c r="I81" s="9">
        <v>70070</v>
      </c>
      <c r="J81" s="9">
        <v>39490</v>
      </c>
      <c r="K81" s="9">
        <f t="shared" si="11"/>
        <v>409010</v>
      </c>
    </row>
    <row r="82" spans="1:11" collapsed="1" x14ac:dyDescent="0.2">
      <c r="A82" s="22" t="s">
        <v>83</v>
      </c>
      <c r="B82" s="33">
        <f>SUM(B83:B88)</f>
        <v>6113043.709999999</v>
      </c>
      <c r="C82" s="33">
        <f t="shared" ref="C82:K82" si="12">SUM(C83:C88)</f>
        <v>5858475.7200000007</v>
      </c>
      <c r="D82" s="33">
        <f t="shared" si="12"/>
        <v>7743034.790000001</v>
      </c>
      <c r="E82" s="33">
        <f t="shared" si="12"/>
        <v>7163710.0200000005</v>
      </c>
      <c r="F82" s="33">
        <f t="shared" si="12"/>
        <v>7459535.120000001</v>
      </c>
      <c r="G82" s="33">
        <f t="shared" si="12"/>
        <v>8378771.9499999993</v>
      </c>
      <c r="H82" s="33">
        <f t="shared" si="12"/>
        <v>8770877.4499999993</v>
      </c>
      <c r="I82" s="33">
        <f t="shared" si="12"/>
        <v>8447881</v>
      </c>
      <c r="J82" s="33">
        <f t="shared" si="12"/>
        <v>7789378</v>
      </c>
      <c r="K82" s="33">
        <f t="shared" si="12"/>
        <v>67724707.760000005</v>
      </c>
    </row>
    <row r="83" spans="1:11" hidden="1" outlineLevel="1" x14ac:dyDescent="0.2">
      <c r="A83" s="11" t="s">
        <v>190</v>
      </c>
      <c r="B83" s="9">
        <v>0</v>
      </c>
      <c r="C83" s="9">
        <v>174259</v>
      </c>
      <c r="D83" s="9">
        <v>526470</v>
      </c>
      <c r="E83" s="9">
        <v>489868</v>
      </c>
      <c r="F83" s="9">
        <v>572472</v>
      </c>
      <c r="G83" s="9">
        <v>599299</v>
      </c>
      <c r="H83" s="9">
        <v>504125</v>
      </c>
      <c r="I83" s="9">
        <v>411922</v>
      </c>
      <c r="J83" s="9">
        <v>461561</v>
      </c>
      <c r="K83" s="9">
        <f t="shared" ref="K83:K88" si="13">SUM(B83:J83)</f>
        <v>3739976</v>
      </c>
    </row>
    <row r="84" spans="1:11" hidden="1" outlineLevel="1" x14ac:dyDescent="0.2">
      <c r="A84" s="29" t="s">
        <v>84</v>
      </c>
      <c r="B84" s="9">
        <v>2189099.0999999992</v>
      </c>
      <c r="C84" s="9">
        <v>1851399.6000000006</v>
      </c>
      <c r="D84" s="9">
        <v>2748377.6000000006</v>
      </c>
      <c r="E84" s="9">
        <v>2336231.8000000003</v>
      </c>
      <c r="F84" s="9">
        <v>2323417.0900000003</v>
      </c>
      <c r="G84" s="9">
        <v>2826177.5999999992</v>
      </c>
      <c r="H84" s="9">
        <v>2652268.5000000005</v>
      </c>
      <c r="I84" s="9">
        <v>3156794</v>
      </c>
      <c r="J84" s="9">
        <v>2834333</v>
      </c>
      <c r="K84" s="9">
        <f t="shared" si="13"/>
        <v>22918098.290000003</v>
      </c>
    </row>
    <row r="85" spans="1:11" hidden="1" outlineLevel="1" x14ac:dyDescent="0.2">
      <c r="A85" s="29" t="s">
        <v>216</v>
      </c>
      <c r="B85" s="9">
        <v>0</v>
      </c>
      <c r="C85" s="9">
        <v>0</v>
      </c>
      <c r="D85" s="9">
        <v>0</v>
      </c>
      <c r="E85" s="9">
        <v>36547</v>
      </c>
      <c r="F85" s="9">
        <v>111659</v>
      </c>
      <c r="G85" s="9">
        <v>143955</v>
      </c>
      <c r="H85" s="9">
        <v>102397</v>
      </c>
      <c r="I85" s="9">
        <v>105099</v>
      </c>
      <c r="J85" s="9">
        <v>86836</v>
      </c>
      <c r="K85" s="9">
        <f t="shared" si="13"/>
        <v>586493</v>
      </c>
    </row>
    <row r="86" spans="1:11" hidden="1" outlineLevel="1" x14ac:dyDescent="0.2">
      <c r="A86" s="29" t="s">
        <v>92</v>
      </c>
      <c r="B86" s="9">
        <v>1281389.42</v>
      </c>
      <c r="C86" s="9">
        <v>1427312.76</v>
      </c>
      <c r="D86" s="9">
        <v>1639030.7499999998</v>
      </c>
      <c r="E86" s="9">
        <v>1646573.9000000001</v>
      </c>
      <c r="F86" s="9">
        <v>1377141.15</v>
      </c>
      <c r="G86" s="9">
        <v>1571123</v>
      </c>
      <c r="H86" s="9">
        <v>1982786.3499999999</v>
      </c>
      <c r="I86" s="9">
        <v>1868694</v>
      </c>
      <c r="J86" s="9">
        <v>1755834</v>
      </c>
      <c r="K86" s="9">
        <f t="shared" si="13"/>
        <v>14549885.33</v>
      </c>
    </row>
    <row r="87" spans="1:11" hidden="1" outlineLevel="1" x14ac:dyDescent="0.2">
      <c r="A87" s="31" t="s">
        <v>188</v>
      </c>
      <c r="B87" s="9">
        <v>602029.30000000005</v>
      </c>
      <c r="C87" s="9">
        <v>632483.9</v>
      </c>
      <c r="D87" s="9">
        <v>934907.8</v>
      </c>
      <c r="E87" s="9">
        <v>945583</v>
      </c>
      <c r="F87" s="9">
        <v>1003355.2</v>
      </c>
      <c r="G87" s="9">
        <v>1156278</v>
      </c>
      <c r="H87" s="9">
        <v>1312327.3999999999</v>
      </c>
      <c r="I87" s="9">
        <v>970496</v>
      </c>
      <c r="J87" s="9">
        <v>844866</v>
      </c>
      <c r="K87" s="9">
        <f t="shared" si="13"/>
        <v>8402326.5999999996</v>
      </c>
    </row>
    <row r="88" spans="1:11" hidden="1" outlineLevel="1" x14ac:dyDescent="0.2">
      <c r="A88" s="29" t="s">
        <v>91</v>
      </c>
      <c r="B88" s="9">
        <v>2040525.89</v>
      </c>
      <c r="C88" s="9">
        <v>1773020.4600000004</v>
      </c>
      <c r="D88" s="9">
        <v>1894248.6400000001</v>
      </c>
      <c r="E88" s="9">
        <v>1708906.3200000003</v>
      </c>
      <c r="F88" s="9">
        <v>2071490.6800000004</v>
      </c>
      <c r="G88" s="9">
        <v>2081939.3499999999</v>
      </c>
      <c r="H88" s="9">
        <v>2216973.1999999997</v>
      </c>
      <c r="I88" s="9">
        <v>1934876</v>
      </c>
      <c r="J88" s="9">
        <v>1805948</v>
      </c>
      <c r="K88" s="9">
        <f t="shared" si="13"/>
        <v>17527928.539999999</v>
      </c>
    </row>
    <row r="89" spans="1:11" collapsed="1" x14ac:dyDescent="0.2">
      <c r="A89" s="20" t="s">
        <v>0</v>
      </c>
      <c r="B89" s="21">
        <f t="shared" ref="B89:K89" si="14">B37+B49+B51+B65+B82</f>
        <v>30859569.205478176</v>
      </c>
      <c r="C89" s="21">
        <f t="shared" si="14"/>
        <v>29273040.453855991</v>
      </c>
      <c r="D89" s="21">
        <f t="shared" si="14"/>
        <v>38162662.407581873</v>
      </c>
      <c r="E89" s="21">
        <f t="shared" si="14"/>
        <v>35491774.718215555</v>
      </c>
      <c r="F89" s="21">
        <f t="shared" si="14"/>
        <v>35546406.092569739</v>
      </c>
      <c r="G89" s="21">
        <f t="shared" si="14"/>
        <v>37233997.184041589</v>
      </c>
      <c r="H89" s="21">
        <f t="shared" si="14"/>
        <v>38895797.329635769</v>
      </c>
      <c r="I89" s="21">
        <f t="shared" si="14"/>
        <v>37107114</v>
      </c>
      <c r="J89" s="21">
        <f t="shared" si="14"/>
        <v>34436445</v>
      </c>
      <c r="K89" s="21">
        <f t="shared" si="14"/>
        <v>317006806.3913787</v>
      </c>
    </row>
    <row r="90" spans="1:11" x14ac:dyDescent="0.2">
      <c r="K90" s="36"/>
    </row>
    <row r="99" spans="1:1" x14ac:dyDescent="0.2">
      <c r="A99" s="77"/>
    </row>
    <row r="100" spans="1:1" x14ac:dyDescent="0.2">
      <c r="A100" s="77"/>
    </row>
    <row r="101" spans="1:1" x14ac:dyDescent="0.2">
      <c r="A101" s="77"/>
    </row>
    <row r="102" spans="1:1" x14ac:dyDescent="0.2">
      <c r="A102" s="77"/>
    </row>
    <row r="103" spans="1:1" x14ac:dyDescent="0.2">
      <c r="A103" s="78"/>
    </row>
  </sheetData>
  <pageMargins left="0.75" right="0.75" top="1" bottom="1" header="0" footer="0"/>
  <pageSetup scale="4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3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2.75" x14ac:dyDescent="0.2"/>
  <cols>
    <col min="1" max="1" width="47.140625" customWidth="1"/>
    <col min="2" max="2" width="27.42578125" customWidth="1"/>
    <col min="3" max="3" width="24.28515625" bestFit="1" customWidth="1"/>
    <col min="4" max="4" width="20.85546875" style="32" customWidth="1"/>
    <col min="5" max="5" width="16.7109375" style="32" customWidth="1"/>
    <col min="6" max="6" width="19.28515625" style="32" customWidth="1"/>
    <col min="7" max="7" width="27.42578125" style="32" customWidth="1"/>
    <col min="8" max="8" width="30.140625" style="32" customWidth="1"/>
    <col min="9" max="9" width="15.85546875" customWidth="1"/>
  </cols>
  <sheetData>
    <row r="1" spans="1:9" ht="15.75" x14ac:dyDescent="0.25">
      <c r="B1" s="25" t="s">
        <v>96</v>
      </c>
      <c r="C1" s="25"/>
      <c r="D1" s="37"/>
      <c r="E1" s="37"/>
      <c r="F1" s="37"/>
      <c r="G1" s="37"/>
      <c r="H1" s="37"/>
      <c r="I1" s="30">
        <v>2017</v>
      </c>
    </row>
    <row r="2" spans="1:9" x14ac:dyDescent="0.2">
      <c r="B2" s="26" t="s">
        <v>120</v>
      </c>
      <c r="C2" s="26"/>
      <c r="D2" s="38"/>
      <c r="E2" s="38"/>
      <c r="F2" s="38"/>
      <c r="G2" s="38"/>
      <c r="H2" s="38"/>
      <c r="I2" s="26"/>
    </row>
    <row r="3" spans="1:9" ht="15" x14ac:dyDescent="0.25">
      <c r="B3" s="27" t="s">
        <v>115</v>
      </c>
      <c r="C3" s="27"/>
      <c r="D3" s="39"/>
      <c r="E3" s="39"/>
      <c r="F3" s="39"/>
      <c r="G3" s="39"/>
      <c r="H3" s="39"/>
      <c r="I3" s="27"/>
    </row>
    <row r="4" spans="1:9" x14ac:dyDescent="0.2">
      <c r="B4" s="28" t="s">
        <v>114</v>
      </c>
      <c r="C4" s="28"/>
      <c r="D4" s="40"/>
      <c r="E4" s="40"/>
      <c r="F4" s="40"/>
      <c r="G4" s="40"/>
      <c r="H4" s="40"/>
      <c r="I4" s="28"/>
    </row>
    <row r="6" spans="1:9" s="35" customFormat="1" ht="27" customHeight="1" x14ac:dyDescent="0.2">
      <c r="A6" s="24" t="s">
        <v>71</v>
      </c>
      <c r="B6" s="24" t="s">
        <v>116</v>
      </c>
      <c r="C6" s="24" t="s">
        <v>117</v>
      </c>
      <c r="D6" s="41" t="s">
        <v>118</v>
      </c>
      <c r="E6" s="41" t="s">
        <v>119</v>
      </c>
      <c r="F6" s="41" t="s">
        <v>121</v>
      </c>
      <c r="G6" s="41" t="s">
        <v>127</v>
      </c>
      <c r="H6" s="41" t="s">
        <v>122</v>
      </c>
      <c r="I6" s="24" t="s">
        <v>128</v>
      </c>
    </row>
    <row r="7" spans="1:9" x14ac:dyDescent="0.2">
      <c r="A7" t="s">
        <v>89</v>
      </c>
      <c r="B7" t="s">
        <v>155</v>
      </c>
      <c r="C7" s="15" t="s">
        <v>162</v>
      </c>
      <c r="D7" s="32">
        <v>603.48333333333346</v>
      </c>
      <c r="E7" s="32">
        <v>72</v>
      </c>
      <c r="F7" s="32">
        <v>175053.8</v>
      </c>
      <c r="G7" s="32">
        <v>665.5</v>
      </c>
      <c r="H7" s="32">
        <v>263422</v>
      </c>
      <c r="I7" s="15" t="s">
        <v>164</v>
      </c>
    </row>
    <row r="8" spans="1:9" x14ac:dyDescent="0.2">
      <c r="A8" t="s">
        <v>4</v>
      </c>
      <c r="B8" t="s">
        <v>155</v>
      </c>
      <c r="C8" s="15" t="s">
        <v>162</v>
      </c>
      <c r="D8" s="32">
        <v>3217.4166666666665</v>
      </c>
      <c r="E8" s="32">
        <v>0</v>
      </c>
      <c r="F8" s="32">
        <v>479015</v>
      </c>
      <c r="G8" s="32">
        <v>0</v>
      </c>
      <c r="H8" s="32">
        <v>2706151</v>
      </c>
      <c r="I8" s="15" t="s">
        <v>164</v>
      </c>
    </row>
    <row r="9" spans="1:9" x14ac:dyDescent="0.2">
      <c r="A9" t="s">
        <v>191</v>
      </c>
      <c r="B9" t="s">
        <v>155</v>
      </c>
      <c r="C9" s="15" t="s">
        <v>162</v>
      </c>
      <c r="D9" s="32">
        <v>9404.6166666666613</v>
      </c>
      <c r="E9" s="32">
        <v>2857</v>
      </c>
      <c r="F9" s="32">
        <v>4308163</v>
      </c>
      <c r="G9" s="32">
        <v>0</v>
      </c>
      <c r="H9" s="32">
        <v>4990967</v>
      </c>
      <c r="I9" s="15" t="s">
        <v>164</v>
      </c>
    </row>
    <row r="10" spans="1:9" x14ac:dyDescent="0.2">
      <c r="A10" t="s">
        <v>1</v>
      </c>
      <c r="B10" t="s">
        <v>155</v>
      </c>
      <c r="C10" s="15" t="s">
        <v>162</v>
      </c>
      <c r="D10" s="32">
        <v>15621.383333333326</v>
      </c>
      <c r="E10" s="32">
        <v>124.0585</v>
      </c>
      <c r="F10" s="32">
        <v>6041353.5512000015</v>
      </c>
      <c r="G10" s="32">
        <v>0</v>
      </c>
      <c r="H10" s="32">
        <v>6933611</v>
      </c>
      <c r="I10" s="15" t="s">
        <v>164</v>
      </c>
    </row>
    <row r="11" spans="1:9" x14ac:dyDescent="0.2">
      <c r="A11" t="s">
        <v>51</v>
      </c>
      <c r="B11" t="s">
        <v>155</v>
      </c>
      <c r="C11" s="15" t="s">
        <v>162</v>
      </c>
      <c r="D11" s="32">
        <v>71.5</v>
      </c>
      <c r="E11" s="32">
        <v>0</v>
      </c>
      <c r="F11" s="32">
        <v>0</v>
      </c>
      <c r="G11" s="32">
        <v>0</v>
      </c>
      <c r="H11" s="32">
        <v>29292</v>
      </c>
      <c r="I11" s="15" t="s">
        <v>164</v>
      </c>
    </row>
    <row r="12" spans="1:9" x14ac:dyDescent="0.2">
      <c r="A12" t="s">
        <v>26</v>
      </c>
      <c r="B12" t="s">
        <v>155</v>
      </c>
      <c r="C12" s="15" t="s">
        <v>162</v>
      </c>
      <c r="D12" s="32">
        <v>470.16666666666669</v>
      </c>
      <c r="E12" s="32">
        <v>0</v>
      </c>
      <c r="F12" s="32">
        <v>0</v>
      </c>
      <c r="G12" s="32">
        <v>0</v>
      </c>
      <c r="H12" s="32">
        <v>220940</v>
      </c>
      <c r="I12" s="15" t="s">
        <v>164</v>
      </c>
    </row>
    <row r="13" spans="1:9" x14ac:dyDescent="0.2">
      <c r="A13" t="s">
        <v>3</v>
      </c>
      <c r="B13" t="s">
        <v>155</v>
      </c>
      <c r="C13" s="15" t="s">
        <v>162</v>
      </c>
      <c r="D13" s="32">
        <v>9838.9500000000025</v>
      </c>
      <c r="E13" s="32">
        <v>0</v>
      </c>
      <c r="F13" s="32">
        <v>5878473.3999999994</v>
      </c>
      <c r="G13" s="32">
        <v>0</v>
      </c>
      <c r="H13" s="32">
        <v>6499637</v>
      </c>
      <c r="I13" s="15" t="s">
        <v>164</v>
      </c>
    </row>
    <row r="14" spans="1:9" x14ac:dyDescent="0.2">
      <c r="A14" t="s">
        <v>6</v>
      </c>
      <c r="B14" t="s">
        <v>155</v>
      </c>
      <c r="C14" s="15" t="s">
        <v>162</v>
      </c>
      <c r="D14" s="32">
        <v>964.33333333333337</v>
      </c>
      <c r="E14" s="32">
        <v>0</v>
      </c>
      <c r="F14" s="32">
        <v>0</v>
      </c>
      <c r="G14" s="32">
        <v>0</v>
      </c>
      <c r="H14" s="32">
        <v>619561</v>
      </c>
      <c r="I14" s="15" t="s">
        <v>164</v>
      </c>
    </row>
    <row r="15" spans="1:9" x14ac:dyDescent="0.2">
      <c r="A15" t="s">
        <v>27</v>
      </c>
      <c r="B15" t="s">
        <v>155</v>
      </c>
      <c r="C15" s="15" t="s">
        <v>162</v>
      </c>
      <c r="D15" s="32">
        <v>29.6</v>
      </c>
      <c r="E15" s="32">
        <v>0</v>
      </c>
      <c r="F15" s="32">
        <v>0</v>
      </c>
      <c r="G15" s="32">
        <v>0</v>
      </c>
      <c r="H15" s="32">
        <v>11040</v>
      </c>
      <c r="I15" s="15" t="s">
        <v>164</v>
      </c>
    </row>
    <row r="16" spans="1:9" x14ac:dyDescent="0.2">
      <c r="A16" t="s">
        <v>85</v>
      </c>
      <c r="B16" t="s">
        <v>155</v>
      </c>
      <c r="C16" s="15" t="s">
        <v>162</v>
      </c>
      <c r="D16" s="32">
        <v>2052.1833333333338</v>
      </c>
      <c r="E16" s="32">
        <v>0</v>
      </c>
      <c r="F16" s="32">
        <v>1677831.3660000004</v>
      </c>
      <c r="G16" s="32">
        <v>0</v>
      </c>
      <c r="H16" s="32">
        <v>857411</v>
      </c>
      <c r="I16" s="15" t="s">
        <v>164</v>
      </c>
    </row>
    <row r="17" spans="1:9" x14ac:dyDescent="0.2">
      <c r="A17" t="s">
        <v>5</v>
      </c>
      <c r="B17" t="s">
        <v>155</v>
      </c>
      <c r="C17" s="15" t="s">
        <v>162</v>
      </c>
      <c r="D17" s="32">
        <v>5496.6166666666732</v>
      </c>
      <c r="E17" s="32">
        <v>0</v>
      </c>
      <c r="F17" s="32">
        <v>4540879</v>
      </c>
      <c r="G17" s="32">
        <v>0</v>
      </c>
      <c r="H17" s="32">
        <v>3784580</v>
      </c>
      <c r="I17" s="15" t="s">
        <v>164</v>
      </c>
    </row>
    <row r="18" spans="1:9" x14ac:dyDescent="0.2">
      <c r="A18" t="s">
        <v>44</v>
      </c>
      <c r="B18" t="s">
        <v>155</v>
      </c>
      <c r="C18" s="15" t="s">
        <v>162</v>
      </c>
      <c r="D18" s="32">
        <v>14462.600000000033</v>
      </c>
      <c r="E18" s="32">
        <v>0</v>
      </c>
      <c r="F18" s="32">
        <v>0</v>
      </c>
      <c r="G18" s="32">
        <v>0</v>
      </c>
      <c r="H18" s="32">
        <v>10214934</v>
      </c>
      <c r="I18" s="15" t="s">
        <v>164</v>
      </c>
    </row>
    <row r="19" spans="1:9" x14ac:dyDescent="0.2">
      <c r="A19" t="s">
        <v>54</v>
      </c>
      <c r="B19" t="s">
        <v>156</v>
      </c>
      <c r="C19" s="15" t="s">
        <v>163</v>
      </c>
      <c r="D19" s="32">
        <v>153.5</v>
      </c>
      <c r="E19" s="32">
        <v>0</v>
      </c>
      <c r="F19" s="32">
        <v>0</v>
      </c>
      <c r="G19" s="32">
        <v>0</v>
      </c>
      <c r="H19" s="32">
        <v>193326</v>
      </c>
      <c r="I19" s="15" t="s">
        <v>164</v>
      </c>
    </row>
    <row r="20" spans="1:9" x14ac:dyDescent="0.2">
      <c r="A20" t="s">
        <v>135</v>
      </c>
      <c r="B20" t="s">
        <v>157</v>
      </c>
      <c r="C20" s="15" t="s">
        <v>163</v>
      </c>
      <c r="D20" s="32">
        <v>300</v>
      </c>
      <c r="E20" s="32">
        <v>0</v>
      </c>
      <c r="F20" s="32">
        <v>143100</v>
      </c>
      <c r="G20" s="32">
        <v>0</v>
      </c>
      <c r="H20" s="32">
        <v>247320</v>
      </c>
      <c r="I20" s="15" t="s">
        <v>164</v>
      </c>
    </row>
    <row r="21" spans="1:9" x14ac:dyDescent="0.2">
      <c r="A21" t="s">
        <v>4</v>
      </c>
      <c r="B21" t="s">
        <v>155</v>
      </c>
      <c r="C21" s="15" t="s">
        <v>163</v>
      </c>
      <c r="D21" s="32">
        <v>125.66666666666669</v>
      </c>
      <c r="E21" s="32">
        <v>0</v>
      </c>
      <c r="F21" s="32">
        <v>31401</v>
      </c>
      <c r="G21" s="32">
        <v>0</v>
      </c>
      <c r="H21" s="32">
        <v>170668</v>
      </c>
      <c r="I21" s="15" t="s">
        <v>164</v>
      </c>
    </row>
    <row r="22" spans="1:9" x14ac:dyDescent="0.2">
      <c r="A22" t="s">
        <v>191</v>
      </c>
      <c r="B22" t="s">
        <v>155</v>
      </c>
      <c r="C22" s="15" t="s">
        <v>163</v>
      </c>
      <c r="D22" s="32">
        <v>18389.233333333326</v>
      </c>
      <c r="E22" s="32">
        <v>59859</v>
      </c>
      <c r="F22" s="32">
        <v>7669801</v>
      </c>
      <c r="G22" s="32">
        <v>0</v>
      </c>
      <c r="H22" s="32">
        <v>12790138</v>
      </c>
      <c r="I22" s="15" t="s">
        <v>164</v>
      </c>
    </row>
    <row r="23" spans="1:9" x14ac:dyDescent="0.2">
      <c r="A23" t="s">
        <v>1</v>
      </c>
      <c r="B23" t="s">
        <v>155</v>
      </c>
      <c r="C23" s="15" t="s">
        <v>163</v>
      </c>
      <c r="D23" s="32">
        <v>3067.5333333333319</v>
      </c>
      <c r="E23" s="32">
        <v>0</v>
      </c>
      <c r="F23" s="32">
        <v>1469641.9972999999</v>
      </c>
      <c r="G23" s="32">
        <v>0</v>
      </c>
      <c r="H23" s="32">
        <v>1637373</v>
      </c>
      <c r="I23" s="15" t="s">
        <v>164</v>
      </c>
    </row>
    <row r="24" spans="1:9" x14ac:dyDescent="0.2">
      <c r="A24" t="s">
        <v>66</v>
      </c>
      <c r="B24" t="s">
        <v>157</v>
      </c>
      <c r="C24" s="15" t="s">
        <v>163</v>
      </c>
      <c r="D24" s="32">
        <v>286.8</v>
      </c>
      <c r="E24" s="32">
        <v>0</v>
      </c>
      <c r="F24" s="32">
        <v>86206</v>
      </c>
      <c r="G24" s="32">
        <v>268</v>
      </c>
      <c r="H24" s="32">
        <v>218200</v>
      </c>
      <c r="I24" s="15" t="s">
        <v>164</v>
      </c>
    </row>
    <row r="25" spans="1:9" x14ac:dyDescent="0.2">
      <c r="A25" t="s">
        <v>51</v>
      </c>
      <c r="B25" t="s">
        <v>155</v>
      </c>
      <c r="C25" s="15" t="s">
        <v>163</v>
      </c>
      <c r="D25" s="32">
        <v>529</v>
      </c>
      <c r="E25" s="32">
        <v>0</v>
      </c>
      <c r="F25" s="32">
        <v>0</v>
      </c>
      <c r="G25" s="32">
        <v>0</v>
      </c>
      <c r="H25" s="32">
        <v>500609</v>
      </c>
      <c r="I25" s="15" t="s">
        <v>164</v>
      </c>
    </row>
    <row r="26" spans="1:9" x14ac:dyDescent="0.2">
      <c r="A26" t="s">
        <v>60</v>
      </c>
      <c r="B26" t="s">
        <v>158</v>
      </c>
      <c r="C26" s="15" t="s">
        <v>163</v>
      </c>
      <c r="D26" s="32">
        <v>234</v>
      </c>
      <c r="E26" s="32">
        <v>0</v>
      </c>
      <c r="F26" s="32">
        <v>112736</v>
      </c>
      <c r="G26" s="32">
        <v>0</v>
      </c>
      <c r="H26" s="32">
        <v>202968</v>
      </c>
      <c r="I26" s="15" t="s">
        <v>164</v>
      </c>
    </row>
    <row r="27" spans="1:9" x14ac:dyDescent="0.2">
      <c r="A27" t="s">
        <v>11</v>
      </c>
      <c r="B27" t="s">
        <v>159</v>
      </c>
      <c r="C27" s="15" t="s">
        <v>163</v>
      </c>
      <c r="D27" s="32">
        <v>2995.9833333333436</v>
      </c>
      <c r="E27" s="32">
        <v>31514</v>
      </c>
      <c r="F27" s="32">
        <v>1988860</v>
      </c>
      <c r="G27" s="32">
        <v>0</v>
      </c>
      <c r="H27" s="32">
        <v>2183282</v>
      </c>
      <c r="I27" s="15" t="s">
        <v>164</v>
      </c>
    </row>
    <row r="28" spans="1:9" x14ac:dyDescent="0.2">
      <c r="A28" t="s">
        <v>37</v>
      </c>
      <c r="B28" t="s">
        <v>158</v>
      </c>
      <c r="C28" s="15" t="s">
        <v>163</v>
      </c>
      <c r="D28" s="32">
        <v>296.43333333333334</v>
      </c>
      <c r="E28" s="32">
        <v>0</v>
      </c>
      <c r="F28" s="32">
        <v>162970</v>
      </c>
      <c r="G28" s="32">
        <v>0</v>
      </c>
      <c r="H28" s="32">
        <v>239190</v>
      </c>
      <c r="I28" s="15" t="s">
        <v>164</v>
      </c>
    </row>
    <row r="29" spans="1:9" x14ac:dyDescent="0.2">
      <c r="A29" t="s">
        <v>58</v>
      </c>
      <c r="B29" t="s">
        <v>158</v>
      </c>
      <c r="C29" s="15" t="s">
        <v>163</v>
      </c>
      <c r="D29" s="32">
        <v>888</v>
      </c>
      <c r="E29" s="32">
        <v>16478</v>
      </c>
      <c r="F29" s="32">
        <v>412864</v>
      </c>
      <c r="G29" s="32">
        <v>0</v>
      </c>
      <c r="H29" s="32">
        <v>809121</v>
      </c>
      <c r="I29" s="15" t="s">
        <v>164</v>
      </c>
    </row>
    <row r="30" spans="1:9" x14ac:dyDescent="0.2">
      <c r="A30" t="s">
        <v>61</v>
      </c>
      <c r="B30" t="s">
        <v>159</v>
      </c>
      <c r="C30" s="15" t="s">
        <v>163</v>
      </c>
      <c r="D30" s="32">
        <v>1246.0000000000009</v>
      </c>
      <c r="E30" s="32">
        <v>0</v>
      </c>
      <c r="F30" s="32">
        <v>1286773</v>
      </c>
      <c r="G30" s="32">
        <v>0</v>
      </c>
      <c r="H30" s="32">
        <v>1006316</v>
      </c>
      <c r="I30" s="15" t="s">
        <v>164</v>
      </c>
    </row>
    <row r="31" spans="1:9" x14ac:dyDescent="0.2">
      <c r="A31" t="s">
        <v>10</v>
      </c>
      <c r="B31" t="s">
        <v>156</v>
      </c>
      <c r="C31" s="15" t="s">
        <v>163</v>
      </c>
      <c r="D31" s="32">
        <v>5808.1000000000113</v>
      </c>
      <c r="E31" s="32">
        <v>0</v>
      </c>
      <c r="F31" s="32">
        <v>30822589</v>
      </c>
      <c r="G31" s="32">
        <v>0</v>
      </c>
      <c r="H31" s="32">
        <v>2432307</v>
      </c>
      <c r="I31" s="15" t="s">
        <v>164</v>
      </c>
    </row>
    <row r="32" spans="1:9" x14ac:dyDescent="0.2">
      <c r="A32" t="s">
        <v>154</v>
      </c>
      <c r="B32" t="s">
        <v>158</v>
      </c>
      <c r="C32" s="15" t="s">
        <v>163</v>
      </c>
      <c r="D32" s="32">
        <v>155.83333333333334</v>
      </c>
      <c r="E32" s="32">
        <v>0</v>
      </c>
      <c r="F32" s="32">
        <v>54326</v>
      </c>
      <c r="G32" s="32">
        <v>0</v>
      </c>
      <c r="H32" s="32">
        <v>143346</v>
      </c>
      <c r="I32" s="15" t="s">
        <v>164</v>
      </c>
    </row>
    <row r="33" spans="1:9" x14ac:dyDescent="0.2">
      <c r="A33" t="s">
        <v>8</v>
      </c>
      <c r="B33" t="s">
        <v>156</v>
      </c>
      <c r="C33" s="15" t="s">
        <v>163</v>
      </c>
      <c r="D33" s="32">
        <v>10409.683333333636</v>
      </c>
      <c r="E33" s="32">
        <v>352065.00497351843</v>
      </c>
      <c r="F33" s="32">
        <v>25072986.402732458</v>
      </c>
      <c r="G33" s="32">
        <v>0</v>
      </c>
      <c r="H33" s="32">
        <v>6359469</v>
      </c>
      <c r="I33" s="15" t="s">
        <v>164</v>
      </c>
    </row>
    <row r="34" spans="1:9" x14ac:dyDescent="0.2">
      <c r="A34" t="s">
        <v>16</v>
      </c>
      <c r="B34" t="s">
        <v>156</v>
      </c>
      <c r="C34" s="15" t="s">
        <v>163</v>
      </c>
      <c r="D34" s="32">
        <v>117.16666666666666</v>
      </c>
      <c r="E34" s="32">
        <v>0</v>
      </c>
      <c r="F34" s="32">
        <v>0</v>
      </c>
      <c r="G34" s="32">
        <v>0</v>
      </c>
      <c r="H34" s="32">
        <v>82510</v>
      </c>
      <c r="I34" s="15" t="s">
        <v>164</v>
      </c>
    </row>
    <row r="35" spans="1:9" x14ac:dyDescent="0.2">
      <c r="A35" t="s">
        <v>46</v>
      </c>
      <c r="B35" t="s">
        <v>156</v>
      </c>
      <c r="C35" s="15" t="s">
        <v>163</v>
      </c>
      <c r="D35" s="32">
        <v>126</v>
      </c>
      <c r="E35" s="32">
        <v>0</v>
      </c>
      <c r="F35" s="32">
        <v>0</v>
      </c>
      <c r="G35" s="32">
        <v>0</v>
      </c>
      <c r="H35" s="32">
        <v>77958</v>
      </c>
      <c r="I35" s="15" t="s">
        <v>164</v>
      </c>
    </row>
    <row r="36" spans="1:9" x14ac:dyDescent="0.2">
      <c r="A36" t="s">
        <v>32</v>
      </c>
      <c r="B36" t="s">
        <v>157</v>
      </c>
      <c r="C36" s="15" t="s">
        <v>163</v>
      </c>
      <c r="D36" s="32">
        <v>1201.9999999999989</v>
      </c>
      <c r="E36" s="32">
        <v>493</v>
      </c>
      <c r="F36" s="32">
        <v>824449</v>
      </c>
      <c r="G36" s="32">
        <v>0</v>
      </c>
      <c r="H36" s="32">
        <v>869116</v>
      </c>
      <c r="I36" s="15" t="s">
        <v>164</v>
      </c>
    </row>
    <row r="37" spans="1:9" x14ac:dyDescent="0.2">
      <c r="A37" t="s">
        <v>50</v>
      </c>
      <c r="B37" t="s">
        <v>158</v>
      </c>
      <c r="C37" s="15" t="s">
        <v>163</v>
      </c>
      <c r="D37" s="32">
        <v>156.38333333333335</v>
      </c>
      <c r="E37" s="32">
        <v>0</v>
      </c>
      <c r="F37" s="32">
        <v>69952</v>
      </c>
      <c r="G37" s="32">
        <v>0</v>
      </c>
      <c r="H37" s="32">
        <v>130150</v>
      </c>
      <c r="I37" s="15" t="s">
        <v>164</v>
      </c>
    </row>
    <row r="38" spans="1:9" x14ac:dyDescent="0.2">
      <c r="A38" t="s">
        <v>19</v>
      </c>
      <c r="B38" t="s">
        <v>158</v>
      </c>
      <c r="C38" s="15" t="s">
        <v>163</v>
      </c>
      <c r="D38" s="32">
        <v>700</v>
      </c>
      <c r="E38" s="32">
        <v>5874</v>
      </c>
      <c r="F38" s="32">
        <v>370428</v>
      </c>
      <c r="G38" s="32">
        <v>0</v>
      </c>
      <c r="H38" s="32">
        <v>600036</v>
      </c>
      <c r="I38" s="15" t="s">
        <v>164</v>
      </c>
    </row>
    <row r="39" spans="1:9" x14ac:dyDescent="0.2">
      <c r="A39" t="s">
        <v>17</v>
      </c>
      <c r="B39" t="s">
        <v>158</v>
      </c>
      <c r="C39" s="15" t="s">
        <v>163</v>
      </c>
      <c r="D39" s="32">
        <v>641.66666666666652</v>
      </c>
      <c r="E39" s="32">
        <v>0</v>
      </c>
      <c r="F39" s="32">
        <v>0</v>
      </c>
      <c r="G39" s="32">
        <v>0</v>
      </c>
      <c r="H39" s="32">
        <v>522018</v>
      </c>
      <c r="I39" s="15" t="s">
        <v>164</v>
      </c>
    </row>
    <row r="40" spans="1:9" x14ac:dyDescent="0.2">
      <c r="A40" t="s">
        <v>186</v>
      </c>
      <c r="B40" t="s">
        <v>160</v>
      </c>
      <c r="C40" s="15" t="s">
        <v>163</v>
      </c>
      <c r="D40" s="32">
        <v>3566.2833333333365</v>
      </c>
      <c r="E40" s="32">
        <v>0</v>
      </c>
      <c r="F40" s="32">
        <v>0</v>
      </c>
      <c r="G40" s="32">
        <v>0</v>
      </c>
      <c r="H40" s="32">
        <v>1174152</v>
      </c>
      <c r="I40" s="15" t="s">
        <v>164</v>
      </c>
    </row>
    <row r="41" spans="1:9" x14ac:dyDescent="0.2">
      <c r="A41" t="s">
        <v>7</v>
      </c>
      <c r="B41" t="s">
        <v>156</v>
      </c>
      <c r="C41" s="15" t="s">
        <v>163</v>
      </c>
      <c r="D41" s="32">
        <v>1670.8166666666682</v>
      </c>
      <c r="E41" s="32">
        <v>0</v>
      </c>
      <c r="F41" s="32">
        <v>0</v>
      </c>
      <c r="G41" s="32">
        <v>0</v>
      </c>
      <c r="H41" s="32">
        <v>1106078</v>
      </c>
      <c r="I41" s="15" t="s">
        <v>164</v>
      </c>
    </row>
    <row r="42" spans="1:9" x14ac:dyDescent="0.2">
      <c r="A42" t="s">
        <v>29</v>
      </c>
      <c r="B42" t="s">
        <v>157</v>
      </c>
      <c r="C42" s="15" t="s">
        <v>163</v>
      </c>
      <c r="D42" s="32">
        <v>2407.9000000000115</v>
      </c>
      <c r="E42" s="32">
        <v>0</v>
      </c>
      <c r="F42" s="32">
        <v>1827051</v>
      </c>
      <c r="G42" s="32">
        <v>4210</v>
      </c>
      <c r="H42" s="32">
        <v>1598746</v>
      </c>
      <c r="I42" s="15" t="s">
        <v>164</v>
      </c>
    </row>
    <row r="43" spans="1:9" x14ac:dyDescent="0.2">
      <c r="A43" t="s">
        <v>31</v>
      </c>
      <c r="B43" t="s">
        <v>157</v>
      </c>
      <c r="C43" s="15" t="s">
        <v>163</v>
      </c>
      <c r="D43" s="32">
        <v>194.16666666666671</v>
      </c>
      <c r="E43" s="32">
        <v>98</v>
      </c>
      <c r="F43" s="32">
        <v>214679</v>
      </c>
      <c r="G43" s="32">
        <v>98145</v>
      </c>
      <c r="H43" s="32">
        <v>126774</v>
      </c>
      <c r="I43" s="15" t="s">
        <v>164</v>
      </c>
    </row>
    <row r="44" spans="1:9" x14ac:dyDescent="0.2">
      <c r="A44" t="s">
        <v>9</v>
      </c>
      <c r="B44" t="s">
        <v>156</v>
      </c>
      <c r="C44" s="15" t="s">
        <v>163</v>
      </c>
      <c r="D44" s="32">
        <v>10105.600000000011</v>
      </c>
      <c r="E44" s="32">
        <v>24584</v>
      </c>
      <c r="F44" s="32">
        <v>5739310</v>
      </c>
      <c r="G44" s="32">
        <v>0</v>
      </c>
      <c r="H44" s="32">
        <v>6435514</v>
      </c>
      <c r="I44" s="15" t="s">
        <v>164</v>
      </c>
    </row>
    <row r="45" spans="1:9" x14ac:dyDescent="0.2">
      <c r="A45" t="s">
        <v>56</v>
      </c>
      <c r="B45" t="s">
        <v>157</v>
      </c>
      <c r="C45" s="15" t="s">
        <v>163</v>
      </c>
      <c r="D45" s="32">
        <v>51.76666666666668</v>
      </c>
      <c r="E45" s="32">
        <v>0</v>
      </c>
      <c r="F45" s="32">
        <v>0</v>
      </c>
      <c r="G45" s="32">
        <v>0</v>
      </c>
      <c r="H45" s="32">
        <v>27456</v>
      </c>
      <c r="I45" s="15" t="s">
        <v>164</v>
      </c>
    </row>
    <row r="46" spans="1:9" x14ac:dyDescent="0.2">
      <c r="A46" t="s">
        <v>92</v>
      </c>
      <c r="B46" t="s">
        <v>160</v>
      </c>
      <c r="C46" s="15" t="s">
        <v>163</v>
      </c>
      <c r="D46" s="32">
        <v>676.00000000000023</v>
      </c>
      <c r="E46" s="32">
        <v>0</v>
      </c>
      <c r="F46" s="32">
        <v>0</v>
      </c>
      <c r="G46" s="32">
        <v>0</v>
      </c>
      <c r="H46" s="32">
        <v>509361</v>
      </c>
      <c r="I46" s="15" t="s">
        <v>164</v>
      </c>
    </row>
    <row r="47" spans="1:9" x14ac:dyDescent="0.2">
      <c r="A47" t="s">
        <v>129</v>
      </c>
      <c r="B47" t="s">
        <v>156</v>
      </c>
      <c r="C47" s="15" t="s">
        <v>163</v>
      </c>
      <c r="D47" s="32">
        <v>1549.0666666666677</v>
      </c>
      <c r="E47" s="32">
        <v>0</v>
      </c>
      <c r="F47" s="32">
        <v>2020699.1961083692</v>
      </c>
      <c r="G47" s="32">
        <v>0</v>
      </c>
      <c r="H47" s="32">
        <v>808129</v>
      </c>
      <c r="I47" s="15" t="s">
        <v>164</v>
      </c>
    </row>
    <row r="48" spans="1:9" x14ac:dyDescent="0.2">
      <c r="A48" t="s">
        <v>26</v>
      </c>
      <c r="B48" t="s">
        <v>155</v>
      </c>
      <c r="C48" s="15" t="s">
        <v>163</v>
      </c>
      <c r="D48" s="32">
        <v>77.916666666666671</v>
      </c>
      <c r="E48" s="32">
        <v>0</v>
      </c>
      <c r="F48" s="32">
        <v>0</v>
      </c>
      <c r="G48" s="32">
        <v>0</v>
      </c>
      <c r="H48" s="32">
        <v>41751</v>
      </c>
      <c r="I48" s="15" t="s">
        <v>164</v>
      </c>
    </row>
    <row r="49" spans="1:9" x14ac:dyDescent="0.2">
      <c r="A49" t="s">
        <v>87</v>
      </c>
      <c r="B49" t="s">
        <v>158</v>
      </c>
      <c r="C49" s="15" t="s">
        <v>163</v>
      </c>
      <c r="D49" s="32">
        <v>157.06666666666666</v>
      </c>
      <c r="E49" s="32">
        <v>0</v>
      </c>
      <c r="F49" s="32">
        <v>104853</v>
      </c>
      <c r="G49" s="32">
        <v>0</v>
      </c>
      <c r="H49" s="32">
        <v>143514</v>
      </c>
      <c r="I49" s="15" t="s">
        <v>164</v>
      </c>
    </row>
    <row r="50" spans="1:9" x14ac:dyDescent="0.2">
      <c r="A50" t="s">
        <v>13</v>
      </c>
      <c r="B50" t="s">
        <v>156</v>
      </c>
      <c r="C50" s="15" t="s">
        <v>163</v>
      </c>
      <c r="D50" s="32">
        <v>353</v>
      </c>
      <c r="E50" s="32">
        <v>0</v>
      </c>
      <c r="F50" s="32">
        <v>0</v>
      </c>
      <c r="G50" s="32">
        <v>0</v>
      </c>
      <c r="H50" s="32">
        <v>277260</v>
      </c>
      <c r="I50" s="15" t="s">
        <v>164</v>
      </c>
    </row>
    <row r="51" spans="1:9" x14ac:dyDescent="0.2">
      <c r="A51" t="s">
        <v>12</v>
      </c>
      <c r="B51" t="s">
        <v>156</v>
      </c>
      <c r="C51" s="15" t="s">
        <v>163</v>
      </c>
      <c r="D51" s="32">
        <v>1260.916666666667</v>
      </c>
      <c r="E51" s="32">
        <v>0</v>
      </c>
      <c r="F51" s="32">
        <v>1296220</v>
      </c>
      <c r="G51" s="32">
        <v>0</v>
      </c>
      <c r="H51" s="32">
        <v>920032</v>
      </c>
      <c r="I51" s="15" t="s">
        <v>164</v>
      </c>
    </row>
    <row r="52" spans="1:9" x14ac:dyDescent="0.2">
      <c r="A52" t="s">
        <v>57</v>
      </c>
      <c r="B52" t="s">
        <v>158</v>
      </c>
      <c r="C52" s="15" t="s">
        <v>163</v>
      </c>
      <c r="D52" s="32">
        <v>1291</v>
      </c>
      <c r="E52" s="32">
        <v>14551</v>
      </c>
      <c r="F52" s="32">
        <v>623931</v>
      </c>
      <c r="G52" s="32">
        <v>8271</v>
      </c>
      <c r="H52" s="32">
        <v>1116840</v>
      </c>
      <c r="I52" s="15" t="s">
        <v>164</v>
      </c>
    </row>
    <row r="53" spans="1:9" x14ac:dyDescent="0.2">
      <c r="A53" t="s">
        <v>3</v>
      </c>
      <c r="B53" t="s">
        <v>155</v>
      </c>
      <c r="C53" s="15" t="s">
        <v>163</v>
      </c>
      <c r="D53" s="32">
        <v>6165.5166666666664</v>
      </c>
      <c r="E53" s="32">
        <v>0</v>
      </c>
      <c r="F53" s="32">
        <v>1796357.6000000036</v>
      </c>
      <c r="G53" s="32">
        <v>0</v>
      </c>
      <c r="H53" s="32">
        <v>4506353</v>
      </c>
      <c r="I53" s="15" t="s">
        <v>164</v>
      </c>
    </row>
    <row r="54" spans="1:9" x14ac:dyDescent="0.2">
      <c r="A54" t="s">
        <v>52</v>
      </c>
      <c r="B54" t="s">
        <v>156</v>
      </c>
      <c r="C54" s="15" t="s">
        <v>163</v>
      </c>
      <c r="D54" s="32">
        <v>1226.1500000000005</v>
      </c>
      <c r="E54" s="32">
        <v>0</v>
      </c>
      <c r="F54" s="32">
        <v>0</v>
      </c>
      <c r="G54" s="32">
        <v>0</v>
      </c>
      <c r="H54" s="32">
        <v>879134</v>
      </c>
      <c r="I54" s="15" t="s">
        <v>164</v>
      </c>
    </row>
    <row r="55" spans="1:9" x14ac:dyDescent="0.2">
      <c r="A55" t="s">
        <v>33</v>
      </c>
      <c r="B55" t="s">
        <v>158</v>
      </c>
      <c r="C55" s="15" t="s">
        <v>163</v>
      </c>
      <c r="D55" s="32">
        <v>620</v>
      </c>
      <c r="E55" s="32">
        <v>45962</v>
      </c>
      <c r="F55" s="32">
        <v>315909</v>
      </c>
      <c r="G55" s="32">
        <v>0</v>
      </c>
      <c r="H55" s="32">
        <v>571640</v>
      </c>
      <c r="I55" s="15" t="s">
        <v>164</v>
      </c>
    </row>
    <row r="56" spans="1:9" x14ac:dyDescent="0.2">
      <c r="A56" t="s">
        <v>189</v>
      </c>
      <c r="B56" t="s">
        <v>160</v>
      </c>
      <c r="C56" s="15" t="s">
        <v>163</v>
      </c>
      <c r="D56" s="32">
        <v>660</v>
      </c>
      <c r="E56" s="32">
        <v>0</v>
      </c>
      <c r="F56" s="32">
        <v>0</v>
      </c>
      <c r="G56" s="32">
        <v>0</v>
      </c>
      <c r="H56" s="32">
        <v>258456</v>
      </c>
      <c r="I56" s="15" t="s">
        <v>164</v>
      </c>
    </row>
    <row r="57" spans="1:9" x14ac:dyDescent="0.2">
      <c r="A57" t="s">
        <v>30</v>
      </c>
      <c r="B57" t="s">
        <v>157</v>
      </c>
      <c r="C57" s="15" t="s">
        <v>163</v>
      </c>
      <c r="D57" s="32">
        <v>124</v>
      </c>
      <c r="E57" s="32">
        <v>0</v>
      </c>
      <c r="F57" s="32">
        <v>123098</v>
      </c>
      <c r="G57" s="32">
        <v>0</v>
      </c>
      <c r="H57" s="32">
        <v>77810</v>
      </c>
      <c r="I57" s="15" t="s">
        <v>164</v>
      </c>
    </row>
    <row r="58" spans="1:9" x14ac:dyDescent="0.2">
      <c r="A58" t="s">
        <v>55</v>
      </c>
      <c r="B58" t="s">
        <v>157</v>
      </c>
      <c r="C58" s="15" t="s">
        <v>163</v>
      </c>
      <c r="D58" s="32">
        <v>655</v>
      </c>
      <c r="E58" s="32">
        <v>0</v>
      </c>
      <c r="F58" s="32">
        <v>343881</v>
      </c>
      <c r="G58" s="32">
        <v>53</v>
      </c>
      <c r="H58" s="32">
        <v>507702</v>
      </c>
      <c r="I58" s="15" t="s">
        <v>164</v>
      </c>
    </row>
    <row r="59" spans="1:9" x14ac:dyDescent="0.2">
      <c r="A59" t="s">
        <v>93</v>
      </c>
      <c r="B59" t="s">
        <v>157</v>
      </c>
      <c r="C59" s="15" t="s">
        <v>163</v>
      </c>
      <c r="D59" s="32">
        <v>186</v>
      </c>
      <c r="E59" s="32">
        <v>0</v>
      </c>
      <c r="F59" s="32">
        <v>163399</v>
      </c>
      <c r="G59" s="32">
        <v>0</v>
      </c>
      <c r="H59" s="32">
        <v>140864</v>
      </c>
      <c r="I59" s="15" t="s">
        <v>164</v>
      </c>
    </row>
    <row r="60" spans="1:9" x14ac:dyDescent="0.2">
      <c r="A60" t="s">
        <v>18</v>
      </c>
      <c r="B60" t="s">
        <v>157</v>
      </c>
      <c r="C60" s="15" t="s">
        <v>163</v>
      </c>
      <c r="D60" s="32">
        <v>1023</v>
      </c>
      <c r="E60" s="32">
        <v>0</v>
      </c>
      <c r="F60" s="32">
        <v>566834</v>
      </c>
      <c r="G60" s="32">
        <v>84</v>
      </c>
      <c r="H60" s="32">
        <v>734638</v>
      </c>
      <c r="I60" s="15" t="s">
        <v>164</v>
      </c>
    </row>
    <row r="61" spans="1:9" x14ac:dyDescent="0.2">
      <c r="A61" t="s">
        <v>59</v>
      </c>
      <c r="B61" t="s">
        <v>158</v>
      </c>
      <c r="C61" s="15" t="s">
        <v>163</v>
      </c>
      <c r="D61" s="32">
        <v>1180</v>
      </c>
      <c r="E61" s="32">
        <v>53829</v>
      </c>
      <c r="F61" s="32">
        <v>639051</v>
      </c>
      <c r="G61" s="32">
        <v>0</v>
      </c>
      <c r="H61" s="32">
        <v>1122994</v>
      </c>
      <c r="I61" s="15" t="s">
        <v>164</v>
      </c>
    </row>
    <row r="62" spans="1:9" x14ac:dyDescent="0.2">
      <c r="A62" t="s">
        <v>82</v>
      </c>
      <c r="B62" t="s">
        <v>158</v>
      </c>
      <c r="C62" s="15" t="s">
        <v>163</v>
      </c>
      <c r="D62" s="32">
        <v>400</v>
      </c>
      <c r="E62" s="32">
        <v>0</v>
      </c>
      <c r="F62" s="32">
        <v>0</v>
      </c>
      <c r="G62" s="32">
        <v>0</v>
      </c>
      <c r="H62" s="32">
        <v>306144</v>
      </c>
      <c r="I62" s="15" t="s">
        <v>164</v>
      </c>
    </row>
    <row r="63" spans="1:9" x14ac:dyDescent="0.2">
      <c r="A63" t="s">
        <v>27</v>
      </c>
      <c r="B63" t="s">
        <v>155</v>
      </c>
      <c r="C63" s="15" t="s">
        <v>163</v>
      </c>
      <c r="D63" s="32">
        <v>381.51666666666665</v>
      </c>
      <c r="E63" s="32">
        <v>0</v>
      </c>
      <c r="F63" s="32">
        <v>0</v>
      </c>
      <c r="G63" s="32">
        <v>0</v>
      </c>
      <c r="H63" s="32">
        <v>251693</v>
      </c>
      <c r="I63" s="15" t="s">
        <v>164</v>
      </c>
    </row>
    <row r="64" spans="1:9" x14ac:dyDescent="0.2">
      <c r="A64" t="s">
        <v>53</v>
      </c>
      <c r="B64" t="s">
        <v>156</v>
      </c>
      <c r="C64" s="15" t="s">
        <v>163</v>
      </c>
      <c r="D64" s="32">
        <v>3258.9666666666858</v>
      </c>
      <c r="E64" s="32">
        <v>0</v>
      </c>
      <c r="F64" s="32">
        <v>2799133.6901510661</v>
      </c>
      <c r="G64" s="32">
        <v>0</v>
      </c>
      <c r="H64" s="32">
        <v>1977710</v>
      </c>
      <c r="I64" s="15" t="s">
        <v>164</v>
      </c>
    </row>
    <row r="65" spans="1:9" x14ac:dyDescent="0.2">
      <c r="A65" t="s">
        <v>36</v>
      </c>
      <c r="B65" t="s">
        <v>156</v>
      </c>
      <c r="C65" s="15" t="s">
        <v>163</v>
      </c>
      <c r="D65" s="32">
        <v>1218.5833333333335</v>
      </c>
      <c r="E65" s="32">
        <v>0</v>
      </c>
      <c r="F65" s="32">
        <v>430812</v>
      </c>
      <c r="G65" s="32">
        <v>0</v>
      </c>
      <c r="H65" s="32">
        <v>856205</v>
      </c>
      <c r="I65" s="15" t="s">
        <v>164</v>
      </c>
    </row>
    <row r="66" spans="1:9" x14ac:dyDescent="0.2">
      <c r="A66" t="s">
        <v>43</v>
      </c>
      <c r="B66" t="s">
        <v>158</v>
      </c>
      <c r="C66" s="15" t="s">
        <v>163</v>
      </c>
      <c r="D66" s="32">
        <v>278.46666666666664</v>
      </c>
      <c r="E66" s="32">
        <v>0</v>
      </c>
      <c r="F66" s="32">
        <v>99360</v>
      </c>
      <c r="G66" s="32">
        <v>0</v>
      </c>
      <c r="H66" s="32">
        <v>215496</v>
      </c>
      <c r="I66" s="15" t="s">
        <v>164</v>
      </c>
    </row>
    <row r="67" spans="1:9" x14ac:dyDescent="0.2">
      <c r="A67" t="s">
        <v>91</v>
      </c>
      <c r="B67" t="s">
        <v>160</v>
      </c>
      <c r="C67" s="15" t="s">
        <v>163</v>
      </c>
      <c r="D67" s="32">
        <v>640.25</v>
      </c>
      <c r="E67" s="32">
        <v>0</v>
      </c>
      <c r="F67" s="32">
        <v>0</v>
      </c>
      <c r="G67" s="32">
        <v>0</v>
      </c>
      <c r="H67" s="32">
        <v>551304</v>
      </c>
      <c r="I67" s="15" t="s">
        <v>164</v>
      </c>
    </row>
    <row r="68" spans="1:9" x14ac:dyDescent="0.2">
      <c r="A68" t="s">
        <v>220</v>
      </c>
      <c r="B68" t="s">
        <v>156</v>
      </c>
      <c r="C68" s="15" t="s">
        <v>163</v>
      </c>
      <c r="D68" s="32">
        <v>281.58333333333348</v>
      </c>
      <c r="E68" s="32">
        <v>0</v>
      </c>
      <c r="F68" s="32">
        <v>268223.28422676062</v>
      </c>
      <c r="G68" s="32">
        <v>0</v>
      </c>
      <c r="H68" s="32">
        <v>155000</v>
      </c>
      <c r="I68" s="15" t="s">
        <v>164</v>
      </c>
    </row>
    <row r="69" spans="1:9" x14ac:dyDescent="0.2">
      <c r="A69" t="s">
        <v>77</v>
      </c>
      <c r="B69" t="s">
        <v>156</v>
      </c>
      <c r="C69" s="15" t="s">
        <v>163</v>
      </c>
      <c r="D69" s="32">
        <v>1261.2333333333318</v>
      </c>
      <c r="E69" s="32">
        <v>0</v>
      </c>
      <c r="F69" s="32">
        <v>0</v>
      </c>
      <c r="G69" s="32">
        <v>0</v>
      </c>
      <c r="H69" s="32">
        <v>925212</v>
      </c>
      <c r="I69" s="15" t="s">
        <v>164</v>
      </c>
    </row>
    <row r="70" spans="1:9" x14ac:dyDescent="0.2">
      <c r="A70" t="s">
        <v>90</v>
      </c>
      <c r="B70" t="s">
        <v>156</v>
      </c>
      <c r="C70" s="15" t="s">
        <v>163</v>
      </c>
      <c r="D70" s="32">
        <v>4285.0833333333339</v>
      </c>
      <c r="E70" s="32">
        <v>0</v>
      </c>
      <c r="F70" s="32">
        <v>2134680</v>
      </c>
      <c r="G70" s="32">
        <v>0</v>
      </c>
      <c r="H70" s="32">
        <v>2676323</v>
      </c>
      <c r="I70" s="15" t="s">
        <v>164</v>
      </c>
    </row>
    <row r="71" spans="1:9" x14ac:dyDescent="0.2">
      <c r="A71" t="s">
        <v>15</v>
      </c>
      <c r="B71" t="s">
        <v>156</v>
      </c>
      <c r="C71" s="15" t="s">
        <v>163</v>
      </c>
      <c r="D71" s="32">
        <v>485.86666666666667</v>
      </c>
      <c r="E71" s="32">
        <v>0</v>
      </c>
      <c r="F71" s="32">
        <v>307317.65183999983</v>
      </c>
      <c r="G71" s="32">
        <v>0</v>
      </c>
      <c r="H71" s="32">
        <v>282080</v>
      </c>
      <c r="I71" s="15" t="s">
        <v>164</v>
      </c>
    </row>
    <row r="72" spans="1:9" x14ac:dyDescent="0.2">
      <c r="A72" t="s">
        <v>62</v>
      </c>
      <c r="B72" t="s">
        <v>159</v>
      </c>
      <c r="C72" s="15" t="s">
        <v>163</v>
      </c>
      <c r="D72" s="32">
        <v>3439.6999999999962</v>
      </c>
      <c r="E72" s="32">
        <v>0</v>
      </c>
      <c r="F72" s="32">
        <v>2299264</v>
      </c>
      <c r="G72" s="32">
        <v>0</v>
      </c>
      <c r="H72" s="32">
        <v>2779106</v>
      </c>
      <c r="I72" s="15" t="s">
        <v>164</v>
      </c>
    </row>
    <row r="73" spans="1:9" x14ac:dyDescent="0.2">
      <c r="A73" t="s">
        <v>34</v>
      </c>
      <c r="B73" t="s">
        <v>157</v>
      </c>
      <c r="C73" s="15" t="s">
        <v>163</v>
      </c>
      <c r="D73" s="32">
        <v>248</v>
      </c>
      <c r="E73" s="32">
        <v>7274</v>
      </c>
      <c r="F73" s="32">
        <v>201156</v>
      </c>
      <c r="G73" s="32">
        <v>0</v>
      </c>
      <c r="H73" s="32">
        <v>155992</v>
      </c>
      <c r="I73" s="15" t="s">
        <v>164</v>
      </c>
    </row>
    <row r="74" spans="1:9" x14ac:dyDescent="0.2">
      <c r="A74" t="s">
        <v>45</v>
      </c>
      <c r="B74" t="s">
        <v>157</v>
      </c>
      <c r="C74" s="15" t="s">
        <v>163</v>
      </c>
      <c r="D74" s="32">
        <v>422</v>
      </c>
      <c r="E74" s="32">
        <v>2020</v>
      </c>
      <c r="F74" s="32">
        <v>200065</v>
      </c>
      <c r="G74" s="32">
        <v>0</v>
      </c>
      <c r="H74" s="32">
        <v>368974</v>
      </c>
      <c r="I74" s="15" t="s">
        <v>164</v>
      </c>
    </row>
    <row r="75" spans="1:9" x14ac:dyDescent="0.2">
      <c r="A75" t="s">
        <v>68</v>
      </c>
      <c r="B75" t="s">
        <v>157</v>
      </c>
      <c r="C75" s="15" t="s">
        <v>163</v>
      </c>
      <c r="D75" s="32">
        <v>570</v>
      </c>
      <c r="E75" s="32">
        <v>0</v>
      </c>
      <c r="F75" s="32">
        <v>262441</v>
      </c>
      <c r="G75" s="32">
        <v>28</v>
      </c>
      <c r="H75" s="32">
        <v>460226</v>
      </c>
      <c r="I75" s="15" t="s">
        <v>164</v>
      </c>
    </row>
    <row r="76" spans="1:9" x14ac:dyDescent="0.2">
      <c r="A76" t="s">
        <v>40</v>
      </c>
      <c r="B76" t="s">
        <v>158</v>
      </c>
      <c r="C76" s="15" t="s">
        <v>163</v>
      </c>
      <c r="D76" s="32">
        <v>306</v>
      </c>
      <c r="E76" s="32">
        <v>0</v>
      </c>
      <c r="F76" s="32">
        <v>122079</v>
      </c>
      <c r="G76" s="32">
        <v>0</v>
      </c>
      <c r="H76" s="32">
        <v>252322</v>
      </c>
      <c r="I76" s="15" t="s">
        <v>164</v>
      </c>
    </row>
    <row r="77" spans="1:9" x14ac:dyDescent="0.2">
      <c r="A77" t="s">
        <v>131</v>
      </c>
      <c r="B77" t="s">
        <v>158</v>
      </c>
      <c r="C77" s="15" t="s">
        <v>163</v>
      </c>
      <c r="D77" s="32">
        <v>1090.8333333333333</v>
      </c>
      <c r="E77" s="32">
        <v>0</v>
      </c>
      <c r="F77" s="32">
        <v>613980</v>
      </c>
      <c r="G77" s="32">
        <v>0</v>
      </c>
      <c r="H77" s="32">
        <v>841966</v>
      </c>
      <c r="I77" s="15" t="s">
        <v>164</v>
      </c>
    </row>
    <row r="78" spans="1:9" x14ac:dyDescent="0.2">
      <c r="A78" t="s">
        <v>78</v>
      </c>
      <c r="B78" t="s">
        <v>157</v>
      </c>
      <c r="C78" s="15" t="s">
        <v>163</v>
      </c>
      <c r="D78" s="32">
        <v>115.5</v>
      </c>
      <c r="E78" s="32">
        <v>0</v>
      </c>
      <c r="F78" s="32">
        <v>14544</v>
      </c>
      <c r="G78" s="32">
        <v>0</v>
      </c>
      <c r="H78" s="32">
        <v>52406</v>
      </c>
      <c r="I78" s="15" t="s">
        <v>164</v>
      </c>
    </row>
    <row r="79" spans="1:9" x14ac:dyDescent="0.2">
      <c r="A79" t="s">
        <v>21</v>
      </c>
      <c r="B79" t="s">
        <v>158</v>
      </c>
      <c r="C79" s="15" t="s">
        <v>163</v>
      </c>
      <c r="D79" s="32">
        <v>301.23333333333335</v>
      </c>
      <c r="E79" s="32">
        <v>0</v>
      </c>
      <c r="F79" s="32">
        <v>117820</v>
      </c>
      <c r="G79" s="32">
        <v>0</v>
      </c>
      <c r="H79" s="32">
        <v>232792</v>
      </c>
      <c r="I79" s="15" t="s">
        <v>164</v>
      </c>
    </row>
    <row r="80" spans="1:9" x14ac:dyDescent="0.2">
      <c r="A80" t="s">
        <v>20</v>
      </c>
      <c r="B80" t="s">
        <v>158</v>
      </c>
      <c r="C80" s="15" t="s">
        <v>163</v>
      </c>
      <c r="D80" s="32">
        <v>300.76666666666665</v>
      </c>
      <c r="E80" s="32">
        <v>0</v>
      </c>
      <c r="F80" s="32">
        <v>83000</v>
      </c>
      <c r="G80" s="32">
        <v>0</v>
      </c>
      <c r="H80" s="32">
        <v>232204</v>
      </c>
      <c r="I80" s="15" t="s">
        <v>164</v>
      </c>
    </row>
    <row r="81" spans="1:9" x14ac:dyDescent="0.2">
      <c r="A81" t="s">
        <v>79</v>
      </c>
      <c r="B81" t="s">
        <v>156</v>
      </c>
      <c r="C81" s="15" t="s">
        <v>163</v>
      </c>
      <c r="D81" s="32">
        <v>9233.7000000000098</v>
      </c>
      <c r="E81" s="32">
        <v>3406</v>
      </c>
      <c r="F81" s="32">
        <v>4521635</v>
      </c>
      <c r="G81" s="32">
        <v>0</v>
      </c>
      <c r="H81" s="32">
        <v>6821149</v>
      </c>
      <c r="I81" s="15" t="s">
        <v>164</v>
      </c>
    </row>
    <row r="82" spans="1:9" x14ac:dyDescent="0.2">
      <c r="A82" t="s">
        <v>14</v>
      </c>
      <c r="B82" t="s">
        <v>156</v>
      </c>
      <c r="C82" s="15" t="s">
        <v>163</v>
      </c>
      <c r="D82" s="32">
        <v>306</v>
      </c>
      <c r="E82" s="32">
        <v>0</v>
      </c>
      <c r="F82" s="32">
        <v>0</v>
      </c>
      <c r="G82" s="32">
        <v>0</v>
      </c>
      <c r="H82" s="32">
        <v>217720</v>
      </c>
      <c r="I82" s="15" t="s">
        <v>164</v>
      </c>
    </row>
    <row r="83" spans="1:9" x14ac:dyDescent="0.2">
      <c r="A83" t="s">
        <v>64</v>
      </c>
      <c r="B83" t="s">
        <v>156</v>
      </c>
      <c r="C83" s="15" t="s">
        <v>163</v>
      </c>
      <c r="D83" s="32">
        <v>399.66666666666634</v>
      </c>
      <c r="E83" s="32">
        <v>0</v>
      </c>
      <c r="F83" s="32">
        <v>258280</v>
      </c>
      <c r="G83" s="32">
        <v>0</v>
      </c>
      <c r="H83" s="32">
        <v>292576</v>
      </c>
      <c r="I83" s="15" t="s">
        <v>164</v>
      </c>
    </row>
    <row r="84" spans="1:9" x14ac:dyDescent="0.2">
      <c r="A84" t="s">
        <v>70</v>
      </c>
      <c r="B84" t="s">
        <v>158</v>
      </c>
      <c r="C84" s="15" t="s">
        <v>163</v>
      </c>
      <c r="D84" s="32">
        <v>114</v>
      </c>
      <c r="E84" s="32">
        <v>0</v>
      </c>
      <c r="F84" s="32">
        <v>75250</v>
      </c>
      <c r="G84" s="32">
        <v>0</v>
      </c>
      <c r="H84" s="32">
        <v>95856</v>
      </c>
      <c r="I84" s="15" t="s">
        <v>164</v>
      </c>
    </row>
    <row r="85" spans="1:9" x14ac:dyDescent="0.2">
      <c r="A85" t="s">
        <v>5</v>
      </c>
      <c r="B85" t="s">
        <v>155</v>
      </c>
      <c r="C85" s="15" t="s">
        <v>163</v>
      </c>
      <c r="D85" s="32">
        <v>68.049999999999983</v>
      </c>
      <c r="E85" s="32">
        <v>0</v>
      </c>
      <c r="F85" s="32">
        <v>80712</v>
      </c>
      <c r="G85" s="32">
        <v>0</v>
      </c>
      <c r="H85" s="32">
        <v>44314</v>
      </c>
      <c r="I85" s="15" t="s">
        <v>164</v>
      </c>
    </row>
    <row r="86" spans="1:9" x14ac:dyDescent="0.2">
      <c r="A86" t="s">
        <v>44</v>
      </c>
      <c r="B86" t="s">
        <v>155</v>
      </c>
      <c r="C86" s="15" t="s">
        <v>163</v>
      </c>
      <c r="D86" s="32">
        <v>6912.5333333333374</v>
      </c>
      <c r="E86" s="32">
        <v>0</v>
      </c>
      <c r="F86" s="32">
        <v>0</v>
      </c>
      <c r="G86" s="32">
        <v>0</v>
      </c>
      <c r="H86" s="32">
        <v>5106706</v>
      </c>
      <c r="I86" s="15" t="s">
        <v>164</v>
      </c>
    </row>
    <row r="87" spans="1:9" x14ac:dyDescent="0.2">
      <c r="A87" t="s">
        <v>161</v>
      </c>
      <c r="B87" t="s">
        <v>158</v>
      </c>
      <c r="C87" s="15" t="s">
        <v>163</v>
      </c>
      <c r="D87" s="32">
        <v>99.050000000000011</v>
      </c>
      <c r="E87" s="32">
        <v>0</v>
      </c>
      <c r="F87" s="32">
        <v>96246</v>
      </c>
      <c r="G87" s="32">
        <v>0</v>
      </c>
      <c r="H87" s="32">
        <v>79730</v>
      </c>
      <c r="I87" s="15" t="s">
        <v>164</v>
      </c>
    </row>
    <row r="88" spans="1:9" x14ac:dyDescent="0.2">
      <c r="A88" t="s">
        <v>35</v>
      </c>
      <c r="B88" t="s">
        <v>159</v>
      </c>
      <c r="C88" s="15" t="s">
        <v>163</v>
      </c>
      <c r="D88" s="32">
        <v>4945.1000000000313</v>
      </c>
      <c r="E88" s="32">
        <v>0</v>
      </c>
      <c r="F88" s="32">
        <v>2635552</v>
      </c>
      <c r="G88" s="32">
        <v>0</v>
      </c>
      <c r="H88" s="32">
        <v>3991888</v>
      </c>
      <c r="I88" s="15" t="s">
        <v>164</v>
      </c>
    </row>
    <row r="89" spans="1:9" x14ac:dyDescent="0.2">
      <c r="A89" t="s">
        <v>38</v>
      </c>
      <c r="B89" t="s">
        <v>158</v>
      </c>
      <c r="C89" s="15" t="s">
        <v>163</v>
      </c>
      <c r="D89" s="32">
        <v>186.00000000000003</v>
      </c>
      <c r="E89" s="32">
        <v>0</v>
      </c>
      <c r="F89" s="32">
        <v>98240</v>
      </c>
      <c r="G89" s="32">
        <v>0</v>
      </c>
      <c r="H89" s="32">
        <v>148158</v>
      </c>
      <c r="I89" s="15" t="s">
        <v>164</v>
      </c>
    </row>
    <row r="90" spans="1:9" x14ac:dyDescent="0.2">
      <c r="A90" t="s">
        <v>89</v>
      </c>
      <c r="B90" t="s">
        <v>155</v>
      </c>
      <c r="C90" s="15" t="s">
        <v>162</v>
      </c>
      <c r="D90" s="32">
        <v>525.63333333333344</v>
      </c>
      <c r="E90" s="32">
        <v>56</v>
      </c>
      <c r="F90" s="32">
        <v>133200</v>
      </c>
      <c r="G90" s="32">
        <v>327.7</v>
      </c>
      <c r="H90" s="32">
        <v>228612</v>
      </c>
      <c r="I90" s="15" t="s">
        <v>198</v>
      </c>
    </row>
    <row r="91" spans="1:9" x14ac:dyDescent="0.2">
      <c r="A91" t="s">
        <v>4</v>
      </c>
      <c r="B91" t="s">
        <v>155</v>
      </c>
      <c r="C91" s="15" t="s">
        <v>162</v>
      </c>
      <c r="D91" s="32">
        <v>2827.5000000000009</v>
      </c>
      <c r="E91" s="32">
        <v>0</v>
      </c>
      <c r="F91" s="32">
        <v>428533</v>
      </c>
      <c r="G91" s="32">
        <v>0</v>
      </c>
      <c r="H91" s="32">
        <v>2473456</v>
      </c>
      <c r="I91" s="15" t="s">
        <v>198</v>
      </c>
    </row>
    <row r="92" spans="1:9" x14ac:dyDescent="0.2">
      <c r="A92" t="s">
        <v>191</v>
      </c>
      <c r="B92" t="s">
        <v>155</v>
      </c>
      <c r="C92" s="15" t="s">
        <v>162</v>
      </c>
      <c r="D92" s="32">
        <v>8330.6333333333259</v>
      </c>
      <c r="E92" s="32">
        <v>1063</v>
      </c>
      <c r="F92" s="32">
        <v>3443265</v>
      </c>
      <c r="G92" s="32">
        <v>0</v>
      </c>
      <c r="H92" s="32">
        <v>4401367</v>
      </c>
      <c r="I92" s="15" t="s">
        <v>198</v>
      </c>
    </row>
    <row r="93" spans="1:9" x14ac:dyDescent="0.2">
      <c r="A93" t="s">
        <v>1</v>
      </c>
      <c r="B93" t="s">
        <v>155</v>
      </c>
      <c r="C93" s="15" t="s">
        <v>162</v>
      </c>
      <c r="D93" s="32">
        <v>13269.499999999971</v>
      </c>
      <c r="E93" s="32">
        <v>317.54639999999989</v>
      </c>
      <c r="F93" s="32">
        <v>4733019.5893000131</v>
      </c>
      <c r="G93" s="32">
        <v>0</v>
      </c>
      <c r="H93" s="32">
        <v>5873235</v>
      </c>
      <c r="I93" s="15" t="s">
        <v>198</v>
      </c>
    </row>
    <row r="94" spans="1:9" x14ac:dyDescent="0.2">
      <c r="A94" t="s">
        <v>51</v>
      </c>
      <c r="B94" t="s">
        <v>155</v>
      </c>
      <c r="C94" s="15" t="s">
        <v>162</v>
      </c>
      <c r="D94" s="32">
        <v>60.666666666666671</v>
      </c>
      <c r="E94" s="32">
        <v>0</v>
      </c>
      <c r="F94" s="32">
        <v>0</v>
      </c>
      <c r="G94" s="32">
        <v>0</v>
      </c>
      <c r="H94" s="32">
        <v>23920</v>
      </c>
      <c r="I94" s="15" t="s">
        <v>198</v>
      </c>
    </row>
    <row r="95" spans="1:9" x14ac:dyDescent="0.2">
      <c r="A95" t="s">
        <v>26</v>
      </c>
      <c r="B95" t="s">
        <v>155</v>
      </c>
      <c r="C95" s="15" t="s">
        <v>162</v>
      </c>
      <c r="D95" s="32">
        <v>401.5</v>
      </c>
      <c r="E95" s="32">
        <v>0</v>
      </c>
      <c r="F95" s="32">
        <v>0</v>
      </c>
      <c r="G95" s="32">
        <v>0</v>
      </c>
      <c r="H95" s="32">
        <v>188799</v>
      </c>
      <c r="I95" s="15" t="s">
        <v>198</v>
      </c>
    </row>
    <row r="96" spans="1:9" x14ac:dyDescent="0.2">
      <c r="A96" t="s">
        <v>3</v>
      </c>
      <c r="B96" t="s">
        <v>155</v>
      </c>
      <c r="C96" s="15" t="s">
        <v>162</v>
      </c>
      <c r="D96" s="32">
        <v>8726.6999999999971</v>
      </c>
      <c r="E96" s="32">
        <v>0</v>
      </c>
      <c r="F96" s="32">
        <v>5462749.8000000054</v>
      </c>
      <c r="G96" s="32">
        <v>0</v>
      </c>
      <c r="H96" s="32">
        <v>5772828</v>
      </c>
      <c r="I96" s="15" t="s">
        <v>198</v>
      </c>
    </row>
    <row r="97" spans="1:9" x14ac:dyDescent="0.2">
      <c r="A97" t="s">
        <v>6</v>
      </c>
      <c r="B97" t="s">
        <v>155</v>
      </c>
      <c r="C97" s="15" t="s">
        <v>162</v>
      </c>
      <c r="D97" s="32">
        <v>794.5</v>
      </c>
      <c r="E97" s="32">
        <v>0</v>
      </c>
      <c r="F97" s="32">
        <v>0</v>
      </c>
      <c r="G97" s="32">
        <v>0</v>
      </c>
      <c r="H97" s="32">
        <v>507090</v>
      </c>
      <c r="I97" s="15" t="s">
        <v>198</v>
      </c>
    </row>
    <row r="98" spans="1:9" x14ac:dyDescent="0.2">
      <c r="A98" t="s">
        <v>27</v>
      </c>
      <c r="B98" t="s">
        <v>155</v>
      </c>
      <c r="C98" s="15" t="s">
        <v>162</v>
      </c>
      <c r="D98" s="32">
        <v>33.083333333333329</v>
      </c>
      <c r="E98" s="32">
        <v>0</v>
      </c>
      <c r="F98" s="32">
        <v>0</v>
      </c>
      <c r="G98" s="32">
        <v>0</v>
      </c>
      <c r="H98" s="32">
        <v>12420</v>
      </c>
      <c r="I98" s="15" t="s">
        <v>198</v>
      </c>
    </row>
    <row r="99" spans="1:9" x14ac:dyDescent="0.2">
      <c r="A99" t="s">
        <v>85</v>
      </c>
      <c r="B99" t="s">
        <v>155</v>
      </c>
      <c r="C99" s="15" t="s">
        <v>162</v>
      </c>
      <c r="D99" s="32">
        <v>1114.0666666666664</v>
      </c>
      <c r="E99" s="32">
        <v>0</v>
      </c>
      <c r="F99" s="32">
        <v>1260508.2870000002</v>
      </c>
      <c r="G99" s="32">
        <v>0</v>
      </c>
      <c r="H99" s="32">
        <v>661221</v>
      </c>
      <c r="I99" s="15" t="s">
        <v>198</v>
      </c>
    </row>
    <row r="100" spans="1:9" x14ac:dyDescent="0.2">
      <c r="A100" t="s">
        <v>5</v>
      </c>
      <c r="B100" t="s">
        <v>155</v>
      </c>
      <c r="C100" s="15" t="s">
        <v>162</v>
      </c>
      <c r="D100" s="32">
        <v>4179.1833333333389</v>
      </c>
      <c r="E100" s="32">
        <v>0</v>
      </c>
      <c r="F100" s="32">
        <v>3042875</v>
      </c>
      <c r="G100" s="32">
        <v>0</v>
      </c>
      <c r="H100" s="32">
        <v>2871382</v>
      </c>
      <c r="I100" s="15" t="s">
        <v>198</v>
      </c>
    </row>
    <row r="101" spans="1:9" x14ac:dyDescent="0.2">
      <c r="A101" t="s">
        <v>44</v>
      </c>
      <c r="B101" t="s">
        <v>155</v>
      </c>
      <c r="C101" s="15" t="s">
        <v>162</v>
      </c>
      <c r="D101" s="32">
        <v>11868.966666666685</v>
      </c>
      <c r="E101" s="32">
        <v>0</v>
      </c>
      <c r="F101" s="32">
        <v>0</v>
      </c>
      <c r="G101" s="32">
        <v>0</v>
      </c>
      <c r="H101" s="32">
        <v>8388949</v>
      </c>
      <c r="I101" s="15" t="s">
        <v>198</v>
      </c>
    </row>
    <row r="102" spans="1:9" x14ac:dyDescent="0.2">
      <c r="A102" t="s">
        <v>54</v>
      </c>
      <c r="B102" t="s">
        <v>156</v>
      </c>
      <c r="C102" s="15" t="s">
        <v>163</v>
      </c>
      <c r="D102" s="32">
        <v>133.19999999999999</v>
      </c>
      <c r="E102" s="32">
        <v>0</v>
      </c>
      <c r="F102" s="32">
        <v>0</v>
      </c>
      <c r="G102" s="32">
        <v>0</v>
      </c>
      <c r="H102" s="32">
        <v>174914</v>
      </c>
      <c r="I102" s="15" t="s">
        <v>198</v>
      </c>
    </row>
    <row r="103" spans="1:9" x14ac:dyDescent="0.2">
      <c r="A103" t="s">
        <v>135</v>
      </c>
      <c r="B103" t="s">
        <v>157</v>
      </c>
      <c r="C103" s="15" t="s">
        <v>163</v>
      </c>
      <c r="D103" s="32">
        <v>266.66666666666674</v>
      </c>
      <c r="E103" s="32">
        <v>0</v>
      </c>
      <c r="F103" s="32">
        <v>130320</v>
      </c>
      <c r="G103" s="32">
        <v>0</v>
      </c>
      <c r="H103" s="32">
        <v>219840</v>
      </c>
      <c r="I103" s="15" t="s">
        <v>198</v>
      </c>
    </row>
    <row r="104" spans="1:9" x14ac:dyDescent="0.2">
      <c r="A104" t="s">
        <v>4</v>
      </c>
      <c r="B104" t="s">
        <v>155</v>
      </c>
      <c r="C104" s="15" t="s">
        <v>163</v>
      </c>
      <c r="D104" s="32">
        <v>112.5</v>
      </c>
      <c r="E104" s="32">
        <v>0</v>
      </c>
      <c r="F104" s="32">
        <v>18399</v>
      </c>
      <c r="G104" s="32">
        <v>0</v>
      </c>
      <c r="H104" s="32">
        <v>145728</v>
      </c>
      <c r="I104" s="15" t="s">
        <v>198</v>
      </c>
    </row>
    <row r="105" spans="1:9" x14ac:dyDescent="0.2">
      <c r="A105" t="s">
        <v>191</v>
      </c>
      <c r="B105" t="s">
        <v>155</v>
      </c>
      <c r="C105" s="15" t="s">
        <v>163</v>
      </c>
      <c r="D105" s="32">
        <v>16059.933333333323</v>
      </c>
      <c r="E105" s="32">
        <v>53429</v>
      </c>
      <c r="F105" s="32">
        <v>5496239</v>
      </c>
      <c r="G105" s="32">
        <v>0</v>
      </c>
      <c r="H105" s="32">
        <v>11212534</v>
      </c>
      <c r="I105" s="15" t="s">
        <v>198</v>
      </c>
    </row>
    <row r="106" spans="1:9" x14ac:dyDescent="0.2">
      <c r="A106" t="s">
        <v>1</v>
      </c>
      <c r="B106" t="s">
        <v>155</v>
      </c>
      <c r="C106" s="15" t="s">
        <v>163</v>
      </c>
      <c r="D106" s="32">
        <v>2842.2000000000012</v>
      </c>
      <c r="E106" s="32">
        <v>3.1751</v>
      </c>
      <c r="F106" s="32">
        <v>1009905.4156000003</v>
      </c>
      <c r="G106" s="32">
        <v>0</v>
      </c>
      <c r="H106" s="32">
        <v>1541597</v>
      </c>
      <c r="I106" s="15" t="s">
        <v>198</v>
      </c>
    </row>
    <row r="107" spans="1:9" x14ac:dyDescent="0.2">
      <c r="A107" t="s">
        <v>66</v>
      </c>
      <c r="B107" t="s">
        <v>157</v>
      </c>
      <c r="C107" s="15" t="s">
        <v>163</v>
      </c>
      <c r="D107" s="32">
        <v>246.01666666666659</v>
      </c>
      <c r="E107" s="32">
        <v>0</v>
      </c>
      <c r="F107" s="32">
        <v>144800</v>
      </c>
      <c r="G107" s="32">
        <v>168</v>
      </c>
      <c r="H107" s="32">
        <v>185620</v>
      </c>
      <c r="I107" s="15" t="s">
        <v>198</v>
      </c>
    </row>
    <row r="108" spans="1:9" x14ac:dyDescent="0.2">
      <c r="A108" t="s">
        <v>51</v>
      </c>
      <c r="B108" t="s">
        <v>155</v>
      </c>
      <c r="C108" s="15" t="s">
        <v>163</v>
      </c>
      <c r="D108" s="32">
        <v>436.08333333333331</v>
      </c>
      <c r="E108" s="32">
        <v>0</v>
      </c>
      <c r="F108" s="32">
        <v>0</v>
      </c>
      <c r="G108" s="32">
        <v>0</v>
      </c>
      <c r="H108" s="32">
        <v>436044</v>
      </c>
      <c r="I108" s="15" t="s">
        <v>198</v>
      </c>
    </row>
    <row r="109" spans="1:9" x14ac:dyDescent="0.2">
      <c r="A109" t="s">
        <v>60</v>
      </c>
      <c r="B109" t="s">
        <v>158</v>
      </c>
      <c r="C109" s="15" t="s">
        <v>163</v>
      </c>
      <c r="D109" s="32">
        <v>234</v>
      </c>
      <c r="E109" s="32">
        <v>0</v>
      </c>
      <c r="F109" s="32">
        <v>124005</v>
      </c>
      <c r="G109" s="32">
        <v>0</v>
      </c>
      <c r="H109" s="32">
        <v>202968</v>
      </c>
      <c r="I109" s="15" t="s">
        <v>198</v>
      </c>
    </row>
    <row r="110" spans="1:9" x14ac:dyDescent="0.2">
      <c r="A110" t="s">
        <v>11</v>
      </c>
      <c r="B110" t="s">
        <v>159</v>
      </c>
      <c r="C110" s="15" t="s">
        <v>163</v>
      </c>
      <c r="D110" s="32">
        <v>2734.0333333333379</v>
      </c>
      <c r="E110" s="32">
        <v>14573</v>
      </c>
      <c r="F110" s="32">
        <v>1803566</v>
      </c>
      <c r="G110" s="32">
        <v>0</v>
      </c>
      <c r="H110" s="32">
        <v>2023784</v>
      </c>
      <c r="I110" s="15" t="s">
        <v>198</v>
      </c>
    </row>
    <row r="111" spans="1:9" x14ac:dyDescent="0.2">
      <c r="A111" t="s">
        <v>37</v>
      </c>
      <c r="B111" t="s">
        <v>158</v>
      </c>
      <c r="C111" s="15" t="s">
        <v>163</v>
      </c>
      <c r="D111" s="32">
        <v>206.8</v>
      </c>
      <c r="E111" s="32">
        <v>0</v>
      </c>
      <c r="F111" s="32">
        <v>129021</v>
      </c>
      <c r="G111" s="32">
        <v>0</v>
      </c>
      <c r="H111" s="32">
        <v>191352</v>
      </c>
      <c r="I111" s="15" t="s">
        <v>198</v>
      </c>
    </row>
    <row r="112" spans="1:9" x14ac:dyDescent="0.2">
      <c r="A112" t="s">
        <v>58</v>
      </c>
      <c r="B112" t="s">
        <v>158</v>
      </c>
      <c r="C112" s="15" t="s">
        <v>163</v>
      </c>
      <c r="D112" s="32">
        <v>708</v>
      </c>
      <c r="E112" s="32">
        <v>12165</v>
      </c>
      <c r="F112" s="32">
        <v>298980</v>
      </c>
      <c r="G112" s="32">
        <v>0</v>
      </c>
      <c r="H112" s="32">
        <v>643047</v>
      </c>
      <c r="I112" s="15" t="s">
        <v>198</v>
      </c>
    </row>
    <row r="113" spans="1:9" x14ac:dyDescent="0.2">
      <c r="A113" t="s">
        <v>61</v>
      </c>
      <c r="B113" t="s">
        <v>159</v>
      </c>
      <c r="C113" s="15" t="s">
        <v>163</v>
      </c>
      <c r="D113" s="32">
        <v>1093.3000000000011</v>
      </c>
      <c r="E113" s="32">
        <v>0</v>
      </c>
      <c r="F113" s="32">
        <v>1160643</v>
      </c>
      <c r="G113" s="32">
        <v>0</v>
      </c>
      <c r="H113" s="32">
        <v>882025</v>
      </c>
      <c r="I113" s="15" t="s">
        <v>198</v>
      </c>
    </row>
    <row r="114" spans="1:9" x14ac:dyDescent="0.2">
      <c r="A114" t="s">
        <v>10</v>
      </c>
      <c r="B114" t="s">
        <v>156</v>
      </c>
      <c r="C114" s="15" t="s">
        <v>163</v>
      </c>
      <c r="D114" s="32">
        <v>5309.1833333333498</v>
      </c>
      <c r="E114" s="32">
        <v>0</v>
      </c>
      <c r="F114" s="32">
        <v>28097708</v>
      </c>
      <c r="G114" s="32">
        <v>0</v>
      </c>
      <c r="H114" s="32">
        <v>2216538</v>
      </c>
      <c r="I114" s="15" t="s">
        <v>198</v>
      </c>
    </row>
    <row r="115" spans="1:9" x14ac:dyDescent="0.2">
      <c r="A115" t="s">
        <v>154</v>
      </c>
      <c r="B115" t="s">
        <v>158</v>
      </c>
      <c r="C115" s="15" t="s">
        <v>163</v>
      </c>
      <c r="D115" s="32">
        <v>132.31666666666666</v>
      </c>
      <c r="E115" s="32">
        <v>0</v>
      </c>
      <c r="F115" s="32">
        <v>33582</v>
      </c>
      <c r="G115" s="32">
        <v>0</v>
      </c>
      <c r="H115" s="32">
        <v>122868</v>
      </c>
      <c r="I115" s="15" t="s">
        <v>198</v>
      </c>
    </row>
    <row r="116" spans="1:9" x14ac:dyDescent="0.2">
      <c r="A116" t="s">
        <v>190</v>
      </c>
      <c r="B116" t="s">
        <v>160</v>
      </c>
      <c r="C116" s="15" t="s">
        <v>163</v>
      </c>
      <c r="D116" s="32">
        <v>344.81666666666661</v>
      </c>
      <c r="E116" s="32">
        <v>0</v>
      </c>
      <c r="F116" s="32">
        <v>60296</v>
      </c>
      <c r="G116" s="32">
        <v>0</v>
      </c>
      <c r="H116" s="32">
        <v>304344</v>
      </c>
      <c r="I116" s="15" t="s">
        <v>198</v>
      </c>
    </row>
    <row r="117" spans="1:9" x14ac:dyDescent="0.2">
      <c r="A117" t="s">
        <v>8</v>
      </c>
      <c r="B117" t="s">
        <v>156</v>
      </c>
      <c r="C117" s="15" t="s">
        <v>163</v>
      </c>
      <c r="D117" s="32">
        <v>9528.116666666825</v>
      </c>
      <c r="E117" s="32">
        <v>288130.94893990381</v>
      </c>
      <c r="F117" s="32">
        <v>21685622.464324974</v>
      </c>
      <c r="G117" s="32">
        <v>0</v>
      </c>
      <c r="H117" s="32">
        <v>5823479</v>
      </c>
      <c r="I117" s="15" t="s">
        <v>198</v>
      </c>
    </row>
    <row r="118" spans="1:9" x14ac:dyDescent="0.2">
      <c r="A118" t="s">
        <v>16</v>
      </c>
      <c r="B118" t="s">
        <v>156</v>
      </c>
      <c r="C118" s="15" t="s">
        <v>163</v>
      </c>
      <c r="D118" s="32">
        <v>110</v>
      </c>
      <c r="E118" s="32">
        <v>0</v>
      </c>
      <c r="F118" s="32">
        <v>0</v>
      </c>
      <c r="G118" s="32">
        <v>0</v>
      </c>
      <c r="H118" s="32">
        <v>77506</v>
      </c>
      <c r="I118" s="15" t="s">
        <v>198</v>
      </c>
    </row>
    <row r="119" spans="1:9" x14ac:dyDescent="0.2">
      <c r="A119" t="s">
        <v>46</v>
      </c>
      <c r="B119" t="s">
        <v>156</v>
      </c>
      <c r="C119" s="15" t="s">
        <v>163</v>
      </c>
      <c r="D119" s="32">
        <v>112</v>
      </c>
      <c r="E119" s="32">
        <v>0</v>
      </c>
      <c r="F119" s="32">
        <v>0</v>
      </c>
      <c r="G119" s="32">
        <v>0</v>
      </c>
      <c r="H119" s="32">
        <v>69296</v>
      </c>
      <c r="I119" s="15" t="s">
        <v>198</v>
      </c>
    </row>
    <row r="120" spans="1:9" x14ac:dyDescent="0.2">
      <c r="A120" t="s">
        <v>32</v>
      </c>
      <c r="B120" t="s">
        <v>157</v>
      </c>
      <c r="C120" s="15" t="s">
        <v>163</v>
      </c>
      <c r="D120" s="32">
        <v>1086</v>
      </c>
      <c r="E120" s="32">
        <v>12295</v>
      </c>
      <c r="F120" s="32">
        <v>561162</v>
      </c>
      <c r="G120" s="32">
        <v>0</v>
      </c>
      <c r="H120" s="32">
        <v>785008</v>
      </c>
      <c r="I120" s="15" t="s">
        <v>198</v>
      </c>
    </row>
    <row r="121" spans="1:9" x14ac:dyDescent="0.2">
      <c r="A121" t="s">
        <v>50</v>
      </c>
      <c r="B121" t="s">
        <v>158</v>
      </c>
      <c r="C121" s="15" t="s">
        <v>163</v>
      </c>
      <c r="D121" s="32">
        <v>131.33333333333331</v>
      </c>
      <c r="E121" s="32">
        <v>0</v>
      </c>
      <c r="F121" s="32">
        <v>44866</v>
      </c>
      <c r="G121" s="32">
        <v>0</v>
      </c>
      <c r="H121" s="32">
        <v>109112</v>
      </c>
      <c r="I121" s="15" t="s">
        <v>198</v>
      </c>
    </row>
    <row r="122" spans="1:9" x14ac:dyDescent="0.2">
      <c r="A122" t="s">
        <v>19</v>
      </c>
      <c r="B122" t="s">
        <v>158</v>
      </c>
      <c r="C122" s="15" t="s">
        <v>163</v>
      </c>
      <c r="D122" s="32">
        <v>620</v>
      </c>
      <c r="E122" s="32">
        <v>4609</v>
      </c>
      <c r="F122" s="32">
        <v>349341</v>
      </c>
      <c r="G122" s="32">
        <v>0</v>
      </c>
      <c r="H122" s="32">
        <v>530558</v>
      </c>
      <c r="I122" s="15" t="s">
        <v>198</v>
      </c>
    </row>
    <row r="123" spans="1:9" x14ac:dyDescent="0.2">
      <c r="A123" t="s">
        <v>17</v>
      </c>
      <c r="B123" t="s">
        <v>158</v>
      </c>
      <c r="C123" s="15" t="s">
        <v>163</v>
      </c>
      <c r="D123" s="32">
        <v>595</v>
      </c>
      <c r="E123" s="32">
        <v>0</v>
      </c>
      <c r="F123" s="32">
        <v>0</v>
      </c>
      <c r="G123" s="32">
        <v>0</v>
      </c>
      <c r="H123" s="32">
        <v>483928</v>
      </c>
      <c r="I123" s="15" t="s">
        <v>198</v>
      </c>
    </row>
    <row r="124" spans="1:9" x14ac:dyDescent="0.2">
      <c r="A124" t="s">
        <v>186</v>
      </c>
      <c r="B124" t="s">
        <v>160</v>
      </c>
      <c r="C124" s="15" t="s">
        <v>163</v>
      </c>
      <c r="D124" s="32">
        <v>3227.7166666666681</v>
      </c>
      <c r="E124" s="32">
        <v>0</v>
      </c>
      <c r="F124" s="32">
        <v>0</v>
      </c>
      <c r="G124" s="32">
        <v>0</v>
      </c>
      <c r="H124" s="32">
        <v>1062328</v>
      </c>
      <c r="I124" s="15" t="s">
        <v>198</v>
      </c>
    </row>
    <row r="125" spans="1:9" x14ac:dyDescent="0.2">
      <c r="A125" t="s">
        <v>7</v>
      </c>
      <c r="B125" t="s">
        <v>156</v>
      </c>
      <c r="C125" s="15" t="s">
        <v>163</v>
      </c>
      <c r="D125" s="32">
        <v>1516.8166666666668</v>
      </c>
      <c r="E125" s="32">
        <v>0</v>
      </c>
      <c r="F125" s="32">
        <v>0</v>
      </c>
      <c r="G125" s="32">
        <v>0</v>
      </c>
      <c r="H125" s="32">
        <v>1013274</v>
      </c>
      <c r="I125" s="15" t="s">
        <v>198</v>
      </c>
    </row>
    <row r="126" spans="1:9" x14ac:dyDescent="0.2">
      <c r="A126" t="s">
        <v>29</v>
      </c>
      <c r="B126" t="s">
        <v>157</v>
      </c>
      <c r="C126" s="15" t="s">
        <v>163</v>
      </c>
      <c r="D126" s="32">
        <v>2116.2333333333499</v>
      </c>
      <c r="E126" s="32">
        <v>0</v>
      </c>
      <c r="F126" s="32">
        <v>1433374</v>
      </c>
      <c r="G126" s="32">
        <v>3368</v>
      </c>
      <c r="H126" s="32">
        <v>1401884</v>
      </c>
      <c r="I126" s="15" t="s">
        <v>198</v>
      </c>
    </row>
    <row r="127" spans="1:9" x14ac:dyDescent="0.2">
      <c r="A127" t="s">
        <v>31</v>
      </c>
      <c r="B127" t="s">
        <v>157</v>
      </c>
      <c r="C127" s="15" t="s">
        <v>163</v>
      </c>
      <c r="D127" s="32">
        <v>173.5</v>
      </c>
      <c r="E127" s="32">
        <v>101</v>
      </c>
      <c r="F127" s="32">
        <v>188093</v>
      </c>
      <c r="G127" s="32">
        <v>47999</v>
      </c>
      <c r="H127" s="32">
        <v>112590</v>
      </c>
      <c r="I127" s="15" t="s">
        <v>198</v>
      </c>
    </row>
    <row r="128" spans="1:9" x14ac:dyDescent="0.2">
      <c r="A128" t="s">
        <v>9</v>
      </c>
      <c r="B128" t="s">
        <v>156</v>
      </c>
      <c r="C128" s="15" t="s">
        <v>163</v>
      </c>
      <c r="D128" s="32">
        <v>8833.1166666666668</v>
      </c>
      <c r="E128" s="32">
        <v>16943</v>
      </c>
      <c r="F128" s="32">
        <v>5239787</v>
      </c>
      <c r="G128" s="32">
        <v>0</v>
      </c>
      <c r="H128" s="32">
        <v>5726088</v>
      </c>
      <c r="I128" s="15" t="s">
        <v>198</v>
      </c>
    </row>
    <row r="129" spans="1:9" x14ac:dyDescent="0.2">
      <c r="A129" t="s">
        <v>56</v>
      </c>
      <c r="B129" t="s">
        <v>157</v>
      </c>
      <c r="C129" s="15" t="s">
        <v>163</v>
      </c>
      <c r="D129" s="32">
        <v>61.933333333333344</v>
      </c>
      <c r="E129" s="32">
        <v>0</v>
      </c>
      <c r="F129" s="32">
        <v>0</v>
      </c>
      <c r="G129" s="32">
        <v>0</v>
      </c>
      <c r="H129" s="32">
        <v>31680</v>
      </c>
      <c r="I129" s="15" t="s">
        <v>198</v>
      </c>
    </row>
    <row r="130" spans="1:9" x14ac:dyDescent="0.2">
      <c r="A130" t="s">
        <v>92</v>
      </c>
      <c r="B130" t="s">
        <v>160</v>
      </c>
      <c r="C130" s="15" t="s">
        <v>163</v>
      </c>
      <c r="D130" s="32">
        <v>653.00000000000023</v>
      </c>
      <c r="E130" s="32">
        <v>0</v>
      </c>
      <c r="F130" s="32">
        <v>0</v>
      </c>
      <c r="G130" s="32">
        <v>0</v>
      </c>
      <c r="H130" s="32">
        <v>490170</v>
      </c>
      <c r="I130" s="15" t="s">
        <v>198</v>
      </c>
    </row>
    <row r="131" spans="1:9" x14ac:dyDescent="0.2">
      <c r="A131" t="s">
        <v>129</v>
      </c>
      <c r="B131" t="s">
        <v>156</v>
      </c>
      <c r="C131" s="15" t="s">
        <v>163</v>
      </c>
      <c r="D131" s="32">
        <v>1382.0833333333242</v>
      </c>
      <c r="E131" s="32">
        <v>0</v>
      </c>
      <c r="F131" s="32">
        <v>1553006.3262834863</v>
      </c>
      <c r="G131" s="32">
        <v>0</v>
      </c>
      <c r="H131" s="32">
        <v>721868</v>
      </c>
      <c r="I131" s="15" t="s">
        <v>198</v>
      </c>
    </row>
    <row r="132" spans="1:9" x14ac:dyDescent="0.2">
      <c r="A132" t="s">
        <v>26</v>
      </c>
      <c r="B132" t="s">
        <v>155</v>
      </c>
      <c r="C132" s="15" t="s">
        <v>163</v>
      </c>
      <c r="D132" s="32">
        <v>59.5</v>
      </c>
      <c r="E132" s="32">
        <v>0</v>
      </c>
      <c r="F132" s="32">
        <v>0</v>
      </c>
      <c r="G132" s="32">
        <v>0</v>
      </c>
      <c r="H132" s="32">
        <v>30528</v>
      </c>
      <c r="I132" s="15" t="s">
        <v>198</v>
      </c>
    </row>
    <row r="133" spans="1:9" x14ac:dyDescent="0.2">
      <c r="A133" t="s">
        <v>87</v>
      </c>
      <c r="B133" t="s">
        <v>158</v>
      </c>
      <c r="C133" s="15" t="s">
        <v>163</v>
      </c>
      <c r="D133" s="32">
        <v>136.39999999999998</v>
      </c>
      <c r="E133" s="32">
        <v>0</v>
      </c>
      <c r="F133" s="32">
        <v>77996</v>
      </c>
      <c r="G133" s="32">
        <v>0</v>
      </c>
      <c r="H133" s="32">
        <v>127568</v>
      </c>
      <c r="I133" s="15" t="s">
        <v>198</v>
      </c>
    </row>
    <row r="134" spans="1:9" x14ac:dyDescent="0.2">
      <c r="A134" t="s">
        <v>13</v>
      </c>
      <c r="B134" t="s">
        <v>156</v>
      </c>
      <c r="C134" s="15" t="s">
        <v>163</v>
      </c>
      <c r="D134" s="32">
        <v>316</v>
      </c>
      <c r="E134" s="32">
        <v>0</v>
      </c>
      <c r="F134" s="32">
        <v>0</v>
      </c>
      <c r="G134" s="32">
        <v>0</v>
      </c>
      <c r="H134" s="32">
        <v>246918</v>
      </c>
      <c r="I134" s="15" t="s">
        <v>198</v>
      </c>
    </row>
    <row r="135" spans="1:9" x14ac:dyDescent="0.2">
      <c r="A135" t="s">
        <v>12</v>
      </c>
      <c r="B135" t="s">
        <v>156</v>
      </c>
      <c r="C135" s="15" t="s">
        <v>163</v>
      </c>
      <c r="D135" s="32">
        <v>1142.1333333333339</v>
      </c>
      <c r="E135" s="32">
        <v>0</v>
      </c>
      <c r="F135" s="32">
        <v>1280700</v>
      </c>
      <c r="G135" s="32">
        <v>0</v>
      </c>
      <c r="H135" s="32">
        <v>833280</v>
      </c>
      <c r="I135" s="15" t="s">
        <v>198</v>
      </c>
    </row>
    <row r="136" spans="1:9" x14ac:dyDescent="0.2">
      <c r="A136" t="s">
        <v>57</v>
      </c>
      <c r="B136" t="s">
        <v>158</v>
      </c>
      <c r="C136" s="15" t="s">
        <v>163</v>
      </c>
      <c r="D136" s="32">
        <v>1176</v>
      </c>
      <c r="E136" s="32">
        <v>12952</v>
      </c>
      <c r="F136" s="32">
        <v>470529</v>
      </c>
      <c r="G136" s="32">
        <v>7490</v>
      </c>
      <c r="H136" s="32">
        <v>1016960</v>
      </c>
      <c r="I136" s="15" t="s">
        <v>198</v>
      </c>
    </row>
    <row r="137" spans="1:9" x14ac:dyDescent="0.2">
      <c r="A137" t="s">
        <v>3</v>
      </c>
      <c r="B137" t="s">
        <v>155</v>
      </c>
      <c r="C137" s="15" t="s">
        <v>163</v>
      </c>
      <c r="D137" s="32">
        <v>5253.533333333331</v>
      </c>
      <c r="E137" s="32">
        <v>0</v>
      </c>
      <c r="F137" s="32">
        <v>1404889.5999999987</v>
      </c>
      <c r="G137" s="32">
        <v>0</v>
      </c>
      <c r="H137" s="32">
        <v>3862572</v>
      </c>
      <c r="I137" s="15" t="s">
        <v>198</v>
      </c>
    </row>
    <row r="138" spans="1:9" x14ac:dyDescent="0.2">
      <c r="A138" t="s">
        <v>52</v>
      </c>
      <c r="B138" t="s">
        <v>156</v>
      </c>
      <c r="C138" s="15" t="s">
        <v>163</v>
      </c>
      <c r="D138" s="32">
        <v>1235.316666666668</v>
      </c>
      <c r="E138" s="32">
        <v>0</v>
      </c>
      <c r="F138" s="32">
        <v>0</v>
      </c>
      <c r="G138" s="32">
        <v>0</v>
      </c>
      <c r="H138" s="32">
        <v>890486</v>
      </c>
      <c r="I138" s="15" t="s">
        <v>198</v>
      </c>
    </row>
    <row r="139" spans="1:9" x14ac:dyDescent="0.2">
      <c r="A139" t="s">
        <v>33</v>
      </c>
      <c r="B139" t="s">
        <v>158</v>
      </c>
      <c r="C139" s="15" t="s">
        <v>163</v>
      </c>
      <c r="D139" s="32">
        <v>560</v>
      </c>
      <c r="E139" s="32">
        <v>33447</v>
      </c>
      <c r="F139" s="32">
        <v>259906</v>
      </c>
      <c r="G139" s="32">
        <v>0</v>
      </c>
      <c r="H139" s="32">
        <v>516320</v>
      </c>
      <c r="I139" s="15" t="s">
        <v>198</v>
      </c>
    </row>
    <row r="140" spans="1:9" x14ac:dyDescent="0.2">
      <c r="A140" t="s">
        <v>189</v>
      </c>
      <c r="B140" t="s">
        <v>160</v>
      </c>
      <c r="C140" s="15" t="s">
        <v>163</v>
      </c>
      <c r="D140" s="32">
        <v>600</v>
      </c>
      <c r="E140" s="32">
        <v>0</v>
      </c>
      <c r="F140" s="32">
        <v>0</v>
      </c>
      <c r="G140" s="32">
        <v>0</v>
      </c>
      <c r="H140" s="32">
        <v>234960</v>
      </c>
      <c r="I140" s="15" t="s">
        <v>198</v>
      </c>
    </row>
    <row r="141" spans="1:9" x14ac:dyDescent="0.2">
      <c r="A141" t="s">
        <v>30</v>
      </c>
      <c r="B141" t="s">
        <v>157</v>
      </c>
      <c r="C141" s="15" t="s">
        <v>163</v>
      </c>
      <c r="D141" s="32">
        <v>112</v>
      </c>
      <c r="E141" s="32">
        <v>0</v>
      </c>
      <c r="F141" s="32">
        <v>110306</v>
      </c>
      <c r="G141" s="32">
        <v>0</v>
      </c>
      <c r="H141" s="32">
        <v>70280</v>
      </c>
      <c r="I141" s="15" t="s">
        <v>198</v>
      </c>
    </row>
    <row r="142" spans="1:9" x14ac:dyDescent="0.2">
      <c r="A142" t="s">
        <v>55</v>
      </c>
      <c r="B142" t="s">
        <v>157</v>
      </c>
      <c r="C142" s="15" t="s">
        <v>163</v>
      </c>
      <c r="D142" s="32">
        <v>612</v>
      </c>
      <c r="E142" s="32">
        <v>0</v>
      </c>
      <c r="F142" s="32">
        <v>319859</v>
      </c>
      <c r="G142" s="32">
        <v>155</v>
      </c>
      <c r="H142" s="32">
        <v>468264</v>
      </c>
      <c r="I142" s="15" t="s">
        <v>198</v>
      </c>
    </row>
    <row r="143" spans="1:9" x14ac:dyDescent="0.2">
      <c r="A143" t="s">
        <v>93</v>
      </c>
      <c r="B143" t="s">
        <v>157</v>
      </c>
      <c r="C143" s="15" t="s">
        <v>163</v>
      </c>
      <c r="D143" s="32">
        <v>168</v>
      </c>
      <c r="E143" s="32">
        <v>0</v>
      </c>
      <c r="F143" s="32">
        <v>128138</v>
      </c>
      <c r="G143" s="32">
        <v>0</v>
      </c>
      <c r="H143" s="32">
        <v>127232</v>
      </c>
      <c r="I143" s="15" t="s">
        <v>198</v>
      </c>
    </row>
    <row r="144" spans="1:9" x14ac:dyDescent="0.2">
      <c r="A144" t="s">
        <v>18</v>
      </c>
      <c r="B144" t="s">
        <v>157</v>
      </c>
      <c r="C144" s="15" t="s">
        <v>163</v>
      </c>
      <c r="D144" s="32">
        <v>924</v>
      </c>
      <c r="E144" s="32">
        <v>0</v>
      </c>
      <c r="F144" s="32">
        <v>491206</v>
      </c>
      <c r="G144" s="32">
        <v>80</v>
      </c>
      <c r="H144" s="32">
        <v>663544</v>
      </c>
      <c r="I144" s="15" t="s">
        <v>198</v>
      </c>
    </row>
    <row r="145" spans="1:9" x14ac:dyDescent="0.2">
      <c r="A145" t="s">
        <v>59</v>
      </c>
      <c r="B145" t="s">
        <v>158</v>
      </c>
      <c r="C145" s="15" t="s">
        <v>163</v>
      </c>
      <c r="D145" s="32">
        <v>1040</v>
      </c>
      <c r="E145" s="32">
        <v>23309</v>
      </c>
      <c r="F145" s="32">
        <v>489013</v>
      </c>
      <c r="G145" s="32">
        <v>0</v>
      </c>
      <c r="H145" s="32">
        <v>989192</v>
      </c>
      <c r="I145" s="15" t="s">
        <v>198</v>
      </c>
    </row>
    <row r="146" spans="1:9" x14ac:dyDescent="0.2">
      <c r="A146" t="s">
        <v>82</v>
      </c>
      <c r="B146" t="s">
        <v>158</v>
      </c>
      <c r="C146" s="15" t="s">
        <v>163</v>
      </c>
      <c r="D146" s="32">
        <v>450</v>
      </c>
      <c r="E146" s="32">
        <v>0</v>
      </c>
      <c r="F146" s="32">
        <v>0</v>
      </c>
      <c r="G146" s="32">
        <v>0</v>
      </c>
      <c r="H146" s="32">
        <v>344412</v>
      </c>
      <c r="I146" s="15" t="s">
        <v>198</v>
      </c>
    </row>
    <row r="147" spans="1:9" x14ac:dyDescent="0.2">
      <c r="A147" t="s">
        <v>27</v>
      </c>
      <c r="B147" t="s">
        <v>155</v>
      </c>
      <c r="C147" s="15" t="s">
        <v>163</v>
      </c>
      <c r="D147" s="32">
        <v>357.93333333333339</v>
      </c>
      <c r="E147" s="32">
        <v>0</v>
      </c>
      <c r="F147" s="32">
        <v>0</v>
      </c>
      <c r="G147" s="32">
        <v>0</v>
      </c>
      <c r="H147" s="32">
        <v>237765</v>
      </c>
      <c r="I147" s="15" t="s">
        <v>198</v>
      </c>
    </row>
    <row r="148" spans="1:9" x14ac:dyDescent="0.2">
      <c r="A148" t="s">
        <v>53</v>
      </c>
      <c r="B148" t="s">
        <v>156</v>
      </c>
      <c r="C148" s="15" t="s">
        <v>163</v>
      </c>
      <c r="D148" s="32">
        <v>2284.6000000000054</v>
      </c>
      <c r="E148" s="32">
        <v>0</v>
      </c>
      <c r="F148" s="32">
        <v>1874172</v>
      </c>
      <c r="G148" s="32">
        <v>0</v>
      </c>
      <c r="H148" s="32">
        <v>1360077</v>
      </c>
      <c r="I148" s="15" t="s">
        <v>198</v>
      </c>
    </row>
    <row r="149" spans="1:9" x14ac:dyDescent="0.2">
      <c r="A149" t="s">
        <v>36</v>
      </c>
      <c r="B149" t="s">
        <v>156</v>
      </c>
      <c r="C149" s="15" t="s">
        <v>163</v>
      </c>
      <c r="D149" s="32">
        <v>1664.0833333333333</v>
      </c>
      <c r="E149" s="32">
        <v>0</v>
      </c>
      <c r="F149" s="32">
        <v>685563</v>
      </c>
      <c r="G149" s="32">
        <v>0</v>
      </c>
      <c r="H149" s="32">
        <v>1163510</v>
      </c>
      <c r="I149" s="15" t="s">
        <v>198</v>
      </c>
    </row>
    <row r="150" spans="1:9" x14ac:dyDescent="0.2">
      <c r="A150" t="s">
        <v>43</v>
      </c>
      <c r="B150" t="s">
        <v>158</v>
      </c>
      <c r="C150" s="15" t="s">
        <v>163</v>
      </c>
      <c r="D150" s="32">
        <v>278.4666666666667</v>
      </c>
      <c r="E150" s="32">
        <v>0</v>
      </c>
      <c r="F150" s="32">
        <v>92780</v>
      </c>
      <c r="G150" s="32">
        <v>0</v>
      </c>
      <c r="H150" s="32">
        <v>215496</v>
      </c>
      <c r="I150" s="15" t="s">
        <v>198</v>
      </c>
    </row>
    <row r="151" spans="1:9" x14ac:dyDescent="0.2">
      <c r="A151" t="s">
        <v>91</v>
      </c>
      <c r="B151" t="s">
        <v>160</v>
      </c>
      <c r="C151" s="15" t="s">
        <v>163</v>
      </c>
      <c r="D151" s="32">
        <v>541.75000000000023</v>
      </c>
      <c r="E151" s="32">
        <v>0</v>
      </c>
      <c r="F151" s="32">
        <v>0</v>
      </c>
      <c r="G151" s="32">
        <v>0</v>
      </c>
      <c r="H151" s="32">
        <v>466488</v>
      </c>
      <c r="I151" s="15" t="s">
        <v>198</v>
      </c>
    </row>
    <row r="152" spans="1:9" x14ac:dyDescent="0.2">
      <c r="A152" t="s">
        <v>220</v>
      </c>
      <c r="B152" t="s">
        <v>156</v>
      </c>
      <c r="C152" s="15" t="s">
        <v>163</v>
      </c>
      <c r="D152" s="32">
        <v>257.6333333333335</v>
      </c>
      <c r="E152" s="32">
        <v>0</v>
      </c>
      <c r="F152" s="32">
        <v>231507.42152033991</v>
      </c>
      <c r="G152" s="32">
        <v>0</v>
      </c>
      <c r="H152" s="32">
        <v>140904</v>
      </c>
      <c r="I152" s="15" t="s">
        <v>198</v>
      </c>
    </row>
    <row r="153" spans="1:9" x14ac:dyDescent="0.2">
      <c r="A153" t="s">
        <v>77</v>
      </c>
      <c r="B153" t="s">
        <v>156</v>
      </c>
      <c r="C153" s="15" t="s">
        <v>163</v>
      </c>
      <c r="D153" s="32">
        <v>1082.2833333333328</v>
      </c>
      <c r="E153" s="32">
        <v>0</v>
      </c>
      <c r="F153" s="32">
        <v>0</v>
      </c>
      <c r="G153" s="32">
        <v>0</v>
      </c>
      <c r="H153" s="32">
        <v>790431</v>
      </c>
      <c r="I153" s="15" t="s">
        <v>198</v>
      </c>
    </row>
    <row r="154" spans="1:9" x14ac:dyDescent="0.2">
      <c r="A154" t="s">
        <v>90</v>
      </c>
      <c r="B154" t="s">
        <v>156</v>
      </c>
      <c r="C154" s="15" t="s">
        <v>163</v>
      </c>
      <c r="D154" s="32">
        <v>4082.7000000000007</v>
      </c>
      <c r="E154" s="32">
        <v>0</v>
      </c>
      <c r="F154" s="32">
        <v>1924005</v>
      </c>
      <c r="G154" s="32">
        <v>0</v>
      </c>
      <c r="H154" s="32">
        <v>2562344</v>
      </c>
      <c r="I154" s="15" t="s">
        <v>198</v>
      </c>
    </row>
    <row r="155" spans="1:9" x14ac:dyDescent="0.2">
      <c r="A155" t="s">
        <v>15</v>
      </c>
      <c r="B155" t="s">
        <v>156</v>
      </c>
      <c r="C155" s="15" t="s">
        <v>163</v>
      </c>
      <c r="D155" s="32">
        <v>430.23333333333335</v>
      </c>
      <c r="E155" s="32">
        <v>0</v>
      </c>
      <c r="F155" s="32">
        <v>272264.06208</v>
      </c>
      <c r="G155" s="32">
        <v>0</v>
      </c>
      <c r="H155" s="32">
        <v>253320</v>
      </c>
      <c r="I155" s="15" t="s">
        <v>198</v>
      </c>
    </row>
    <row r="156" spans="1:9" x14ac:dyDescent="0.2">
      <c r="A156" t="s">
        <v>62</v>
      </c>
      <c r="B156" t="s">
        <v>159</v>
      </c>
      <c r="C156" s="15" t="s">
        <v>163</v>
      </c>
      <c r="D156" s="32">
        <v>3154.5999999999958</v>
      </c>
      <c r="E156" s="32">
        <v>0</v>
      </c>
      <c r="F156" s="32">
        <v>2138040</v>
      </c>
      <c r="G156" s="32">
        <v>0</v>
      </c>
      <c r="H156" s="32">
        <v>2548971</v>
      </c>
      <c r="I156" s="15" t="s">
        <v>198</v>
      </c>
    </row>
    <row r="157" spans="1:9" x14ac:dyDescent="0.2">
      <c r="A157" t="s">
        <v>34</v>
      </c>
      <c r="B157" t="s">
        <v>157</v>
      </c>
      <c r="C157" s="15" t="s">
        <v>163</v>
      </c>
      <c r="D157" s="32">
        <v>222</v>
      </c>
      <c r="E157" s="32">
        <v>10232</v>
      </c>
      <c r="F157" s="32">
        <v>132723</v>
      </c>
      <c r="G157" s="32">
        <v>0</v>
      </c>
      <c r="H157" s="32">
        <v>139638</v>
      </c>
      <c r="I157" s="15" t="s">
        <v>198</v>
      </c>
    </row>
    <row r="158" spans="1:9" x14ac:dyDescent="0.2">
      <c r="A158" t="s">
        <v>45</v>
      </c>
      <c r="B158" t="s">
        <v>157</v>
      </c>
      <c r="C158" s="15" t="s">
        <v>163</v>
      </c>
      <c r="D158" s="32">
        <v>376</v>
      </c>
      <c r="E158" s="32">
        <v>3688</v>
      </c>
      <c r="F158" s="32">
        <v>170083</v>
      </c>
      <c r="G158" s="32">
        <v>0</v>
      </c>
      <c r="H158" s="32">
        <v>328352</v>
      </c>
      <c r="I158" s="15" t="s">
        <v>198</v>
      </c>
    </row>
    <row r="159" spans="1:9" x14ac:dyDescent="0.2">
      <c r="A159" t="s">
        <v>68</v>
      </c>
      <c r="B159" t="s">
        <v>157</v>
      </c>
      <c r="C159" s="15" t="s">
        <v>163</v>
      </c>
      <c r="D159" s="32">
        <v>532</v>
      </c>
      <c r="E159" s="32">
        <v>0</v>
      </c>
      <c r="F159" s="32">
        <v>202810</v>
      </c>
      <c r="G159" s="32">
        <v>41</v>
      </c>
      <c r="H159" s="32">
        <v>415688</v>
      </c>
      <c r="I159" s="15" t="s">
        <v>198</v>
      </c>
    </row>
    <row r="160" spans="1:9" x14ac:dyDescent="0.2">
      <c r="A160" t="s">
        <v>40</v>
      </c>
      <c r="B160" t="s">
        <v>158</v>
      </c>
      <c r="C160" s="15" t="s">
        <v>163</v>
      </c>
      <c r="D160" s="32">
        <v>283.5</v>
      </c>
      <c r="E160" s="32">
        <v>0</v>
      </c>
      <c r="F160" s="32">
        <v>106693</v>
      </c>
      <c r="G160" s="32">
        <v>0</v>
      </c>
      <c r="H160" s="32">
        <v>220736</v>
      </c>
      <c r="I160" s="15" t="s">
        <v>198</v>
      </c>
    </row>
    <row r="161" spans="1:9" x14ac:dyDescent="0.2">
      <c r="A161" t="s">
        <v>131</v>
      </c>
      <c r="B161" t="s">
        <v>158</v>
      </c>
      <c r="C161" s="15" t="s">
        <v>163</v>
      </c>
      <c r="D161" s="32">
        <v>999.04999999999984</v>
      </c>
      <c r="E161" s="32">
        <v>0</v>
      </c>
      <c r="F161" s="32">
        <v>570220</v>
      </c>
      <c r="G161" s="32">
        <v>0</v>
      </c>
      <c r="H161" s="32">
        <v>778664</v>
      </c>
      <c r="I161" s="15" t="s">
        <v>198</v>
      </c>
    </row>
    <row r="162" spans="1:9" x14ac:dyDescent="0.2">
      <c r="A162" t="s">
        <v>78</v>
      </c>
      <c r="B162" t="s">
        <v>157</v>
      </c>
      <c r="C162" s="15" t="s">
        <v>163</v>
      </c>
      <c r="D162" s="32">
        <v>98</v>
      </c>
      <c r="E162" s="32">
        <v>0</v>
      </c>
      <c r="F162" s="32">
        <v>10336</v>
      </c>
      <c r="G162" s="32">
        <v>0</v>
      </c>
      <c r="H162" s="32">
        <v>45338</v>
      </c>
      <c r="I162" s="15" t="s">
        <v>198</v>
      </c>
    </row>
    <row r="163" spans="1:9" x14ac:dyDescent="0.2">
      <c r="A163" t="s">
        <v>21</v>
      </c>
      <c r="B163" t="s">
        <v>158</v>
      </c>
      <c r="C163" s="15" t="s">
        <v>163</v>
      </c>
      <c r="D163" s="32">
        <v>258.20000000000005</v>
      </c>
      <c r="E163" s="32">
        <v>0</v>
      </c>
      <c r="F163" s="32">
        <v>96800</v>
      </c>
      <c r="G163" s="32">
        <v>0</v>
      </c>
      <c r="H163" s="32">
        <v>199536</v>
      </c>
      <c r="I163" s="15" t="s">
        <v>198</v>
      </c>
    </row>
    <row r="164" spans="1:9" x14ac:dyDescent="0.2">
      <c r="A164" t="s">
        <v>20</v>
      </c>
      <c r="B164" t="s">
        <v>158</v>
      </c>
      <c r="C164" s="15" t="s">
        <v>163</v>
      </c>
      <c r="D164" s="32">
        <v>257.8</v>
      </c>
      <c r="E164" s="32">
        <v>0</v>
      </c>
      <c r="F164" s="32">
        <v>70720</v>
      </c>
      <c r="G164" s="32">
        <v>0</v>
      </c>
      <c r="H164" s="32">
        <v>199032</v>
      </c>
      <c r="I164" s="15" t="s">
        <v>198</v>
      </c>
    </row>
    <row r="165" spans="1:9" x14ac:dyDescent="0.2">
      <c r="A165" t="s">
        <v>79</v>
      </c>
      <c r="B165" t="s">
        <v>156</v>
      </c>
      <c r="C165" s="15" t="s">
        <v>163</v>
      </c>
      <c r="D165" s="32">
        <v>7778.1999999999853</v>
      </c>
      <c r="E165" s="32">
        <v>4420</v>
      </c>
      <c r="F165" s="32">
        <v>3731169</v>
      </c>
      <c r="G165" s="32">
        <v>0</v>
      </c>
      <c r="H165" s="32">
        <v>5759960</v>
      </c>
      <c r="I165" s="15" t="s">
        <v>198</v>
      </c>
    </row>
    <row r="166" spans="1:9" x14ac:dyDescent="0.2">
      <c r="A166" t="s">
        <v>14</v>
      </c>
      <c r="B166" t="s">
        <v>156</v>
      </c>
      <c r="C166" s="15" t="s">
        <v>163</v>
      </c>
      <c r="D166" s="32">
        <v>306</v>
      </c>
      <c r="E166" s="32">
        <v>0</v>
      </c>
      <c r="F166" s="32">
        <v>0</v>
      </c>
      <c r="G166" s="32">
        <v>0</v>
      </c>
      <c r="H166" s="32">
        <v>198077</v>
      </c>
      <c r="I166" s="15" t="s">
        <v>198</v>
      </c>
    </row>
    <row r="167" spans="1:9" x14ac:dyDescent="0.2">
      <c r="A167" t="s">
        <v>64</v>
      </c>
      <c r="B167" t="s">
        <v>156</v>
      </c>
      <c r="C167" s="15" t="s">
        <v>163</v>
      </c>
      <c r="D167" s="32">
        <v>340.59999999999997</v>
      </c>
      <c r="E167" s="32">
        <v>0</v>
      </c>
      <c r="F167" s="32">
        <v>214680</v>
      </c>
      <c r="G167" s="32">
        <v>0</v>
      </c>
      <c r="H167" s="32">
        <v>249232</v>
      </c>
      <c r="I167" s="15" t="s">
        <v>198</v>
      </c>
    </row>
    <row r="168" spans="1:9" x14ac:dyDescent="0.2">
      <c r="A168" t="s">
        <v>70</v>
      </c>
      <c r="B168" t="s">
        <v>158</v>
      </c>
      <c r="C168" s="15" t="s">
        <v>163</v>
      </c>
      <c r="D168" s="32">
        <v>114</v>
      </c>
      <c r="E168" s="32">
        <v>0</v>
      </c>
      <c r="F168" s="32">
        <v>77300</v>
      </c>
      <c r="G168" s="32">
        <v>0</v>
      </c>
      <c r="H168" s="32">
        <v>95856</v>
      </c>
      <c r="I168" s="15" t="s">
        <v>198</v>
      </c>
    </row>
    <row r="169" spans="1:9" x14ac:dyDescent="0.2">
      <c r="A169" t="s">
        <v>5</v>
      </c>
      <c r="B169" t="s">
        <v>155</v>
      </c>
      <c r="C169" s="15" t="s">
        <v>163</v>
      </c>
      <c r="D169" s="32">
        <v>18.7</v>
      </c>
      <c r="E169" s="32">
        <v>0</v>
      </c>
      <c r="F169" s="32">
        <v>14832</v>
      </c>
      <c r="G169" s="32">
        <v>0</v>
      </c>
      <c r="H169" s="32">
        <v>11898</v>
      </c>
      <c r="I169" s="15" t="s">
        <v>198</v>
      </c>
    </row>
    <row r="170" spans="1:9" x14ac:dyDescent="0.2">
      <c r="A170" t="s">
        <v>44</v>
      </c>
      <c r="B170" t="s">
        <v>155</v>
      </c>
      <c r="C170" s="15" t="s">
        <v>163</v>
      </c>
      <c r="D170" s="32">
        <v>5136.8166666666621</v>
      </c>
      <c r="E170" s="32">
        <v>0</v>
      </c>
      <c r="F170" s="32">
        <v>0</v>
      </c>
      <c r="G170" s="32">
        <v>0</v>
      </c>
      <c r="H170" s="32">
        <v>3804001</v>
      </c>
      <c r="I170" s="15" t="s">
        <v>198</v>
      </c>
    </row>
    <row r="171" spans="1:9" x14ac:dyDescent="0.2">
      <c r="A171" t="s">
        <v>133</v>
      </c>
      <c r="B171" t="s">
        <v>158</v>
      </c>
      <c r="C171" s="15" t="s">
        <v>163</v>
      </c>
      <c r="D171" s="32">
        <v>82.716666666666669</v>
      </c>
      <c r="E171" s="32">
        <v>0</v>
      </c>
      <c r="F171" s="32">
        <v>84442</v>
      </c>
      <c r="G171" s="32">
        <v>0</v>
      </c>
      <c r="H171" s="32">
        <v>63784</v>
      </c>
      <c r="I171" s="15" t="s">
        <v>198</v>
      </c>
    </row>
    <row r="172" spans="1:9" x14ac:dyDescent="0.2">
      <c r="A172" t="s">
        <v>35</v>
      </c>
      <c r="B172" t="s">
        <v>159</v>
      </c>
      <c r="C172" s="15" t="s">
        <v>163</v>
      </c>
      <c r="D172" s="32">
        <v>4347.4000000000142</v>
      </c>
      <c r="E172" s="32">
        <v>0</v>
      </c>
      <c r="F172" s="32">
        <v>2402935</v>
      </c>
      <c r="G172" s="32">
        <v>0</v>
      </c>
      <c r="H172" s="32">
        <v>3514438</v>
      </c>
      <c r="I172" s="15" t="s">
        <v>198</v>
      </c>
    </row>
    <row r="173" spans="1:9" x14ac:dyDescent="0.2">
      <c r="A173" t="s">
        <v>38</v>
      </c>
      <c r="B173" t="s">
        <v>158</v>
      </c>
      <c r="C173" s="15" t="s">
        <v>163</v>
      </c>
      <c r="D173" s="32">
        <v>165.33333333333334</v>
      </c>
      <c r="E173" s="32">
        <v>0</v>
      </c>
      <c r="F173" s="32">
        <v>90268</v>
      </c>
      <c r="G173" s="32">
        <v>0</v>
      </c>
      <c r="H173" s="32">
        <v>131696</v>
      </c>
      <c r="I173" s="15" t="s">
        <v>198</v>
      </c>
    </row>
    <row r="174" spans="1:9" x14ac:dyDescent="0.2">
      <c r="A174" t="s">
        <v>89</v>
      </c>
      <c r="B174" t="s">
        <v>155</v>
      </c>
      <c r="C174" s="15" t="s">
        <v>162</v>
      </c>
      <c r="D174" s="32">
        <v>539.64999999999986</v>
      </c>
      <c r="E174" s="32">
        <v>56</v>
      </c>
      <c r="F174" s="32">
        <v>144644.4</v>
      </c>
      <c r="G174" s="32">
        <v>918</v>
      </c>
      <c r="H174" s="32">
        <v>238056</v>
      </c>
      <c r="I174" s="15" t="s">
        <v>211</v>
      </c>
    </row>
    <row r="175" spans="1:9" x14ac:dyDescent="0.2">
      <c r="A175" t="s">
        <v>4</v>
      </c>
      <c r="B175" t="s">
        <v>155</v>
      </c>
      <c r="C175" s="15" t="s">
        <v>162</v>
      </c>
      <c r="D175" s="32">
        <v>3272.1333333333328</v>
      </c>
      <c r="E175" s="32">
        <v>0</v>
      </c>
      <c r="F175" s="32">
        <v>512968</v>
      </c>
      <c r="G175" s="32">
        <v>0</v>
      </c>
      <c r="H175" s="32">
        <v>2436154</v>
      </c>
      <c r="I175" s="15" t="s">
        <v>211</v>
      </c>
    </row>
    <row r="176" spans="1:9" x14ac:dyDescent="0.2">
      <c r="A176" t="s">
        <v>191</v>
      </c>
      <c r="B176" t="s">
        <v>155</v>
      </c>
      <c r="C176" s="15" t="s">
        <v>162</v>
      </c>
      <c r="D176" s="32">
        <v>9243.7666666666664</v>
      </c>
      <c r="E176" s="32">
        <v>1346</v>
      </c>
      <c r="F176" s="32">
        <v>3930882</v>
      </c>
      <c r="G176" s="32">
        <v>0</v>
      </c>
      <c r="H176" s="32">
        <v>4850201</v>
      </c>
      <c r="I176" s="15" t="s">
        <v>211</v>
      </c>
    </row>
    <row r="177" spans="1:9" x14ac:dyDescent="0.2">
      <c r="A177" t="s">
        <v>1</v>
      </c>
      <c r="B177" t="s">
        <v>155</v>
      </c>
      <c r="C177" s="15" t="s">
        <v>162</v>
      </c>
      <c r="D177" s="32">
        <v>15227.516666666659</v>
      </c>
      <c r="E177" s="32">
        <v>784</v>
      </c>
      <c r="F177" s="32">
        <v>5714101</v>
      </c>
      <c r="G177" s="32">
        <v>784</v>
      </c>
      <c r="H177" s="32">
        <v>6714454</v>
      </c>
      <c r="I177" s="15" t="s">
        <v>211</v>
      </c>
    </row>
    <row r="178" spans="1:9" x14ac:dyDescent="0.2">
      <c r="A178" t="s">
        <v>51</v>
      </c>
      <c r="B178" t="s">
        <v>155</v>
      </c>
      <c r="C178" s="15" t="s">
        <v>162</v>
      </c>
      <c r="D178" s="32">
        <v>70.000000000000014</v>
      </c>
      <c r="E178" s="32">
        <v>0</v>
      </c>
      <c r="F178" s="32">
        <v>0</v>
      </c>
      <c r="G178" s="32">
        <v>0</v>
      </c>
      <c r="H178" s="32">
        <v>24840</v>
      </c>
      <c r="I178" s="15" t="s">
        <v>211</v>
      </c>
    </row>
    <row r="179" spans="1:9" x14ac:dyDescent="0.2">
      <c r="A179" t="s">
        <v>26</v>
      </c>
      <c r="B179" t="s">
        <v>155</v>
      </c>
      <c r="C179" s="15" t="s">
        <v>162</v>
      </c>
      <c r="D179" s="32">
        <v>453.16666666666674</v>
      </c>
      <c r="E179" s="32">
        <v>0</v>
      </c>
      <c r="F179" s="32">
        <v>0</v>
      </c>
      <c r="G179" s="32">
        <v>0</v>
      </c>
      <c r="H179" s="32">
        <v>210452</v>
      </c>
      <c r="I179" s="15" t="s">
        <v>211</v>
      </c>
    </row>
    <row r="180" spans="1:9" x14ac:dyDescent="0.2">
      <c r="A180" t="s">
        <v>3</v>
      </c>
      <c r="B180" t="s">
        <v>155</v>
      </c>
      <c r="C180" s="15" t="s">
        <v>162</v>
      </c>
      <c r="D180" s="32">
        <v>9876.866666666634</v>
      </c>
      <c r="E180" s="32">
        <v>0</v>
      </c>
      <c r="F180" s="32">
        <v>6369087.6000000127</v>
      </c>
      <c r="G180" s="32">
        <v>0</v>
      </c>
      <c r="H180" s="32">
        <v>6503637</v>
      </c>
      <c r="I180" s="15" t="s">
        <v>211</v>
      </c>
    </row>
    <row r="181" spans="1:9" x14ac:dyDescent="0.2">
      <c r="A181" t="s">
        <v>6</v>
      </c>
      <c r="B181" t="s">
        <v>155</v>
      </c>
      <c r="C181" s="15" t="s">
        <v>162</v>
      </c>
      <c r="D181" s="32">
        <v>997.66666666666663</v>
      </c>
      <c r="E181" s="32">
        <v>0</v>
      </c>
      <c r="F181" s="32">
        <v>0</v>
      </c>
      <c r="G181" s="32">
        <v>0</v>
      </c>
      <c r="H181" s="32">
        <v>599267</v>
      </c>
      <c r="I181" s="15" t="s">
        <v>211</v>
      </c>
    </row>
    <row r="182" spans="1:9" x14ac:dyDescent="0.2">
      <c r="A182" t="s">
        <v>27</v>
      </c>
      <c r="B182" t="s">
        <v>155</v>
      </c>
      <c r="C182" s="15" t="s">
        <v>162</v>
      </c>
      <c r="D182" s="32">
        <v>37.75</v>
      </c>
      <c r="E182" s="32">
        <v>0</v>
      </c>
      <c r="F182" s="32">
        <v>0</v>
      </c>
      <c r="G182" s="32">
        <v>0</v>
      </c>
      <c r="H182" s="32">
        <v>14260</v>
      </c>
      <c r="I182" s="15" t="s">
        <v>211</v>
      </c>
    </row>
    <row r="183" spans="1:9" x14ac:dyDescent="0.2">
      <c r="A183" t="s">
        <v>85</v>
      </c>
      <c r="B183" t="s">
        <v>155</v>
      </c>
      <c r="C183" s="15" t="s">
        <v>162</v>
      </c>
      <c r="D183" s="32">
        <v>1883.116666666667</v>
      </c>
      <c r="E183" s="32">
        <v>0</v>
      </c>
      <c r="F183" s="32">
        <v>614388.04499999993</v>
      </c>
      <c r="G183" s="32">
        <v>0</v>
      </c>
      <c r="H183" s="32">
        <v>813605</v>
      </c>
      <c r="I183" s="15" t="s">
        <v>211</v>
      </c>
    </row>
    <row r="184" spans="1:9" x14ac:dyDescent="0.2">
      <c r="A184" t="s">
        <v>5</v>
      </c>
      <c r="B184" t="s">
        <v>155</v>
      </c>
      <c r="C184" s="15" t="s">
        <v>162</v>
      </c>
      <c r="D184" s="32">
        <v>5005.2166666666626</v>
      </c>
      <c r="E184" s="32">
        <v>0</v>
      </c>
      <c r="F184" s="32">
        <v>3926249</v>
      </c>
      <c r="G184" s="32">
        <v>0</v>
      </c>
      <c r="H184" s="32">
        <v>3436710</v>
      </c>
      <c r="I184" s="15" t="s">
        <v>211</v>
      </c>
    </row>
    <row r="185" spans="1:9" x14ac:dyDescent="0.2">
      <c r="A185" t="s">
        <v>44</v>
      </c>
      <c r="B185" t="s">
        <v>155</v>
      </c>
      <c r="C185" s="15" t="s">
        <v>162</v>
      </c>
      <c r="D185" s="32">
        <v>12396.516666666666</v>
      </c>
      <c r="E185" s="32">
        <v>0</v>
      </c>
      <c r="F185" s="32">
        <v>0</v>
      </c>
      <c r="G185" s="32">
        <v>0</v>
      </c>
      <c r="H185" s="32">
        <v>8758719</v>
      </c>
      <c r="I185" s="15" t="s">
        <v>211</v>
      </c>
    </row>
    <row r="186" spans="1:9" x14ac:dyDescent="0.2">
      <c r="A186" t="s">
        <v>54</v>
      </c>
      <c r="B186" t="s">
        <v>156</v>
      </c>
      <c r="C186" s="15" t="s">
        <v>163</v>
      </c>
      <c r="D186" s="32">
        <v>130.9666666666667</v>
      </c>
      <c r="E186" s="32">
        <v>0</v>
      </c>
      <c r="F186" s="32">
        <v>0</v>
      </c>
      <c r="G186" s="32">
        <v>0</v>
      </c>
      <c r="H186" s="32">
        <v>202532</v>
      </c>
      <c r="I186" s="15" t="s">
        <v>211</v>
      </c>
    </row>
    <row r="187" spans="1:9" x14ac:dyDescent="0.2">
      <c r="A187" t="s">
        <v>135</v>
      </c>
      <c r="B187" t="s">
        <v>157</v>
      </c>
      <c r="C187" s="15" t="s">
        <v>163</v>
      </c>
      <c r="D187" s="32">
        <v>300</v>
      </c>
      <c r="E187" s="32">
        <v>0</v>
      </c>
      <c r="F187" s="32">
        <v>138120</v>
      </c>
      <c r="G187" s="32">
        <v>0</v>
      </c>
      <c r="H187" s="32">
        <v>247320</v>
      </c>
      <c r="I187" s="15" t="s">
        <v>211</v>
      </c>
    </row>
    <row r="188" spans="1:9" x14ac:dyDescent="0.2">
      <c r="A188" t="s">
        <v>4</v>
      </c>
      <c r="B188" t="s">
        <v>155</v>
      </c>
      <c r="C188" s="15" t="s">
        <v>163</v>
      </c>
      <c r="D188" s="32">
        <v>162</v>
      </c>
      <c r="E188" s="32">
        <v>0</v>
      </c>
      <c r="F188" s="32">
        <v>24377</v>
      </c>
      <c r="G188" s="32">
        <v>0</v>
      </c>
      <c r="H188" s="32">
        <v>130098</v>
      </c>
      <c r="I188" s="15" t="s">
        <v>211</v>
      </c>
    </row>
    <row r="189" spans="1:9" x14ac:dyDescent="0.2">
      <c r="A189" t="s">
        <v>191</v>
      </c>
      <c r="B189" t="s">
        <v>155</v>
      </c>
      <c r="C189" s="15" t="s">
        <v>163</v>
      </c>
      <c r="D189" s="32">
        <v>17996.699999999979</v>
      </c>
      <c r="E189" s="32">
        <v>68687</v>
      </c>
      <c r="F189" s="32">
        <v>6118986</v>
      </c>
      <c r="G189" s="32">
        <v>0</v>
      </c>
      <c r="H189" s="32">
        <v>12553231</v>
      </c>
      <c r="I189" s="15" t="s">
        <v>211</v>
      </c>
    </row>
    <row r="190" spans="1:9" x14ac:dyDescent="0.2">
      <c r="A190" t="s">
        <v>1</v>
      </c>
      <c r="B190" t="s">
        <v>155</v>
      </c>
      <c r="C190" s="15" t="s">
        <v>163</v>
      </c>
      <c r="D190" s="32">
        <v>3300.9500000000007</v>
      </c>
      <c r="E190" s="32">
        <v>0</v>
      </c>
      <c r="F190" s="32">
        <v>1194847</v>
      </c>
      <c r="G190" s="32">
        <v>0</v>
      </c>
      <c r="H190" s="32">
        <v>1766385</v>
      </c>
      <c r="I190" s="15" t="s">
        <v>211</v>
      </c>
    </row>
    <row r="191" spans="1:9" x14ac:dyDescent="0.2">
      <c r="A191" t="s">
        <v>66</v>
      </c>
      <c r="B191" t="s">
        <v>157</v>
      </c>
      <c r="C191" s="15" t="s">
        <v>163</v>
      </c>
      <c r="D191" s="32">
        <v>278.19999999999993</v>
      </c>
      <c r="E191" s="32">
        <v>0</v>
      </c>
      <c r="F191" s="32">
        <v>38272</v>
      </c>
      <c r="G191" s="32">
        <v>162</v>
      </c>
      <c r="H191" s="32">
        <v>210498</v>
      </c>
      <c r="I191" s="15" t="s">
        <v>211</v>
      </c>
    </row>
    <row r="192" spans="1:9" x14ac:dyDescent="0.2">
      <c r="A192" t="s">
        <v>51</v>
      </c>
      <c r="B192" t="s">
        <v>155</v>
      </c>
      <c r="C192" s="15" t="s">
        <v>163</v>
      </c>
      <c r="D192" s="32">
        <v>529.08333333333314</v>
      </c>
      <c r="E192" s="32">
        <v>0</v>
      </c>
      <c r="F192" s="32">
        <v>0</v>
      </c>
      <c r="G192" s="32">
        <v>0</v>
      </c>
      <c r="H192" s="32">
        <v>471548</v>
      </c>
      <c r="I192" s="15" t="s">
        <v>211</v>
      </c>
    </row>
    <row r="193" spans="1:9" x14ac:dyDescent="0.2">
      <c r="A193" t="s">
        <v>60</v>
      </c>
      <c r="B193" t="s">
        <v>158</v>
      </c>
      <c r="C193" s="15" t="s">
        <v>163</v>
      </c>
      <c r="D193" s="32">
        <v>253.5</v>
      </c>
      <c r="E193" s="32">
        <v>0</v>
      </c>
      <c r="F193" s="32">
        <v>124248</v>
      </c>
      <c r="G193" s="32">
        <v>0</v>
      </c>
      <c r="H193" s="32">
        <v>219882</v>
      </c>
      <c r="I193" s="15" t="s">
        <v>211</v>
      </c>
    </row>
    <row r="194" spans="1:9" x14ac:dyDescent="0.2">
      <c r="A194" t="s">
        <v>11</v>
      </c>
      <c r="B194" t="s">
        <v>159</v>
      </c>
      <c r="C194" s="15" t="s">
        <v>163</v>
      </c>
      <c r="D194" s="32">
        <v>3116.1999999999989</v>
      </c>
      <c r="E194" s="32">
        <v>10757</v>
      </c>
      <c r="F194" s="32">
        <v>1914557</v>
      </c>
      <c r="G194" s="32">
        <v>0</v>
      </c>
      <c r="H194" s="32">
        <v>2262840</v>
      </c>
      <c r="I194" s="15" t="s">
        <v>211</v>
      </c>
    </row>
    <row r="195" spans="1:9" x14ac:dyDescent="0.2">
      <c r="A195" t="s">
        <v>37</v>
      </c>
      <c r="B195" t="s">
        <v>158</v>
      </c>
      <c r="C195" s="15" t="s">
        <v>163</v>
      </c>
      <c r="D195" s="32">
        <v>151.13333333333333</v>
      </c>
      <c r="E195" s="32">
        <v>0</v>
      </c>
      <c r="F195" s="32">
        <v>103868</v>
      </c>
      <c r="G195" s="32">
        <v>0</v>
      </c>
      <c r="H195" s="32">
        <v>143514</v>
      </c>
      <c r="I195" s="15" t="s">
        <v>211</v>
      </c>
    </row>
    <row r="196" spans="1:9" x14ac:dyDescent="0.2">
      <c r="A196" t="s">
        <v>58</v>
      </c>
      <c r="B196" t="s">
        <v>158</v>
      </c>
      <c r="C196" s="15" t="s">
        <v>163</v>
      </c>
      <c r="D196" s="32">
        <v>927</v>
      </c>
      <c r="E196" s="32">
        <v>13814</v>
      </c>
      <c r="F196" s="32">
        <v>384506</v>
      </c>
      <c r="G196" s="32">
        <v>0</v>
      </c>
      <c r="H196" s="32">
        <v>840216</v>
      </c>
      <c r="I196" s="15" t="s">
        <v>211</v>
      </c>
    </row>
    <row r="197" spans="1:9" x14ac:dyDescent="0.2">
      <c r="A197" t="s">
        <v>61</v>
      </c>
      <c r="B197" t="s">
        <v>159</v>
      </c>
      <c r="C197" s="15" t="s">
        <v>163</v>
      </c>
      <c r="D197" s="32">
        <v>1126.1000000000017</v>
      </c>
      <c r="E197" s="32">
        <v>0</v>
      </c>
      <c r="F197" s="32">
        <v>1225942</v>
      </c>
      <c r="G197" s="32">
        <v>0</v>
      </c>
      <c r="H197" s="32">
        <v>906280</v>
      </c>
      <c r="I197" s="15" t="s">
        <v>211</v>
      </c>
    </row>
    <row r="198" spans="1:9" x14ac:dyDescent="0.2">
      <c r="A198" t="s">
        <v>10</v>
      </c>
      <c r="B198" t="s">
        <v>156</v>
      </c>
      <c r="C198" s="15" t="s">
        <v>163</v>
      </c>
      <c r="D198" s="32">
        <v>12328.666666666642</v>
      </c>
      <c r="E198" s="32">
        <v>0</v>
      </c>
      <c r="F198" s="32">
        <v>64913984</v>
      </c>
      <c r="G198" s="32">
        <v>0</v>
      </c>
      <c r="H198" s="32">
        <v>5163380</v>
      </c>
      <c r="I198" s="15" t="s">
        <v>211</v>
      </c>
    </row>
    <row r="199" spans="1:9" x14ac:dyDescent="0.2">
      <c r="A199" t="s">
        <v>154</v>
      </c>
      <c r="B199" t="s">
        <v>158</v>
      </c>
      <c r="C199" s="15" t="s">
        <v>163</v>
      </c>
      <c r="D199" s="32">
        <v>286.4666666666667</v>
      </c>
      <c r="E199" s="32">
        <v>0</v>
      </c>
      <c r="F199" s="32">
        <v>75342</v>
      </c>
      <c r="G199" s="32">
        <v>0</v>
      </c>
      <c r="H199" s="32">
        <v>266214</v>
      </c>
      <c r="I199" s="15" t="s">
        <v>211</v>
      </c>
    </row>
    <row r="200" spans="1:9" x14ac:dyDescent="0.2">
      <c r="A200" t="s">
        <v>190</v>
      </c>
      <c r="B200" t="s">
        <v>160</v>
      </c>
      <c r="C200" s="15" t="s">
        <v>163</v>
      </c>
      <c r="D200" s="32">
        <v>792.25</v>
      </c>
      <c r="E200" s="32">
        <v>0</v>
      </c>
      <c r="F200" s="32">
        <v>127106</v>
      </c>
      <c r="G200" s="32">
        <v>0</v>
      </c>
      <c r="H200" s="32">
        <v>698864</v>
      </c>
      <c r="I200" s="15" t="s">
        <v>211</v>
      </c>
    </row>
    <row r="201" spans="1:9" x14ac:dyDescent="0.2">
      <c r="A201" t="s">
        <v>8</v>
      </c>
      <c r="B201" t="s">
        <v>156</v>
      </c>
      <c r="C201" s="15" t="s">
        <v>163</v>
      </c>
      <c r="D201" s="32">
        <v>11465.733333333519</v>
      </c>
      <c r="E201" s="32">
        <v>314195.01193452626</v>
      </c>
      <c r="F201" s="32">
        <v>24756591.872710608</v>
      </c>
      <c r="G201" s="32">
        <v>0</v>
      </c>
      <c r="H201" s="32">
        <v>7000336</v>
      </c>
      <c r="I201" s="15" t="s">
        <v>211</v>
      </c>
    </row>
    <row r="202" spans="1:9" x14ac:dyDescent="0.2">
      <c r="A202" t="s">
        <v>16</v>
      </c>
      <c r="B202" t="s">
        <v>156</v>
      </c>
      <c r="C202" s="15" t="s">
        <v>163</v>
      </c>
      <c r="D202" s="32">
        <v>114.5</v>
      </c>
      <c r="E202" s="32">
        <v>0</v>
      </c>
      <c r="F202" s="32">
        <v>0</v>
      </c>
      <c r="G202" s="32">
        <v>0</v>
      </c>
      <c r="H202" s="32">
        <v>80514</v>
      </c>
      <c r="I202" s="15" t="s">
        <v>211</v>
      </c>
    </row>
    <row r="203" spans="1:9" x14ac:dyDescent="0.2">
      <c r="A203" t="s">
        <v>46</v>
      </c>
      <c r="B203" t="s">
        <v>156</v>
      </c>
      <c r="C203" s="15" t="s">
        <v>163</v>
      </c>
      <c r="D203" s="32">
        <v>112</v>
      </c>
      <c r="E203" s="32">
        <v>0</v>
      </c>
      <c r="F203" s="32">
        <v>0</v>
      </c>
      <c r="G203" s="32">
        <v>0</v>
      </c>
      <c r="H203" s="32">
        <v>69296</v>
      </c>
      <c r="I203" s="15" t="s">
        <v>211</v>
      </c>
    </row>
    <row r="204" spans="1:9" x14ac:dyDescent="0.2">
      <c r="A204" t="s">
        <v>32</v>
      </c>
      <c r="B204" t="s">
        <v>157</v>
      </c>
      <c r="C204" s="15" t="s">
        <v>163</v>
      </c>
      <c r="D204" s="32">
        <v>1216.4166666666665</v>
      </c>
      <c r="E204" s="32">
        <v>1414</v>
      </c>
      <c r="F204" s="32">
        <v>578075</v>
      </c>
      <c r="G204" s="32">
        <v>0</v>
      </c>
      <c r="H204" s="32">
        <v>869116</v>
      </c>
      <c r="I204" s="15" t="s">
        <v>211</v>
      </c>
    </row>
    <row r="205" spans="1:9" x14ac:dyDescent="0.2">
      <c r="A205" t="s">
        <v>50</v>
      </c>
      <c r="B205" t="s">
        <v>158</v>
      </c>
      <c r="C205" s="15" t="s">
        <v>163</v>
      </c>
      <c r="D205" s="32">
        <v>130.38333333333333</v>
      </c>
      <c r="E205" s="32">
        <v>0</v>
      </c>
      <c r="F205" s="32">
        <v>41039</v>
      </c>
      <c r="G205" s="32">
        <v>0</v>
      </c>
      <c r="H205" s="32">
        <v>109112</v>
      </c>
      <c r="I205" s="15" t="s">
        <v>211</v>
      </c>
    </row>
    <row r="206" spans="1:9" x14ac:dyDescent="0.2">
      <c r="A206" t="s">
        <v>19</v>
      </c>
      <c r="B206" t="s">
        <v>158</v>
      </c>
      <c r="C206" s="15" t="s">
        <v>163</v>
      </c>
      <c r="D206" s="32">
        <v>740</v>
      </c>
      <c r="E206" s="32">
        <v>7125</v>
      </c>
      <c r="F206" s="32">
        <v>384257</v>
      </c>
      <c r="G206" s="32">
        <v>0</v>
      </c>
      <c r="H206" s="32">
        <v>635704</v>
      </c>
      <c r="I206" s="15" t="s">
        <v>211</v>
      </c>
    </row>
    <row r="207" spans="1:9" x14ac:dyDescent="0.2">
      <c r="A207" t="s">
        <v>17</v>
      </c>
      <c r="B207" t="s">
        <v>158</v>
      </c>
      <c r="C207" s="15" t="s">
        <v>163</v>
      </c>
      <c r="D207" s="32">
        <v>746.66666666666617</v>
      </c>
      <c r="E207" s="32">
        <v>0</v>
      </c>
      <c r="F207" s="32">
        <v>0</v>
      </c>
      <c r="G207" s="32">
        <v>0</v>
      </c>
      <c r="H207" s="32">
        <v>606906</v>
      </c>
      <c r="I207" s="15" t="s">
        <v>211</v>
      </c>
    </row>
    <row r="208" spans="1:9" x14ac:dyDescent="0.2">
      <c r="A208" t="s">
        <v>186</v>
      </c>
      <c r="B208" t="s">
        <v>160</v>
      </c>
      <c r="C208" s="15" t="s">
        <v>163</v>
      </c>
      <c r="D208" s="32">
        <v>3904.8500000000017</v>
      </c>
      <c r="E208" s="32">
        <v>0</v>
      </c>
      <c r="F208" s="32">
        <v>0</v>
      </c>
      <c r="G208" s="32">
        <v>0</v>
      </c>
      <c r="H208" s="32">
        <v>1285976</v>
      </c>
      <c r="I208" s="15" t="s">
        <v>211</v>
      </c>
    </row>
    <row r="209" spans="1:9" x14ac:dyDescent="0.2">
      <c r="A209" t="s">
        <v>7</v>
      </c>
      <c r="B209" t="s">
        <v>156</v>
      </c>
      <c r="C209" s="15" t="s">
        <v>163</v>
      </c>
      <c r="D209" s="32">
        <v>1704.2000000000003</v>
      </c>
      <c r="E209" s="32">
        <v>0</v>
      </c>
      <c r="F209" s="32">
        <v>0</v>
      </c>
      <c r="G209" s="32">
        <v>0</v>
      </c>
      <c r="H209" s="32">
        <v>1132940</v>
      </c>
      <c r="I209" s="15" t="s">
        <v>211</v>
      </c>
    </row>
    <row r="210" spans="1:9" x14ac:dyDescent="0.2">
      <c r="A210" t="s">
        <v>29</v>
      </c>
      <c r="B210" t="s">
        <v>157</v>
      </c>
      <c r="C210" s="15" t="s">
        <v>163</v>
      </c>
      <c r="D210" s="32">
        <v>2317.5000000000136</v>
      </c>
      <c r="E210" s="32">
        <v>0</v>
      </c>
      <c r="F210" s="32">
        <v>1546177</v>
      </c>
      <c r="G210" s="32">
        <v>4098</v>
      </c>
      <c r="H210" s="32">
        <v>1536954</v>
      </c>
      <c r="I210" s="15" t="s">
        <v>211</v>
      </c>
    </row>
    <row r="211" spans="1:9" x14ac:dyDescent="0.2">
      <c r="A211" t="s">
        <v>31</v>
      </c>
      <c r="B211" t="s">
        <v>157</v>
      </c>
      <c r="C211" s="15" t="s">
        <v>163</v>
      </c>
      <c r="D211" s="32">
        <v>190.66666666666671</v>
      </c>
      <c r="E211" s="32">
        <v>168</v>
      </c>
      <c r="F211" s="32">
        <v>237304</v>
      </c>
      <c r="G211" s="32">
        <v>85524</v>
      </c>
      <c r="H211" s="32">
        <v>124246</v>
      </c>
      <c r="I211" s="15" t="s">
        <v>211</v>
      </c>
    </row>
    <row r="212" spans="1:9" x14ac:dyDescent="0.2">
      <c r="A212" t="s">
        <v>9</v>
      </c>
      <c r="B212" t="s">
        <v>156</v>
      </c>
      <c r="C212" s="15" t="s">
        <v>163</v>
      </c>
      <c r="D212" s="32">
        <v>10205.899999999976</v>
      </c>
      <c r="E212" s="32">
        <v>22705</v>
      </c>
      <c r="F212" s="32">
        <v>6382087</v>
      </c>
      <c r="G212" s="32">
        <v>0</v>
      </c>
      <c r="H212" s="32">
        <v>6602843</v>
      </c>
      <c r="I212" s="15" t="s">
        <v>211</v>
      </c>
    </row>
    <row r="213" spans="1:9" x14ac:dyDescent="0.2">
      <c r="A213" t="s">
        <v>56</v>
      </c>
      <c r="B213" t="s">
        <v>157</v>
      </c>
      <c r="C213" s="15" t="s">
        <v>163</v>
      </c>
      <c r="D213" s="32">
        <v>74.983333333333334</v>
      </c>
      <c r="E213" s="32">
        <v>0</v>
      </c>
      <c r="F213" s="32">
        <v>0</v>
      </c>
      <c r="G213" s="32">
        <v>0</v>
      </c>
      <c r="H213" s="32">
        <v>38016</v>
      </c>
      <c r="I213" s="15" t="s">
        <v>211</v>
      </c>
    </row>
    <row r="214" spans="1:9" x14ac:dyDescent="0.2">
      <c r="A214" t="s">
        <v>92</v>
      </c>
      <c r="B214" t="s">
        <v>160</v>
      </c>
      <c r="C214" s="15" t="s">
        <v>163</v>
      </c>
      <c r="D214" s="32">
        <v>815.55000000000052</v>
      </c>
      <c r="E214" s="32">
        <v>0</v>
      </c>
      <c r="F214" s="32">
        <v>0</v>
      </c>
      <c r="G214" s="32">
        <v>0</v>
      </c>
      <c r="H214" s="32">
        <v>651595</v>
      </c>
      <c r="I214" s="15" t="s">
        <v>211</v>
      </c>
    </row>
    <row r="215" spans="1:9" x14ac:dyDescent="0.2">
      <c r="A215" t="s">
        <v>129</v>
      </c>
      <c r="B215" t="s">
        <v>156</v>
      </c>
      <c r="C215" s="15" t="s">
        <v>163</v>
      </c>
      <c r="D215" s="32">
        <v>1773.8166666666721</v>
      </c>
      <c r="E215" s="32">
        <v>0</v>
      </c>
      <c r="F215" s="32">
        <v>1961813.7535728379</v>
      </c>
      <c r="G215" s="32">
        <v>0</v>
      </c>
      <c r="H215" s="32">
        <v>928032</v>
      </c>
      <c r="I215" s="15" t="s">
        <v>211</v>
      </c>
    </row>
    <row r="216" spans="1:9" x14ac:dyDescent="0.2">
      <c r="A216" t="s">
        <v>26</v>
      </c>
      <c r="B216" t="s">
        <v>155</v>
      </c>
      <c r="C216" s="15" t="s">
        <v>163</v>
      </c>
      <c r="D216" s="32">
        <v>78.5</v>
      </c>
      <c r="E216" s="32">
        <v>0</v>
      </c>
      <c r="F216" s="32">
        <v>0</v>
      </c>
      <c r="G216" s="32">
        <v>0</v>
      </c>
      <c r="H216" s="32">
        <v>39907</v>
      </c>
      <c r="I216" s="15" t="s">
        <v>211</v>
      </c>
    </row>
    <row r="217" spans="1:9" x14ac:dyDescent="0.2">
      <c r="A217" t="s">
        <v>87</v>
      </c>
      <c r="B217" t="s">
        <v>158</v>
      </c>
      <c r="C217" s="15" t="s">
        <v>163</v>
      </c>
      <c r="D217" s="32">
        <v>152.5</v>
      </c>
      <c r="E217" s="32">
        <v>0</v>
      </c>
      <c r="F217" s="32">
        <v>76092</v>
      </c>
      <c r="G217" s="32">
        <v>0</v>
      </c>
      <c r="H217" s="32">
        <v>143514</v>
      </c>
      <c r="I217" s="15" t="s">
        <v>211</v>
      </c>
    </row>
    <row r="218" spans="1:9" x14ac:dyDescent="0.2">
      <c r="A218" t="s">
        <v>13</v>
      </c>
      <c r="B218" t="s">
        <v>156</v>
      </c>
      <c r="C218" s="15" t="s">
        <v>163</v>
      </c>
      <c r="D218" s="32">
        <v>375</v>
      </c>
      <c r="E218" s="32">
        <v>0</v>
      </c>
      <c r="F218" s="32">
        <v>0</v>
      </c>
      <c r="G218" s="32">
        <v>0</v>
      </c>
      <c r="H218" s="32">
        <v>294225</v>
      </c>
      <c r="I218" s="15" t="s">
        <v>211</v>
      </c>
    </row>
    <row r="219" spans="1:9" x14ac:dyDescent="0.2">
      <c r="A219" t="s">
        <v>12</v>
      </c>
      <c r="B219" t="s">
        <v>156</v>
      </c>
      <c r="C219" s="15" t="s">
        <v>163</v>
      </c>
      <c r="D219" s="32">
        <v>1259.4166666666672</v>
      </c>
      <c r="E219" s="32">
        <v>0</v>
      </c>
      <c r="F219" s="32">
        <v>1419420</v>
      </c>
      <c r="G219" s="32">
        <v>0</v>
      </c>
      <c r="H219" s="32">
        <v>918882</v>
      </c>
      <c r="I219" s="15" t="s">
        <v>211</v>
      </c>
    </row>
    <row r="220" spans="1:9" x14ac:dyDescent="0.2">
      <c r="A220" t="s">
        <v>57</v>
      </c>
      <c r="B220" t="s">
        <v>158</v>
      </c>
      <c r="C220" s="15" t="s">
        <v>163</v>
      </c>
      <c r="D220" s="32">
        <v>1260</v>
      </c>
      <c r="E220" s="32">
        <v>13664</v>
      </c>
      <c r="F220" s="32">
        <v>563684</v>
      </c>
      <c r="G220" s="32">
        <v>6375</v>
      </c>
      <c r="H220" s="32">
        <v>1089600</v>
      </c>
      <c r="I220" s="15" t="s">
        <v>211</v>
      </c>
    </row>
    <row r="221" spans="1:9" x14ac:dyDescent="0.2">
      <c r="A221" t="s">
        <v>3</v>
      </c>
      <c r="B221" t="s">
        <v>155</v>
      </c>
      <c r="C221" s="15" t="s">
        <v>163</v>
      </c>
      <c r="D221" s="32">
        <v>5845.683333333337</v>
      </c>
      <c r="E221" s="32">
        <v>0</v>
      </c>
      <c r="F221" s="32">
        <v>1703295.8</v>
      </c>
      <c r="G221" s="32">
        <v>0</v>
      </c>
      <c r="H221" s="32">
        <v>4298954</v>
      </c>
      <c r="I221" s="15" t="s">
        <v>211</v>
      </c>
    </row>
    <row r="222" spans="1:9" x14ac:dyDescent="0.2">
      <c r="A222" t="s">
        <v>52</v>
      </c>
      <c r="B222" t="s">
        <v>156</v>
      </c>
      <c r="C222" s="15" t="s">
        <v>163</v>
      </c>
      <c r="D222" s="32">
        <v>1289.8500000000004</v>
      </c>
      <c r="E222" s="32">
        <v>0</v>
      </c>
      <c r="F222" s="32">
        <v>0</v>
      </c>
      <c r="G222" s="32">
        <v>0</v>
      </c>
      <c r="H222" s="32">
        <v>930250</v>
      </c>
      <c r="I222" s="15" t="s">
        <v>211</v>
      </c>
    </row>
    <row r="223" spans="1:9" x14ac:dyDescent="0.2">
      <c r="A223" t="s">
        <v>33</v>
      </c>
      <c r="B223" t="s">
        <v>158</v>
      </c>
      <c r="C223" s="15" t="s">
        <v>163</v>
      </c>
      <c r="D223" s="32">
        <v>640</v>
      </c>
      <c r="E223" s="32">
        <v>41736</v>
      </c>
      <c r="F223" s="32">
        <v>311046</v>
      </c>
      <c r="G223" s="32">
        <v>0</v>
      </c>
      <c r="H223" s="32">
        <v>590080</v>
      </c>
      <c r="I223" s="15" t="s">
        <v>211</v>
      </c>
    </row>
    <row r="224" spans="1:9" x14ac:dyDescent="0.2">
      <c r="A224" t="s">
        <v>189</v>
      </c>
      <c r="B224" t="s">
        <v>160</v>
      </c>
      <c r="C224" s="15" t="s">
        <v>163</v>
      </c>
      <c r="D224" s="32">
        <v>840</v>
      </c>
      <c r="E224" s="32">
        <v>0</v>
      </c>
      <c r="F224" s="32">
        <v>0</v>
      </c>
      <c r="G224" s="32">
        <v>0</v>
      </c>
      <c r="H224" s="32">
        <v>328944</v>
      </c>
      <c r="I224" s="15" t="s">
        <v>211</v>
      </c>
    </row>
    <row r="225" spans="1:9" x14ac:dyDescent="0.2">
      <c r="A225" t="s">
        <v>30</v>
      </c>
      <c r="B225" t="s">
        <v>157</v>
      </c>
      <c r="C225" s="15" t="s">
        <v>163</v>
      </c>
      <c r="D225" s="32">
        <v>124</v>
      </c>
      <c r="E225" s="32">
        <v>0</v>
      </c>
      <c r="F225" s="32">
        <v>110775</v>
      </c>
      <c r="G225" s="32">
        <v>0</v>
      </c>
      <c r="H225" s="32">
        <v>77810</v>
      </c>
      <c r="I225" s="15" t="s">
        <v>211</v>
      </c>
    </row>
    <row r="226" spans="1:9" x14ac:dyDescent="0.2">
      <c r="A226" t="s">
        <v>55</v>
      </c>
      <c r="B226" t="s">
        <v>157</v>
      </c>
      <c r="C226" s="15" t="s">
        <v>163</v>
      </c>
      <c r="D226" s="32">
        <v>591</v>
      </c>
      <c r="E226" s="32">
        <v>0</v>
      </c>
      <c r="F226" s="32">
        <v>306973</v>
      </c>
      <c r="G226" s="32">
        <v>37</v>
      </c>
      <c r="H226" s="32">
        <v>457614</v>
      </c>
      <c r="I226" s="15" t="s">
        <v>211</v>
      </c>
    </row>
    <row r="227" spans="1:9" x14ac:dyDescent="0.2">
      <c r="A227" t="s">
        <v>93</v>
      </c>
      <c r="B227" t="s">
        <v>157</v>
      </c>
      <c r="C227" s="15" t="s">
        <v>163</v>
      </c>
      <c r="D227" s="32">
        <v>186</v>
      </c>
      <c r="E227" s="32">
        <v>0</v>
      </c>
      <c r="F227" s="32">
        <v>119226</v>
      </c>
      <c r="G227" s="32">
        <v>0</v>
      </c>
      <c r="H227" s="32">
        <v>140864</v>
      </c>
      <c r="I227" s="15" t="s">
        <v>211</v>
      </c>
    </row>
    <row r="228" spans="1:9" x14ac:dyDescent="0.2">
      <c r="A228" t="s">
        <v>18</v>
      </c>
      <c r="B228" t="s">
        <v>157</v>
      </c>
      <c r="C228" s="15" t="s">
        <v>163</v>
      </c>
      <c r="D228" s="32">
        <v>1023</v>
      </c>
      <c r="E228" s="32">
        <v>0</v>
      </c>
      <c r="F228" s="32">
        <v>526003</v>
      </c>
      <c r="G228" s="32">
        <v>37</v>
      </c>
      <c r="H228" s="32">
        <v>734638</v>
      </c>
      <c r="I228" s="15" t="s">
        <v>211</v>
      </c>
    </row>
    <row r="229" spans="1:9" x14ac:dyDescent="0.2">
      <c r="A229" t="s">
        <v>59</v>
      </c>
      <c r="B229" t="s">
        <v>158</v>
      </c>
      <c r="C229" s="15" t="s">
        <v>163</v>
      </c>
      <c r="D229" s="32">
        <v>1220</v>
      </c>
      <c r="E229" s="32">
        <v>21923</v>
      </c>
      <c r="F229" s="32">
        <v>582915</v>
      </c>
      <c r="G229" s="32">
        <v>0</v>
      </c>
      <c r="H229" s="32">
        <v>1164914</v>
      </c>
      <c r="I229" s="15" t="s">
        <v>211</v>
      </c>
    </row>
    <row r="230" spans="1:9" x14ac:dyDescent="0.2">
      <c r="A230" t="s">
        <v>82</v>
      </c>
      <c r="B230" t="s">
        <v>158</v>
      </c>
      <c r="C230" s="15" t="s">
        <v>163</v>
      </c>
      <c r="D230" s="32">
        <v>650</v>
      </c>
      <c r="E230" s="32">
        <v>0</v>
      </c>
      <c r="F230" s="32">
        <v>0</v>
      </c>
      <c r="G230" s="32">
        <v>0</v>
      </c>
      <c r="H230" s="32">
        <v>497484</v>
      </c>
      <c r="I230" s="15" t="s">
        <v>211</v>
      </c>
    </row>
    <row r="231" spans="1:9" x14ac:dyDescent="0.2">
      <c r="A231" t="s">
        <v>27</v>
      </c>
      <c r="B231" t="s">
        <v>155</v>
      </c>
      <c r="C231" s="15" t="s">
        <v>163</v>
      </c>
      <c r="D231" s="32">
        <v>382.88333333333338</v>
      </c>
      <c r="E231" s="32">
        <v>0</v>
      </c>
      <c r="F231" s="32">
        <v>0</v>
      </c>
      <c r="G231" s="32">
        <v>0</v>
      </c>
      <c r="H231" s="32">
        <v>254022</v>
      </c>
      <c r="I231" s="15" t="s">
        <v>211</v>
      </c>
    </row>
    <row r="232" spans="1:9" x14ac:dyDescent="0.2">
      <c r="A232" t="s">
        <v>53</v>
      </c>
      <c r="B232" t="s">
        <v>156</v>
      </c>
      <c r="C232" s="15" t="s">
        <v>163</v>
      </c>
      <c r="D232" s="32">
        <v>2577.8500000000022</v>
      </c>
      <c r="E232" s="32">
        <v>0</v>
      </c>
      <c r="F232" s="32">
        <v>1298408</v>
      </c>
      <c r="G232" s="32">
        <v>0</v>
      </c>
      <c r="H232" s="32">
        <v>1767140</v>
      </c>
      <c r="I232" s="15" t="s">
        <v>211</v>
      </c>
    </row>
    <row r="233" spans="1:9" x14ac:dyDescent="0.2">
      <c r="A233" t="s">
        <v>36</v>
      </c>
      <c r="B233" t="s">
        <v>156</v>
      </c>
      <c r="C233" s="15" t="s">
        <v>163</v>
      </c>
      <c r="D233" s="32">
        <v>2009.7500000000005</v>
      </c>
      <c r="E233" s="32">
        <v>0</v>
      </c>
      <c r="F233" s="32">
        <v>868171</v>
      </c>
      <c r="G233" s="32">
        <v>0</v>
      </c>
      <c r="H233" s="32">
        <v>1407862</v>
      </c>
      <c r="I233" s="15" t="s">
        <v>211</v>
      </c>
    </row>
    <row r="234" spans="1:9" x14ac:dyDescent="0.2">
      <c r="A234" t="s">
        <v>43</v>
      </c>
      <c r="B234" t="s">
        <v>158</v>
      </c>
      <c r="C234" s="15" t="s">
        <v>163</v>
      </c>
      <c r="D234" s="32">
        <v>348.08333333333331</v>
      </c>
      <c r="E234" s="32">
        <v>0</v>
      </c>
      <c r="F234" s="32">
        <v>114020</v>
      </c>
      <c r="G234" s="32">
        <v>0</v>
      </c>
      <c r="H234" s="32">
        <v>269370</v>
      </c>
      <c r="I234" s="15" t="s">
        <v>211</v>
      </c>
    </row>
    <row r="235" spans="1:9" x14ac:dyDescent="0.2">
      <c r="A235" t="s">
        <v>130</v>
      </c>
      <c r="B235" t="s">
        <v>158</v>
      </c>
      <c r="C235" s="15" t="s">
        <v>163</v>
      </c>
      <c r="D235" s="32">
        <v>8.3333333333333339</v>
      </c>
      <c r="E235" s="32">
        <v>0</v>
      </c>
      <c r="F235" s="32">
        <v>5235</v>
      </c>
      <c r="G235" s="32">
        <v>0</v>
      </c>
      <c r="H235" s="32">
        <v>7541</v>
      </c>
      <c r="I235" s="15" t="s">
        <v>211</v>
      </c>
    </row>
    <row r="236" spans="1:9" x14ac:dyDescent="0.2">
      <c r="A236" t="s">
        <v>91</v>
      </c>
      <c r="B236" t="s">
        <v>160</v>
      </c>
      <c r="C236" s="15" t="s">
        <v>163</v>
      </c>
      <c r="D236" s="32">
        <v>591.00000000000011</v>
      </c>
      <c r="E236" s="32">
        <v>0</v>
      </c>
      <c r="F236" s="32">
        <v>0</v>
      </c>
      <c r="G236" s="32">
        <v>0</v>
      </c>
      <c r="H236" s="32">
        <v>508896</v>
      </c>
      <c r="I236" s="15" t="s">
        <v>211</v>
      </c>
    </row>
    <row r="237" spans="1:9" x14ac:dyDescent="0.2">
      <c r="A237" t="s">
        <v>220</v>
      </c>
      <c r="B237" t="s">
        <v>156</v>
      </c>
      <c r="C237" s="15" t="s">
        <v>163</v>
      </c>
      <c r="D237" s="32">
        <v>312.30000000000018</v>
      </c>
      <c r="E237" s="32">
        <v>0</v>
      </c>
      <c r="F237" s="32">
        <v>310693.31657798827</v>
      </c>
      <c r="G237" s="32">
        <v>0</v>
      </c>
      <c r="H237" s="32">
        <v>168754</v>
      </c>
      <c r="I237" s="15" t="s">
        <v>211</v>
      </c>
    </row>
    <row r="238" spans="1:9" x14ac:dyDescent="0.2">
      <c r="A238" t="s">
        <v>77</v>
      </c>
      <c r="B238" t="s">
        <v>156</v>
      </c>
      <c r="C238" s="15" t="s">
        <v>163</v>
      </c>
      <c r="D238" s="32">
        <v>1134.4166666666665</v>
      </c>
      <c r="E238" s="32">
        <v>0</v>
      </c>
      <c r="F238" s="32">
        <v>0</v>
      </c>
      <c r="G238" s="32">
        <v>0</v>
      </c>
      <c r="H238" s="32">
        <v>823744</v>
      </c>
      <c r="I238" s="15" t="s">
        <v>211</v>
      </c>
    </row>
    <row r="239" spans="1:9" x14ac:dyDescent="0.2">
      <c r="A239" t="s">
        <v>90</v>
      </c>
      <c r="B239" t="s">
        <v>156</v>
      </c>
      <c r="C239" s="15" t="s">
        <v>163</v>
      </c>
      <c r="D239" s="32">
        <v>5036.3999999999978</v>
      </c>
      <c r="E239" s="32">
        <v>0</v>
      </c>
      <c r="F239" s="32">
        <v>2459855</v>
      </c>
      <c r="G239" s="32">
        <v>0</v>
      </c>
      <c r="H239" s="32">
        <v>3166791</v>
      </c>
      <c r="I239" s="15" t="s">
        <v>211</v>
      </c>
    </row>
    <row r="240" spans="1:9" x14ac:dyDescent="0.2">
      <c r="A240" t="s">
        <v>15</v>
      </c>
      <c r="B240" t="s">
        <v>156</v>
      </c>
      <c r="C240" s="15" t="s">
        <v>163</v>
      </c>
      <c r="D240" s="32">
        <v>477.03333333333342</v>
      </c>
      <c r="E240" s="32">
        <v>0</v>
      </c>
      <c r="F240" s="32">
        <v>326386.65951999999</v>
      </c>
      <c r="G240" s="32">
        <v>0</v>
      </c>
      <c r="H240" s="32">
        <v>278770</v>
      </c>
      <c r="I240" s="15" t="s">
        <v>211</v>
      </c>
    </row>
    <row r="241" spans="1:9" x14ac:dyDescent="0.2">
      <c r="A241" t="s">
        <v>62</v>
      </c>
      <c r="B241" t="s">
        <v>159</v>
      </c>
      <c r="C241" s="15" t="s">
        <v>163</v>
      </c>
      <c r="D241" s="32">
        <v>3270.899999999996</v>
      </c>
      <c r="E241" s="32">
        <v>0</v>
      </c>
      <c r="F241" s="32">
        <v>2089167</v>
      </c>
      <c r="G241" s="32">
        <v>0</v>
      </c>
      <c r="H241" s="32">
        <v>2643015</v>
      </c>
      <c r="I241" s="15" t="s">
        <v>211</v>
      </c>
    </row>
    <row r="242" spans="1:9" x14ac:dyDescent="0.2">
      <c r="A242" t="s">
        <v>34</v>
      </c>
      <c r="B242" t="s">
        <v>157</v>
      </c>
      <c r="C242" s="15" t="s">
        <v>163</v>
      </c>
      <c r="D242" s="32">
        <v>238</v>
      </c>
      <c r="E242" s="32">
        <v>9099</v>
      </c>
      <c r="F242" s="32">
        <v>145690</v>
      </c>
      <c r="G242" s="32">
        <v>0</v>
      </c>
      <c r="H242" s="32">
        <v>149702</v>
      </c>
      <c r="I242" s="15" t="s">
        <v>211</v>
      </c>
    </row>
    <row r="243" spans="1:9" x14ac:dyDescent="0.2">
      <c r="A243" t="s">
        <v>45</v>
      </c>
      <c r="B243" t="s">
        <v>157</v>
      </c>
      <c r="C243" s="15" t="s">
        <v>163</v>
      </c>
      <c r="D243" s="32">
        <v>418</v>
      </c>
      <c r="E243" s="32">
        <v>3186</v>
      </c>
      <c r="F243" s="32">
        <v>171694</v>
      </c>
      <c r="G243" s="32">
        <v>0</v>
      </c>
      <c r="H243" s="32">
        <v>361356</v>
      </c>
      <c r="I243" s="15" t="s">
        <v>211</v>
      </c>
    </row>
    <row r="244" spans="1:9" x14ac:dyDescent="0.2">
      <c r="A244" t="s">
        <v>68</v>
      </c>
      <c r="B244" t="s">
        <v>157</v>
      </c>
      <c r="C244" s="15" t="s">
        <v>163</v>
      </c>
      <c r="D244" s="32">
        <v>589</v>
      </c>
      <c r="E244" s="32">
        <v>0</v>
      </c>
      <c r="F244" s="32">
        <v>204968</v>
      </c>
      <c r="G244" s="32">
        <v>190</v>
      </c>
      <c r="H244" s="32">
        <v>460226</v>
      </c>
      <c r="I244" s="15" t="s">
        <v>211</v>
      </c>
    </row>
    <row r="245" spans="1:9" x14ac:dyDescent="0.2">
      <c r="A245" t="s">
        <v>40</v>
      </c>
      <c r="B245" t="s">
        <v>158</v>
      </c>
      <c r="C245" s="15" t="s">
        <v>163</v>
      </c>
      <c r="D245" s="32">
        <v>364.5</v>
      </c>
      <c r="E245" s="32">
        <v>0</v>
      </c>
      <c r="F245" s="32">
        <v>137036</v>
      </c>
      <c r="G245" s="32">
        <v>0</v>
      </c>
      <c r="H245" s="32">
        <v>283908</v>
      </c>
      <c r="I245" s="15" t="s">
        <v>211</v>
      </c>
    </row>
    <row r="246" spans="1:9" x14ac:dyDescent="0.2">
      <c r="A246" t="s">
        <v>131</v>
      </c>
      <c r="B246" t="s">
        <v>158</v>
      </c>
      <c r="C246" s="15" t="s">
        <v>163</v>
      </c>
      <c r="D246" s="32">
        <v>1158.7333333333336</v>
      </c>
      <c r="E246" s="32">
        <v>0</v>
      </c>
      <c r="F246" s="32">
        <v>645540</v>
      </c>
      <c r="G246" s="32">
        <v>0</v>
      </c>
      <c r="H246" s="32">
        <v>894418</v>
      </c>
      <c r="I246" s="15" t="s">
        <v>211</v>
      </c>
    </row>
    <row r="247" spans="1:9" x14ac:dyDescent="0.2">
      <c r="A247" t="s">
        <v>78</v>
      </c>
      <c r="B247" t="s">
        <v>157</v>
      </c>
      <c r="C247" s="15" t="s">
        <v>163</v>
      </c>
      <c r="D247" s="32">
        <v>102</v>
      </c>
      <c r="E247" s="32">
        <v>0</v>
      </c>
      <c r="F247" s="32">
        <v>9536</v>
      </c>
      <c r="G247" s="32">
        <v>0</v>
      </c>
      <c r="H247" s="32">
        <v>47776</v>
      </c>
      <c r="I247" s="15" t="s">
        <v>211</v>
      </c>
    </row>
    <row r="248" spans="1:9" x14ac:dyDescent="0.2">
      <c r="A248" t="s">
        <v>21</v>
      </c>
      <c r="B248" t="s">
        <v>158</v>
      </c>
      <c r="C248" s="15" t="s">
        <v>163</v>
      </c>
      <c r="D248" s="32">
        <v>279.7166666666667</v>
      </c>
      <c r="E248" s="32">
        <v>0</v>
      </c>
      <c r="F248" s="32">
        <v>99920</v>
      </c>
      <c r="G248" s="32">
        <v>0</v>
      </c>
      <c r="H248" s="32">
        <v>216164</v>
      </c>
      <c r="I248" s="15" t="s">
        <v>211</v>
      </c>
    </row>
    <row r="249" spans="1:9" x14ac:dyDescent="0.2">
      <c r="A249" t="s">
        <v>20</v>
      </c>
      <c r="B249" t="s">
        <v>158</v>
      </c>
      <c r="C249" s="15" t="s">
        <v>163</v>
      </c>
      <c r="D249" s="32">
        <v>300.76666666666665</v>
      </c>
      <c r="E249" s="32">
        <v>0</v>
      </c>
      <c r="F249" s="32">
        <v>79180</v>
      </c>
      <c r="G249" s="32">
        <v>0</v>
      </c>
      <c r="H249" s="32">
        <v>232204</v>
      </c>
      <c r="I249" s="15" t="s">
        <v>211</v>
      </c>
    </row>
    <row r="250" spans="1:9" x14ac:dyDescent="0.2">
      <c r="A250" t="s">
        <v>79</v>
      </c>
      <c r="B250" t="s">
        <v>156</v>
      </c>
      <c r="C250" s="15" t="s">
        <v>163</v>
      </c>
      <c r="D250" s="32">
        <v>9726.8000000000611</v>
      </c>
      <c r="E250" s="32">
        <v>2912</v>
      </c>
      <c r="F250" s="32">
        <v>4617775</v>
      </c>
      <c r="G250" s="32">
        <v>0</v>
      </c>
      <c r="H250" s="32">
        <v>7193662</v>
      </c>
      <c r="I250" s="15" t="s">
        <v>211</v>
      </c>
    </row>
    <row r="251" spans="1:9" x14ac:dyDescent="0.2">
      <c r="A251" t="s">
        <v>14</v>
      </c>
      <c r="B251" t="s">
        <v>156</v>
      </c>
      <c r="C251" s="15" t="s">
        <v>163</v>
      </c>
      <c r="D251" s="32">
        <v>306</v>
      </c>
      <c r="E251" s="32">
        <v>0</v>
      </c>
      <c r="F251" s="32">
        <v>0</v>
      </c>
      <c r="G251" s="32">
        <v>0</v>
      </c>
      <c r="H251" s="32">
        <v>227111</v>
      </c>
      <c r="I251" s="15" t="s">
        <v>211</v>
      </c>
    </row>
    <row r="252" spans="1:9" x14ac:dyDescent="0.2">
      <c r="A252" t="s">
        <v>64</v>
      </c>
      <c r="B252" t="s">
        <v>156</v>
      </c>
      <c r="C252" s="15" t="s">
        <v>163</v>
      </c>
      <c r="D252" s="32">
        <v>422.71666666666624</v>
      </c>
      <c r="E252" s="32">
        <v>0</v>
      </c>
      <c r="F252" s="32">
        <v>277800</v>
      </c>
      <c r="G252" s="32">
        <v>0</v>
      </c>
      <c r="H252" s="32">
        <v>310006</v>
      </c>
      <c r="I252" s="15" t="s">
        <v>211</v>
      </c>
    </row>
    <row r="253" spans="1:9" x14ac:dyDescent="0.2">
      <c r="A253" t="s">
        <v>70</v>
      </c>
      <c r="B253" t="s">
        <v>158</v>
      </c>
      <c r="C253" s="15" t="s">
        <v>163</v>
      </c>
      <c r="D253" s="32">
        <v>171</v>
      </c>
      <c r="E253" s="32">
        <v>0</v>
      </c>
      <c r="F253" s="32">
        <v>128950</v>
      </c>
      <c r="G253" s="32">
        <v>0</v>
      </c>
      <c r="H253" s="32">
        <v>143784</v>
      </c>
      <c r="I253" s="15" t="s">
        <v>211</v>
      </c>
    </row>
    <row r="254" spans="1:9" x14ac:dyDescent="0.2">
      <c r="A254" t="s">
        <v>5</v>
      </c>
      <c r="B254" t="s">
        <v>155</v>
      </c>
      <c r="C254" s="15" t="s">
        <v>163</v>
      </c>
      <c r="D254" s="32">
        <v>29.35</v>
      </c>
      <c r="E254" s="32">
        <v>0</v>
      </c>
      <c r="F254" s="32">
        <v>32237</v>
      </c>
      <c r="G254" s="32">
        <v>0</v>
      </c>
      <c r="H254" s="32">
        <v>18508</v>
      </c>
      <c r="I254" s="15" t="s">
        <v>211</v>
      </c>
    </row>
    <row r="255" spans="1:9" x14ac:dyDescent="0.2">
      <c r="A255" t="s">
        <v>44</v>
      </c>
      <c r="B255" t="s">
        <v>155</v>
      </c>
      <c r="C255" s="15" t="s">
        <v>163</v>
      </c>
      <c r="D255" s="32">
        <v>5564.8500000000049</v>
      </c>
      <c r="E255" s="32">
        <v>0</v>
      </c>
      <c r="F255" s="32">
        <v>0</v>
      </c>
      <c r="G255" s="32">
        <v>0</v>
      </c>
      <c r="H255" s="32">
        <v>4128003</v>
      </c>
      <c r="I255" s="15" t="s">
        <v>211</v>
      </c>
    </row>
    <row r="256" spans="1:9" x14ac:dyDescent="0.2">
      <c r="A256" t="s">
        <v>133</v>
      </c>
      <c r="B256" t="s">
        <v>158</v>
      </c>
      <c r="C256" s="15" t="s">
        <v>163</v>
      </c>
      <c r="D256" s="32">
        <v>126.5</v>
      </c>
      <c r="E256" s="32">
        <v>0</v>
      </c>
      <c r="F256" s="32">
        <v>60516</v>
      </c>
      <c r="G256" s="32">
        <v>0</v>
      </c>
      <c r="H256" s="32">
        <v>127568</v>
      </c>
      <c r="I256" s="15" t="s">
        <v>211</v>
      </c>
    </row>
    <row r="257" spans="1:9" x14ac:dyDescent="0.2">
      <c r="A257" t="s">
        <v>35</v>
      </c>
      <c r="B257" t="s">
        <v>159</v>
      </c>
      <c r="C257" s="15" t="s">
        <v>163</v>
      </c>
      <c r="D257" s="32">
        <v>4769.3000000000247</v>
      </c>
      <c r="E257" s="32">
        <v>0</v>
      </c>
      <c r="F257" s="32">
        <v>2549308</v>
      </c>
      <c r="G257" s="32">
        <v>0</v>
      </c>
      <c r="H257" s="32">
        <v>3856438</v>
      </c>
      <c r="I257" s="15" t="s">
        <v>211</v>
      </c>
    </row>
    <row r="258" spans="1:9" x14ac:dyDescent="0.2">
      <c r="A258" t="s">
        <v>38</v>
      </c>
      <c r="B258" t="s">
        <v>158</v>
      </c>
      <c r="C258" s="15" t="s">
        <v>163</v>
      </c>
      <c r="D258" s="32">
        <v>186.00000000000003</v>
      </c>
      <c r="E258" s="32">
        <v>0</v>
      </c>
      <c r="F258" s="32">
        <v>99828</v>
      </c>
      <c r="G258" s="32">
        <v>0</v>
      </c>
      <c r="H258" s="32">
        <v>148158</v>
      </c>
      <c r="I258" s="15" t="s">
        <v>211</v>
      </c>
    </row>
    <row r="259" spans="1:9" x14ac:dyDescent="0.2">
      <c r="A259" t="s">
        <v>89</v>
      </c>
      <c r="B259" t="s">
        <v>155</v>
      </c>
      <c r="C259" s="15" t="s">
        <v>162</v>
      </c>
      <c r="D259" s="32">
        <v>659.83333333333348</v>
      </c>
      <c r="E259" s="32">
        <v>56</v>
      </c>
      <c r="F259" s="32">
        <v>191061.80000000002</v>
      </c>
      <c r="G259" s="32">
        <v>311.39999999999998</v>
      </c>
      <c r="H259" s="32">
        <v>290527</v>
      </c>
      <c r="I259" s="15" t="s">
        <v>214</v>
      </c>
    </row>
    <row r="260" spans="1:9" x14ac:dyDescent="0.2">
      <c r="A260" t="s">
        <v>4</v>
      </c>
      <c r="B260" t="s">
        <v>155</v>
      </c>
      <c r="C260" s="15" t="s">
        <v>162</v>
      </c>
      <c r="D260" s="32">
        <v>3073.3333333333335</v>
      </c>
      <c r="E260" s="32">
        <v>0</v>
      </c>
      <c r="F260" s="32">
        <v>566627</v>
      </c>
      <c r="G260" s="32">
        <v>0</v>
      </c>
      <c r="H260" s="32">
        <v>1996075</v>
      </c>
      <c r="I260" s="15" t="s">
        <v>214</v>
      </c>
    </row>
    <row r="261" spans="1:9" x14ac:dyDescent="0.2">
      <c r="A261" t="s">
        <v>191</v>
      </c>
      <c r="B261" t="s">
        <v>155</v>
      </c>
      <c r="C261" s="15" t="s">
        <v>162</v>
      </c>
      <c r="D261" s="32">
        <v>8648.7166666666744</v>
      </c>
      <c r="E261" s="32">
        <v>1870</v>
      </c>
      <c r="F261" s="32">
        <v>4036583</v>
      </c>
      <c r="G261" s="32">
        <v>0</v>
      </c>
      <c r="H261" s="32">
        <v>4501472</v>
      </c>
      <c r="I261" s="15" t="s">
        <v>214</v>
      </c>
    </row>
    <row r="262" spans="1:9" x14ac:dyDescent="0.2">
      <c r="A262" t="s">
        <v>1</v>
      </c>
      <c r="B262" t="s">
        <v>155</v>
      </c>
      <c r="C262" s="15" t="s">
        <v>162</v>
      </c>
      <c r="D262" s="32">
        <v>14448.999999999984</v>
      </c>
      <c r="E262" s="32">
        <v>808</v>
      </c>
      <c r="F262" s="32">
        <v>5982419</v>
      </c>
      <c r="G262" s="32">
        <v>0</v>
      </c>
      <c r="H262" s="32">
        <v>6255864</v>
      </c>
      <c r="I262" s="15" t="s">
        <v>214</v>
      </c>
    </row>
    <row r="263" spans="1:9" x14ac:dyDescent="0.2">
      <c r="A263" t="s">
        <v>51</v>
      </c>
      <c r="B263" t="s">
        <v>155</v>
      </c>
      <c r="C263" s="15" t="s">
        <v>162</v>
      </c>
      <c r="D263" s="32">
        <v>77</v>
      </c>
      <c r="E263" s="32">
        <v>0</v>
      </c>
      <c r="F263" s="32">
        <v>0</v>
      </c>
      <c r="G263" s="32">
        <v>0</v>
      </c>
      <c r="H263" s="32">
        <v>32286</v>
      </c>
      <c r="I263" s="15" t="s">
        <v>214</v>
      </c>
    </row>
    <row r="264" spans="1:9" x14ac:dyDescent="0.2">
      <c r="A264" t="s">
        <v>26</v>
      </c>
      <c r="B264" t="s">
        <v>155</v>
      </c>
      <c r="C264" s="15" t="s">
        <v>162</v>
      </c>
      <c r="D264" s="32">
        <v>406.41666666666691</v>
      </c>
      <c r="E264" s="32">
        <v>0</v>
      </c>
      <c r="F264" s="32">
        <v>0</v>
      </c>
      <c r="G264" s="32">
        <v>0</v>
      </c>
      <c r="H264" s="32">
        <v>196243</v>
      </c>
      <c r="I264" s="15" t="s">
        <v>214</v>
      </c>
    </row>
    <row r="265" spans="1:9" x14ac:dyDescent="0.2">
      <c r="A265" t="s">
        <v>3</v>
      </c>
      <c r="B265" t="s">
        <v>155</v>
      </c>
      <c r="C265" s="15" t="s">
        <v>162</v>
      </c>
      <c r="D265" s="32">
        <v>10243.483333333332</v>
      </c>
      <c r="E265" s="32">
        <v>0</v>
      </c>
      <c r="F265" s="32">
        <v>6441337.7999999933</v>
      </c>
      <c r="G265" s="32">
        <v>0</v>
      </c>
      <c r="H265" s="32">
        <v>6712520</v>
      </c>
      <c r="I265" s="15" t="s">
        <v>214</v>
      </c>
    </row>
    <row r="266" spans="1:9" x14ac:dyDescent="0.2">
      <c r="A266" t="s">
        <v>6</v>
      </c>
      <c r="B266" t="s">
        <v>155</v>
      </c>
      <c r="C266" s="15" t="s">
        <v>162</v>
      </c>
      <c r="D266" s="32">
        <v>1397.3333333333335</v>
      </c>
      <c r="E266" s="32">
        <v>0</v>
      </c>
      <c r="F266" s="32">
        <v>0</v>
      </c>
      <c r="G266" s="32">
        <v>0</v>
      </c>
      <c r="H266" s="32">
        <v>959607</v>
      </c>
      <c r="I266" s="15" t="s">
        <v>214</v>
      </c>
    </row>
    <row r="267" spans="1:9" x14ac:dyDescent="0.2">
      <c r="A267" t="s">
        <v>27</v>
      </c>
      <c r="B267" t="s">
        <v>155</v>
      </c>
      <c r="C267" s="15" t="s">
        <v>162</v>
      </c>
      <c r="D267" s="32">
        <v>34.18333333333333</v>
      </c>
      <c r="E267" s="32">
        <v>0</v>
      </c>
      <c r="F267" s="32">
        <v>0</v>
      </c>
      <c r="G267" s="32">
        <v>0</v>
      </c>
      <c r="H267" s="32">
        <v>12880</v>
      </c>
      <c r="I267" s="15" t="s">
        <v>214</v>
      </c>
    </row>
    <row r="268" spans="1:9" x14ac:dyDescent="0.2">
      <c r="A268" t="s">
        <v>85</v>
      </c>
      <c r="B268" t="s">
        <v>155</v>
      </c>
      <c r="C268" s="15" t="s">
        <v>162</v>
      </c>
      <c r="D268" s="32">
        <v>1935.0166666666664</v>
      </c>
      <c r="E268" s="32">
        <v>0</v>
      </c>
      <c r="F268" s="32">
        <v>0</v>
      </c>
      <c r="G268" s="32">
        <v>0</v>
      </c>
      <c r="H268" s="32">
        <v>847372</v>
      </c>
      <c r="I268" s="15" t="s">
        <v>214</v>
      </c>
    </row>
    <row r="269" spans="1:9" x14ac:dyDescent="0.2">
      <c r="A269" t="s">
        <v>5</v>
      </c>
      <c r="B269" t="s">
        <v>155</v>
      </c>
      <c r="C269" s="15" t="s">
        <v>162</v>
      </c>
      <c r="D269" s="32">
        <v>5598.5333333333347</v>
      </c>
      <c r="E269" s="32">
        <v>0</v>
      </c>
      <c r="F269" s="32">
        <v>5088187</v>
      </c>
      <c r="G269" s="32">
        <v>0</v>
      </c>
      <c r="H269" s="32">
        <v>3862192</v>
      </c>
      <c r="I269" s="15" t="s">
        <v>214</v>
      </c>
    </row>
    <row r="270" spans="1:9" x14ac:dyDescent="0.2">
      <c r="A270" t="s">
        <v>44</v>
      </c>
      <c r="B270" t="s">
        <v>155</v>
      </c>
      <c r="C270" s="15" t="s">
        <v>162</v>
      </c>
      <c r="D270" s="32">
        <v>12906.166666666666</v>
      </c>
      <c r="E270" s="32">
        <v>0</v>
      </c>
      <c r="F270" s="32">
        <v>0</v>
      </c>
      <c r="G270" s="32">
        <v>0</v>
      </c>
      <c r="H270" s="32">
        <v>9177288</v>
      </c>
      <c r="I270" s="15" t="s">
        <v>214</v>
      </c>
    </row>
    <row r="271" spans="1:9" x14ac:dyDescent="0.2">
      <c r="A271" t="s">
        <v>54</v>
      </c>
      <c r="B271" t="s">
        <v>156</v>
      </c>
      <c r="C271" s="15" t="s">
        <v>163</v>
      </c>
      <c r="D271" s="32">
        <v>180.46666666666664</v>
      </c>
      <c r="E271" s="32">
        <v>0</v>
      </c>
      <c r="F271" s="32">
        <v>0</v>
      </c>
      <c r="G271" s="32">
        <v>0</v>
      </c>
      <c r="H271" s="32">
        <v>189118</v>
      </c>
      <c r="I271" s="15" t="s">
        <v>214</v>
      </c>
    </row>
    <row r="272" spans="1:9" x14ac:dyDescent="0.2">
      <c r="A272" t="s">
        <v>135</v>
      </c>
      <c r="B272" t="s">
        <v>157</v>
      </c>
      <c r="C272" s="15" t="s">
        <v>163</v>
      </c>
      <c r="D272" s="32">
        <v>283.33333333333337</v>
      </c>
      <c r="E272" s="32">
        <v>0</v>
      </c>
      <c r="F272" s="32">
        <v>129915</v>
      </c>
      <c r="G272" s="32">
        <v>0</v>
      </c>
      <c r="H272" s="32">
        <v>233580</v>
      </c>
      <c r="I272" s="15" t="s">
        <v>214</v>
      </c>
    </row>
    <row r="273" spans="1:9" x14ac:dyDescent="0.2">
      <c r="A273" t="s">
        <v>4</v>
      </c>
      <c r="B273" t="s">
        <v>155</v>
      </c>
      <c r="C273" s="15" t="s">
        <v>163</v>
      </c>
      <c r="D273" s="32">
        <v>155.16666666666669</v>
      </c>
      <c r="E273" s="32">
        <v>0</v>
      </c>
      <c r="F273" s="32">
        <v>27379</v>
      </c>
      <c r="G273" s="32">
        <v>0</v>
      </c>
      <c r="H273" s="32">
        <v>131192</v>
      </c>
      <c r="I273" s="15" t="s">
        <v>214</v>
      </c>
    </row>
    <row r="274" spans="1:9" x14ac:dyDescent="0.2">
      <c r="A274" t="s">
        <v>191</v>
      </c>
      <c r="B274" t="s">
        <v>155</v>
      </c>
      <c r="C274" s="15" t="s">
        <v>163</v>
      </c>
      <c r="D274" s="32">
        <v>18689.899999999983</v>
      </c>
      <c r="E274" s="32">
        <v>72783</v>
      </c>
      <c r="F274" s="32">
        <v>6910946</v>
      </c>
      <c r="G274" s="32">
        <v>0</v>
      </c>
      <c r="H274" s="32">
        <v>12809985</v>
      </c>
      <c r="I274" s="15" t="s">
        <v>214</v>
      </c>
    </row>
    <row r="275" spans="1:9" x14ac:dyDescent="0.2">
      <c r="A275" t="s">
        <v>1</v>
      </c>
      <c r="B275" t="s">
        <v>155</v>
      </c>
      <c r="C275" s="15" t="s">
        <v>163</v>
      </c>
      <c r="D275" s="32">
        <v>3487.8666666666636</v>
      </c>
      <c r="E275" s="32">
        <v>0</v>
      </c>
      <c r="F275" s="32">
        <v>1394900</v>
      </c>
      <c r="G275" s="32">
        <v>0</v>
      </c>
      <c r="H275" s="32">
        <v>1828408</v>
      </c>
      <c r="I275" s="15" t="s">
        <v>214</v>
      </c>
    </row>
    <row r="276" spans="1:9" x14ac:dyDescent="0.2">
      <c r="A276" t="s">
        <v>66</v>
      </c>
      <c r="B276" t="s">
        <v>157</v>
      </c>
      <c r="C276" s="15" t="s">
        <v>163</v>
      </c>
      <c r="D276" s="32">
        <v>268.13333333333333</v>
      </c>
      <c r="E276" s="32">
        <v>0</v>
      </c>
      <c r="F276" s="32">
        <v>81127</v>
      </c>
      <c r="G276" s="32">
        <v>162</v>
      </c>
      <c r="H276" s="32">
        <v>202796</v>
      </c>
      <c r="I276" s="15" t="s">
        <v>214</v>
      </c>
    </row>
    <row r="277" spans="1:9" x14ac:dyDescent="0.2">
      <c r="A277" t="s">
        <v>51</v>
      </c>
      <c r="B277" t="s">
        <v>155</v>
      </c>
      <c r="C277" s="15" t="s">
        <v>163</v>
      </c>
      <c r="D277" s="32">
        <v>502.58333333333331</v>
      </c>
      <c r="E277" s="32">
        <v>0</v>
      </c>
      <c r="F277" s="32">
        <v>3</v>
      </c>
      <c r="G277" s="32">
        <v>0</v>
      </c>
      <c r="H277" s="32">
        <v>466302</v>
      </c>
      <c r="I277" s="15" t="s">
        <v>214</v>
      </c>
    </row>
    <row r="278" spans="1:9" x14ac:dyDescent="0.2">
      <c r="A278" t="s">
        <v>60</v>
      </c>
      <c r="B278" t="s">
        <v>158</v>
      </c>
      <c r="C278" s="15" t="s">
        <v>163</v>
      </c>
      <c r="D278" s="32">
        <v>253.5</v>
      </c>
      <c r="E278" s="32">
        <v>0</v>
      </c>
      <c r="F278" s="32">
        <v>126862</v>
      </c>
      <c r="G278" s="32">
        <v>0</v>
      </c>
      <c r="H278" s="32">
        <v>219882</v>
      </c>
      <c r="I278" s="15" t="s">
        <v>214</v>
      </c>
    </row>
    <row r="279" spans="1:9" x14ac:dyDescent="0.2">
      <c r="A279" t="s">
        <v>11</v>
      </c>
      <c r="B279" t="s">
        <v>159</v>
      </c>
      <c r="C279" s="15" t="s">
        <v>163</v>
      </c>
      <c r="D279" s="32">
        <v>2498.3333333333321</v>
      </c>
      <c r="E279" s="32">
        <v>12561</v>
      </c>
      <c r="F279" s="32">
        <v>1559350</v>
      </c>
      <c r="G279" s="32">
        <v>0</v>
      </c>
      <c r="H279" s="32">
        <v>1838954</v>
      </c>
      <c r="I279" s="15" t="s">
        <v>214</v>
      </c>
    </row>
    <row r="280" spans="1:9" x14ac:dyDescent="0.2">
      <c r="A280" t="s">
        <v>37</v>
      </c>
      <c r="B280" t="s">
        <v>158</v>
      </c>
      <c r="C280" s="15" t="s">
        <v>163</v>
      </c>
      <c r="D280" s="32">
        <v>234.91666666666666</v>
      </c>
      <c r="E280" s="32">
        <v>0</v>
      </c>
      <c r="F280" s="32">
        <v>150692</v>
      </c>
      <c r="G280" s="32">
        <v>0</v>
      </c>
      <c r="H280" s="32">
        <v>207298</v>
      </c>
      <c r="I280" s="15" t="s">
        <v>214</v>
      </c>
    </row>
    <row r="281" spans="1:9" x14ac:dyDescent="0.2">
      <c r="A281" t="s">
        <v>58</v>
      </c>
      <c r="B281" t="s">
        <v>158</v>
      </c>
      <c r="C281" s="15" t="s">
        <v>163</v>
      </c>
      <c r="D281" s="32">
        <v>892</v>
      </c>
      <c r="E281" s="32">
        <v>8310</v>
      </c>
      <c r="F281" s="32">
        <v>495508</v>
      </c>
      <c r="G281" s="32">
        <v>0</v>
      </c>
      <c r="H281" s="32">
        <v>816070</v>
      </c>
      <c r="I281" s="15" t="s">
        <v>214</v>
      </c>
    </row>
    <row r="282" spans="1:9" x14ac:dyDescent="0.2">
      <c r="A282" t="s">
        <v>61</v>
      </c>
      <c r="B282" t="s">
        <v>159</v>
      </c>
      <c r="C282" s="15" t="s">
        <v>163</v>
      </c>
      <c r="D282" s="32">
        <v>1060.8000000000013</v>
      </c>
      <c r="E282" s="32">
        <v>0</v>
      </c>
      <c r="F282" s="32">
        <v>1129888</v>
      </c>
      <c r="G282" s="32">
        <v>0</v>
      </c>
      <c r="H282" s="32">
        <v>852762</v>
      </c>
      <c r="I282" s="15" t="s">
        <v>214</v>
      </c>
    </row>
    <row r="283" spans="1:9" x14ac:dyDescent="0.2">
      <c r="A283" t="s">
        <v>10</v>
      </c>
      <c r="B283" t="s">
        <v>156</v>
      </c>
      <c r="C283" s="15" t="s">
        <v>163</v>
      </c>
      <c r="D283" s="32">
        <v>5388.0499999999938</v>
      </c>
      <c r="E283" s="32">
        <v>0</v>
      </c>
      <c r="F283" s="32">
        <v>29729718</v>
      </c>
      <c r="G283" s="32">
        <v>0</v>
      </c>
      <c r="H283" s="32">
        <v>2232192</v>
      </c>
      <c r="I283" s="15" t="s">
        <v>214</v>
      </c>
    </row>
    <row r="284" spans="1:9" x14ac:dyDescent="0.2">
      <c r="A284" t="s">
        <v>154</v>
      </c>
      <c r="B284" t="s">
        <v>158</v>
      </c>
      <c r="C284" s="15" t="s">
        <v>163</v>
      </c>
      <c r="D284" s="32">
        <v>294.3</v>
      </c>
      <c r="E284" s="32">
        <v>0</v>
      </c>
      <c r="F284" s="32">
        <v>101064</v>
      </c>
      <c r="G284" s="32">
        <v>0</v>
      </c>
      <c r="H284" s="32">
        <v>266214</v>
      </c>
      <c r="I284" s="15" t="s">
        <v>214</v>
      </c>
    </row>
    <row r="285" spans="1:9" x14ac:dyDescent="0.2">
      <c r="A285" t="s">
        <v>190</v>
      </c>
      <c r="B285" t="s">
        <v>160</v>
      </c>
      <c r="C285" s="15" t="s">
        <v>163</v>
      </c>
      <c r="D285" s="32">
        <v>763.53333333333342</v>
      </c>
      <c r="E285" s="32">
        <v>5005</v>
      </c>
      <c r="F285" s="32">
        <v>120394</v>
      </c>
      <c r="G285" s="32">
        <v>0</v>
      </c>
      <c r="H285" s="32">
        <v>676320</v>
      </c>
      <c r="I285" s="15" t="s">
        <v>214</v>
      </c>
    </row>
    <row r="286" spans="1:9" x14ac:dyDescent="0.2">
      <c r="A286" t="s">
        <v>8</v>
      </c>
      <c r="B286" t="s">
        <v>156</v>
      </c>
      <c r="C286" s="15" t="s">
        <v>163</v>
      </c>
      <c r="D286" s="32">
        <v>10488.616666666729</v>
      </c>
      <c r="E286" s="32">
        <v>342754.88364145102</v>
      </c>
      <c r="F286" s="32">
        <v>23861674.744598132</v>
      </c>
      <c r="G286" s="32">
        <v>0</v>
      </c>
      <c r="H286" s="32">
        <v>6404681</v>
      </c>
      <c r="I286" s="15" t="s">
        <v>214</v>
      </c>
    </row>
    <row r="287" spans="1:9" x14ac:dyDescent="0.2">
      <c r="A287" t="s">
        <v>16</v>
      </c>
      <c r="B287" t="s">
        <v>156</v>
      </c>
      <c r="C287" s="15" t="s">
        <v>163</v>
      </c>
      <c r="D287" s="32">
        <v>77</v>
      </c>
      <c r="E287" s="32">
        <v>0</v>
      </c>
      <c r="F287" s="32">
        <v>0</v>
      </c>
      <c r="G287" s="32">
        <v>0</v>
      </c>
      <c r="H287" s="32">
        <v>55066</v>
      </c>
      <c r="I287" s="15" t="s">
        <v>214</v>
      </c>
    </row>
    <row r="288" spans="1:9" x14ac:dyDescent="0.2">
      <c r="A288" t="s">
        <v>46</v>
      </c>
      <c r="B288" t="s">
        <v>156</v>
      </c>
      <c r="C288" s="15" t="s">
        <v>163</v>
      </c>
      <c r="D288" s="32">
        <v>126</v>
      </c>
      <c r="E288" s="32">
        <v>0</v>
      </c>
      <c r="F288" s="32">
        <v>0</v>
      </c>
      <c r="G288" s="32">
        <v>0</v>
      </c>
      <c r="H288" s="32">
        <v>77958</v>
      </c>
      <c r="I288" s="15" t="s">
        <v>214</v>
      </c>
    </row>
    <row r="289" spans="1:9" x14ac:dyDescent="0.2">
      <c r="A289" t="s">
        <v>32</v>
      </c>
      <c r="B289" t="s">
        <v>157</v>
      </c>
      <c r="C289" s="15" t="s">
        <v>163</v>
      </c>
      <c r="D289" s="32">
        <v>1149.1666666666665</v>
      </c>
      <c r="E289" s="32">
        <v>283</v>
      </c>
      <c r="F289" s="32">
        <v>608445</v>
      </c>
      <c r="G289" s="32">
        <v>0</v>
      </c>
      <c r="H289" s="32">
        <v>830220</v>
      </c>
      <c r="I289" s="15" t="s">
        <v>214</v>
      </c>
    </row>
    <row r="290" spans="1:9" x14ac:dyDescent="0.2">
      <c r="A290" t="s">
        <v>50</v>
      </c>
      <c r="B290" t="s">
        <v>158</v>
      </c>
      <c r="C290" s="15" t="s">
        <v>163</v>
      </c>
      <c r="D290" s="32">
        <v>143.01666666666665</v>
      </c>
      <c r="E290" s="32">
        <v>0</v>
      </c>
      <c r="F290" s="32">
        <v>46587</v>
      </c>
      <c r="G290" s="32">
        <v>0</v>
      </c>
      <c r="H290" s="32">
        <v>117897</v>
      </c>
      <c r="I290" s="15" t="s">
        <v>214</v>
      </c>
    </row>
    <row r="291" spans="1:9" x14ac:dyDescent="0.2">
      <c r="A291" t="s">
        <v>19</v>
      </c>
      <c r="B291" t="s">
        <v>158</v>
      </c>
      <c r="C291" s="15" t="s">
        <v>163</v>
      </c>
      <c r="D291" s="32">
        <v>860</v>
      </c>
      <c r="E291" s="32">
        <v>4346</v>
      </c>
      <c r="F291" s="32">
        <v>377348</v>
      </c>
      <c r="G291" s="32">
        <v>0</v>
      </c>
      <c r="H291" s="32">
        <v>742708</v>
      </c>
      <c r="I291" s="15" t="s">
        <v>214</v>
      </c>
    </row>
    <row r="292" spans="1:9" x14ac:dyDescent="0.2">
      <c r="A292" t="s">
        <v>17</v>
      </c>
      <c r="B292" t="s">
        <v>158</v>
      </c>
      <c r="C292" s="15" t="s">
        <v>163</v>
      </c>
      <c r="D292" s="32">
        <v>676.6666666666664</v>
      </c>
      <c r="E292" s="32">
        <v>0</v>
      </c>
      <c r="F292" s="32">
        <v>0</v>
      </c>
      <c r="G292" s="32">
        <v>0</v>
      </c>
      <c r="H292" s="32">
        <v>550314</v>
      </c>
      <c r="I292" s="15" t="s">
        <v>214</v>
      </c>
    </row>
    <row r="293" spans="1:9" x14ac:dyDescent="0.2">
      <c r="A293" t="s">
        <v>186</v>
      </c>
      <c r="B293" t="s">
        <v>160</v>
      </c>
      <c r="C293" s="15" t="s">
        <v>163</v>
      </c>
      <c r="D293" s="32">
        <v>3735.5666666666684</v>
      </c>
      <c r="E293" s="32">
        <v>0</v>
      </c>
      <c r="F293" s="32">
        <v>0</v>
      </c>
      <c r="G293" s="32">
        <v>0</v>
      </c>
      <c r="H293" s="32">
        <v>1230064</v>
      </c>
      <c r="I293" s="15" t="s">
        <v>214</v>
      </c>
    </row>
    <row r="294" spans="1:9" x14ac:dyDescent="0.2">
      <c r="A294" t="s">
        <v>216</v>
      </c>
      <c r="B294" t="s">
        <v>160</v>
      </c>
      <c r="C294" s="15" t="s">
        <v>163</v>
      </c>
      <c r="D294" s="32">
        <v>328.5</v>
      </c>
      <c r="E294" s="32">
        <v>0</v>
      </c>
      <c r="F294" s="32">
        <v>38598</v>
      </c>
      <c r="G294" s="32">
        <v>46</v>
      </c>
      <c r="H294" s="32">
        <v>254070</v>
      </c>
      <c r="I294" s="15" t="s">
        <v>214</v>
      </c>
    </row>
    <row r="295" spans="1:9" x14ac:dyDescent="0.2">
      <c r="A295" t="s">
        <v>7</v>
      </c>
      <c r="B295" t="s">
        <v>156</v>
      </c>
      <c r="C295" s="15" t="s">
        <v>163</v>
      </c>
      <c r="D295" s="32">
        <v>1586.4833333333338</v>
      </c>
      <c r="E295" s="32">
        <v>0</v>
      </c>
      <c r="F295" s="32">
        <v>0</v>
      </c>
      <c r="G295" s="32">
        <v>0</v>
      </c>
      <c r="H295" s="32">
        <v>1062090</v>
      </c>
      <c r="I295" s="15" t="s">
        <v>214</v>
      </c>
    </row>
    <row r="296" spans="1:9" x14ac:dyDescent="0.2">
      <c r="A296" t="s">
        <v>29</v>
      </c>
      <c r="B296" t="s">
        <v>157</v>
      </c>
      <c r="C296" s="15" t="s">
        <v>163</v>
      </c>
      <c r="D296" s="32">
        <v>2267.6000000000058</v>
      </c>
      <c r="E296" s="32">
        <v>23</v>
      </c>
      <c r="F296" s="32">
        <v>1636892</v>
      </c>
      <c r="G296" s="32">
        <v>5256</v>
      </c>
      <c r="H296" s="32">
        <v>1501613</v>
      </c>
      <c r="I296" s="15" t="s">
        <v>214</v>
      </c>
    </row>
    <row r="297" spans="1:9" x14ac:dyDescent="0.2">
      <c r="A297" t="s">
        <v>31</v>
      </c>
      <c r="B297" t="s">
        <v>157</v>
      </c>
      <c r="C297" s="15" t="s">
        <v>163</v>
      </c>
      <c r="D297" s="32">
        <v>183.16666666666669</v>
      </c>
      <c r="E297" s="32">
        <v>33</v>
      </c>
      <c r="F297" s="32">
        <v>234250</v>
      </c>
      <c r="G297" s="32">
        <v>76956.08</v>
      </c>
      <c r="H297" s="32">
        <v>120666</v>
      </c>
      <c r="I297" s="15" t="s">
        <v>214</v>
      </c>
    </row>
    <row r="298" spans="1:9" x14ac:dyDescent="0.2">
      <c r="A298" t="s">
        <v>9</v>
      </c>
      <c r="B298" t="s">
        <v>156</v>
      </c>
      <c r="C298" s="15" t="s">
        <v>163</v>
      </c>
      <c r="D298" s="32">
        <v>7744.9</v>
      </c>
      <c r="E298" s="32">
        <v>21513</v>
      </c>
      <c r="F298" s="32">
        <v>4961179</v>
      </c>
      <c r="G298" s="32">
        <v>0</v>
      </c>
      <c r="H298" s="32">
        <v>5060012</v>
      </c>
      <c r="I298" s="15" t="s">
        <v>214</v>
      </c>
    </row>
    <row r="299" spans="1:9" x14ac:dyDescent="0.2">
      <c r="A299" t="s">
        <v>56</v>
      </c>
      <c r="B299" t="s">
        <v>157</v>
      </c>
      <c r="C299" s="15" t="s">
        <v>163</v>
      </c>
      <c r="D299" s="32">
        <v>60.283333333333331</v>
      </c>
      <c r="E299" s="32">
        <v>0</v>
      </c>
      <c r="F299" s="32">
        <v>0</v>
      </c>
      <c r="G299" s="32">
        <v>0</v>
      </c>
      <c r="H299" s="32">
        <v>29568</v>
      </c>
      <c r="I299" s="15" t="s">
        <v>214</v>
      </c>
    </row>
    <row r="300" spans="1:9" x14ac:dyDescent="0.2">
      <c r="A300" t="s">
        <v>215</v>
      </c>
      <c r="B300" t="s">
        <v>158</v>
      </c>
      <c r="C300" s="15" t="s">
        <v>163</v>
      </c>
      <c r="D300" s="32">
        <v>112.58333333333334</v>
      </c>
      <c r="E300" s="32">
        <v>0</v>
      </c>
      <c r="F300" s="32">
        <v>51660</v>
      </c>
      <c r="G300" s="32">
        <v>0</v>
      </c>
      <c r="H300" s="32">
        <v>87070</v>
      </c>
      <c r="I300" s="15" t="s">
        <v>214</v>
      </c>
    </row>
    <row r="301" spans="1:9" x14ac:dyDescent="0.2">
      <c r="A301" t="s">
        <v>92</v>
      </c>
      <c r="B301" t="s">
        <v>160</v>
      </c>
      <c r="C301" s="15" t="s">
        <v>163</v>
      </c>
      <c r="D301" s="32">
        <v>735.26666666666688</v>
      </c>
      <c r="E301" s="32">
        <v>0</v>
      </c>
      <c r="F301" s="32">
        <v>0</v>
      </c>
      <c r="G301" s="32">
        <v>0</v>
      </c>
      <c r="H301" s="32">
        <v>602505</v>
      </c>
      <c r="I301" s="15" t="s">
        <v>214</v>
      </c>
    </row>
    <row r="302" spans="1:9" x14ac:dyDescent="0.2">
      <c r="A302" t="s">
        <v>129</v>
      </c>
      <c r="B302" t="s">
        <v>156</v>
      </c>
      <c r="C302" s="15" t="s">
        <v>163</v>
      </c>
      <c r="D302" s="32">
        <v>1793.9333333333425</v>
      </c>
      <c r="E302" s="32">
        <v>0</v>
      </c>
      <c r="F302" s="32">
        <v>2142356.5138224186</v>
      </c>
      <c r="G302" s="32">
        <v>0</v>
      </c>
      <c r="H302" s="32">
        <v>940111</v>
      </c>
      <c r="I302" s="15" t="s">
        <v>214</v>
      </c>
    </row>
    <row r="303" spans="1:9" x14ac:dyDescent="0.2">
      <c r="A303" t="s">
        <v>26</v>
      </c>
      <c r="B303" t="s">
        <v>155</v>
      </c>
      <c r="C303" s="15" t="s">
        <v>163</v>
      </c>
      <c r="D303" s="32">
        <v>65.166666666666671</v>
      </c>
      <c r="E303" s="32">
        <v>0</v>
      </c>
      <c r="F303" s="32">
        <v>0</v>
      </c>
      <c r="G303" s="32">
        <v>0</v>
      </c>
      <c r="H303" s="32">
        <v>33579</v>
      </c>
      <c r="I303" s="15" t="s">
        <v>214</v>
      </c>
    </row>
    <row r="304" spans="1:9" x14ac:dyDescent="0.2">
      <c r="A304" t="s">
        <v>87</v>
      </c>
      <c r="B304" t="s">
        <v>158</v>
      </c>
      <c r="C304" s="15" t="s">
        <v>163</v>
      </c>
      <c r="D304" s="32">
        <v>138.80000000000001</v>
      </c>
      <c r="E304" s="32">
        <v>0</v>
      </c>
      <c r="F304" s="32">
        <v>96483</v>
      </c>
      <c r="G304" s="32">
        <v>0</v>
      </c>
      <c r="H304" s="32">
        <v>127568</v>
      </c>
      <c r="I304" s="15" t="s">
        <v>214</v>
      </c>
    </row>
    <row r="305" spans="1:9" x14ac:dyDescent="0.2">
      <c r="A305" t="s">
        <v>13</v>
      </c>
      <c r="B305" t="s">
        <v>156</v>
      </c>
      <c r="C305" s="15" t="s">
        <v>163</v>
      </c>
      <c r="D305" s="32">
        <v>362</v>
      </c>
      <c r="E305" s="32">
        <v>0</v>
      </c>
      <c r="F305" s="32">
        <v>0</v>
      </c>
      <c r="G305" s="32">
        <v>0</v>
      </c>
      <c r="H305" s="32">
        <v>283581</v>
      </c>
      <c r="I305" s="15" t="s">
        <v>214</v>
      </c>
    </row>
    <row r="306" spans="1:9" x14ac:dyDescent="0.2">
      <c r="A306" t="s">
        <v>12</v>
      </c>
      <c r="B306" t="s">
        <v>156</v>
      </c>
      <c r="C306" s="15" t="s">
        <v>163</v>
      </c>
      <c r="D306" s="32">
        <v>1067.1333333333332</v>
      </c>
      <c r="E306" s="32">
        <v>0</v>
      </c>
      <c r="F306" s="32">
        <v>1200300</v>
      </c>
      <c r="G306" s="32">
        <v>0</v>
      </c>
      <c r="H306" s="32">
        <v>778500</v>
      </c>
      <c r="I306" s="15" t="s">
        <v>214</v>
      </c>
    </row>
    <row r="307" spans="1:9" x14ac:dyDescent="0.2">
      <c r="A307" t="s">
        <v>57</v>
      </c>
      <c r="B307" t="s">
        <v>158</v>
      </c>
      <c r="C307" s="15" t="s">
        <v>163</v>
      </c>
      <c r="D307" s="32">
        <v>1260</v>
      </c>
      <c r="E307" s="32">
        <v>11455</v>
      </c>
      <c r="F307" s="32">
        <v>589095</v>
      </c>
      <c r="G307" s="32">
        <v>7824</v>
      </c>
      <c r="H307" s="32">
        <v>1089600</v>
      </c>
      <c r="I307" s="15" t="s">
        <v>214</v>
      </c>
    </row>
    <row r="308" spans="1:9" x14ac:dyDescent="0.2">
      <c r="A308" t="s">
        <v>3</v>
      </c>
      <c r="B308" t="s">
        <v>155</v>
      </c>
      <c r="C308" s="15" t="s">
        <v>163</v>
      </c>
      <c r="D308" s="32">
        <v>5807.6999999999989</v>
      </c>
      <c r="E308" s="32">
        <v>0</v>
      </c>
      <c r="F308" s="32">
        <v>1714439.5999999996</v>
      </c>
      <c r="G308" s="32">
        <v>0</v>
      </c>
      <c r="H308" s="32">
        <v>4255931</v>
      </c>
      <c r="I308" s="15" t="s">
        <v>214</v>
      </c>
    </row>
    <row r="309" spans="1:9" x14ac:dyDescent="0.2">
      <c r="A309" t="s">
        <v>52</v>
      </c>
      <c r="B309" t="s">
        <v>156</v>
      </c>
      <c r="C309" s="15" t="s">
        <v>163</v>
      </c>
      <c r="D309" s="32">
        <v>1227.5666666666677</v>
      </c>
      <c r="E309" s="32">
        <v>0</v>
      </c>
      <c r="F309" s="32">
        <v>0</v>
      </c>
      <c r="G309" s="32">
        <v>0</v>
      </c>
      <c r="H309" s="32">
        <v>885376</v>
      </c>
      <c r="I309" s="15" t="s">
        <v>214</v>
      </c>
    </row>
    <row r="310" spans="1:9" x14ac:dyDescent="0.2">
      <c r="A310" t="s">
        <v>33</v>
      </c>
      <c r="B310" t="s">
        <v>158</v>
      </c>
      <c r="C310" s="15" t="s">
        <v>163</v>
      </c>
      <c r="D310" s="32">
        <v>780</v>
      </c>
      <c r="E310" s="32">
        <v>27385</v>
      </c>
      <c r="F310" s="32">
        <v>355619</v>
      </c>
      <c r="G310" s="32">
        <v>0</v>
      </c>
      <c r="H310" s="32">
        <v>719160</v>
      </c>
      <c r="I310" s="15" t="s">
        <v>214</v>
      </c>
    </row>
    <row r="311" spans="1:9" x14ac:dyDescent="0.2">
      <c r="A311" t="s">
        <v>189</v>
      </c>
      <c r="B311" t="s">
        <v>160</v>
      </c>
      <c r="C311" s="15" t="s">
        <v>163</v>
      </c>
      <c r="D311" s="32">
        <v>720</v>
      </c>
      <c r="E311" s="32">
        <v>0</v>
      </c>
      <c r="F311" s="32">
        <v>0</v>
      </c>
      <c r="G311" s="32">
        <v>0</v>
      </c>
      <c r="H311" s="32">
        <v>281952</v>
      </c>
      <c r="I311" s="15" t="s">
        <v>214</v>
      </c>
    </row>
    <row r="312" spans="1:9" x14ac:dyDescent="0.2">
      <c r="A312" t="s">
        <v>30</v>
      </c>
      <c r="B312" t="s">
        <v>157</v>
      </c>
      <c r="C312" s="15" t="s">
        <v>163</v>
      </c>
      <c r="D312" s="32">
        <v>120</v>
      </c>
      <c r="E312" s="32">
        <v>0</v>
      </c>
      <c r="F312" s="32">
        <v>108064</v>
      </c>
      <c r="G312" s="32">
        <v>0</v>
      </c>
      <c r="H312" s="32">
        <v>75300</v>
      </c>
      <c r="I312" s="15" t="s">
        <v>214</v>
      </c>
    </row>
    <row r="313" spans="1:9" x14ac:dyDescent="0.2">
      <c r="A313" t="s">
        <v>55</v>
      </c>
      <c r="B313" t="s">
        <v>157</v>
      </c>
      <c r="C313" s="15" t="s">
        <v>163</v>
      </c>
      <c r="D313" s="32">
        <v>595</v>
      </c>
      <c r="E313" s="32">
        <v>0</v>
      </c>
      <c r="F313" s="32">
        <v>267007</v>
      </c>
      <c r="G313" s="32">
        <v>102</v>
      </c>
      <c r="H313" s="32">
        <v>456990</v>
      </c>
      <c r="I313" s="15" t="s">
        <v>214</v>
      </c>
    </row>
    <row r="314" spans="1:9" x14ac:dyDescent="0.2">
      <c r="A314" t="s">
        <v>93</v>
      </c>
      <c r="B314" t="s">
        <v>157</v>
      </c>
      <c r="C314" s="15" t="s">
        <v>163</v>
      </c>
      <c r="D314" s="32">
        <v>180</v>
      </c>
      <c r="E314" s="32">
        <v>0</v>
      </c>
      <c r="F314" s="32">
        <v>115632</v>
      </c>
      <c r="G314" s="32">
        <v>0</v>
      </c>
      <c r="H314" s="32">
        <v>136320</v>
      </c>
      <c r="I314" s="15" t="s">
        <v>214</v>
      </c>
    </row>
    <row r="315" spans="1:9" x14ac:dyDescent="0.2">
      <c r="A315" t="s">
        <v>18</v>
      </c>
      <c r="B315" t="s">
        <v>157</v>
      </c>
      <c r="C315" s="15" t="s">
        <v>163</v>
      </c>
      <c r="D315" s="32">
        <v>990</v>
      </c>
      <c r="E315" s="32">
        <v>0</v>
      </c>
      <c r="F315" s="32">
        <v>516714</v>
      </c>
      <c r="G315" s="32">
        <v>0</v>
      </c>
      <c r="H315" s="32">
        <v>710940</v>
      </c>
      <c r="I315" s="15" t="s">
        <v>214</v>
      </c>
    </row>
    <row r="316" spans="1:9" x14ac:dyDescent="0.2">
      <c r="A316" t="s">
        <v>59</v>
      </c>
      <c r="B316" t="s">
        <v>158</v>
      </c>
      <c r="C316" s="15" t="s">
        <v>163</v>
      </c>
      <c r="D316" s="32">
        <v>1160</v>
      </c>
      <c r="E316" s="32">
        <v>32969</v>
      </c>
      <c r="F316" s="32">
        <v>602089</v>
      </c>
      <c r="G316" s="32">
        <v>0</v>
      </c>
      <c r="H316" s="32">
        <v>1110060</v>
      </c>
      <c r="I316" s="15" t="s">
        <v>214</v>
      </c>
    </row>
    <row r="317" spans="1:9" x14ac:dyDescent="0.2">
      <c r="A317" t="s">
        <v>82</v>
      </c>
      <c r="B317" t="s">
        <v>158</v>
      </c>
      <c r="C317" s="15" t="s">
        <v>163</v>
      </c>
      <c r="D317" s="32">
        <v>687.5</v>
      </c>
      <c r="E317" s="32">
        <v>0</v>
      </c>
      <c r="F317" s="32">
        <v>0</v>
      </c>
      <c r="G317" s="32">
        <v>0</v>
      </c>
      <c r="H317" s="32">
        <v>526185</v>
      </c>
      <c r="I317" s="15" t="s">
        <v>214</v>
      </c>
    </row>
    <row r="318" spans="1:9" x14ac:dyDescent="0.2">
      <c r="A318" t="s">
        <v>27</v>
      </c>
      <c r="B318" t="s">
        <v>155</v>
      </c>
      <c r="C318" s="15" t="s">
        <v>163</v>
      </c>
      <c r="D318" s="32">
        <v>349.30000000000007</v>
      </c>
      <c r="E318" s="32">
        <v>0</v>
      </c>
      <c r="F318" s="32">
        <v>0</v>
      </c>
      <c r="G318" s="32">
        <v>0</v>
      </c>
      <c r="H318" s="32">
        <v>233699</v>
      </c>
      <c r="I318" s="15" t="s">
        <v>214</v>
      </c>
    </row>
    <row r="319" spans="1:9" x14ac:dyDescent="0.2">
      <c r="A319" t="s">
        <v>53</v>
      </c>
      <c r="B319" t="s">
        <v>156</v>
      </c>
      <c r="C319" s="15" t="s">
        <v>163</v>
      </c>
      <c r="D319" s="32">
        <v>2529.3166666666702</v>
      </c>
      <c r="E319" s="32">
        <v>0</v>
      </c>
      <c r="F319" s="32">
        <v>1438143.6795332334</v>
      </c>
      <c r="G319" s="32">
        <v>0</v>
      </c>
      <c r="H319" s="32">
        <v>1584231</v>
      </c>
      <c r="I319" s="15" t="s">
        <v>214</v>
      </c>
    </row>
    <row r="320" spans="1:9" x14ac:dyDescent="0.2">
      <c r="A320" t="s">
        <v>36</v>
      </c>
      <c r="B320" t="s">
        <v>156</v>
      </c>
      <c r="C320" s="15" t="s">
        <v>163</v>
      </c>
      <c r="D320" s="32">
        <v>1103.7499999999998</v>
      </c>
      <c r="E320" s="32">
        <v>0</v>
      </c>
      <c r="F320" s="32">
        <v>395982</v>
      </c>
      <c r="G320" s="32">
        <v>0</v>
      </c>
      <c r="H320" s="32">
        <v>765737</v>
      </c>
      <c r="I320" s="15" t="s">
        <v>214</v>
      </c>
    </row>
    <row r="321" spans="1:9" x14ac:dyDescent="0.2">
      <c r="A321" t="s">
        <v>43</v>
      </c>
      <c r="B321" t="s">
        <v>158</v>
      </c>
      <c r="C321" s="15" t="s">
        <v>163</v>
      </c>
      <c r="D321" s="32">
        <v>278.4666666666667</v>
      </c>
      <c r="E321" s="32">
        <v>0</v>
      </c>
      <c r="F321" s="32">
        <v>90000</v>
      </c>
      <c r="G321" s="32">
        <v>0</v>
      </c>
      <c r="H321" s="32">
        <v>215496</v>
      </c>
      <c r="I321" s="15" t="s">
        <v>214</v>
      </c>
    </row>
    <row r="322" spans="1:9" x14ac:dyDescent="0.2">
      <c r="A322" t="s">
        <v>130</v>
      </c>
      <c r="B322" t="s">
        <v>158</v>
      </c>
      <c r="C322" s="15" t="s">
        <v>163</v>
      </c>
      <c r="D322" s="32">
        <v>82.233333333333334</v>
      </c>
      <c r="E322" s="32">
        <v>0</v>
      </c>
      <c r="F322" s="32">
        <v>53961</v>
      </c>
      <c r="G322" s="32">
        <v>0</v>
      </c>
      <c r="H322" s="32">
        <v>75410</v>
      </c>
      <c r="I322" s="15" t="s">
        <v>214</v>
      </c>
    </row>
    <row r="323" spans="1:9" x14ac:dyDescent="0.2">
      <c r="A323" t="s">
        <v>91</v>
      </c>
      <c r="B323" t="s">
        <v>160</v>
      </c>
      <c r="C323" s="15" t="s">
        <v>163</v>
      </c>
      <c r="D323" s="32">
        <v>541.75000000000023</v>
      </c>
      <c r="E323" s="32">
        <v>0</v>
      </c>
      <c r="F323" s="32">
        <v>0</v>
      </c>
      <c r="G323" s="32">
        <v>0</v>
      </c>
      <c r="H323" s="32">
        <v>466488</v>
      </c>
      <c r="I323" s="15" t="s">
        <v>214</v>
      </c>
    </row>
    <row r="324" spans="1:9" x14ac:dyDescent="0.2">
      <c r="A324" t="s">
        <v>220</v>
      </c>
      <c r="B324" t="s">
        <v>156</v>
      </c>
      <c r="C324" s="15" t="s">
        <v>163</v>
      </c>
      <c r="D324" s="32">
        <v>286.46666666666681</v>
      </c>
      <c r="E324" s="32">
        <v>0</v>
      </c>
      <c r="F324" s="32">
        <v>334904.22248504742</v>
      </c>
      <c r="G324" s="32">
        <v>0</v>
      </c>
      <c r="H324" s="32">
        <v>156210</v>
      </c>
      <c r="I324" s="15" t="s">
        <v>214</v>
      </c>
    </row>
    <row r="325" spans="1:9" x14ac:dyDescent="0.2">
      <c r="A325" t="s">
        <v>77</v>
      </c>
      <c r="B325" t="s">
        <v>156</v>
      </c>
      <c r="C325" s="15" t="s">
        <v>163</v>
      </c>
      <c r="D325" s="32">
        <v>1049.2666666666669</v>
      </c>
      <c r="E325" s="32">
        <v>0</v>
      </c>
      <c r="F325" s="32">
        <v>0</v>
      </c>
      <c r="G325" s="32">
        <v>0</v>
      </c>
      <c r="H325" s="32">
        <v>763809</v>
      </c>
      <c r="I325" s="15" t="s">
        <v>214</v>
      </c>
    </row>
    <row r="326" spans="1:9" x14ac:dyDescent="0.2">
      <c r="A326" t="s">
        <v>90</v>
      </c>
      <c r="B326" t="s">
        <v>156</v>
      </c>
      <c r="C326" s="15" t="s">
        <v>163</v>
      </c>
      <c r="D326" s="32">
        <v>5005.666666666667</v>
      </c>
      <c r="E326" s="32">
        <v>0</v>
      </c>
      <c r="F326" s="32">
        <v>2608125</v>
      </c>
      <c r="G326" s="32">
        <v>0</v>
      </c>
      <c r="H326" s="32">
        <v>3153605</v>
      </c>
      <c r="I326" s="15" t="s">
        <v>214</v>
      </c>
    </row>
    <row r="327" spans="1:9" x14ac:dyDescent="0.2">
      <c r="A327" t="s">
        <v>15</v>
      </c>
      <c r="B327" t="s">
        <v>156</v>
      </c>
      <c r="C327" s="15" t="s">
        <v>163</v>
      </c>
      <c r="D327" s="32">
        <v>515.18333333333328</v>
      </c>
      <c r="E327" s="32">
        <v>0</v>
      </c>
      <c r="F327" s="32">
        <v>337545.02271999989</v>
      </c>
      <c r="G327" s="32">
        <v>0</v>
      </c>
      <c r="H327" s="32">
        <v>302394</v>
      </c>
      <c r="I327" s="15" t="s">
        <v>214</v>
      </c>
    </row>
    <row r="328" spans="1:9" x14ac:dyDescent="0.2">
      <c r="A328" t="s">
        <v>62</v>
      </c>
      <c r="B328" t="s">
        <v>159</v>
      </c>
      <c r="C328" s="15" t="s">
        <v>163</v>
      </c>
      <c r="D328" s="32">
        <v>2331.2833333333338</v>
      </c>
      <c r="E328" s="32">
        <v>0</v>
      </c>
      <c r="F328" s="32">
        <v>1569322</v>
      </c>
      <c r="G328" s="32">
        <v>0</v>
      </c>
      <c r="H328" s="32">
        <v>1877640</v>
      </c>
      <c r="I328" s="15" t="s">
        <v>214</v>
      </c>
    </row>
    <row r="329" spans="1:9" x14ac:dyDescent="0.2">
      <c r="A329" t="s">
        <v>34</v>
      </c>
      <c r="B329" t="s">
        <v>157</v>
      </c>
      <c r="C329" s="15" t="s">
        <v>163</v>
      </c>
      <c r="D329" s="32">
        <v>240</v>
      </c>
      <c r="E329" s="32">
        <v>8352</v>
      </c>
      <c r="F329" s="32">
        <v>149036</v>
      </c>
      <c r="G329" s="32">
        <v>0</v>
      </c>
      <c r="H329" s="32">
        <v>150960</v>
      </c>
      <c r="I329" s="15" t="s">
        <v>214</v>
      </c>
    </row>
    <row r="330" spans="1:9" x14ac:dyDescent="0.2">
      <c r="A330" t="s">
        <v>45</v>
      </c>
      <c r="B330" t="s">
        <v>157</v>
      </c>
      <c r="C330" s="15" t="s">
        <v>163</v>
      </c>
      <c r="D330" s="32">
        <v>404</v>
      </c>
      <c r="E330" s="32">
        <v>3218</v>
      </c>
      <c r="F330" s="32">
        <v>159827</v>
      </c>
      <c r="G330" s="32">
        <v>0</v>
      </c>
      <c r="H330" s="32">
        <v>352894</v>
      </c>
      <c r="I330" s="15" t="s">
        <v>214</v>
      </c>
    </row>
    <row r="331" spans="1:9" x14ac:dyDescent="0.2">
      <c r="A331" t="s">
        <v>68</v>
      </c>
      <c r="B331" t="s">
        <v>157</v>
      </c>
      <c r="C331" s="15" t="s">
        <v>163</v>
      </c>
      <c r="D331" s="32">
        <v>570</v>
      </c>
      <c r="E331" s="32">
        <v>0</v>
      </c>
      <c r="F331" s="32">
        <v>205119</v>
      </c>
      <c r="G331" s="32">
        <v>38</v>
      </c>
      <c r="H331" s="32">
        <v>445380</v>
      </c>
      <c r="I331" s="15" t="s">
        <v>214</v>
      </c>
    </row>
    <row r="332" spans="1:9" x14ac:dyDescent="0.2">
      <c r="A332" t="s">
        <v>40</v>
      </c>
      <c r="B332" t="s">
        <v>158</v>
      </c>
      <c r="C332" s="15" t="s">
        <v>163</v>
      </c>
      <c r="D332" s="32">
        <v>425.25</v>
      </c>
      <c r="E332" s="32">
        <v>0</v>
      </c>
      <c r="F332" s="32">
        <v>159678</v>
      </c>
      <c r="G332" s="32">
        <v>0</v>
      </c>
      <c r="H332" s="32">
        <v>330738</v>
      </c>
      <c r="I332" s="15" t="s">
        <v>214</v>
      </c>
    </row>
    <row r="333" spans="1:9" x14ac:dyDescent="0.2">
      <c r="A333" t="s">
        <v>131</v>
      </c>
      <c r="B333" t="s">
        <v>158</v>
      </c>
      <c r="C333" s="15" t="s">
        <v>163</v>
      </c>
      <c r="D333" s="32">
        <v>1311.4666666666665</v>
      </c>
      <c r="E333" s="32">
        <v>0</v>
      </c>
      <c r="F333" s="32">
        <v>730840</v>
      </c>
      <c r="G333" s="32">
        <v>0</v>
      </c>
      <c r="H333" s="32">
        <v>1011913</v>
      </c>
      <c r="I333" s="15" t="s">
        <v>214</v>
      </c>
    </row>
    <row r="334" spans="1:9" x14ac:dyDescent="0.2">
      <c r="A334" t="s">
        <v>78</v>
      </c>
      <c r="B334" t="s">
        <v>157</v>
      </c>
      <c r="C334" s="15" t="s">
        <v>163</v>
      </c>
      <c r="D334" s="32">
        <v>99.749999999999986</v>
      </c>
      <c r="E334" s="32">
        <v>0</v>
      </c>
      <c r="F334" s="32">
        <v>11344</v>
      </c>
      <c r="G334" s="32">
        <v>0</v>
      </c>
      <c r="H334" s="32">
        <v>44881</v>
      </c>
      <c r="I334" s="15" t="s">
        <v>214</v>
      </c>
    </row>
    <row r="335" spans="1:9" x14ac:dyDescent="0.2">
      <c r="A335" t="s">
        <v>21</v>
      </c>
      <c r="B335" t="s">
        <v>158</v>
      </c>
      <c r="C335" s="15" t="s">
        <v>163</v>
      </c>
      <c r="D335" s="32">
        <v>279.7166666666667</v>
      </c>
      <c r="E335" s="32">
        <v>0</v>
      </c>
      <c r="F335" s="32">
        <v>110600</v>
      </c>
      <c r="G335" s="32">
        <v>0</v>
      </c>
      <c r="H335" s="32">
        <v>216164</v>
      </c>
      <c r="I335" s="15" t="s">
        <v>214</v>
      </c>
    </row>
    <row r="336" spans="1:9" x14ac:dyDescent="0.2">
      <c r="A336" t="s">
        <v>20</v>
      </c>
      <c r="B336" t="s">
        <v>158</v>
      </c>
      <c r="C336" s="15" t="s">
        <v>163</v>
      </c>
      <c r="D336" s="32">
        <v>279.2833333333333</v>
      </c>
      <c r="E336" s="32">
        <v>0</v>
      </c>
      <c r="F336" s="32">
        <v>72540</v>
      </c>
      <c r="G336" s="32">
        <v>0</v>
      </c>
      <c r="H336" s="32">
        <v>215618</v>
      </c>
      <c r="I336" s="15" t="s">
        <v>214</v>
      </c>
    </row>
    <row r="337" spans="1:9" x14ac:dyDescent="0.2">
      <c r="A337" t="s">
        <v>79</v>
      </c>
      <c r="B337" t="s">
        <v>156</v>
      </c>
      <c r="C337" s="15" t="s">
        <v>163</v>
      </c>
      <c r="D337" s="32">
        <v>9421.7999999999647</v>
      </c>
      <c r="E337" s="32">
        <v>2858</v>
      </c>
      <c r="F337" s="32">
        <v>4458953</v>
      </c>
      <c r="G337" s="32">
        <v>0</v>
      </c>
      <c r="H337" s="32">
        <v>7006691</v>
      </c>
      <c r="I337" s="15" t="s">
        <v>214</v>
      </c>
    </row>
    <row r="338" spans="1:9" x14ac:dyDescent="0.2">
      <c r="A338" t="s">
        <v>14</v>
      </c>
      <c r="B338" t="s">
        <v>156</v>
      </c>
      <c r="C338" s="15" t="s">
        <v>163</v>
      </c>
      <c r="D338" s="32">
        <v>306</v>
      </c>
      <c r="E338" s="32">
        <v>0</v>
      </c>
      <c r="F338" s="32">
        <v>0</v>
      </c>
      <c r="G338" s="32">
        <v>0</v>
      </c>
      <c r="H338" s="32">
        <v>197978</v>
      </c>
      <c r="I338" s="15" t="s">
        <v>214</v>
      </c>
    </row>
    <row r="339" spans="1:9" x14ac:dyDescent="0.2">
      <c r="A339" t="s">
        <v>64</v>
      </c>
      <c r="B339" t="s">
        <v>156</v>
      </c>
      <c r="C339" s="15" t="s">
        <v>163</v>
      </c>
      <c r="D339" s="32">
        <v>460.4999999999996</v>
      </c>
      <c r="E339" s="32">
        <v>0</v>
      </c>
      <c r="F339" s="32">
        <v>319180</v>
      </c>
      <c r="G339" s="32">
        <v>0</v>
      </c>
      <c r="H339" s="32">
        <v>338214</v>
      </c>
      <c r="I339" s="15" t="s">
        <v>214</v>
      </c>
    </row>
    <row r="340" spans="1:9" x14ac:dyDescent="0.2">
      <c r="A340" t="s">
        <v>70</v>
      </c>
      <c r="B340" t="s">
        <v>158</v>
      </c>
      <c r="C340" s="15" t="s">
        <v>163</v>
      </c>
      <c r="D340" s="32">
        <v>228</v>
      </c>
      <c r="E340" s="32">
        <v>0</v>
      </c>
      <c r="F340" s="32">
        <v>169410</v>
      </c>
      <c r="G340" s="32">
        <v>0</v>
      </c>
      <c r="H340" s="32">
        <v>191712</v>
      </c>
      <c r="I340" s="15" t="s">
        <v>214</v>
      </c>
    </row>
    <row r="341" spans="1:9" x14ac:dyDescent="0.2">
      <c r="A341" t="s">
        <v>5</v>
      </c>
      <c r="B341" t="s">
        <v>155</v>
      </c>
      <c r="C341" s="15" t="s">
        <v>163</v>
      </c>
      <c r="D341" s="32">
        <v>34.450000000000031</v>
      </c>
      <c r="E341" s="32">
        <v>0</v>
      </c>
      <c r="F341" s="32">
        <v>29023</v>
      </c>
      <c r="G341" s="32">
        <v>0</v>
      </c>
      <c r="H341" s="32">
        <v>22456</v>
      </c>
      <c r="I341" s="15" t="s">
        <v>214</v>
      </c>
    </row>
    <row r="342" spans="1:9" x14ac:dyDescent="0.2">
      <c r="A342" t="s">
        <v>44</v>
      </c>
      <c r="B342" t="s">
        <v>155</v>
      </c>
      <c r="C342" s="15" t="s">
        <v>163</v>
      </c>
      <c r="D342" s="32">
        <v>6574.3499999999958</v>
      </c>
      <c r="E342" s="32">
        <v>0</v>
      </c>
      <c r="F342" s="32">
        <v>0</v>
      </c>
      <c r="G342" s="32">
        <v>0</v>
      </c>
      <c r="H342" s="32">
        <v>4876175</v>
      </c>
      <c r="I342" s="15" t="s">
        <v>214</v>
      </c>
    </row>
    <row r="343" spans="1:9" x14ac:dyDescent="0.2">
      <c r="A343" t="s">
        <v>133</v>
      </c>
      <c r="B343" t="s">
        <v>158</v>
      </c>
      <c r="C343" s="15" t="s">
        <v>163</v>
      </c>
      <c r="D343" s="32">
        <v>84.9</v>
      </c>
      <c r="E343" s="32">
        <v>0</v>
      </c>
      <c r="F343" s="32">
        <v>93658</v>
      </c>
      <c r="G343" s="32">
        <v>0</v>
      </c>
      <c r="H343" s="32">
        <v>79730</v>
      </c>
      <c r="I343" s="15" t="s">
        <v>214</v>
      </c>
    </row>
    <row r="344" spans="1:9" x14ac:dyDescent="0.2">
      <c r="A344" t="s">
        <v>35</v>
      </c>
      <c r="B344" t="s">
        <v>159</v>
      </c>
      <c r="C344" s="15" t="s">
        <v>163</v>
      </c>
      <c r="D344" s="32">
        <v>4519.0000000000182</v>
      </c>
      <c r="E344" s="32">
        <v>0</v>
      </c>
      <c r="F344" s="32">
        <v>2195952</v>
      </c>
      <c r="G344" s="32">
        <v>0</v>
      </c>
      <c r="H344" s="32">
        <v>3649906</v>
      </c>
      <c r="I344" s="15" t="s">
        <v>214</v>
      </c>
    </row>
    <row r="345" spans="1:9" x14ac:dyDescent="0.2">
      <c r="A345" t="s">
        <v>38</v>
      </c>
      <c r="B345" t="s">
        <v>158</v>
      </c>
      <c r="C345" s="15" t="s">
        <v>163</v>
      </c>
      <c r="D345" s="32">
        <v>186.00000000000003</v>
      </c>
      <c r="E345" s="32">
        <v>0</v>
      </c>
      <c r="F345" s="32">
        <v>99886</v>
      </c>
      <c r="G345" s="32">
        <v>0</v>
      </c>
      <c r="H345" s="32">
        <v>148158</v>
      </c>
      <c r="I345" s="15" t="s">
        <v>214</v>
      </c>
    </row>
    <row r="346" spans="1:9" x14ac:dyDescent="0.2">
      <c r="A346" t="s">
        <v>89</v>
      </c>
      <c r="B346" t="s">
        <v>155</v>
      </c>
      <c r="C346" s="15" t="s">
        <v>162</v>
      </c>
      <c r="D346" s="32">
        <v>627.71666666666681</v>
      </c>
      <c r="E346" s="32">
        <v>60</v>
      </c>
      <c r="F346" s="32">
        <v>166829.4</v>
      </c>
      <c r="G346" s="32">
        <v>403.5</v>
      </c>
      <c r="H346" s="32">
        <v>274654</v>
      </c>
      <c r="I346" s="15" t="s">
        <v>217</v>
      </c>
    </row>
    <row r="347" spans="1:9" x14ac:dyDescent="0.2">
      <c r="A347" t="s">
        <v>4</v>
      </c>
      <c r="B347" t="s">
        <v>155</v>
      </c>
      <c r="C347" s="15" t="s">
        <v>162</v>
      </c>
      <c r="D347" s="32">
        <v>3306.8333333333339</v>
      </c>
      <c r="E347" s="32">
        <v>0</v>
      </c>
      <c r="F347" s="32">
        <v>516135</v>
      </c>
      <c r="G347" s="32">
        <v>0</v>
      </c>
      <c r="H347" s="32">
        <v>2332520</v>
      </c>
      <c r="I347" s="15" t="s">
        <v>217</v>
      </c>
    </row>
    <row r="348" spans="1:9" x14ac:dyDescent="0.2">
      <c r="A348" t="s">
        <v>191</v>
      </c>
      <c r="B348" t="s">
        <v>155</v>
      </c>
      <c r="C348" s="15" t="s">
        <v>162</v>
      </c>
      <c r="D348" s="32">
        <v>9219.9333333333452</v>
      </c>
      <c r="E348" s="32">
        <v>1740</v>
      </c>
      <c r="F348" s="32">
        <v>3734998</v>
      </c>
      <c r="G348" s="32">
        <v>0</v>
      </c>
      <c r="H348" s="32">
        <v>4802336</v>
      </c>
      <c r="I348" s="15" t="s">
        <v>217</v>
      </c>
    </row>
    <row r="349" spans="1:9" x14ac:dyDescent="0.2">
      <c r="A349" t="s">
        <v>1</v>
      </c>
      <c r="B349" t="s">
        <v>155</v>
      </c>
      <c r="C349" s="15" t="s">
        <v>162</v>
      </c>
      <c r="D349" s="32">
        <v>13712.816666666668</v>
      </c>
      <c r="E349" s="32">
        <v>795</v>
      </c>
      <c r="F349" s="32">
        <v>4711261</v>
      </c>
      <c r="G349" s="32">
        <v>0</v>
      </c>
      <c r="H349" s="32">
        <v>5932123</v>
      </c>
      <c r="I349" s="15" t="s">
        <v>217</v>
      </c>
    </row>
    <row r="350" spans="1:9" x14ac:dyDescent="0.2">
      <c r="A350" t="s">
        <v>51</v>
      </c>
      <c r="B350" t="s">
        <v>155</v>
      </c>
      <c r="C350" s="15" t="s">
        <v>162</v>
      </c>
      <c r="D350" s="32">
        <v>69.999999999999986</v>
      </c>
      <c r="E350" s="32">
        <v>0</v>
      </c>
      <c r="F350" s="32">
        <v>0</v>
      </c>
      <c r="G350" s="32">
        <v>0</v>
      </c>
      <c r="H350" s="32">
        <v>27600</v>
      </c>
      <c r="I350" s="15" t="s">
        <v>217</v>
      </c>
    </row>
    <row r="351" spans="1:9" x14ac:dyDescent="0.2">
      <c r="A351" t="s">
        <v>26</v>
      </c>
      <c r="B351" t="s">
        <v>155</v>
      </c>
      <c r="C351" s="15" t="s">
        <v>162</v>
      </c>
      <c r="D351" s="32">
        <v>605.25000000000011</v>
      </c>
      <c r="E351" s="32">
        <v>0</v>
      </c>
      <c r="F351" s="32">
        <v>0</v>
      </c>
      <c r="G351" s="32">
        <v>0</v>
      </c>
      <c r="H351" s="32">
        <v>237223</v>
      </c>
      <c r="I351" s="15" t="s">
        <v>217</v>
      </c>
    </row>
    <row r="352" spans="1:9" x14ac:dyDescent="0.2">
      <c r="A352" t="s">
        <v>3</v>
      </c>
      <c r="B352" t="s">
        <v>155</v>
      </c>
      <c r="C352" s="15" t="s">
        <v>162</v>
      </c>
      <c r="D352" s="32">
        <v>10785.849999999999</v>
      </c>
      <c r="E352" s="32">
        <v>0</v>
      </c>
      <c r="F352" s="32">
        <v>6837807.7999999896</v>
      </c>
      <c r="G352" s="32">
        <v>0</v>
      </c>
      <c r="H352" s="32">
        <v>7106860</v>
      </c>
      <c r="I352" s="15" t="s">
        <v>217</v>
      </c>
    </row>
    <row r="353" spans="1:9" x14ac:dyDescent="0.2">
      <c r="A353" t="s">
        <v>6</v>
      </c>
      <c r="B353" t="s">
        <v>155</v>
      </c>
      <c r="C353" s="15" t="s">
        <v>162</v>
      </c>
      <c r="D353" s="32">
        <v>1337.3333333333333</v>
      </c>
      <c r="E353" s="32">
        <v>0</v>
      </c>
      <c r="F353" s="32">
        <v>0</v>
      </c>
      <c r="G353" s="32">
        <v>0</v>
      </c>
      <c r="H353" s="32">
        <v>877273</v>
      </c>
      <c r="I353" s="15" t="s">
        <v>217</v>
      </c>
    </row>
    <row r="354" spans="1:9" x14ac:dyDescent="0.2">
      <c r="A354" t="s">
        <v>27</v>
      </c>
      <c r="B354" t="s">
        <v>155</v>
      </c>
      <c r="C354" s="15" t="s">
        <v>162</v>
      </c>
      <c r="D354" s="32">
        <v>35.65</v>
      </c>
      <c r="E354" s="32">
        <v>0</v>
      </c>
      <c r="F354" s="32">
        <v>0</v>
      </c>
      <c r="G354" s="32">
        <v>0</v>
      </c>
      <c r="H354" s="32">
        <v>12880</v>
      </c>
      <c r="I354" s="15" t="s">
        <v>217</v>
      </c>
    </row>
    <row r="355" spans="1:9" x14ac:dyDescent="0.2">
      <c r="A355" t="s">
        <v>85</v>
      </c>
      <c r="B355" t="s">
        <v>155</v>
      </c>
      <c r="C355" s="15" t="s">
        <v>162</v>
      </c>
      <c r="D355" s="32">
        <v>2024.4166666666667</v>
      </c>
      <c r="E355" s="32">
        <v>0</v>
      </c>
      <c r="F355" s="32">
        <v>2097027.5999999996</v>
      </c>
      <c r="G355" s="32">
        <v>0</v>
      </c>
      <c r="H355" s="32">
        <v>880902</v>
      </c>
      <c r="I355" s="15" t="s">
        <v>217</v>
      </c>
    </row>
    <row r="356" spans="1:9" x14ac:dyDescent="0.2">
      <c r="A356" t="s">
        <v>5</v>
      </c>
      <c r="B356" t="s">
        <v>155</v>
      </c>
      <c r="C356" s="15" t="s">
        <v>162</v>
      </c>
      <c r="D356" s="32">
        <v>5631.2166666666717</v>
      </c>
      <c r="E356" s="32">
        <v>0</v>
      </c>
      <c r="F356" s="32">
        <v>4702527</v>
      </c>
      <c r="G356" s="32">
        <v>0</v>
      </c>
      <c r="H356" s="32">
        <v>3889264</v>
      </c>
      <c r="I356" s="15" t="s">
        <v>217</v>
      </c>
    </row>
    <row r="357" spans="1:9" x14ac:dyDescent="0.2">
      <c r="A357" t="s">
        <v>44</v>
      </c>
      <c r="B357" t="s">
        <v>155</v>
      </c>
      <c r="C357" s="15" t="s">
        <v>162</v>
      </c>
      <c r="D357" s="32">
        <v>12688.999999999984</v>
      </c>
      <c r="E357" s="32">
        <v>0</v>
      </c>
      <c r="F357" s="32">
        <v>0</v>
      </c>
      <c r="G357" s="32">
        <v>0</v>
      </c>
      <c r="H357" s="32">
        <v>9070280</v>
      </c>
      <c r="I357" s="15" t="s">
        <v>217</v>
      </c>
    </row>
    <row r="358" spans="1:9" x14ac:dyDescent="0.2">
      <c r="A358" t="s">
        <v>54</v>
      </c>
      <c r="B358" t="s">
        <v>156</v>
      </c>
      <c r="C358" s="15" t="s">
        <v>163</v>
      </c>
      <c r="D358" s="32">
        <v>158.33333333333334</v>
      </c>
      <c r="E358" s="32">
        <v>0</v>
      </c>
      <c r="F358" s="32">
        <v>0</v>
      </c>
      <c r="G358" s="32">
        <v>0</v>
      </c>
      <c r="H358" s="32">
        <v>115865</v>
      </c>
      <c r="I358" s="15" t="s">
        <v>217</v>
      </c>
    </row>
    <row r="359" spans="1:9" x14ac:dyDescent="0.2">
      <c r="A359" t="s">
        <v>135</v>
      </c>
      <c r="B359" t="s">
        <v>157</v>
      </c>
      <c r="C359" s="15" t="s">
        <v>163</v>
      </c>
      <c r="D359" s="32">
        <v>304.66666666666669</v>
      </c>
      <c r="E359" s="32">
        <v>0</v>
      </c>
      <c r="F359" s="32">
        <v>153960</v>
      </c>
      <c r="G359" s="32">
        <v>0</v>
      </c>
      <c r="H359" s="32">
        <v>247320</v>
      </c>
      <c r="I359" s="15" t="s">
        <v>217</v>
      </c>
    </row>
    <row r="360" spans="1:9" x14ac:dyDescent="0.2">
      <c r="A360" t="s">
        <v>4</v>
      </c>
      <c r="B360" t="s">
        <v>155</v>
      </c>
      <c r="C360" s="15" t="s">
        <v>163</v>
      </c>
      <c r="D360" s="32">
        <v>150.33333333333331</v>
      </c>
      <c r="E360" s="32">
        <v>0</v>
      </c>
      <c r="F360" s="32">
        <v>26700</v>
      </c>
      <c r="G360" s="32">
        <v>0</v>
      </c>
      <c r="H360" s="32">
        <v>152284</v>
      </c>
      <c r="I360" s="15" t="s">
        <v>217</v>
      </c>
    </row>
    <row r="361" spans="1:9" x14ac:dyDescent="0.2">
      <c r="A361" t="s">
        <v>191</v>
      </c>
      <c r="B361" t="s">
        <v>155</v>
      </c>
      <c r="C361" s="15" t="s">
        <v>163</v>
      </c>
      <c r="D361" s="32">
        <v>18894.950000000033</v>
      </c>
      <c r="E361" s="32">
        <v>63112</v>
      </c>
      <c r="F361" s="32">
        <v>5876802</v>
      </c>
      <c r="G361" s="32">
        <v>0</v>
      </c>
      <c r="H361" s="32">
        <v>13418942</v>
      </c>
      <c r="I361" s="15" t="s">
        <v>217</v>
      </c>
    </row>
    <row r="362" spans="1:9" x14ac:dyDescent="0.2">
      <c r="A362" t="s">
        <v>1</v>
      </c>
      <c r="B362" t="s">
        <v>155</v>
      </c>
      <c r="C362" s="15" t="s">
        <v>163</v>
      </c>
      <c r="D362" s="32">
        <v>3391.2000000000016</v>
      </c>
      <c r="E362" s="32">
        <v>0</v>
      </c>
      <c r="F362" s="32">
        <v>1001266</v>
      </c>
      <c r="G362" s="32">
        <v>0</v>
      </c>
      <c r="H362" s="32">
        <v>1844316</v>
      </c>
      <c r="I362" s="15" t="s">
        <v>217</v>
      </c>
    </row>
    <row r="363" spans="1:9" x14ac:dyDescent="0.2">
      <c r="A363" t="s">
        <v>66</v>
      </c>
      <c r="B363" t="s">
        <v>157</v>
      </c>
      <c r="C363" s="15" t="s">
        <v>163</v>
      </c>
      <c r="D363" s="32">
        <v>286.06666666666661</v>
      </c>
      <c r="E363" s="32">
        <v>0</v>
      </c>
      <c r="F363" s="32">
        <v>85503</v>
      </c>
      <c r="G363" s="32">
        <v>244</v>
      </c>
      <c r="H363" s="32">
        <v>215928</v>
      </c>
      <c r="I363" s="15" t="s">
        <v>217</v>
      </c>
    </row>
    <row r="364" spans="1:9" x14ac:dyDescent="0.2">
      <c r="A364" t="s">
        <v>51</v>
      </c>
      <c r="B364" t="s">
        <v>155</v>
      </c>
      <c r="C364" s="15" t="s">
        <v>163</v>
      </c>
      <c r="D364" s="32">
        <v>560.66666666666674</v>
      </c>
      <c r="E364" s="32">
        <v>0</v>
      </c>
      <c r="F364" s="32">
        <v>3</v>
      </c>
      <c r="G364" s="32">
        <v>0</v>
      </c>
      <c r="H364" s="32">
        <v>515028</v>
      </c>
      <c r="I364" s="15" t="s">
        <v>217</v>
      </c>
    </row>
    <row r="365" spans="1:9" x14ac:dyDescent="0.2">
      <c r="A365" t="s">
        <v>60</v>
      </c>
      <c r="B365" t="s">
        <v>158</v>
      </c>
      <c r="C365" s="15" t="s">
        <v>163</v>
      </c>
      <c r="D365" s="32">
        <v>175.5</v>
      </c>
      <c r="E365" s="32">
        <v>0</v>
      </c>
      <c r="F365" s="32">
        <v>86928</v>
      </c>
      <c r="G365" s="32">
        <v>0</v>
      </c>
      <c r="H365" s="32">
        <v>152226</v>
      </c>
      <c r="I365" s="15" t="s">
        <v>217</v>
      </c>
    </row>
    <row r="366" spans="1:9" x14ac:dyDescent="0.2">
      <c r="A366" t="s">
        <v>11</v>
      </c>
      <c r="B366" t="s">
        <v>159</v>
      </c>
      <c r="C366" s="15" t="s">
        <v>163</v>
      </c>
      <c r="D366" s="32">
        <v>1783.7166666666658</v>
      </c>
      <c r="E366" s="32">
        <v>8806</v>
      </c>
      <c r="F366" s="32">
        <v>780375</v>
      </c>
      <c r="G366" s="32">
        <v>0</v>
      </c>
      <c r="H366" s="32">
        <v>1217116</v>
      </c>
      <c r="I366" s="15" t="s">
        <v>217</v>
      </c>
    </row>
    <row r="367" spans="1:9" x14ac:dyDescent="0.2">
      <c r="A367" t="s">
        <v>37</v>
      </c>
      <c r="B367" t="s">
        <v>158</v>
      </c>
      <c r="C367" s="15" t="s">
        <v>163</v>
      </c>
      <c r="D367" s="32">
        <v>225.48333333333335</v>
      </c>
      <c r="E367" s="32">
        <v>0</v>
      </c>
      <c r="F367" s="32">
        <v>154191</v>
      </c>
      <c r="G367" s="32">
        <v>0</v>
      </c>
      <c r="H367" s="32">
        <v>207298</v>
      </c>
      <c r="I367" s="15" t="s">
        <v>217</v>
      </c>
    </row>
    <row r="368" spans="1:9" x14ac:dyDescent="0.2">
      <c r="A368" t="s">
        <v>58</v>
      </c>
      <c r="B368" t="s">
        <v>158</v>
      </c>
      <c r="C368" s="15" t="s">
        <v>163</v>
      </c>
      <c r="D368" s="32">
        <v>902</v>
      </c>
      <c r="E368" s="32">
        <v>11627</v>
      </c>
      <c r="F368" s="32">
        <v>476395</v>
      </c>
      <c r="G368" s="32">
        <v>0</v>
      </c>
      <c r="H368" s="32">
        <v>824702</v>
      </c>
      <c r="I368" s="15" t="s">
        <v>217</v>
      </c>
    </row>
    <row r="369" spans="1:9" x14ac:dyDescent="0.2">
      <c r="A369" t="s">
        <v>61</v>
      </c>
      <c r="B369" t="s">
        <v>159</v>
      </c>
      <c r="C369" s="15" t="s">
        <v>163</v>
      </c>
      <c r="D369" s="32">
        <v>173.69999999999996</v>
      </c>
      <c r="E369" s="32">
        <v>0</v>
      </c>
      <c r="F369" s="32">
        <v>207178</v>
      </c>
      <c r="G369" s="32">
        <v>0</v>
      </c>
      <c r="H369" s="32">
        <v>140068</v>
      </c>
      <c r="I369" s="15" t="s">
        <v>217</v>
      </c>
    </row>
    <row r="370" spans="1:9" x14ac:dyDescent="0.2">
      <c r="A370" t="s">
        <v>10</v>
      </c>
      <c r="B370" t="s">
        <v>156</v>
      </c>
      <c r="C370" s="15" t="s">
        <v>163</v>
      </c>
      <c r="D370" s="32">
        <v>3565.5500000000047</v>
      </c>
      <c r="E370" s="32">
        <v>0</v>
      </c>
      <c r="F370" s="32">
        <v>19176014</v>
      </c>
      <c r="G370" s="32">
        <v>0</v>
      </c>
      <c r="H370" s="32">
        <v>1485525</v>
      </c>
      <c r="I370" s="15" t="s">
        <v>217</v>
      </c>
    </row>
    <row r="371" spans="1:9" x14ac:dyDescent="0.2">
      <c r="A371" t="s">
        <v>154</v>
      </c>
      <c r="B371" t="s">
        <v>158</v>
      </c>
      <c r="C371" s="15" t="s">
        <v>163</v>
      </c>
      <c r="D371" s="32">
        <v>310.48333333333335</v>
      </c>
      <c r="E371" s="32">
        <v>0</v>
      </c>
      <c r="F371" s="32">
        <v>92729</v>
      </c>
      <c r="G371" s="32">
        <v>0</v>
      </c>
      <c r="H371" s="32">
        <v>266214</v>
      </c>
      <c r="I371" s="15" t="s">
        <v>217</v>
      </c>
    </row>
    <row r="372" spans="1:9" x14ac:dyDescent="0.2">
      <c r="A372" t="s">
        <v>190</v>
      </c>
      <c r="B372" t="s">
        <v>160</v>
      </c>
      <c r="C372" s="15" t="s">
        <v>163</v>
      </c>
      <c r="D372" s="32">
        <v>793.33333333333326</v>
      </c>
      <c r="E372" s="32">
        <v>5210</v>
      </c>
      <c r="F372" s="32">
        <v>111242</v>
      </c>
      <c r="G372" s="32">
        <v>0</v>
      </c>
      <c r="H372" s="32">
        <v>698864</v>
      </c>
      <c r="I372" s="15" t="s">
        <v>217</v>
      </c>
    </row>
    <row r="373" spans="1:9" x14ac:dyDescent="0.2">
      <c r="A373" t="s">
        <v>8</v>
      </c>
      <c r="B373" t="s">
        <v>156</v>
      </c>
      <c r="C373" s="15" t="s">
        <v>163</v>
      </c>
      <c r="D373" s="32">
        <v>9915.7166666668054</v>
      </c>
      <c r="E373" s="32">
        <v>292235.95626178634</v>
      </c>
      <c r="F373" s="32">
        <v>23228142.564724088</v>
      </c>
      <c r="G373" s="32">
        <v>0</v>
      </c>
      <c r="H373" s="32">
        <v>6032475</v>
      </c>
      <c r="I373" s="15" t="s">
        <v>217</v>
      </c>
    </row>
    <row r="374" spans="1:9" x14ac:dyDescent="0.2">
      <c r="A374" t="s">
        <v>16</v>
      </c>
      <c r="B374" t="s">
        <v>156</v>
      </c>
      <c r="C374" s="15" t="s">
        <v>163</v>
      </c>
      <c r="D374" s="32">
        <v>125</v>
      </c>
      <c r="E374" s="32">
        <v>0</v>
      </c>
      <c r="F374" s="32">
        <v>0</v>
      </c>
      <c r="G374" s="32">
        <v>0</v>
      </c>
      <c r="H374" s="32">
        <v>88200</v>
      </c>
      <c r="I374" s="15" t="s">
        <v>217</v>
      </c>
    </row>
    <row r="375" spans="1:9" x14ac:dyDescent="0.2">
      <c r="A375" t="s">
        <v>46</v>
      </c>
      <c r="B375" t="s">
        <v>156</v>
      </c>
      <c r="C375" s="15" t="s">
        <v>163</v>
      </c>
      <c r="D375" s="32">
        <v>138</v>
      </c>
      <c r="E375" s="32">
        <v>0</v>
      </c>
      <c r="F375" s="32">
        <v>0</v>
      </c>
      <c r="G375" s="32">
        <v>0</v>
      </c>
      <c r="H375" s="32">
        <v>86262</v>
      </c>
      <c r="I375" s="15" t="s">
        <v>217</v>
      </c>
    </row>
    <row r="376" spans="1:9" x14ac:dyDescent="0.2">
      <c r="A376" t="s">
        <v>32</v>
      </c>
      <c r="B376" t="s">
        <v>157</v>
      </c>
      <c r="C376" s="15" t="s">
        <v>163</v>
      </c>
      <c r="D376" s="32">
        <v>1183.2499999999998</v>
      </c>
      <c r="E376" s="32">
        <v>1681</v>
      </c>
      <c r="F376" s="32">
        <v>642638</v>
      </c>
      <c r="G376" s="32">
        <v>0</v>
      </c>
      <c r="H376" s="32">
        <v>856484</v>
      </c>
      <c r="I376" s="15" t="s">
        <v>217</v>
      </c>
    </row>
    <row r="377" spans="1:9" x14ac:dyDescent="0.2">
      <c r="A377" t="s">
        <v>50</v>
      </c>
      <c r="B377" t="s">
        <v>158</v>
      </c>
      <c r="C377" s="15" t="s">
        <v>163</v>
      </c>
      <c r="D377" s="32">
        <v>122.33333333333333</v>
      </c>
      <c r="E377" s="32">
        <v>0</v>
      </c>
      <c r="F377" s="32">
        <v>39802</v>
      </c>
      <c r="G377" s="32">
        <v>0</v>
      </c>
      <c r="H377" s="32">
        <v>103286</v>
      </c>
      <c r="I377" s="15" t="s">
        <v>217</v>
      </c>
    </row>
    <row r="378" spans="1:9" x14ac:dyDescent="0.2">
      <c r="A378" t="s">
        <v>19</v>
      </c>
      <c r="B378" t="s">
        <v>158</v>
      </c>
      <c r="C378" s="15" t="s">
        <v>163</v>
      </c>
      <c r="D378" s="32">
        <v>860</v>
      </c>
      <c r="E378" s="32">
        <v>6813</v>
      </c>
      <c r="F378" s="32">
        <v>544035</v>
      </c>
      <c r="G378" s="32">
        <v>0</v>
      </c>
      <c r="H378" s="32">
        <v>742708</v>
      </c>
      <c r="I378" s="15" t="s">
        <v>217</v>
      </c>
    </row>
    <row r="379" spans="1:9" x14ac:dyDescent="0.2">
      <c r="A379" t="s">
        <v>17</v>
      </c>
      <c r="B379" t="s">
        <v>158</v>
      </c>
      <c r="C379" s="15" t="s">
        <v>163</v>
      </c>
      <c r="D379" s="32">
        <v>606.66666666666663</v>
      </c>
      <c r="E379" s="32">
        <v>0</v>
      </c>
      <c r="F379" s="32">
        <v>0</v>
      </c>
      <c r="G379" s="32">
        <v>0</v>
      </c>
      <c r="H379" s="32">
        <v>493360</v>
      </c>
      <c r="I379" s="15" t="s">
        <v>217</v>
      </c>
    </row>
    <row r="380" spans="1:9" x14ac:dyDescent="0.2">
      <c r="A380" t="s">
        <v>186</v>
      </c>
      <c r="B380" t="s">
        <v>160</v>
      </c>
      <c r="C380" s="15" t="s">
        <v>163</v>
      </c>
      <c r="D380" s="32">
        <v>3566.2833333333347</v>
      </c>
      <c r="E380" s="32">
        <v>0</v>
      </c>
      <c r="F380" s="32">
        <v>0</v>
      </c>
      <c r="G380" s="32">
        <v>0</v>
      </c>
      <c r="H380" s="32">
        <v>1174152</v>
      </c>
      <c r="I380" s="15" t="s">
        <v>217</v>
      </c>
    </row>
    <row r="381" spans="1:9" x14ac:dyDescent="0.2">
      <c r="A381" t="s">
        <v>216</v>
      </c>
      <c r="B381" t="s">
        <v>160</v>
      </c>
      <c r="C381" s="15" t="s">
        <v>163</v>
      </c>
      <c r="D381" s="32">
        <v>438</v>
      </c>
      <c r="E381" s="32">
        <v>0</v>
      </c>
      <c r="F381" s="32">
        <v>18963</v>
      </c>
      <c r="G381" s="32">
        <v>69</v>
      </c>
      <c r="H381" s="32">
        <v>338760</v>
      </c>
      <c r="I381" s="15" t="s">
        <v>217</v>
      </c>
    </row>
    <row r="382" spans="1:9" x14ac:dyDescent="0.2">
      <c r="A382" t="s">
        <v>7</v>
      </c>
      <c r="B382" t="s">
        <v>156</v>
      </c>
      <c r="C382" s="15" t="s">
        <v>163</v>
      </c>
      <c r="D382" s="32">
        <v>1543.2333333333322</v>
      </c>
      <c r="E382" s="32">
        <v>0</v>
      </c>
      <c r="F382" s="32">
        <v>0</v>
      </c>
      <c r="G382" s="32">
        <v>0</v>
      </c>
      <c r="H382" s="32">
        <v>1041458</v>
      </c>
      <c r="I382" s="15" t="s">
        <v>217</v>
      </c>
    </row>
    <row r="383" spans="1:9" x14ac:dyDescent="0.2">
      <c r="A383" t="s">
        <v>29</v>
      </c>
      <c r="B383" t="s">
        <v>157</v>
      </c>
      <c r="C383" s="15" t="s">
        <v>163</v>
      </c>
      <c r="D383" s="32">
        <v>2336.5000000000132</v>
      </c>
      <c r="E383" s="32">
        <v>0</v>
      </c>
      <c r="F383" s="32">
        <v>1696374</v>
      </c>
      <c r="G383" s="32">
        <v>4597</v>
      </c>
      <c r="H383" s="32">
        <v>1547176</v>
      </c>
      <c r="I383" s="15" t="s">
        <v>217</v>
      </c>
    </row>
    <row r="384" spans="1:9" x14ac:dyDescent="0.2">
      <c r="A384" t="s">
        <v>31</v>
      </c>
      <c r="B384" t="s">
        <v>157</v>
      </c>
      <c r="C384" s="15" t="s">
        <v>163</v>
      </c>
      <c r="D384" s="32">
        <v>159.5</v>
      </c>
      <c r="E384" s="32">
        <v>274</v>
      </c>
      <c r="F384" s="32">
        <v>136969</v>
      </c>
      <c r="G384" s="32">
        <v>88362.64</v>
      </c>
      <c r="H384" s="32">
        <v>103462</v>
      </c>
      <c r="I384" s="15" t="s">
        <v>217</v>
      </c>
    </row>
    <row r="385" spans="1:9" x14ac:dyDescent="0.2">
      <c r="A385" t="s">
        <v>9</v>
      </c>
      <c r="B385" t="s">
        <v>156</v>
      </c>
      <c r="C385" s="15" t="s">
        <v>163</v>
      </c>
      <c r="D385" s="32">
        <v>6526.9333333333279</v>
      </c>
      <c r="E385" s="32">
        <v>26742</v>
      </c>
      <c r="F385" s="32">
        <v>4252140</v>
      </c>
      <c r="G385" s="32">
        <v>0</v>
      </c>
      <c r="H385" s="32">
        <v>4171724</v>
      </c>
      <c r="I385" s="15" t="s">
        <v>217</v>
      </c>
    </row>
    <row r="386" spans="1:9" x14ac:dyDescent="0.2">
      <c r="A386" t="s">
        <v>56</v>
      </c>
      <c r="B386" t="s">
        <v>157</v>
      </c>
      <c r="C386" s="15" t="s">
        <v>163</v>
      </c>
      <c r="D386" s="32">
        <v>62.783333333333331</v>
      </c>
      <c r="E386" s="32">
        <v>0</v>
      </c>
      <c r="F386" s="32">
        <v>0</v>
      </c>
      <c r="G386" s="32">
        <v>0</v>
      </c>
      <c r="H386" s="32">
        <v>31680</v>
      </c>
      <c r="I386" s="15" t="s">
        <v>217</v>
      </c>
    </row>
    <row r="387" spans="1:9" x14ac:dyDescent="0.2">
      <c r="A387" t="s">
        <v>215</v>
      </c>
      <c r="B387" t="s">
        <v>158</v>
      </c>
      <c r="C387" s="15" t="s">
        <v>163</v>
      </c>
      <c r="D387" s="32">
        <v>180.13333333333333</v>
      </c>
      <c r="E387" s="32">
        <v>0</v>
      </c>
      <c r="F387" s="32">
        <v>79040</v>
      </c>
      <c r="G387" s="32">
        <v>0</v>
      </c>
      <c r="H387" s="32">
        <v>139312</v>
      </c>
      <c r="I387" s="15" t="s">
        <v>217</v>
      </c>
    </row>
    <row r="388" spans="1:9" x14ac:dyDescent="0.2">
      <c r="A388" t="s">
        <v>92</v>
      </c>
      <c r="B388" t="s">
        <v>160</v>
      </c>
      <c r="C388" s="15" t="s">
        <v>163</v>
      </c>
      <c r="D388" s="32">
        <v>690.85000000000014</v>
      </c>
      <c r="E388" s="32">
        <v>0</v>
      </c>
      <c r="F388" s="32">
        <v>0</v>
      </c>
      <c r="G388" s="32">
        <v>0</v>
      </c>
      <c r="H388" s="32">
        <v>589680</v>
      </c>
      <c r="I388" s="15" t="s">
        <v>217</v>
      </c>
    </row>
    <row r="389" spans="1:9" x14ac:dyDescent="0.2">
      <c r="A389" t="s">
        <v>129</v>
      </c>
      <c r="B389" t="s">
        <v>156</v>
      </c>
      <c r="C389" s="15" t="s">
        <v>163</v>
      </c>
      <c r="D389" s="32">
        <v>1876.600000000012</v>
      </c>
      <c r="E389" s="32">
        <v>0</v>
      </c>
      <c r="F389" s="32">
        <v>11064686.95615514</v>
      </c>
      <c r="G389" s="32">
        <v>0</v>
      </c>
      <c r="H389" s="32">
        <v>984167</v>
      </c>
      <c r="I389" s="15" t="s">
        <v>217</v>
      </c>
    </row>
    <row r="390" spans="1:9" x14ac:dyDescent="0.2">
      <c r="A390" t="s">
        <v>26</v>
      </c>
      <c r="B390" t="s">
        <v>155</v>
      </c>
      <c r="C390" s="15" t="s">
        <v>163</v>
      </c>
      <c r="D390" s="32">
        <v>77.5</v>
      </c>
      <c r="E390" s="32">
        <v>0</v>
      </c>
      <c r="F390" s="32">
        <v>0</v>
      </c>
      <c r="G390" s="32">
        <v>0</v>
      </c>
      <c r="H390" s="32">
        <v>39807</v>
      </c>
      <c r="I390" s="15" t="s">
        <v>217</v>
      </c>
    </row>
    <row r="391" spans="1:9" x14ac:dyDescent="0.2">
      <c r="A391" t="s">
        <v>87</v>
      </c>
      <c r="B391" t="s">
        <v>158</v>
      </c>
      <c r="C391" s="15" t="s">
        <v>163</v>
      </c>
      <c r="D391" s="32">
        <v>155.11666666666667</v>
      </c>
      <c r="E391" s="32">
        <v>0</v>
      </c>
      <c r="F391" s="32">
        <v>105202</v>
      </c>
      <c r="G391" s="32">
        <v>0</v>
      </c>
      <c r="H391" s="32">
        <v>143514</v>
      </c>
      <c r="I391" s="15" t="s">
        <v>217</v>
      </c>
    </row>
    <row r="392" spans="1:9" x14ac:dyDescent="0.2">
      <c r="A392" t="s">
        <v>13</v>
      </c>
      <c r="B392" t="s">
        <v>156</v>
      </c>
      <c r="C392" s="15" t="s">
        <v>163</v>
      </c>
      <c r="D392" s="32">
        <v>372</v>
      </c>
      <c r="E392" s="32">
        <v>0</v>
      </c>
      <c r="F392" s="32">
        <v>0</v>
      </c>
      <c r="G392" s="32">
        <v>0</v>
      </c>
      <c r="H392" s="32">
        <v>295545</v>
      </c>
      <c r="I392" s="15" t="s">
        <v>217</v>
      </c>
    </row>
    <row r="393" spans="1:9" x14ac:dyDescent="0.2">
      <c r="A393" t="s">
        <v>12</v>
      </c>
      <c r="B393" t="s">
        <v>156</v>
      </c>
      <c r="C393" s="15" t="s">
        <v>163</v>
      </c>
      <c r="D393" s="32">
        <v>794.03333333333308</v>
      </c>
      <c r="E393" s="32">
        <v>0</v>
      </c>
      <c r="F393" s="32">
        <v>1008100</v>
      </c>
      <c r="G393" s="32">
        <v>0</v>
      </c>
      <c r="H393" s="32">
        <v>579152</v>
      </c>
      <c r="I393" s="15" t="s">
        <v>217</v>
      </c>
    </row>
    <row r="394" spans="1:9" x14ac:dyDescent="0.2">
      <c r="A394" t="s">
        <v>57</v>
      </c>
      <c r="B394" t="s">
        <v>158</v>
      </c>
      <c r="C394" s="15" t="s">
        <v>163</v>
      </c>
      <c r="D394" s="32">
        <v>1281</v>
      </c>
      <c r="E394" s="32">
        <v>11495</v>
      </c>
      <c r="F394" s="32">
        <v>579289</v>
      </c>
      <c r="G394" s="32">
        <v>6732</v>
      </c>
      <c r="H394" s="32">
        <v>1107760</v>
      </c>
      <c r="I394" s="15" t="s">
        <v>217</v>
      </c>
    </row>
    <row r="395" spans="1:9" x14ac:dyDescent="0.2">
      <c r="A395" t="s">
        <v>3</v>
      </c>
      <c r="B395" t="s">
        <v>155</v>
      </c>
      <c r="C395" s="15" t="s">
        <v>163</v>
      </c>
      <c r="D395" s="32">
        <v>5873.1666666666697</v>
      </c>
      <c r="E395" s="32">
        <v>0</v>
      </c>
      <c r="F395" s="32">
        <v>1786681.6000000034</v>
      </c>
      <c r="G395" s="32">
        <v>0</v>
      </c>
      <c r="H395" s="32">
        <v>4328131</v>
      </c>
      <c r="I395" s="15" t="s">
        <v>217</v>
      </c>
    </row>
    <row r="396" spans="1:9" x14ac:dyDescent="0.2">
      <c r="A396" t="s">
        <v>52</v>
      </c>
      <c r="B396" t="s">
        <v>156</v>
      </c>
      <c r="C396" s="15" t="s">
        <v>163</v>
      </c>
      <c r="D396" s="32">
        <v>1306.8500000000015</v>
      </c>
      <c r="E396" s="32">
        <v>0</v>
      </c>
      <c r="F396" s="32">
        <v>562593</v>
      </c>
      <c r="G396" s="32">
        <v>0</v>
      </c>
      <c r="H396" s="32">
        <v>944145</v>
      </c>
      <c r="I396" s="15" t="s">
        <v>217</v>
      </c>
    </row>
    <row r="397" spans="1:9" x14ac:dyDescent="0.2">
      <c r="A397" t="s">
        <v>33</v>
      </c>
      <c r="B397" t="s">
        <v>158</v>
      </c>
      <c r="C397" s="15" t="s">
        <v>163</v>
      </c>
      <c r="D397" s="32">
        <v>780</v>
      </c>
      <c r="E397" s="32">
        <v>26612</v>
      </c>
      <c r="F397" s="32">
        <v>333856</v>
      </c>
      <c r="G397" s="32">
        <v>0</v>
      </c>
      <c r="H397" s="32">
        <v>719160</v>
      </c>
      <c r="I397" s="15" t="s">
        <v>217</v>
      </c>
    </row>
    <row r="398" spans="1:9" x14ac:dyDescent="0.2">
      <c r="A398" t="s">
        <v>189</v>
      </c>
      <c r="B398" t="s">
        <v>160</v>
      </c>
      <c r="C398" s="15" t="s">
        <v>163</v>
      </c>
      <c r="D398" s="32">
        <v>720</v>
      </c>
      <c r="E398" s="32">
        <v>0</v>
      </c>
      <c r="F398" s="32">
        <v>0</v>
      </c>
      <c r="G398" s="32">
        <v>0</v>
      </c>
      <c r="H398" s="32">
        <v>281952</v>
      </c>
      <c r="I398" s="15" t="s">
        <v>217</v>
      </c>
    </row>
    <row r="399" spans="1:9" x14ac:dyDescent="0.2">
      <c r="A399" t="s">
        <v>30</v>
      </c>
      <c r="B399" t="s">
        <v>157</v>
      </c>
      <c r="C399" s="15" t="s">
        <v>163</v>
      </c>
      <c r="D399" s="32">
        <v>124</v>
      </c>
      <c r="E399" s="32">
        <v>0</v>
      </c>
      <c r="F399" s="32">
        <v>126371</v>
      </c>
      <c r="G399" s="32">
        <v>0</v>
      </c>
      <c r="H399" s="32">
        <v>77810</v>
      </c>
      <c r="I399" s="15" t="s">
        <v>217</v>
      </c>
    </row>
    <row r="400" spans="1:9" x14ac:dyDescent="0.2">
      <c r="A400" t="s">
        <v>55</v>
      </c>
      <c r="B400" t="s">
        <v>157</v>
      </c>
      <c r="C400" s="15" t="s">
        <v>163</v>
      </c>
      <c r="D400" s="32">
        <v>595</v>
      </c>
      <c r="E400" s="32">
        <v>0</v>
      </c>
      <c r="F400" s="32">
        <v>275800</v>
      </c>
      <c r="G400" s="32">
        <v>62</v>
      </c>
      <c r="H400" s="32">
        <v>457614</v>
      </c>
      <c r="I400" s="15" t="s">
        <v>217</v>
      </c>
    </row>
    <row r="401" spans="1:9" x14ac:dyDescent="0.2">
      <c r="A401" t="s">
        <v>93</v>
      </c>
      <c r="B401" t="s">
        <v>157</v>
      </c>
      <c r="C401" s="15" t="s">
        <v>163</v>
      </c>
      <c r="D401" s="32">
        <v>102</v>
      </c>
      <c r="E401" s="32">
        <v>0</v>
      </c>
      <c r="F401" s="32">
        <v>81723</v>
      </c>
      <c r="G401" s="32">
        <v>0</v>
      </c>
      <c r="H401" s="32">
        <v>77248</v>
      </c>
      <c r="I401" s="15" t="s">
        <v>217</v>
      </c>
    </row>
    <row r="402" spans="1:9" x14ac:dyDescent="0.2">
      <c r="A402" t="s">
        <v>18</v>
      </c>
      <c r="B402" t="s">
        <v>157</v>
      </c>
      <c r="C402" s="15" t="s">
        <v>163</v>
      </c>
      <c r="D402" s="32">
        <v>1023</v>
      </c>
      <c r="E402" s="32">
        <v>0</v>
      </c>
      <c r="F402" s="32">
        <v>559387</v>
      </c>
      <c r="G402" s="32">
        <v>68</v>
      </c>
      <c r="H402" s="32">
        <v>734638</v>
      </c>
      <c r="I402" s="15" t="s">
        <v>217</v>
      </c>
    </row>
    <row r="403" spans="1:9" x14ac:dyDescent="0.2">
      <c r="A403" t="s">
        <v>59</v>
      </c>
      <c r="B403" t="s">
        <v>158</v>
      </c>
      <c r="C403" s="15" t="s">
        <v>163</v>
      </c>
      <c r="D403" s="32">
        <v>1060</v>
      </c>
      <c r="E403" s="32">
        <v>36934</v>
      </c>
      <c r="F403" s="32">
        <v>481194</v>
      </c>
      <c r="G403" s="32">
        <v>0</v>
      </c>
      <c r="H403" s="32">
        <v>1026994</v>
      </c>
      <c r="I403" s="15" t="s">
        <v>217</v>
      </c>
    </row>
    <row r="404" spans="1:9" x14ac:dyDescent="0.2">
      <c r="A404" t="s">
        <v>82</v>
      </c>
      <c r="B404" t="s">
        <v>158</v>
      </c>
      <c r="C404" s="15" t="s">
        <v>163</v>
      </c>
      <c r="D404" s="32">
        <v>625</v>
      </c>
      <c r="E404" s="32">
        <v>0</v>
      </c>
      <c r="F404" s="32">
        <v>0</v>
      </c>
      <c r="G404" s="32">
        <v>0</v>
      </c>
      <c r="H404" s="32">
        <v>478350</v>
      </c>
      <c r="I404" s="15" t="s">
        <v>217</v>
      </c>
    </row>
    <row r="405" spans="1:9" x14ac:dyDescent="0.2">
      <c r="A405" t="s">
        <v>27</v>
      </c>
      <c r="B405" t="s">
        <v>155</v>
      </c>
      <c r="C405" s="15" t="s">
        <v>163</v>
      </c>
      <c r="D405" s="32">
        <v>411.51666666666665</v>
      </c>
      <c r="E405" s="32">
        <v>0</v>
      </c>
      <c r="F405" s="32">
        <v>0</v>
      </c>
      <c r="G405" s="32">
        <v>0</v>
      </c>
      <c r="H405" s="32">
        <v>274498</v>
      </c>
      <c r="I405" s="15" t="s">
        <v>217</v>
      </c>
    </row>
    <row r="406" spans="1:9" x14ac:dyDescent="0.2">
      <c r="A406" t="s">
        <v>53</v>
      </c>
      <c r="B406" t="s">
        <v>156</v>
      </c>
      <c r="C406" s="15" t="s">
        <v>163</v>
      </c>
      <c r="D406" s="32">
        <v>2577.8500000000022</v>
      </c>
      <c r="E406" s="32">
        <v>0</v>
      </c>
      <c r="F406" s="32">
        <v>1298408</v>
      </c>
      <c r="G406" s="32">
        <v>0</v>
      </c>
      <c r="H406" s="32">
        <v>1767140</v>
      </c>
      <c r="I406" s="15" t="s">
        <v>217</v>
      </c>
    </row>
    <row r="407" spans="1:9" x14ac:dyDescent="0.2">
      <c r="A407" t="s">
        <v>36</v>
      </c>
      <c r="B407" t="s">
        <v>156</v>
      </c>
      <c r="C407" s="15" t="s">
        <v>163</v>
      </c>
      <c r="D407" s="32">
        <v>265.5</v>
      </c>
      <c r="E407" s="32">
        <v>0</v>
      </c>
      <c r="F407" s="32">
        <v>171782</v>
      </c>
      <c r="G407" s="32">
        <v>0</v>
      </c>
      <c r="H407" s="32">
        <v>179336</v>
      </c>
      <c r="I407" s="15" t="s">
        <v>217</v>
      </c>
    </row>
    <row r="408" spans="1:9" x14ac:dyDescent="0.2">
      <c r="A408" t="s">
        <v>43</v>
      </c>
      <c r="B408" t="s">
        <v>158</v>
      </c>
      <c r="C408" s="15" t="s">
        <v>163</v>
      </c>
      <c r="D408" s="32">
        <v>183.26666666666665</v>
      </c>
      <c r="E408" s="32">
        <v>0</v>
      </c>
      <c r="F408" s="32">
        <v>65240</v>
      </c>
      <c r="G408" s="32">
        <v>0</v>
      </c>
      <c r="H408" s="32">
        <v>141736</v>
      </c>
      <c r="I408" s="15" t="s">
        <v>217</v>
      </c>
    </row>
    <row r="409" spans="1:9" x14ac:dyDescent="0.2">
      <c r="A409" t="s">
        <v>130</v>
      </c>
      <c r="B409" t="s">
        <v>158</v>
      </c>
      <c r="C409" s="15" t="s">
        <v>163</v>
      </c>
      <c r="D409" s="32">
        <v>66.8</v>
      </c>
      <c r="E409" s="32">
        <v>0</v>
      </c>
      <c r="F409" s="32">
        <v>43406</v>
      </c>
      <c r="G409" s="32">
        <v>0</v>
      </c>
      <c r="H409" s="32">
        <v>60328</v>
      </c>
      <c r="I409" s="15" t="s">
        <v>217</v>
      </c>
    </row>
    <row r="410" spans="1:9" x14ac:dyDescent="0.2">
      <c r="A410" t="s">
        <v>91</v>
      </c>
      <c r="B410" t="s">
        <v>160</v>
      </c>
      <c r="C410" s="15" t="s">
        <v>163</v>
      </c>
      <c r="D410" s="32">
        <v>722.33333333333314</v>
      </c>
      <c r="E410" s="32">
        <v>0</v>
      </c>
      <c r="F410" s="32">
        <v>0</v>
      </c>
      <c r="G410" s="32">
        <v>0</v>
      </c>
      <c r="H410" s="32">
        <v>621984</v>
      </c>
      <c r="I410" s="15" t="s">
        <v>217</v>
      </c>
    </row>
    <row r="411" spans="1:9" x14ac:dyDescent="0.2">
      <c r="A411" t="s">
        <v>220</v>
      </c>
      <c r="B411" t="s">
        <v>156</v>
      </c>
      <c r="C411" s="15" t="s">
        <v>163</v>
      </c>
      <c r="D411" s="32">
        <v>306.00000000000017</v>
      </c>
      <c r="E411" s="32">
        <v>0</v>
      </c>
      <c r="F411" s="32">
        <v>339315.6723513669</v>
      </c>
      <c r="G411" s="32">
        <v>0</v>
      </c>
      <c r="H411" s="32">
        <v>166648</v>
      </c>
      <c r="I411" s="15" t="s">
        <v>217</v>
      </c>
    </row>
    <row r="412" spans="1:9" x14ac:dyDescent="0.2">
      <c r="A412" t="s">
        <v>77</v>
      </c>
      <c r="B412" t="s">
        <v>156</v>
      </c>
      <c r="C412" s="15" t="s">
        <v>163</v>
      </c>
      <c r="D412" s="32">
        <v>864.93333333333271</v>
      </c>
      <c r="E412" s="32">
        <v>0</v>
      </c>
      <c r="F412" s="32">
        <v>0</v>
      </c>
      <c r="G412" s="32">
        <v>0</v>
      </c>
      <c r="H412" s="32">
        <v>626790</v>
      </c>
      <c r="I412" s="15" t="s">
        <v>217</v>
      </c>
    </row>
    <row r="413" spans="1:9" x14ac:dyDescent="0.2">
      <c r="A413" t="s">
        <v>90</v>
      </c>
      <c r="B413" t="s">
        <v>156</v>
      </c>
      <c r="C413" s="15" t="s">
        <v>163</v>
      </c>
      <c r="D413" s="32">
        <v>4763.7166666666672</v>
      </c>
      <c r="E413" s="32">
        <v>0</v>
      </c>
      <c r="F413" s="32">
        <v>2671965</v>
      </c>
      <c r="G413" s="32">
        <v>0</v>
      </c>
      <c r="H413" s="32">
        <v>3007732</v>
      </c>
      <c r="I413" s="15" t="s">
        <v>217</v>
      </c>
    </row>
    <row r="414" spans="1:9" x14ac:dyDescent="0.2">
      <c r="A414" t="s">
        <v>15</v>
      </c>
      <c r="B414" t="s">
        <v>156</v>
      </c>
      <c r="C414" s="15" t="s">
        <v>163</v>
      </c>
      <c r="D414" s="32">
        <v>710.03333333333387</v>
      </c>
      <c r="E414" s="32">
        <v>0</v>
      </c>
      <c r="F414" s="32">
        <v>497354.55615999998</v>
      </c>
      <c r="G414" s="32">
        <v>0</v>
      </c>
      <c r="H414" s="32">
        <v>413396</v>
      </c>
      <c r="I414" s="15" t="s">
        <v>217</v>
      </c>
    </row>
    <row r="415" spans="1:9" x14ac:dyDescent="0.2">
      <c r="A415" t="s">
        <v>62</v>
      </c>
      <c r="B415" t="s">
        <v>159</v>
      </c>
      <c r="C415" s="15" t="s">
        <v>163</v>
      </c>
      <c r="D415" s="32">
        <v>1139.1499999999999</v>
      </c>
      <c r="E415" s="32">
        <v>0</v>
      </c>
      <c r="F415" s="32">
        <v>788985</v>
      </c>
      <c r="G415" s="32">
        <v>0</v>
      </c>
      <c r="H415" s="32">
        <v>911996</v>
      </c>
      <c r="I415" s="15" t="s">
        <v>217</v>
      </c>
    </row>
    <row r="416" spans="1:9" x14ac:dyDescent="0.2">
      <c r="A416" t="s">
        <v>34</v>
      </c>
      <c r="B416" t="s">
        <v>157</v>
      </c>
      <c r="C416" s="15" t="s">
        <v>163</v>
      </c>
      <c r="D416" s="32">
        <v>248</v>
      </c>
      <c r="E416" s="32">
        <v>8700</v>
      </c>
      <c r="F416" s="32">
        <v>146314</v>
      </c>
      <c r="G416" s="32">
        <v>0</v>
      </c>
      <c r="H416" s="32">
        <v>155992</v>
      </c>
      <c r="I416" s="15" t="s">
        <v>217</v>
      </c>
    </row>
    <row r="417" spans="1:9" x14ac:dyDescent="0.2">
      <c r="A417" t="s">
        <v>45</v>
      </c>
      <c r="B417" t="s">
        <v>157</v>
      </c>
      <c r="C417" s="15" t="s">
        <v>163</v>
      </c>
      <c r="D417" s="32">
        <v>414</v>
      </c>
      <c r="E417" s="32">
        <v>4581</v>
      </c>
      <c r="F417" s="32">
        <v>174113</v>
      </c>
      <c r="G417" s="32">
        <v>0</v>
      </c>
      <c r="H417" s="32">
        <v>361356</v>
      </c>
      <c r="I417" s="15" t="s">
        <v>217</v>
      </c>
    </row>
    <row r="418" spans="1:9" x14ac:dyDescent="0.2">
      <c r="A418" t="s">
        <v>68</v>
      </c>
      <c r="B418" t="s">
        <v>157</v>
      </c>
      <c r="C418" s="15" t="s">
        <v>163</v>
      </c>
      <c r="D418" s="32">
        <v>589</v>
      </c>
      <c r="E418" s="32">
        <v>0</v>
      </c>
      <c r="F418" s="32">
        <v>217444</v>
      </c>
      <c r="G418" s="32">
        <v>29</v>
      </c>
      <c r="H418" s="32">
        <v>460226</v>
      </c>
      <c r="I418" s="15" t="s">
        <v>217</v>
      </c>
    </row>
    <row r="419" spans="1:9" x14ac:dyDescent="0.2">
      <c r="A419" t="s">
        <v>40</v>
      </c>
      <c r="B419" t="s">
        <v>158</v>
      </c>
      <c r="C419" s="15" t="s">
        <v>163</v>
      </c>
      <c r="D419" s="32">
        <v>567</v>
      </c>
      <c r="E419" s="32">
        <v>0</v>
      </c>
      <c r="F419" s="32">
        <v>202767</v>
      </c>
      <c r="G419" s="32">
        <v>0</v>
      </c>
      <c r="H419" s="32">
        <v>438974</v>
      </c>
      <c r="I419" s="15" t="s">
        <v>217</v>
      </c>
    </row>
    <row r="420" spans="1:9" x14ac:dyDescent="0.2">
      <c r="A420" t="s">
        <v>131</v>
      </c>
      <c r="B420" t="s">
        <v>158</v>
      </c>
      <c r="C420" s="15" t="s">
        <v>163</v>
      </c>
      <c r="D420" s="32">
        <v>1876.3666666666675</v>
      </c>
      <c r="E420" s="32">
        <v>0</v>
      </c>
      <c r="F420" s="32">
        <v>1039780</v>
      </c>
      <c r="G420" s="32">
        <v>0</v>
      </c>
      <c r="H420" s="32">
        <v>1445524</v>
      </c>
      <c r="I420" s="15" t="s">
        <v>217</v>
      </c>
    </row>
    <row r="421" spans="1:9" x14ac:dyDescent="0.2">
      <c r="A421" t="s">
        <v>78</v>
      </c>
      <c r="B421" t="s">
        <v>157</v>
      </c>
      <c r="C421" s="15" t="s">
        <v>163</v>
      </c>
      <c r="D421" s="32">
        <v>77.916666666666657</v>
      </c>
      <c r="E421" s="32">
        <v>0</v>
      </c>
      <c r="F421" s="32">
        <v>8544</v>
      </c>
      <c r="G421" s="32">
        <v>0</v>
      </c>
      <c r="H421" s="32">
        <v>36931</v>
      </c>
      <c r="I421" s="15" t="s">
        <v>217</v>
      </c>
    </row>
    <row r="422" spans="1:9" x14ac:dyDescent="0.2">
      <c r="A422" t="s">
        <v>21</v>
      </c>
      <c r="B422" t="s">
        <v>158</v>
      </c>
      <c r="C422" s="15" t="s">
        <v>163</v>
      </c>
      <c r="D422" s="32">
        <v>279.71666666666664</v>
      </c>
      <c r="E422" s="32">
        <v>0</v>
      </c>
      <c r="F422" s="32">
        <v>105480</v>
      </c>
      <c r="G422" s="32">
        <v>0</v>
      </c>
      <c r="H422" s="32">
        <v>216164</v>
      </c>
      <c r="I422" s="15" t="s">
        <v>217</v>
      </c>
    </row>
    <row r="423" spans="1:9" x14ac:dyDescent="0.2">
      <c r="A423" t="s">
        <v>20</v>
      </c>
      <c r="B423" t="s">
        <v>158</v>
      </c>
      <c r="C423" s="15" t="s">
        <v>163</v>
      </c>
      <c r="D423" s="32">
        <v>279.2833333333333</v>
      </c>
      <c r="E423" s="32">
        <v>0</v>
      </c>
      <c r="F423" s="32">
        <v>75360</v>
      </c>
      <c r="G423" s="32">
        <v>0</v>
      </c>
      <c r="H423" s="32">
        <v>215618</v>
      </c>
      <c r="I423" s="15" t="s">
        <v>217</v>
      </c>
    </row>
    <row r="424" spans="1:9" x14ac:dyDescent="0.2">
      <c r="A424" t="s">
        <v>79</v>
      </c>
      <c r="B424" t="s">
        <v>156</v>
      </c>
      <c r="C424" s="15" t="s">
        <v>163</v>
      </c>
      <c r="D424" s="32">
        <v>7890.3999999999505</v>
      </c>
      <c r="E424" s="32">
        <v>2276</v>
      </c>
      <c r="F424" s="32">
        <v>3958691</v>
      </c>
      <c r="G424" s="32">
        <v>0</v>
      </c>
      <c r="H424" s="32">
        <v>5850827</v>
      </c>
      <c r="I424" s="15" t="s">
        <v>217</v>
      </c>
    </row>
    <row r="425" spans="1:9" x14ac:dyDescent="0.2">
      <c r="A425" t="s">
        <v>14</v>
      </c>
      <c r="B425" t="s">
        <v>156</v>
      </c>
      <c r="C425" s="15" t="s">
        <v>163</v>
      </c>
      <c r="D425" s="32">
        <v>306</v>
      </c>
      <c r="E425" s="32">
        <v>0</v>
      </c>
      <c r="F425" s="32">
        <v>0</v>
      </c>
      <c r="G425" s="32">
        <v>0</v>
      </c>
      <c r="H425" s="32">
        <v>232671</v>
      </c>
      <c r="I425" s="15" t="s">
        <v>217</v>
      </c>
    </row>
    <row r="426" spans="1:9" x14ac:dyDescent="0.2">
      <c r="A426" t="s">
        <v>64</v>
      </c>
      <c r="B426" t="s">
        <v>156</v>
      </c>
      <c r="C426" s="15" t="s">
        <v>163</v>
      </c>
      <c r="D426" s="32">
        <v>441.01666666666637</v>
      </c>
      <c r="E426" s="32">
        <v>0</v>
      </c>
      <c r="F426" s="32">
        <v>289080</v>
      </c>
      <c r="G426" s="32">
        <v>0</v>
      </c>
      <c r="H426" s="32">
        <v>323646</v>
      </c>
      <c r="I426" s="15" t="s">
        <v>217</v>
      </c>
    </row>
    <row r="427" spans="1:9" x14ac:dyDescent="0.2">
      <c r="A427" t="s">
        <v>70</v>
      </c>
      <c r="B427" t="s">
        <v>158</v>
      </c>
      <c r="C427" s="15" t="s">
        <v>163</v>
      </c>
      <c r="D427" s="32">
        <v>190</v>
      </c>
      <c r="E427" s="32">
        <v>0</v>
      </c>
      <c r="F427" s="32">
        <v>153750</v>
      </c>
      <c r="G427" s="32">
        <v>0</v>
      </c>
      <c r="H427" s="32">
        <v>159760</v>
      </c>
      <c r="I427" s="15" t="s">
        <v>217</v>
      </c>
    </row>
    <row r="428" spans="1:9" x14ac:dyDescent="0.2">
      <c r="A428" t="s">
        <v>5</v>
      </c>
      <c r="B428" t="s">
        <v>155</v>
      </c>
      <c r="C428" s="15" t="s">
        <v>163</v>
      </c>
      <c r="D428" s="32">
        <v>27.9</v>
      </c>
      <c r="E428" s="32">
        <v>0</v>
      </c>
      <c r="F428" s="32">
        <v>23668</v>
      </c>
      <c r="G428" s="32">
        <v>0</v>
      </c>
      <c r="H428" s="32">
        <v>17186</v>
      </c>
      <c r="I428" s="15" t="s">
        <v>217</v>
      </c>
    </row>
    <row r="429" spans="1:9" x14ac:dyDescent="0.2">
      <c r="A429" t="s">
        <v>44</v>
      </c>
      <c r="B429" t="s">
        <v>155</v>
      </c>
      <c r="C429" s="15" t="s">
        <v>163</v>
      </c>
      <c r="D429" s="32">
        <v>6461.9666666666653</v>
      </c>
      <c r="E429" s="32">
        <v>0</v>
      </c>
      <c r="F429" s="32">
        <v>0</v>
      </c>
      <c r="G429" s="32">
        <v>0</v>
      </c>
      <c r="H429" s="32">
        <v>4826233</v>
      </c>
      <c r="I429" s="15" t="s">
        <v>217</v>
      </c>
    </row>
    <row r="430" spans="1:9" x14ac:dyDescent="0.2">
      <c r="A430" t="s">
        <v>133</v>
      </c>
      <c r="B430" t="s">
        <v>158</v>
      </c>
      <c r="C430" s="15" t="s">
        <v>163</v>
      </c>
      <c r="D430" s="32">
        <v>66.416666666666657</v>
      </c>
      <c r="E430" s="32">
        <v>0</v>
      </c>
      <c r="F430" s="32">
        <v>74509</v>
      </c>
      <c r="G430" s="32">
        <v>0</v>
      </c>
      <c r="H430" s="32">
        <v>63784</v>
      </c>
      <c r="I430" s="15" t="s">
        <v>217</v>
      </c>
    </row>
    <row r="431" spans="1:9" x14ac:dyDescent="0.2">
      <c r="A431" t="s">
        <v>35</v>
      </c>
      <c r="B431" t="s">
        <v>159</v>
      </c>
      <c r="C431" s="15" t="s">
        <v>163</v>
      </c>
      <c r="D431" s="32">
        <v>948.99999999999977</v>
      </c>
      <c r="E431" s="32">
        <v>0</v>
      </c>
      <c r="F431" s="32">
        <v>584147</v>
      </c>
      <c r="G431" s="32">
        <v>0</v>
      </c>
      <c r="H431" s="32">
        <v>760750</v>
      </c>
      <c r="I431" s="15" t="s">
        <v>217</v>
      </c>
    </row>
    <row r="432" spans="1:9" x14ac:dyDescent="0.2">
      <c r="A432" t="s">
        <v>38</v>
      </c>
      <c r="B432" t="s">
        <v>158</v>
      </c>
      <c r="C432" s="15" t="s">
        <v>163</v>
      </c>
      <c r="D432" s="32">
        <v>143.73333333333335</v>
      </c>
      <c r="E432" s="32">
        <v>0</v>
      </c>
      <c r="F432" s="32">
        <v>66374</v>
      </c>
      <c r="G432" s="32">
        <v>0</v>
      </c>
      <c r="H432" s="32">
        <v>115234</v>
      </c>
      <c r="I432" s="15" t="s">
        <v>217</v>
      </c>
    </row>
    <row r="433" spans="1:9" x14ac:dyDescent="0.2">
      <c r="A433" t="s">
        <v>89</v>
      </c>
      <c r="B433" t="s">
        <v>155</v>
      </c>
      <c r="C433" s="15" t="s">
        <v>162</v>
      </c>
      <c r="D433" s="32">
        <v>584.56666666666672</v>
      </c>
      <c r="E433" s="32">
        <v>54</v>
      </c>
      <c r="F433" s="32">
        <v>156976.1</v>
      </c>
      <c r="G433" s="32">
        <v>294.60000000000002</v>
      </c>
      <c r="H433" s="32">
        <v>258048</v>
      </c>
      <c r="I433" s="15" t="s">
        <v>219</v>
      </c>
    </row>
    <row r="434" spans="1:9" x14ac:dyDescent="0.2">
      <c r="A434" t="s">
        <v>4</v>
      </c>
      <c r="B434" t="s">
        <v>155</v>
      </c>
      <c r="C434" s="15" t="s">
        <v>162</v>
      </c>
      <c r="D434" s="32">
        <v>3296.8333333333335</v>
      </c>
      <c r="E434" s="32">
        <v>0</v>
      </c>
      <c r="F434" s="32">
        <v>466867</v>
      </c>
      <c r="G434" s="32">
        <v>0</v>
      </c>
      <c r="H434" s="32">
        <v>2408609</v>
      </c>
      <c r="I434" s="15" t="s">
        <v>219</v>
      </c>
    </row>
    <row r="435" spans="1:9" x14ac:dyDescent="0.2">
      <c r="A435" t="s">
        <v>191</v>
      </c>
      <c r="B435" t="s">
        <v>155</v>
      </c>
      <c r="C435" s="15" t="s">
        <v>162</v>
      </c>
      <c r="D435" s="32">
        <v>8838.3166666666675</v>
      </c>
      <c r="E435" s="32">
        <v>850</v>
      </c>
      <c r="F435" s="32">
        <v>4106973</v>
      </c>
      <c r="G435" s="32">
        <v>0</v>
      </c>
      <c r="H435" s="32">
        <v>4695640</v>
      </c>
      <c r="I435" s="15" t="s">
        <v>219</v>
      </c>
    </row>
    <row r="436" spans="1:9" x14ac:dyDescent="0.2">
      <c r="A436" t="s">
        <v>1</v>
      </c>
      <c r="B436" t="s">
        <v>155</v>
      </c>
      <c r="C436" s="15" t="s">
        <v>162</v>
      </c>
      <c r="D436" s="32">
        <v>13645.033333333329</v>
      </c>
      <c r="E436" s="32">
        <v>490</v>
      </c>
      <c r="F436" s="32">
        <v>5508549</v>
      </c>
      <c r="G436" s="32">
        <v>0</v>
      </c>
      <c r="H436" s="32">
        <v>5983519</v>
      </c>
      <c r="I436" s="15" t="s">
        <v>219</v>
      </c>
    </row>
    <row r="437" spans="1:9" x14ac:dyDescent="0.2">
      <c r="A437" t="s">
        <v>51</v>
      </c>
      <c r="B437" t="s">
        <v>155</v>
      </c>
      <c r="C437" s="15" t="s">
        <v>162</v>
      </c>
      <c r="D437" s="32">
        <v>67.666666666666671</v>
      </c>
      <c r="E437" s="32">
        <v>0</v>
      </c>
      <c r="F437" s="32">
        <v>0</v>
      </c>
      <c r="G437" s="32">
        <v>0</v>
      </c>
      <c r="H437" s="32">
        <v>29604</v>
      </c>
      <c r="I437" s="15" t="s">
        <v>219</v>
      </c>
    </row>
    <row r="438" spans="1:9" x14ac:dyDescent="0.2">
      <c r="A438" t="s">
        <v>26</v>
      </c>
      <c r="B438" t="s">
        <v>155</v>
      </c>
      <c r="C438" s="15" t="s">
        <v>162</v>
      </c>
      <c r="D438" s="32">
        <v>486.25000000000011</v>
      </c>
      <c r="E438" s="32">
        <v>0</v>
      </c>
      <c r="F438" s="32">
        <v>0</v>
      </c>
      <c r="G438" s="32">
        <v>0</v>
      </c>
      <c r="H438" s="32">
        <v>231839</v>
      </c>
      <c r="I438" s="15" t="s">
        <v>219</v>
      </c>
    </row>
    <row r="439" spans="1:9" x14ac:dyDescent="0.2">
      <c r="A439" t="s">
        <v>3</v>
      </c>
      <c r="B439" t="s">
        <v>155</v>
      </c>
      <c r="C439" s="15" t="s">
        <v>162</v>
      </c>
      <c r="D439" s="32">
        <v>10252.250000000015</v>
      </c>
      <c r="E439" s="32">
        <v>0</v>
      </c>
      <c r="F439" s="32">
        <v>6814544.3999999994</v>
      </c>
      <c r="G439" s="32">
        <v>0</v>
      </c>
      <c r="H439" s="32">
        <v>6847160</v>
      </c>
      <c r="I439" s="15" t="s">
        <v>219</v>
      </c>
    </row>
    <row r="440" spans="1:9" x14ac:dyDescent="0.2">
      <c r="A440" t="s">
        <v>6</v>
      </c>
      <c r="B440" t="s">
        <v>155</v>
      </c>
      <c r="C440" s="15" t="s">
        <v>162</v>
      </c>
      <c r="D440" s="32">
        <v>1496.3333333333333</v>
      </c>
      <c r="E440" s="32">
        <v>0</v>
      </c>
      <c r="F440" s="32">
        <v>0</v>
      </c>
      <c r="G440" s="32">
        <v>0</v>
      </c>
      <c r="H440" s="32">
        <v>974063</v>
      </c>
      <c r="I440" s="15" t="s">
        <v>219</v>
      </c>
    </row>
    <row r="441" spans="1:9" x14ac:dyDescent="0.2">
      <c r="A441" t="s">
        <v>27</v>
      </c>
      <c r="B441" t="s">
        <v>155</v>
      </c>
      <c r="C441" s="15" t="s">
        <v>162</v>
      </c>
      <c r="D441" s="32">
        <v>38.233333333333334</v>
      </c>
      <c r="E441" s="32">
        <v>0</v>
      </c>
      <c r="F441" s="32">
        <v>0</v>
      </c>
      <c r="G441" s="32">
        <v>0</v>
      </c>
      <c r="H441" s="32">
        <v>13800</v>
      </c>
      <c r="I441" s="15" t="s">
        <v>219</v>
      </c>
    </row>
    <row r="442" spans="1:9" x14ac:dyDescent="0.2">
      <c r="A442" t="s">
        <v>85</v>
      </c>
      <c r="B442" t="s">
        <v>155</v>
      </c>
      <c r="C442" s="15" t="s">
        <v>162</v>
      </c>
      <c r="D442" s="32">
        <v>2013.0500000000004</v>
      </c>
      <c r="E442" s="32">
        <v>0</v>
      </c>
      <c r="F442" s="32">
        <v>93714</v>
      </c>
      <c r="G442" s="32">
        <v>0</v>
      </c>
      <c r="H442" s="32">
        <v>863224</v>
      </c>
      <c r="I442" s="15" t="s">
        <v>219</v>
      </c>
    </row>
    <row r="443" spans="1:9" x14ac:dyDescent="0.2">
      <c r="A443" t="s">
        <v>5</v>
      </c>
      <c r="B443" t="s">
        <v>155</v>
      </c>
      <c r="C443" s="15" t="s">
        <v>162</v>
      </c>
      <c r="D443" s="32">
        <v>6186.2666666666664</v>
      </c>
      <c r="E443" s="32">
        <v>0</v>
      </c>
      <c r="F443" s="32">
        <v>5110537</v>
      </c>
      <c r="G443" s="32">
        <v>0</v>
      </c>
      <c r="H443" s="32">
        <v>4313472</v>
      </c>
      <c r="I443" s="15" t="s">
        <v>219</v>
      </c>
    </row>
    <row r="444" spans="1:9" x14ac:dyDescent="0.2">
      <c r="A444" t="s">
        <v>44</v>
      </c>
      <c r="B444" t="s">
        <v>155</v>
      </c>
      <c r="C444" s="15" t="s">
        <v>162</v>
      </c>
      <c r="D444" s="32">
        <v>12009.916666666648</v>
      </c>
      <c r="E444" s="32">
        <v>0</v>
      </c>
      <c r="F444" s="32">
        <v>0</v>
      </c>
      <c r="G444" s="32">
        <v>0</v>
      </c>
      <c r="H444" s="32">
        <v>8683659</v>
      </c>
      <c r="I444" s="15" t="s">
        <v>219</v>
      </c>
    </row>
    <row r="445" spans="1:9" x14ac:dyDescent="0.2">
      <c r="A445" t="s">
        <v>54</v>
      </c>
      <c r="B445" t="s">
        <v>156</v>
      </c>
      <c r="C445" s="15" t="s">
        <v>163</v>
      </c>
      <c r="D445" s="32">
        <v>147</v>
      </c>
      <c r="E445" s="32">
        <v>0</v>
      </c>
      <c r="F445" s="32">
        <v>0</v>
      </c>
      <c r="G445" s="32">
        <v>0</v>
      </c>
      <c r="H445" s="32">
        <v>102056</v>
      </c>
      <c r="I445" s="15" t="s">
        <v>219</v>
      </c>
    </row>
    <row r="446" spans="1:9" x14ac:dyDescent="0.2">
      <c r="A446" t="s">
        <v>135</v>
      </c>
      <c r="B446" t="s">
        <v>157</v>
      </c>
      <c r="C446" s="15" t="s">
        <v>163</v>
      </c>
      <c r="D446" s="32">
        <v>288.00000000000006</v>
      </c>
      <c r="E446" s="32">
        <v>0</v>
      </c>
      <c r="F446" s="32">
        <v>130080</v>
      </c>
      <c r="G446" s="32">
        <v>0</v>
      </c>
      <c r="H446" s="32">
        <v>233580</v>
      </c>
      <c r="I446" s="15" t="s">
        <v>219</v>
      </c>
    </row>
    <row r="447" spans="1:9" x14ac:dyDescent="0.2">
      <c r="A447" t="s">
        <v>4</v>
      </c>
      <c r="B447" t="s">
        <v>155</v>
      </c>
      <c r="C447" s="15" t="s">
        <v>163</v>
      </c>
      <c r="D447" s="32">
        <v>150.33333333333331</v>
      </c>
      <c r="E447" s="32">
        <v>0</v>
      </c>
      <c r="F447" s="32">
        <v>28634</v>
      </c>
      <c r="G447" s="32">
        <v>0</v>
      </c>
      <c r="H447" s="32">
        <v>152284</v>
      </c>
      <c r="I447" s="15" t="s">
        <v>219</v>
      </c>
    </row>
    <row r="448" spans="1:9" x14ac:dyDescent="0.2">
      <c r="A448" t="s">
        <v>191</v>
      </c>
      <c r="B448" t="s">
        <v>155</v>
      </c>
      <c r="C448" s="15" t="s">
        <v>163</v>
      </c>
      <c r="D448" s="32">
        <v>19899.116666666658</v>
      </c>
      <c r="E448" s="32">
        <v>55097</v>
      </c>
      <c r="F448" s="32">
        <v>6988253</v>
      </c>
      <c r="G448" s="32">
        <v>0</v>
      </c>
      <c r="H448" s="32">
        <v>14202613</v>
      </c>
      <c r="I448" s="15" t="s">
        <v>219</v>
      </c>
    </row>
    <row r="449" spans="1:9" x14ac:dyDescent="0.2">
      <c r="A449" t="s">
        <v>1</v>
      </c>
      <c r="B449" t="s">
        <v>155</v>
      </c>
      <c r="C449" s="15" t="s">
        <v>163</v>
      </c>
      <c r="D449" s="32">
        <v>3284.0166666666687</v>
      </c>
      <c r="E449" s="32">
        <v>2</v>
      </c>
      <c r="F449" s="32">
        <v>1235887</v>
      </c>
      <c r="G449" s="32">
        <v>0</v>
      </c>
      <c r="H449" s="32">
        <v>1801027</v>
      </c>
      <c r="I449" s="15" t="s">
        <v>219</v>
      </c>
    </row>
    <row r="450" spans="1:9" x14ac:dyDescent="0.2">
      <c r="A450" t="s">
        <v>66</v>
      </c>
      <c r="B450" t="s">
        <v>157</v>
      </c>
      <c r="C450" s="15" t="s">
        <v>163</v>
      </c>
      <c r="D450" s="32">
        <v>277.21666666666658</v>
      </c>
      <c r="E450" s="32">
        <v>0</v>
      </c>
      <c r="F450" s="32">
        <v>97337</v>
      </c>
      <c r="G450" s="32">
        <v>163</v>
      </c>
      <c r="H450" s="32">
        <v>209612</v>
      </c>
      <c r="I450" s="15" t="s">
        <v>219</v>
      </c>
    </row>
    <row r="451" spans="1:9" x14ac:dyDescent="0.2">
      <c r="A451" t="s">
        <v>51</v>
      </c>
      <c r="B451" t="s">
        <v>155</v>
      </c>
      <c r="C451" s="15" t="s">
        <v>163</v>
      </c>
      <c r="D451" s="32">
        <v>611.25000000000011</v>
      </c>
      <c r="E451" s="32">
        <v>0</v>
      </c>
      <c r="F451" s="32">
        <v>0</v>
      </c>
      <c r="G451" s="32">
        <v>0</v>
      </c>
      <c r="H451" s="32">
        <v>511732</v>
      </c>
      <c r="I451" s="15" t="s">
        <v>219</v>
      </c>
    </row>
    <row r="452" spans="1:9" x14ac:dyDescent="0.2">
      <c r="A452" t="s">
        <v>60</v>
      </c>
      <c r="B452" t="s">
        <v>158</v>
      </c>
      <c r="C452" s="15" t="s">
        <v>163</v>
      </c>
      <c r="D452" s="32">
        <v>156</v>
      </c>
      <c r="E452" s="32">
        <v>0</v>
      </c>
      <c r="F452" s="32">
        <v>81101</v>
      </c>
      <c r="G452" s="32">
        <v>0</v>
      </c>
      <c r="H452" s="32">
        <v>135312</v>
      </c>
      <c r="I452" s="15" t="s">
        <v>219</v>
      </c>
    </row>
    <row r="453" spans="1:9" x14ac:dyDescent="0.2">
      <c r="A453" t="s">
        <v>11</v>
      </c>
      <c r="B453" t="s">
        <v>159</v>
      </c>
      <c r="C453" s="15" t="s">
        <v>163</v>
      </c>
      <c r="D453" s="32">
        <v>1655.0833333333358</v>
      </c>
      <c r="E453" s="32">
        <v>10688</v>
      </c>
      <c r="F453" s="32">
        <v>610224</v>
      </c>
      <c r="G453" s="32">
        <v>0</v>
      </c>
      <c r="H453" s="32">
        <v>1154102</v>
      </c>
      <c r="I453" s="15" t="s">
        <v>219</v>
      </c>
    </row>
    <row r="454" spans="1:9" x14ac:dyDescent="0.2">
      <c r="A454" t="s">
        <v>37</v>
      </c>
      <c r="B454" t="s">
        <v>158</v>
      </c>
      <c r="C454" s="15" t="s">
        <v>163</v>
      </c>
      <c r="D454" s="32">
        <v>266.29999999999995</v>
      </c>
      <c r="E454" s="32">
        <v>0</v>
      </c>
      <c r="F454" s="32">
        <v>145177</v>
      </c>
      <c r="G454" s="32">
        <v>0</v>
      </c>
      <c r="H454" s="32">
        <v>239190</v>
      </c>
      <c r="I454" s="15" t="s">
        <v>219</v>
      </c>
    </row>
    <row r="455" spans="1:9" x14ac:dyDescent="0.2">
      <c r="A455" t="s">
        <v>58</v>
      </c>
      <c r="B455" t="s">
        <v>158</v>
      </c>
      <c r="C455" s="15" t="s">
        <v>163</v>
      </c>
      <c r="D455" s="32">
        <v>872</v>
      </c>
      <c r="E455" s="32">
        <v>11385</v>
      </c>
      <c r="F455" s="32">
        <v>513582</v>
      </c>
      <c r="G455" s="32">
        <v>0</v>
      </c>
      <c r="H455" s="32">
        <v>797260</v>
      </c>
      <c r="I455" s="15" t="s">
        <v>219</v>
      </c>
    </row>
    <row r="456" spans="1:9" x14ac:dyDescent="0.2">
      <c r="A456" t="s">
        <v>61</v>
      </c>
      <c r="B456" t="s">
        <v>159</v>
      </c>
      <c r="C456" s="15" t="s">
        <v>163</v>
      </c>
      <c r="D456" s="32">
        <v>87.200000000000031</v>
      </c>
      <c r="E456" s="32">
        <v>0</v>
      </c>
      <c r="F456" s="32">
        <v>122650</v>
      </c>
      <c r="G456" s="32">
        <v>0</v>
      </c>
      <c r="H456" s="32">
        <v>70502</v>
      </c>
      <c r="I456" s="15" t="s">
        <v>219</v>
      </c>
    </row>
    <row r="457" spans="1:9" x14ac:dyDescent="0.2">
      <c r="A457" t="s">
        <v>10</v>
      </c>
      <c r="B457" t="s">
        <v>156</v>
      </c>
      <c r="C457" s="15" t="s">
        <v>163</v>
      </c>
      <c r="D457" s="32">
        <v>3684.9166666666697</v>
      </c>
      <c r="E457" s="32">
        <v>0</v>
      </c>
      <c r="F457" s="32">
        <v>21495505</v>
      </c>
      <c r="G457" s="32">
        <v>0</v>
      </c>
      <c r="H457" s="32">
        <v>1545942</v>
      </c>
      <c r="I457" s="15" t="s">
        <v>219</v>
      </c>
    </row>
    <row r="458" spans="1:9" x14ac:dyDescent="0.2">
      <c r="A458" t="s">
        <v>154</v>
      </c>
      <c r="B458" t="s">
        <v>158</v>
      </c>
      <c r="C458" s="15" t="s">
        <v>163</v>
      </c>
      <c r="D458" s="32">
        <v>309.73333333333329</v>
      </c>
      <c r="E458" s="32">
        <v>0</v>
      </c>
      <c r="F458" s="32">
        <v>0</v>
      </c>
      <c r="G458" s="32">
        <v>0</v>
      </c>
      <c r="H458" s="32">
        <v>266214</v>
      </c>
      <c r="I458" s="15" t="s">
        <v>219</v>
      </c>
    </row>
    <row r="459" spans="1:9" x14ac:dyDescent="0.2">
      <c r="A459" t="s">
        <v>190</v>
      </c>
      <c r="B459" t="s">
        <v>160</v>
      </c>
      <c r="C459" s="15" t="s">
        <v>163</v>
      </c>
      <c r="D459" s="32">
        <v>761.8</v>
      </c>
      <c r="E459" s="32">
        <v>7335</v>
      </c>
      <c r="F459" s="32">
        <v>120922</v>
      </c>
      <c r="G459" s="32">
        <v>0</v>
      </c>
      <c r="H459" s="32">
        <v>676320</v>
      </c>
      <c r="I459" s="15" t="s">
        <v>219</v>
      </c>
    </row>
    <row r="460" spans="1:9" x14ac:dyDescent="0.2">
      <c r="A460" t="s">
        <v>8</v>
      </c>
      <c r="B460" t="s">
        <v>156</v>
      </c>
      <c r="C460" s="15" t="s">
        <v>163</v>
      </c>
      <c r="D460" s="32">
        <v>9851.6000000001113</v>
      </c>
      <c r="E460" s="32">
        <v>485111.77557947009</v>
      </c>
      <c r="F460" s="32">
        <v>24008936.309073143</v>
      </c>
      <c r="G460" s="32">
        <v>0</v>
      </c>
      <c r="H460" s="32">
        <v>5933568</v>
      </c>
      <c r="I460" s="15" t="s">
        <v>219</v>
      </c>
    </row>
    <row r="461" spans="1:9" x14ac:dyDescent="0.2">
      <c r="A461" t="s">
        <v>16</v>
      </c>
      <c r="B461" t="s">
        <v>156</v>
      </c>
      <c r="C461" s="15" t="s">
        <v>163</v>
      </c>
      <c r="D461" s="32">
        <v>102.16666666666667</v>
      </c>
      <c r="E461" s="32">
        <v>0</v>
      </c>
      <c r="F461" s="32">
        <v>0</v>
      </c>
      <c r="G461" s="32">
        <v>0</v>
      </c>
      <c r="H461" s="32">
        <v>71816</v>
      </c>
      <c r="I461" s="15" t="s">
        <v>219</v>
      </c>
    </row>
    <row r="462" spans="1:9" x14ac:dyDescent="0.2">
      <c r="A462" t="s">
        <v>46</v>
      </c>
      <c r="B462" t="s">
        <v>156</v>
      </c>
      <c r="C462" s="15" t="s">
        <v>163</v>
      </c>
      <c r="D462" s="32">
        <v>126</v>
      </c>
      <c r="E462" s="32">
        <v>0</v>
      </c>
      <c r="F462" s="32">
        <v>0</v>
      </c>
      <c r="G462" s="32">
        <v>0</v>
      </c>
      <c r="H462" s="32">
        <v>77958</v>
      </c>
      <c r="I462" s="15" t="s">
        <v>219</v>
      </c>
    </row>
    <row r="463" spans="1:9" x14ac:dyDescent="0.2">
      <c r="A463" t="s">
        <v>32</v>
      </c>
      <c r="B463" t="s">
        <v>157</v>
      </c>
      <c r="C463" s="15" t="s">
        <v>163</v>
      </c>
      <c r="D463" s="32">
        <v>1168.583333333333</v>
      </c>
      <c r="E463" s="32">
        <v>621</v>
      </c>
      <c r="F463" s="32">
        <v>647366</v>
      </c>
      <c r="G463" s="32">
        <v>0</v>
      </c>
      <c r="H463" s="32">
        <v>841080</v>
      </c>
      <c r="I463" s="15" t="s">
        <v>219</v>
      </c>
    </row>
    <row r="464" spans="1:9" x14ac:dyDescent="0.2">
      <c r="A464" t="s">
        <v>50</v>
      </c>
      <c r="B464" t="s">
        <v>158</v>
      </c>
      <c r="C464" s="15" t="s">
        <v>163</v>
      </c>
      <c r="D464" s="32">
        <v>86.450000000000017</v>
      </c>
      <c r="E464" s="32">
        <v>0</v>
      </c>
      <c r="F464" s="32">
        <v>36999</v>
      </c>
      <c r="G464" s="32">
        <v>0</v>
      </c>
      <c r="H464" s="32">
        <v>76008</v>
      </c>
      <c r="I464" s="15" t="s">
        <v>219</v>
      </c>
    </row>
    <row r="465" spans="1:9" x14ac:dyDescent="0.2">
      <c r="A465" t="s">
        <v>19</v>
      </c>
      <c r="B465" t="s">
        <v>158</v>
      </c>
      <c r="C465" s="15" t="s">
        <v>163</v>
      </c>
      <c r="D465" s="32">
        <v>820</v>
      </c>
      <c r="E465" s="32">
        <v>2909</v>
      </c>
      <c r="F465" s="32">
        <v>549681</v>
      </c>
      <c r="G465" s="32">
        <v>0</v>
      </c>
      <c r="H465" s="32">
        <v>726732</v>
      </c>
      <c r="I465" s="15" t="s">
        <v>219</v>
      </c>
    </row>
    <row r="466" spans="1:9" x14ac:dyDescent="0.2">
      <c r="A466" t="s">
        <v>17</v>
      </c>
      <c r="B466" t="s">
        <v>158</v>
      </c>
      <c r="C466" s="15" t="s">
        <v>163</v>
      </c>
      <c r="D466" s="32">
        <v>699.99999999999966</v>
      </c>
      <c r="E466" s="32">
        <v>0</v>
      </c>
      <c r="F466" s="32">
        <v>0</v>
      </c>
      <c r="G466" s="32">
        <v>0</v>
      </c>
      <c r="H466" s="32">
        <v>569178</v>
      </c>
      <c r="I466" s="15" t="s">
        <v>219</v>
      </c>
    </row>
    <row r="467" spans="1:9" x14ac:dyDescent="0.2">
      <c r="A467" t="s">
        <v>186</v>
      </c>
      <c r="B467" t="s">
        <v>160</v>
      </c>
      <c r="C467" s="15" t="s">
        <v>163</v>
      </c>
      <c r="D467" s="32">
        <v>3718.7500000000018</v>
      </c>
      <c r="E467" s="32">
        <v>0</v>
      </c>
      <c r="F467" s="32">
        <v>0</v>
      </c>
      <c r="G467" s="32">
        <v>0</v>
      </c>
      <c r="H467" s="32">
        <v>1230824</v>
      </c>
      <c r="I467" s="15" t="s">
        <v>219</v>
      </c>
    </row>
    <row r="468" spans="1:9" x14ac:dyDescent="0.2">
      <c r="A468" t="s">
        <v>216</v>
      </c>
      <c r="B468" t="s">
        <v>160</v>
      </c>
      <c r="C468" s="15" t="s">
        <v>163</v>
      </c>
      <c r="D468" s="32">
        <v>431.73333333333335</v>
      </c>
      <c r="E468" s="32">
        <v>11176</v>
      </c>
      <c r="F468" s="32">
        <v>21744</v>
      </c>
      <c r="G468" s="32">
        <v>68</v>
      </c>
      <c r="H468" s="32">
        <v>366990</v>
      </c>
      <c r="I468" s="15" t="s">
        <v>219</v>
      </c>
    </row>
    <row r="469" spans="1:9" x14ac:dyDescent="0.2">
      <c r="A469" t="s">
        <v>7</v>
      </c>
      <c r="B469" t="s">
        <v>156</v>
      </c>
      <c r="C469" s="15" t="s">
        <v>163</v>
      </c>
      <c r="D469" s="32">
        <v>1608.3166666666671</v>
      </c>
      <c r="E469" s="32">
        <v>0</v>
      </c>
      <c r="F469" s="32">
        <v>0</v>
      </c>
      <c r="G469" s="32">
        <v>0</v>
      </c>
      <c r="H469" s="32">
        <v>1092515</v>
      </c>
      <c r="I469" s="15" t="s">
        <v>219</v>
      </c>
    </row>
    <row r="470" spans="1:9" x14ac:dyDescent="0.2">
      <c r="A470" t="s">
        <v>29</v>
      </c>
      <c r="B470" t="s">
        <v>157</v>
      </c>
      <c r="C470" s="15" t="s">
        <v>163</v>
      </c>
      <c r="D470" s="32">
        <v>2352.2333333333404</v>
      </c>
      <c r="E470" s="32">
        <v>0</v>
      </c>
      <c r="F470" s="32">
        <v>1636458</v>
      </c>
      <c r="G470" s="32">
        <v>4550</v>
      </c>
      <c r="H470" s="32">
        <v>1552326</v>
      </c>
      <c r="I470" s="15" t="s">
        <v>219</v>
      </c>
    </row>
    <row r="471" spans="1:9" x14ac:dyDescent="0.2">
      <c r="A471" t="s">
        <v>31</v>
      </c>
      <c r="B471" t="s">
        <v>157</v>
      </c>
      <c r="C471" s="15" t="s">
        <v>163</v>
      </c>
      <c r="D471" s="32">
        <v>182</v>
      </c>
      <c r="E471" s="32">
        <v>52</v>
      </c>
      <c r="F471" s="32">
        <v>217727</v>
      </c>
      <c r="G471" s="32">
        <v>32357</v>
      </c>
      <c r="H471" s="32">
        <v>118664</v>
      </c>
      <c r="I471" s="15" t="s">
        <v>219</v>
      </c>
    </row>
    <row r="472" spans="1:9" x14ac:dyDescent="0.2">
      <c r="A472" t="s">
        <v>9</v>
      </c>
      <c r="B472" t="s">
        <v>156</v>
      </c>
      <c r="C472" s="15" t="s">
        <v>163</v>
      </c>
      <c r="D472" s="32">
        <v>6504.5666666666639</v>
      </c>
      <c r="E472" s="32">
        <v>21190</v>
      </c>
      <c r="F472" s="32">
        <v>4397140</v>
      </c>
      <c r="G472" s="32">
        <v>0</v>
      </c>
      <c r="H472" s="32">
        <v>4152810</v>
      </c>
      <c r="I472" s="15" t="s">
        <v>219</v>
      </c>
    </row>
    <row r="473" spans="1:9" x14ac:dyDescent="0.2">
      <c r="A473" t="s">
        <v>56</v>
      </c>
      <c r="B473" t="s">
        <v>157</v>
      </c>
      <c r="C473" s="15" t="s">
        <v>163</v>
      </c>
      <c r="D473" s="32">
        <v>75.983333333333348</v>
      </c>
      <c r="E473" s="32">
        <v>0</v>
      </c>
      <c r="F473" s="32">
        <v>0</v>
      </c>
      <c r="G473" s="32">
        <v>0</v>
      </c>
      <c r="H473" s="32">
        <v>38016</v>
      </c>
      <c r="I473" s="15" t="s">
        <v>219</v>
      </c>
    </row>
    <row r="474" spans="1:9" x14ac:dyDescent="0.2">
      <c r="A474" t="s">
        <v>215</v>
      </c>
      <c r="B474" t="s">
        <v>158</v>
      </c>
      <c r="C474" s="15" t="s">
        <v>163</v>
      </c>
      <c r="D474" s="32">
        <v>202.65</v>
      </c>
      <c r="E474" s="32">
        <v>0</v>
      </c>
      <c r="F474" s="32">
        <v>84700</v>
      </c>
      <c r="G474" s="32">
        <v>0</v>
      </c>
      <c r="H474" s="32">
        <v>156726</v>
      </c>
      <c r="I474" s="15" t="s">
        <v>219</v>
      </c>
    </row>
    <row r="475" spans="1:9" x14ac:dyDescent="0.2">
      <c r="A475" t="s">
        <v>92</v>
      </c>
      <c r="B475" t="s">
        <v>160</v>
      </c>
      <c r="C475" s="15" t="s">
        <v>163</v>
      </c>
      <c r="D475" s="32">
        <v>642.88333333333355</v>
      </c>
      <c r="E475" s="32">
        <v>0</v>
      </c>
      <c r="F475" s="32">
        <v>0</v>
      </c>
      <c r="G475" s="32">
        <v>0</v>
      </c>
      <c r="H475" s="32">
        <v>560958</v>
      </c>
      <c r="I475" s="15" t="s">
        <v>219</v>
      </c>
    </row>
    <row r="476" spans="1:9" x14ac:dyDescent="0.2">
      <c r="A476" t="s">
        <v>129</v>
      </c>
      <c r="B476" t="s">
        <v>156</v>
      </c>
      <c r="C476" s="15" t="s">
        <v>163</v>
      </c>
      <c r="D476" s="32">
        <v>1725.2166666666726</v>
      </c>
      <c r="E476" s="32">
        <v>0</v>
      </c>
      <c r="F476" s="32">
        <v>2136871.9857395263</v>
      </c>
      <c r="G476" s="32">
        <v>0</v>
      </c>
      <c r="H476" s="32">
        <v>896507</v>
      </c>
      <c r="I476" s="15" t="s">
        <v>219</v>
      </c>
    </row>
    <row r="477" spans="1:9" x14ac:dyDescent="0.2">
      <c r="A477" t="s">
        <v>26</v>
      </c>
      <c r="B477" t="s">
        <v>155</v>
      </c>
      <c r="C477" s="15" t="s">
        <v>163</v>
      </c>
      <c r="D477" s="32">
        <v>71.25</v>
      </c>
      <c r="E477" s="32">
        <v>0</v>
      </c>
      <c r="F477" s="32">
        <v>0</v>
      </c>
      <c r="G477" s="32">
        <v>0</v>
      </c>
      <c r="H477" s="32">
        <v>36756</v>
      </c>
      <c r="I477" s="15" t="s">
        <v>219</v>
      </c>
    </row>
    <row r="478" spans="1:9" x14ac:dyDescent="0.2">
      <c r="A478" t="s">
        <v>87</v>
      </c>
      <c r="B478" t="s">
        <v>158</v>
      </c>
      <c r="C478" s="15" t="s">
        <v>163</v>
      </c>
      <c r="D478" s="32">
        <v>198.25</v>
      </c>
      <c r="E478" s="32">
        <v>0</v>
      </c>
      <c r="F478" s="32">
        <v>120462</v>
      </c>
      <c r="G478" s="32">
        <v>0</v>
      </c>
      <c r="H478" s="32">
        <v>175406</v>
      </c>
      <c r="I478" s="15" t="s">
        <v>219</v>
      </c>
    </row>
    <row r="479" spans="1:9" x14ac:dyDescent="0.2">
      <c r="A479" t="s">
        <v>13</v>
      </c>
      <c r="B479" t="s">
        <v>156</v>
      </c>
      <c r="C479" s="15" t="s">
        <v>163</v>
      </c>
      <c r="D479" s="32">
        <v>408</v>
      </c>
      <c r="E479" s="32">
        <v>0</v>
      </c>
      <c r="F479" s="32">
        <v>0</v>
      </c>
      <c r="G479" s="32">
        <v>0</v>
      </c>
      <c r="H479" s="32">
        <v>319203</v>
      </c>
      <c r="I479" s="15" t="s">
        <v>219</v>
      </c>
    </row>
    <row r="480" spans="1:9" x14ac:dyDescent="0.2">
      <c r="A480" t="s">
        <v>12</v>
      </c>
      <c r="B480" t="s">
        <v>156</v>
      </c>
      <c r="C480" s="15" t="s">
        <v>163</v>
      </c>
      <c r="D480" s="32">
        <v>768.60000000000014</v>
      </c>
      <c r="E480" s="32">
        <v>0</v>
      </c>
      <c r="F480" s="32">
        <v>1015320</v>
      </c>
      <c r="G480" s="32">
        <v>0</v>
      </c>
      <c r="H480" s="32">
        <v>560640</v>
      </c>
      <c r="I480" s="15" t="s">
        <v>219</v>
      </c>
    </row>
    <row r="481" spans="1:9" x14ac:dyDescent="0.2">
      <c r="A481" t="s">
        <v>57</v>
      </c>
      <c r="B481" t="s">
        <v>158</v>
      </c>
      <c r="C481" s="15" t="s">
        <v>163</v>
      </c>
      <c r="D481" s="32">
        <v>1533</v>
      </c>
      <c r="E481" s="32">
        <v>12138</v>
      </c>
      <c r="F481" s="32">
        <v>729875</v>
      </c>
      <c r="G481" s="32">
        <v>9950</v>
      </c>
      <c r="H481" s="32">
        <v>1325680</v>
      </c>
      <c r="I481" s="15" t="s">
        <v>219</v>
      </c>
    </row>
    <row r="482" spans="1:9" x14ac:dyDescent="0.2">
      <c r="A482" t="s">
        <v>3</v>
      </c>
      <c r="B482" t="s">
        <v>155</v>
      </c>
      <c r="C482" s="15" t="s">
        <v>163</v>
      </c>
      <c r="D482" s="32">
        <v>5774.083333333333</v>
      </c>
      <c r="E482" s="32">
        <v>0</v>
      </c>
      <c r="F482" s="32">
        <v>1880768.4</v>
      </c>
      <c r="G482" s="32">
        <v>0</v>
      </c>
      <c r="H482" s="32">
        <v>4299856</v>
      </c>
      <c r="I482" s="15" t="s">
        <v>219</v>
      </c>
    </row>
    <row r="483" spans="1:9" x14ac:dyDescent="0.2">
      <c r="A483" t="s">
        <v>52</v>
      </c>
      <c r="B483" t="s">
        <v>156</v>
      </c>
      <c r="C483" s="15" t="s">
        <v>163</v>
      </c>
      <c r="D483" s="32">
        <v>1189.45</v>
      </c>
      <c r="E483" s="32">
        <v>0</v>
      </c>
      <c r="F483" s="32">
        <v>532099</v>
      </c>
      <c r="G483" s="32">
        <v>0</v>
      </c>
      <c r="H483" s="32">
        <v>849896</v>
      </c>
      <c r="I483" s="15" t="s">
        <v>219</v>
      </c>
    </row>
    <row r="484" spans="1:9" x14ac:dyDescent="0.2">
      <c r="A484" t="s">
        <v>33</v>
      </c>
      <c r="B484" t="s">
        <v>158</v>
      </c>
      <c r="C484" s="15" t="s">
        <v>163</v>
      </c>
      <c r="D484" s="32">
        <v>620</v>
      </c>
      <c r="E484" s="32">
        <v>28665</v>
      </c>
      <c r="F484" s="32">
        <v>298415</v>
      </c>
      <c r="G484" s="32">
        <v>0</v>
      </c>
      <c r="H484" s="32">
        <v>571640</v>
      </c>
      <c r="I484" s="15" t="s">
        <v>219</v>
      </c>
    </row>
    <row r="485" spans="1:9" x14ac:dyDescent="0.2">
      <c r="A485" t="s">
        <v>189</v>
      </c>
      <c r="B485" t="s">
        <v>160</v>
      </c>
      <c r="C485" s="15" t="s">
        <v>163</v>
      </c>
      <c r="D485" s="32">
        <v>780</v>
      </c>
      <c r="E485" s="32">
        <v>0</v>
      </c>
      <c r="F485" s="32">
        <v>0</v>
      </c>
      <c r="G485" s="32">
        <v>0</v>
      </c>
      <c r="H485" s="32">
        <v>305448</v>
      </c>
      <c r="I485" s="15" t="s">
        <v>219</v>
      </c>
    </row>
    <row r="486" spans="1:9" x14ac:dyDescent="0.2">
      <c r="A486" t="s">
        <v>30</v>
      </c>
      <c r="B486" t="s">
        <v>157</v>
      </c>
      <c r="C486" s="15" t="s">
        <v>163</v>
      </c>
      <c r="D486" s="32">
        <v>198.33333333333348</v>
      </c>
      <c r="E486" s="32">
        <v>463</v>
      </c>
      <c r="F486" s="32">
        <v>152777</v>
      </c>
      <c r="G486" s="32">
        <v>0</v>
      </c>
      <c r="H486" s="32">
        <v>140206</v>
      </c>
      <c r="I486" s="15" t="s">
        <v>219</v>
      </c>
    </row>
    <row r="487" spans="1:9" x14ac:dyDescent="0.2">
      <c r="A487" t="s">
        <v>55</v>
      </c>
      <c r="B487" t="s">
        <v>157</v>
      </c>
      <c r="C487" s="15" t="s">
        <v>163</v>
      </c>
      <c r="D487" s="32">
        <v>578</v>
      </c>
      <c r="E487" s="32">
        <v>0</v>
      </c>
      <c r="F487" s="32">
        <v>254625</v>
      </c>
      <c r="G487" s="32">
        <v>43</v>
      </c>
      <c r="H487" s="32">
        <v>444468</v>
      </c>
      <c r="I487" s="15" t="s">
        <v>219</v>
      </c>
    </row>
    <row r="488" spans="1:9" x14ac:dyDescent="0.2">
      <c r="A488" t="s">
        <v>93</v>
      </c>
      <c r="B488" t="s">
        <v>157</v>
      </c>
      <c r="C488" s="15" t="s">
        <v>163</v>
      </c>
      <c r="D488" s="32">
        <v>138</v>
      </c>
      <c r="E488" s="32">
        <v>0</v>
      </c>
      <c r="F488" s="32">
        <v>99882</v>
      </c>
      <c r="G488" s="32">
        <v>0</v>
      </c>
      <c r="H488" s="32">
        <v>104512</v>
      </c>
      <c r="I488" s="15" t="s">
        <v>219</v>
      </c>
    </row>
    <row r="489" spans="1:9" x14ac:dyDescent="0.2">
      <c r="A489" t="s">
        <v>18</v>
      </c>
      <c r="B489" t="s">
        <v>157</v>
      </c>
      <c r="C489" s="15" t="s">
        <v>163</v>
      </c>
      <c r="D489" s="32">
        <v>990</v>
      </c>
      <c r="E489" s="32">
        <v>0</v>
      </c>
      <c r="F489" s="32">
        <v>523442</v>
      </c>
      <c r="G489" s="32">
        <v>56</v>
      </c>
      <c r="H489" s="32">
        <v>710940</v>
      </c>
      <c r="I489" s="15" t="s">
        <v>219</v>
      </c>
    </row>
    <row r="490" spans="1:9" x14ac:dyDescent="0.2">
      <c r="A490" t="s">
        <v>59</v>
      </c>
      <c r="B490" t="s">
        <v>158</v>
      </c>
      <c r="C490" s="15" t="s">
        <v>163</v>
      </c>
      <c r="D490" s="32">
        <v>1020</v>
      </c>
      <c r="E490" s="32">
        <v>31814</v>
      </c>
      <c r="F490" s="32">
        <v>537428</v>
      </c>
      <c r="G490" s="32">
        <v>0</v>
      </c>
      <c r="H490" s="32">
        <v>988140</v>
      </c>
      <c r="I490" s="15" t="s">
        <v>219</v>
      </c>
    </row>
    <row r="491" spans="1:9" x14ac:dyDescent="0.2">
      <c r="A491" t="s">
        <v>82</v>
      </c>
      <c r="B491" t="s">
        <v>158</v>
      </c>
      <c r="C491" s="15" t="s">
        <v>163</v>
      </c>
      <c r="D491" s="32">
        <v>625</v>
      </c>
      <c r="E491" s="32">
        <v>0</v>
      </c>
      <c r="F491" s="32">
        <v>0</v>
      </c>
      <c r="G491" s="32">
        <v>0</v>
      </c>
      <c r="H491" s="32">
        <v>478350</v>
      </c>
      <c r="I491" s="15" t="s">
        <v>219</v>
      </c>
    </row>
    <row r="492" spans="1:9" x14ac:dyDescent="0.2">
      <c r="A492" t="s">
        <v>27</v>
      </c>
      <c r="B492" t="s">
        <v>155</v>
      </c>
      <c r="C492" s="15" t="s">
        <v>163</v>
      </c>
      <c r="D492" s="32">
        <v>359.35</v>
      </c>
      <c r="E492" s="32">
        <v>0</v>
      </c>
      <c r="F492" s="32">
        <v>0</v>
      </c>
      <c r="G492" s="32">
        <v>0</v>
      </c>
      <c r="H492" s="32">
        <v>241255</v>
      </c>
      <c r="I492" s="15" t="s">
        <v>219</v>
      </c>
    </row>
    <row r="493" spans="1:9" x14ac:dyDescent="0.2">
      <c r="A493" t="s">
        <v>53</v>
      </c>
      <c r="B493" t="s">
        <v>156</v>
      </c>
      <c r="C493" s="15" t="s">
        <v>163</v>
      </c>
      <c r="D493" s="32">
        <v>2165.1833333333293</v>
      </c>
      <c r="E493" s="32">
        <v>0</v>
      </c>
      <c r="F493" s="32">
        <v>1378601</v>
      </c>
      <c r="G493" s="32">
        <v>0</v>
      </c>
      <c r="H493" s="32">
        <v>1351365</v>
      </c>
      <c r="I493" s="15" t="s">
        <v>219</v>
      </c>
    </row>
    <row r="494" spans="1:9" x14ac:dyDescent="0.2">
      <c r="A494" t="s">
        <v>36</v>
      </c>
      <c r="B494" t="s">
        <v>156</v>
      </c>
      <c r="C494" s="15" t="s">
        <v>163</v>
      </c>
      <c r="D494" s="32">
        <v>520.08333333333326</v>
      </c>
      <c r="E494" s="32">
        <v>0</v>
      </c>
      <c r="F494" s="32">
        <v>413573</v>
      </c>
      <c r="G494" s="32">
        <v>0</v>
      </c>
      <c r="H494" s="32">
        <v>341286</v>
      </c>
      <c r="I494" s="15" t="s">
        <v>219</v>
      </c>
    </row>
    <row r="495" spans="1:9" x14ac:dyDescent="0.2">
      <c r="A495" t="s">
        <v>43</v>
      </c>
      <c r="B495" t="s">
        <v>158</v>
      </c>
      <c r="C495" s="15" t="s">
        <v>163</v>
      </c>
      <c r="D495" s="32">
        <v>229.33333333333337</v>
      </c>
      <c r="E495" s="32">
        <v>0</v>
      </c>
      <c r="F495" s="32">
        <v>84900</v>
      </c>
      <c r="G495" s="32">
        <v>0</v>
      </c>
      <c r="H495" s="32">
        <v>177380</v>
      </c>
      <c r="I495" s="15" t="s">
        <v>219</v>
      </c>
    </row>
    <row r="496" spans="1:9" x14ac:dyDescent="0.2">
      <c r="A496" t="s">
        <v>130</v>
      </c>
      <c r="B496" t="s">
        <v>158</v>
      </c>
      <c r="C496" s="15" t="s">
        <v>163</v>
      </c>
      <c r="D496" s="32">
        <v>135.44999999999999</v>
      </c>
      <c r="E496" s="32">
        <v>0</v>
      </c>
      <c r="F496" s="32">
        <v>71130</v>
      </c>
      <c r="G496" s="32">
        <v>0</v>
      </c>
      <c r="H496" s="32">
        <v>120656</v>
      </c>
      <c r="I496" s="15" t="s">
        <v>219</v>
      </c>
    </row>
    <row r="497" spans="1:9" x14ac:dyDescent="0.2">
      <c r="A497" t="s">
        <v>91</v>
      </c>
      <c r="B497" t="s">
        <v>160</v>
      </c>
      <c r="C497" s="15" t="s">
        <v>163</v>
      </c>
      <c r="D497" s="32">
        <v>722.33333333333314</v>
      </c>
      <c r="E497" s="32">
        <v>0</v>
      </c>
      <c r="F497" s="32">
        <v>0</v>
      </c>
      <c r="G497" s="32">
        <v>0</v>
      </c>
      <c r="H497" s="32">
        <v>621984</v>
      </c>
      <c r="I497" s="15" t="s">
        <v>219</v>
      </c>
    </row>
    <row r="498" spans="1:9" x14ac:dyDescent="0.2">
      <c r="A498" t="s">
        <v>220</v>
      </c>
      <c r="B498" t="s">
        <v>156</v>
      </c>
      <c r="C498" s="15" t="s">
        <v>163</v>
      </c>
      <c r="D498" s="32">
        <v>449.21666666666641</v>
      </c>
      <c r="E498" s="32">
        <v>0</v>
      </c>
      <c r="F498" s="32">
        <v>483821.1985294199</v>
      </c>
      <c r="G498" s="32">
        <v>0</v>
      </c>
      <c r="H498" s="32">
        <v>227450</v>
      </c>
      <c r="I498" s="15" t="s">
        <v>219</v>
      </c>
    </row>
    <row r="499" spans="1:9" x14ac:dyDescent="0.2">
      <c r="A499" t="s">
        <v>77</v>
      </c>
      <c r="B499" t="s">
        <v>156</v>
      </c>
      <c r="C499" s="15" t="s">
        <v>163</v>
      </c>
      <c r="D499" s="32">
        <v>882.69999999999982</v>
      </c>
      <c r="E499" s="32">
        <v>0</v>
      </c>
      <c r="F499" s="32">
        <v>0</v>
      </c>
      <c r="G499" s="32">
        <v>0</v>
      </c>
      <c r="H499" s="32">
        <v>643022</v>
      </c>
      <c r="I499" s="15" t="s">
        <v>219</v>
      </c>
    </row>
    <row r="500" spans="1:9" x14ac:dyDescent="0.2">
      <c r="A500" t="s">
        <v>90</v>
      </c>
      <c r="B500" t="s">
        <v>156</v>
      </c>
      <c r="C500" s="15" t="s">
        <v>163</v>
      </c>
      <c r="D500" s="32">
        <v>4805.8333333333348</v>
      </c>
      <c r="E500" s="32">
        <v>0</v>
      </c>
      <c r="F500" s="32">
        <v>3141300</v>
      </c>
      <c r="G500" s="32">
        <v>0</v>
      </c>
      <c r="H500" s="32">
        <v>3085279</v>
      </c>
      <c r="I500" s="15" t="s">
        <v>219</v>
      </c>
    </row>
    <row r="501" spans="1:9" x14ac:dyDescent="0.2">
      <c r="A501" t="s">
        <v>15</v>
      </c>
      <c r="B501" t="s">
        <v>156</v>
      </c>
      <c r="C501" s="15" t="s">
        <v>163</v>
      </c>
      <c r="D501" s="32">
        <v>713.38333333333355</v>
      </c>
      <c r="E501" s="32">
        <v>0</v>
      </c>
      <c r="F501" s="32">
        <v>537724.24416</v>
      </c>
      <c r="G501" s="32">
        <v>0</v>
      </c>
      <c r="H501" s="32">
        <v>417378</v>
      </c>
      <c r="I501" s="15" t="s">
        <v>219</v>
      </c>
    </row>
    <row r="502" spans="1:9" x14ac:dyDescent="0.2">
      <c r="A502" t="s">
        <v>62</v>
      </c>
      <c r="B502" t="s">
        <v>159</v>
      </c>
      <c r="C502" s="15" t="s">
        <v>163</v>
      </c>
      <c r="D502" s="32">
        <v>551.4</v>
      </c>
      <c r="E502" s="32">
        <v>0</v>
      </c>
      <c r="F502" s="32">
        <v>401899</v>
      </c>
      <c r="G502" s="32">
        <v>0</v>
      </c>
      <c r="H502" s="32">
        <v>442788</v>
      </c>
      <c r="I502" s="15" t="s">
        <v>219</v>
      </c>
    </row>
    <row r="503" spans="1:9" x14ac:dyDescent="0.2">
      <c r="A503" t="s">
        <v>34</v>
      </c>
      <c r="B503" t="s">
        <v>157</v>
      </c>
      <c r="C503" s="15" t="s">
        <v>163</v>
      </c>
      <c r="D503" s="32">
        <v>240</v>
      </c>
      <c r="E503" s="32">
        <v>7934</v>
      </c>
      <c r="F503" s="32">
        <v>152959</v>
      </c>
      <c r="G503" s="32">
        <v>0</v>
      </c>
      <c r="H503" s="32">
        <v>150960</v>
      </c>
      <c r="I503" s="15" t="s">
        <v>219</v>
      </c>
    </row>
    <row r="504" spans="1:9" x14ac:dyDescent="0.2">
      <c r="A504" t="s">
        <v>45</v>
      </c>
      <c r="B504" t="s">
        <v>157</v>
      </c>
      <c r="C504" s="15" t="s">
        <v>163</v>
      </c>
      <c r="D504" s="32">
        <v>394</v>
      </c>
      <c r="E504" s="32">
        <v>3035</v>
      </c>
      <c r="F504" s="32">
        <v>161933</v>
      </c>
      <c r="G504" s="32">
        <v>0</v>
      </c>
      <c r="H504" s="32">
        <v>344432</v>
      </c>
      <c r="I504" s="15" t="s">
        <v>219</v>
      </c>
    </row>
    <row r="505" spans="1:9" x14ac:dyDescent="0.2">
      <c r="A505" t="s">
        <v>68</v>
      </c>
      <c r="B505" t="s">
        <v>157</v>
      </c>
      <c r="C505" s="15" t="s">
        <v>163</v>
      </c>
      <c r="D505" s="32">
        <v>570</v>
      </c>
      <c r="E505" s="32">
        <v>0</v>
      </c>
      <c r="F505" s="32">
        <v>203346</v>
      </c>
      <c r="G505" s="32">
        <v>99</v>
      </c>
      <c r="H505" s="32">
        <v>445380</v>
      </c>
      <c r="I505" s="15" t="s">
        <v>219</v>
      </c>
    </row>
    <row r="506" spans="1:9" x14ac:dyDescent="0.2">
      <c r="A506" t="s">
        <v>40</v>
      </c>
      <c r="B506" t="s">
        <v>158</v>
      </c>
      <c r="C506" s="15" t="s">
        <v>163</v>
      </c>
      <c r="D506" s="32">
        <v>648</v>
      </c>
      <c r="E506" s="32">
        <v>0</v>
      </c>
      <c r="F506" s="32">
        <v>241024</v>
      </c>
      <c r="G506" s="32">
        <v>0</v>
      </c>
      <c r="H506" s="32">
        <v>500714</v>
      </c>
      <c r="I506" s="15" t="s">
        <v>219</v>
      </c>
    </row>
    <row r="507" spans="1:9" x14ac:dyDescent="0.2">
      <c r="A507" t="s">
        <v>131</v>
      </c>
      <c r="B507" t="s">
        <v>158</v>
      </c>
      <c r="C507" s="15" t="s">
        <v>163</v>
      </c>
      <c r="D507" s="32">
        <v>1863.4</v>
      </c>
      <c r="E507" s="32">
        <v>0</v>
      </c>
      <c r="F507" s="32">
        <v>1076780</v>
      </c>
      <c r="G507" s="32">
        <v>0</v>
      </c>
      <c r="H507" s="32">
        <v>1435884</v>
      </c>
      <c r="I507" s="15" t="s">
        <v>219</v>
      </c>
    </row>
    <row r="508" spans="1:9" x14ac:dyDescent="0.2">
      <c r="A508" t="s">
        <v>78</v>
      </c>
      <c r="B508" t="s">
        <v>157</v>
      </c>
      <c r="C508" s="15" t="s">
        <v>163</v>
      </c>
      <c r="D508" s="32">
        <v>69.416666666666657</v>
      </c>
      <c r="E508" s="32">
        <v>0</v>
      </c>
      <c r="F508" s="32">
        <v>6480</v>
      </c>
      <c r="G508" s="32">
        <v>0</v>
      </c>
      <c r="H508" s="32">
        <v>32431</v>
      </c>
      <c r="I508" s="15" t="s">
        <v>219</v>
      </c>
    </row>
    <row r="509" spans="1:9" x14ac:dyDescent="0.2">
      <c r="A509" t="s">
        <v>21</v>
      </c>
      <c r="B509" t="s">
        <v>158</v>
      </c>
      <c r="C509" s="15" t="s">
        <v>163</v>
      </c>
      <c r="D509" s="32">
        <v>258.20000000000005</v>
      </c>
      <c r="E509" s="32">
        <v>0</v>
      </c>
      <c r="F509" s="32">
        <v>104940</v>
      </c>
      <c r="G509" s="32">
        <v>0</v>
      </c>
      <c r="H509" s="32">
        <v>199536</v>
      </c>
      <c r="I509" s="15" t="s">
        <v>219</v>
      </c>
    </row>
    <row r="510" spans="1:9" x14ac:dyDescent="0.2">
      <c r="A510" t="s">
        <v>20</v>
      </c>
      <c r="B510" t="s">
        <v>158</v>
      </c>
      <c r="C510" s="15" t="s">
        <v>163</v>
      </c>
      <c r="D510" s="32">
        <v>279.2833333333333</v>
      </c>
      <c r="E510" s="32">
        <v>0</v>
      </c>
      <c r="F510" s="32">
        <v>79780</v>
      </c>
      <c r="G510" s="32">
        <v>0</v>
      </c>
      <c r="H510" s="32">
        <v>215618</v>
      </c>
      <c r="I510" s="15" t="s">
        <v>219</v>
      </c>
    </row>
    <row r="511" spans="1:9" x14ac:dyDescent="0.2">
      <c r="A511" t="s">
        <v>79</v>
      </c>
      <c r="B511" t="s">
        <v>156</v>
      </c>
      <c r="C511" s="15" t="s">
        <v>163</v>
      </c>
      <c r="D511" s="32">
        <v>8937.7999999999938</v>
      </c>
      <c r="E511" s="32">
        <v>2922</v>
      </c>
      <c r="F511" s="32">
        <v>4760995</v>
      </c>
      <c r="G511" s="32">
        <v>0</v>
      </c>
      <c r="H511" s="32">
        <v>6624115</v>
      </c>
      <c r="I511" s="15" t="s">
        <v>219</v>
      </c>
    </row>
    <row r="512" spans="1:9" x14ac:dyDescent="0.2">
      <c r="A512" t="s">
        <v>14</v>
      </c>
      <c r="B512" t="s">
        <v>156</v>
      </c>
      <c r="C512" s="15" t="s">
        <v>163</v>
      </c>
      <c r="D512" s="32">
        <v>306</v>
      </c>
      <c r="E512" s="32">
        <v>0</v>
      </c>
      <c r="F512" s="32">
        <v>0</v>
      </c>
      <c r="G512" s="32">
        <v>0</v>
      </c>
      <c r="H512" s="32">
        <v>218424</v>
      </c>
      <c r="I512" s="15" t="s">
        <v>219</v>
      </c>
    </row>
    <row r="513" spans="1:9" x14ac:dyDescent="0.2">
      <c r="A513" t="s">
        <v>64</v>
      </c>
      <c r="B513" t="s">
        <v>156</v>
      </c>
      <c r="C513" s="15" t="s">
        <v>163</v>
      </c>
      <c r="D513" s="32">
        <v>538.99999999999966</v>
      </c>
      <c r="E513" s="32">
        <v>0</v>
      </c>
      <c r="F513" s="32">
        <v>371400</v>
      </c>
      <c r="G513" s="32">
        <v>0</v>
      </c>
      <c r="H513" s="32">
        <v>396088</v>
      </c>
      <c r="I513" s="15" t="s">
        <v>219</v>
      </c>
    </row>
    <row r="514" spans="1:9" x14ac:dyDescent="0.2">
      <c r="A514" t="s">
        <v>70</v>
      </c>
      <c r="B514" t="s">
        <v>158</v>
      </c>
      <c r="C514" s="15" t="s">
        <v>163</v>
      </c>
      <c r="D514" s="32">
        <v>171</v>
      </c>
      <c r="E514" s="32">
        <v>0</v>
      </c>
      <c r="F514" s="32">
        <v>128770</v>
      </c>
      <c r="G514" s="32">
        <v>0</v>
      </c>
      <c r="H514" s="32">
        <v>143784</v>
      </c>
      <c r="I514" s="15" t="s">
        <v>219</v>
      </c>
    </row>
    <row r="515" spans="1:9" x14ac:dyDescent="0.2">
      <c r="A515" t="s">
        <v>5</v>
      </c>
      <c r="B515" t="s">
        <v>155</v>
      </c>
      <c r="C515" s="15" t="s">
        <v>163</v>
      </c>
      <c r="D515" s="32">
        <v>25.016666666666772</v>
      </c>
      <c r="E515" s="32">
        <v>0</v>
      </c>
      <c r="F515" s="32">
        <v>30718</v>
      </c>
      <c r="G515" s="32">
        <v>0</v>
      </c>
      <c r="H515" s="32">
        <v>15864</v>
      </c>
      <c r="I515" s="15" t="s">
        <v>219</v>
      </c>
    </row>
    <row r="516" spans="1:9" x14ac:dyDescent="0.2">
      <c r="A516" t="s">
        <v>44</v>
      </c>
      <c r="B516" t="s">
        <v>155</v>
      </c>
      <c r="C516" s="15" t="s">
        <v>163</v>
      </c>
      <c r="D516" s="32">
        <v>5787.9500000000025</v>
      </c>
      <c r="E516" s="32">
        <v>0</v>
      </c>
      <c r="F516" s="32">
        <v>0</v>
      </c>
      <c r="G516" s="32">
        <v>0</v>
      </c>
      <c r="H516" s="32">
        <v>4367216</v>
      </c>
      <c r="I516" s="15" t="s">
        <v>219</v>
      </c>
    </row>
    <row r="517" spans="1:9" x14ac:dyDescent="0.2">
      <c r="A517" t="s">
        <v>133</v>
      </c>
      <c r="B517" t="s">
        <v>158</v>
      </c>
      <c r="C517" s="15" t="s">
        <v>163</v>
      </c>
      <c r="D517" s="32">
        <v>118.91666666666667</v>
      </c>
      <c r="E517" s="32">
        <v>0</v>
      </c>
      <c r="F517" s="32">
        <v>126396</v>
      </c>
      <c r="G517" s="32">
        <v>0</v>
      </c>
      <c r="H517" s="32">
        <v>111622</v>
      </c>
      <c r="I517" s="15" t="s">
        <v>219</v>
      </c>
    </row>
    <row r="518" spans="1:9" x14ac:dyDescent="0.2">
      <c r="A518" t="s">
        <v>35</v>
      </c>
      <c r="B518" t="s">
        <v>159</v>
      </c>
      <c r="C518" s="15" t="s">
        <v>163</v>
      </c>
      <c r="D518" s="32">
        <v>758.6000000000007</v>
      </c>
      <c r="E518" s="32">
        <v>0</v>
      </c>
      <c r="F518" s="32">
        <v>465567</v>
      </c>
      <c r="G518" s="32">
        <v>0</v>
      </c>
      <c r="H518" s="32">
        <v>607354</v>
      </c>
      <c r="I518" s="15" t="s">
        <v>219</v>
      </c>
    </row>
    <row r="519" spans="1:9" x14ac:dyDescent="0.2">
      <c r="A519" t="s">
        <v>38</v>
      </c>
      <c r="B519" t="s">
        <v>158</v>
      </c>
      <c r="C519" s="15" t="s">
        <v>163</v>
      </c>
      <c r="D519" s="32">
        <v>102.66666666666667</v>
      </c>
      <c r="E519" s="32">
        <v>0</v>
      </c>
      <c r="F519" s="32">
        <v>42156</v>
      </c>
      <c r="G519" s="32">
        <v>0</v>
      </c>
      <c r="H519" s="32">
        <v>82310</v>
      </c>
      <c r="I519" s="15" t="s">
        <v>219</v>
      </c>
    </row>
    <row r="520" spans="1:9" x14ac:dyDescent="0.2">
      <c r="A520" t="s">
        <v>89</v>
      </c>
      <c r="B520" t="s">
        <v>155</v>
      </c>
      <c r="C520" t="s">
        <v>162</v>
      </c>
      <c r="D520" s="32">
        <v>1128.2333333333336</v>
      </c>
      <c r="E520" s="32">
        <v>31</v>
      </c>
      <c r="F520" s="32">
        <v>345106.7</v>
      </c>
      <c r="G520" s="32">
        <v>877.69999999999993</v>
      </c>
      <c r="H520" s="32">
        <v>501930</v>
      </c>
      <c r="I520" s="15" t="s">
        <v>232</v>
      </c>
    </row>
    <row r="521" spans="1:9" x14ac:dyDescent="0.2">
      <c r="A521" t="s">
        <v>4</v>
      </c>
      <c r="B521" t="s">
        <v>155</v>
      </c>
      <c r="C521" t="s">
        <v>162</v>
      </c>
      <c r="D521" s="32">
        <v>3327.333333333333</v>
      </c>
      <c r="E521" s="32">
        <v>0</v>
      </c>
      <c r="F521" s="32">
        <v>552935</v>
      </c>
      <c r="G521" s="32">
        <v>0</v>
      </c>
      <c r="H521" s="32">
        <v>2700122</v>
      </c>
      <c r="I521" s="15" t="s">
        <v>232</v>
      </c>
    </row>
    <row r="522" spans="1:9" x14ac:dyDescent="0.2">
      <c r="A522" t="s">
        <v>191</v>
      </c>
      <c r="B522" t="s">
        <v>155</v>
      </c>
      <c r="C522" t="s">
        <v>162</v>
      </c>
      <c r="D522" s="32">
        <v>8504.9333333333434</v>
      </c>
      <c r="E522" s="32">
        <v>1474</v>
      </c>
      <c r="F522" s="32">
        <v>4482925</v>
      </c>
      <c r="G522" s="32">
        <v>0</v>
      </c>
      <c r="H522" s="32">
        <v>4515565</v>
      </c>
      <c r="I522" s="15" t="s">
        <v>232</v>
      </c>
    </row>
    <row r="523" spans="1:9" x14ac:dyDescent="0.2">
      <c r="A523" t="s">
        <v>1</v>
      </c>
      <c r="B523" t="s">
        <v>155</v>
      </c>
      <c r="C523" t="s">
        <v>162</v>
      </c>
      <c r="D523" s="32">
        <v>15333.099999999957</v>
      </c>
      <c r="E523" s="32">
        <v>738</v>
      </c>
      <c r="F523" s="32">
        <v>6807999</v>
      </c>
      <c r="G523" s="32">
        <v>0</v>
      </c>
      <c r="H523" s="32">
        <v>6646087</v>
      </c>
      <c r="I523" s="15" t="s">
        <v>232</v>
      </c>
    </row>
    <row r="524" spans="1:9" x14ac:dyDescent="0.2">
      <c r="A524" t="s">
        <v>192</v>
      </c>
      <c r="B524" t="s">
        <v>155</v>
      </c>
      <c r="C524" t="s">
        <v>162</v>
      </c>
      <c r="D524" s="32">
        <v>80.666666666666671</v>
      </c>
      <c r="E524" s="32">
        <v>0</v>
      </c>
      <c r="F524" s="32">
        <v>0</v>
      </c>
      <c r="G524" s="32">
        <v>0</v>
      </c>
      <c r="H524" s="32">
        <v>34282</v>
      </c>
      <c r="I524" s="15" t="s">
        <v>232</v>
      </c>
    </row>
    <row r="525" spans="1:9" x14ac:dyDescent="0.2">
      <c r="A525" t="s">
        <v>26</v>
      </c>
      <c r="B525" t="s">
        <v>155</v>
      </c>
      <c r="C525" t="s">
        <v>162</v>
      </c>
      <c r="D525" s="32">
        <v>550.48333333333346</v>
      </c>
      <c r="E525" s="32">
        <v>0</v>
      </c>
      <c r="F525" s="32">
        <v>0</v>
      </c>
      <c r="G525" s="32">
        <v>0</v>
      </c>
      <c r="H525" s="32">
        <v>256395</v>
      </c>
      <c r="I525" s="15" t="s">
        <v>232</v>
      </c>
    </row>
    <row r="526" spans="1:9" x14ac:dyDescent="0.2">
      <c r="A526" t="s">
        <v>193</v>
      </c>
      <c r="B526" t="s">
        <v>155</v>
      </c>
      <c r="C526" t="s">
        <v>162</v>
      </c>
      <c r="D526" s="32">
        <v>11334.149999999981</v>
      </c>
      <c r="E526" s="32">
        <v>0</v>
      </c>
      <c r="F526" s="32">
        <v>7537563.0000000084</v>
      </c>
      <c r="G526" s="32">
        <v>0</v>
      </c>
      <c r="H526" s="32">
        <v>7546728</v>
      </c>
      <c r="I526" s="15" t="s">
        <v>232</v>
      </c>
    </row>
    <row r="527" spans="1:9" x14ac:dyDescent="0.2">
      <c r="A527" t="s">
        <v>6</v>
      </c>
      <c r="B527" t="s">
        <v>155</v>
      </c>
      <c r="C527" t="s">
        <v>162</v>
      </c>
      <c r="D527" s="32">
        <v>2032.5</v>
      </c>
      <c r="E527" s="32">
        <v>0</v>
      </c>
      <c r="F527" s="32">
        <v>0</v>
      </c>
      <c r="G527" s="32">
        <v>0</v>
      </c>
      <c r="H527" s="32">
        <v>1296672</v>
      </c>
      <c r="I527" s="15" t="s">
        <v>232</v>
      </c>
    </row>
    <row r="528" spans="1:9" x14ac:dyDescent="0.2">
      <c r="A528" t="s">
        <v>222</v>
      </c>
      <c r="B528" t="s">
        <v>155</v>
      </c>
      <c r="C528" t="s">
        <v>162</v>
      </c>
      <c r="D528" s="32">
        <v>35.9</v>
      </c>
      <c r="E528" s="32">
        <v>0</v>
      </c>
      <c r="F528" s="32">
        <v>0</v>
      </c>
      <c r="G528" s="32">
        <v>0</v>
      </c>
      <c r="H528" s="32">
        <v>12420</v>
      </c>
      <c r="I528" s="15" t="s">
        <v>232</v>
      </c>
    </row>
    <row r="529" spans="1:9" x14ac:dyDescent="0.2">
      <c r="A529" t="s">
        <v>85</v>
      </c>
      <c r="B529" t="s">
        <v>155</v>
      </c>
      <c r="C529" t="s">
        <v>162</v>
      </c>
      <c r="D529" s="32">
        <v>2185.9833333333327</v>
      </c>
      <c r="E529" s="32">
        <v>0</v>
      </c>
      <c r="F529" s="32">
        <v>1462475</v>
      </c>
      <c r="G529" s="32">
        <v>0</v>
      </c>
      <c r="H529" s="32">
        <v>931597</v>
      </c>
      <c r="I529" s="15" t="s">
        <v>232</v>
      </c>
    </row>
    <row r="530" spans="1:9" x14ac:dyDescent="0.2">
      <c r="A530" t="s">
        <v>5</v>
      </c>
      <c r="B530" t="s">
        <v>155</v>
      </c>
      <c r="C530" t="s">
        <v>162</v>
      </c>
      <c r="D530" s="32">
        <v>7240.1999999999871</v>
      </c>
      <c r="E530" s="32">
        <v>0</v>
      </c>
      <c r="F530" s="32">
        <v>6863369</v>
      </c>
      <c r="G530" s="32">
        <v>0</v>
      </c>
      <c r="H530" s="32">
        <v>5074673</v>
      </c>
      <c r="I530" s="15" t="s">
        <v>232</v>
      </c>
    </row>
    <row r="531" spans="1:9" x14ac:dyDescent="0.2">
      <c r="A531" t="s">
        <v>194</v>
      </c>
      <c r="B531" t="s">
        <v>155</v>
      </c>
      <c r="C531" t="s">
        <v>162</v>
      </c>
      <c r="D531" s="32">
        <v>13825.63333333334</v>
      </c>
      <c r="E531" s="32">
        <v>0</v>
      </c>
      <c r="F531" s="32">
        <v>71276</v>
      </c>
      <c r="G531" s="32">
        <v>0</v>
      </c>
      <c r="H531" s="32">
        <v>9991737</v>
      </c>
      <c r="I531" s="15" t="s">
        <v>232</v>
      </c>
    </row>
    <row r="532" spans="1:9" x14ac:dyDescent="0.2">
      <c r="A532" t="s">
        <v>54</v>
      </c>
      <c r="B532" t="s">
        <v>156</v>
      </c>
      <c r="C532" s="15" t="s">
        <v>163</v>
      </c>
      <c r="D532" s="32">
        <v>153.5</v>
      </c>
      <c r="E532" s="32">
        <v>0</v>
      </c>
      <c r="F532" s="32">
        <v>0</v>
      </c>
      <c r="G532" s="32">
        <v>0</v>
      </c>
      <c r="H532" s="32">
        <v>109158</v>
      </c>
      <c r="I532" s="15" t="s">
        <v>232</v>
      </c>
    </row>
    <row r="533" spans="1:9" x14ac:dyDescent="0.2">
      <c r="A533" t="s">
        <v>135</v>
      </c>
      <c r="B533" t="s">
        <v>157</v>
      </c>
      <c r="C533" s="15" t="s">
        <v>163</v>
      </c>
      <c r="D533" s="32">
        <v>310.5</v>
      </c>
      <c r="E533" s="32">
        <v>0</v>
      </c>
      <c r="F533" s="32">
        <v>129495</v>
      </c>
      <c r="G533" s="32">
        <v>0</v>
      </c>
      <c r="H533" s="32">
        <v>247320</v>
      </c>
      <c r="I533" s="15" t="s">
        <v>232</v>
      </c>
    </row>
    <row r="534" spans="1:9" x14ac:dyDescent="0.2">
      <c r="A534" t="s">
        <v>4</v>
      </c>
      <c r="B534" t="s">
        <v>155</v>
      </c>
      <c r="C534" s="15" t="s">
        <v>163</v>
      </c>
      <c r="D534" s="32">
        <v>127.83333333333334</v>
      </c>
      <c r="E534" s="32">
        <v>0</v>
      </c>
      <c r="F534" s="32">
        <v>32145</v>
      </c>
      <c r="G534" s="32">
        <v>0</v>
      </c>
      <c r="H534" s="32">
        <v>103504</v>
      </c>
      <c r="I534" s="15" t="s">
        <v>232</v>
      </c>
    </row>
    <row r="535" spans="1:9" x14ac:dyDescent="0.2">
      <c r="A535" t="s">
        <v>191</v>
      </c>
      <c r="B535" t="s">
        <v>155</v>
      </c>
      <c r="C535" s="15" t="s">
        <v>163</v>
      </c>
      <c r="D535" s="32">
        <v>22408.283333333347</v>
      </c>
      <c r="E535" s="32">
        <v>41214</v>
      </c>
      <c r="F535" s="32">
        <v>9105724</v>
      </c>
      <c r="G535" s="32">
        <v>0</v>
      </c>
      <c r="H535" s="32">
        <v>15999561</v>
      </c>
      <c r="I535" s="15" t="s">
        <v>232</v>
      </c>
    </row>
    <row r="536" spans="1:9" x14ac:dyDescent="0.2">
      <c r="A536" t="s">
        <v>1</v>
      </c>
      <c r="B536" t="s">
        <v>155</v>
      </c>
      <c r="C536" s="15" t="s">
        <v>163</v>
      </c>
      <c r="D536" s="32">
        <v>3307.566666666668</v>
      </c>
      <c r="E536" s="32">
        <v>28</v>
      </c>
      <c r="F536" s="32">
        <v>1365170</v>
      </c>
      <c r="G536" s="32">
        <v>0</v>
      </c>
      <c r="H536" s="32">
        <v>1789928</v>
      </c>
      <c r="I536" s="15" t="s">
        <v>232</v>
      </c>
    </row>
    <row r="537" spans="1:9" x14ac:dyDescent="0.2">
      <c r="A537" t="s">
        <v>66</v>
      </c>
      <c r="B537" t="s">
        <v>157</v>
      </c>
      <c r="C537" s="15" t="s">
        <v>163</v>
      </c>
      <c r="D537" s="32">
        <v>281.58333333333337</v>
      </c>
      <c r="E537" s="32">
        <v>0</v>
      </c>
      <c r="F537" s="32">
        <v>83953</v>
      </c>
      <c r="G537" s="32">
        <v>273</v>
      </c>
      <c r="H537" s="32">
        <v>213656</v>
      </c>
      <c r="I537" s="15" t="s">
        <v>232</v>
      </c>
    </row>
    <row r="538" spans="1:9" x14ac:dyDescent="0.2">
      <c r="A538" t="s">
        <v>192</v>
      </c>
      <c r="B538" t="s">
        <v>155</v>
      </c>
      <c r="C538" s="15" t="s">
        <v>163</v>
      </c>
      <c r="D538" s="32">
        <v>641.83333333333337</v>
      </c>
      <c r="E538" s="32">
        <v>0</v>
      </c>
      <c r="F538" s="32">
        <v>0</v>
      </c>
      <c r="G538" s="32">
        <v>0</v>
      </c>
      <c r="H538" s="32">
        <v>549517</v>
      </c>
      <c r="I538" s="15" t="s">
        <v>232</v>
      </c>
    </row>
    <row r="539" spans="1:9" x14ac:dyDescent="0.2">
      <c r="A539" t="s">
        <v>60</v>
      </c>
      <c r="B539" t="s">
        <v>158</v>
      </c>
      <c r="C539" s="15" t="s">
        <v>163</v>
      </c>
      <c r="D539" s="32">
        <v>156</v>
      </c>
      <c r="E539" s="32">
        <v>0</v>
      </c>
      <c r="F539" s="32">
        <v>82614</v>
      </c>
      <c r="G539" s="32">
        <v>0</v>
      </c>
      <c r="H539" s="32">
        <v>135312</v>
      </c>
      <c r="I539" s="15" t="s">
        <v>232</v>
      </c>
    </row>
    <row r="540" spans="1:9" x14ac:dyDescent="0.2">
      <c r="A540" t="s">
        <v>11</v>
      </c>
      <c r="B540" t="s">
        <v>159</v>
      </c>
      <c r="C540" s="15" t="s">
        <v>163</v>
      </c>
      <c r="D540" s="32">
        <v>1855.0333333333422</v>
      </c>
      <c r="E540" s="32">
        <v>9090</v>
      </c>
      <c r="F540" s="32">
        <v>749538</v>
      </c>
      <c r="G540" s="32">
        <v>0</v>
      </c>
      <c r="H540" s="32">
        <v>1299212</v>
      </c>
      <c r="I540" s="15" t="s">
        <v>232</v>
      </c>
    </row>
    <row r="541" spans="1:9" x14ac:dyDescent="0.2">
      <c r="A541" t="s">
        <v>37</v>
      </c>
      <c r="B541" t="s">
        <v>158</v>
      </c>
      <c r="C541" s="15" t="s">
        <v>163</v>
      </c>
      <c r="D541" s="32">
        <v>416.26666666666665</v>
      </c>
      <c r="E541" s="32">
        <v>0</v>
      </c>
      <c r="F541" s="32">
        <v>215056</v>
      </c>
      <c r="G541" s="32">
        <v>0</v>
      </c>
      <c r="H541" s="32">
        <v>350812</v>
      </c>
      <c r="I541" s="15" t="s">
        <v>232</v>
      </c>
    </row>
    <row r="542" spans="1:9" x14ac:dyDescent="0.2">
      <c r="A542" t="s">
        <v>58</v>
      </c>
      <c r="B542" t="s">
        <v>158</v>
      </c>
      <c r="C542" s="15" t="s">
        <v>163</v>
      </c>
      <c r="D542" s="32">
        <v>928</v>
      </c>
      <c r="E542" s="32">
        <v>9978</v>
      </c>
      <c r="F542" s="32">
        <v>592053</v>
      </c>
      <c r="G542" s="32">
        <v>0</v>
      </c>
      <c r="H542" s="32">
        <v>845937</v>
      </c>
      <c r="I542" s="15" t="s">
        <v>232</v>
      </c>
    </row>
    <row r="543" spans="1:9" x14ac:dyDescent="0.2">
      <c r="A543" t="s">
        <v>61</v>
      </c>
      <c r="B543" t="s">
        <v>159</v>
      </c>
      <c r="C543" s="15" t="s">
        <v>163</v>
      </c>
      <c r="D543" s="32">
        <v>94.600000000000037</v>
      </c>
      <c r="E543" s="32">
        <v>0</v>
      </c>
      <c r="F543" s="32">
        <v>153317</v>
      </c>
      <c r="G543" s="32">
        <v>0</v>
      </c>
      <c r="H543" s="32">
        <v>76432</v>
      </c>
      <c r="I543" s="15" t="s">
        <v>232</v>
      </c>
    </row>
    <row r="544" spans="1:9" x14ac:dyDescent="0.2">
      <c r="A544" t="s">
        <v>10</v>
      </c>
      <c r="B544" t="s">
        <v>156</v>
      </c>
      <c r="C544" s="15" t="s">
        <v>163</v>
      </c>
      <c r="D544" s="32">
        <v>3900.9500000000048</v>
      </c>
      <c r="E544" s="32">
        <v>0</v>
      </c>
      <c r="F544" s="32">
        <v>22942809</v>
      </c>
      <c r="G544" s="32">
        <v>0</v>
      </c>
      <c r="H544" s="32">
        <v>1629784</v>
      </c>
      <c r="I544" s="15" t="s">
        <v>232</v>
      </c>
    </row>
    <row r="545" spans="1:9" x14ac:dyDescent="0.2">
      <c r="A545" t="s">
        <v>154</v>
      </c>
      <c r="B545" t="s">
        <v>158</v>
      </c>
      <c r="C545" s="15" t="s">
        <v>163</v>
      </c>
      <c r="D545" s="32">
        <v>710.11666666666679</v>
      </c>
      <c r="E545" s="32">
        <v>0</v>
      </c>
      <c r="F545" s="32">
        <v>247866</v>
      </c>
      <c r="G545" s="32">
        <v>0</v>
      </c>
      <c r="H545" s="32">
        <v>614340</v>
      </c>
      <c r="I545" s="15" t="s">
        <v>232</v>
      </c>
    </row>
    <row r="546" spans="1:9" x14ac:dyDescent="0.2">
      <c r="A546" t="s">
        <v>190</v>
      </c>
      <c r="B546" t="s">
        <v>160</v>
      </c>
      <c r="C546" s="15" t="s">
        <v>163</v>
      </c>
      <c r="D546" s="32">
        <v>795.48333333333323</v>
      </c>
      <c r="E546" s="32">
        <v>5971</v>
      </c>
      <c r="F546" s="32">
        <v>152052</v>
      </c>
      <c r="G546" s="32">
        <v>0</v>
      </c>
      <c r="H546" s="32">
        <v>698864</v>
      </c>
      <c r="I546" s="15" t="s">
        <v>232</v>
      </c>
    </row>
    <row r="547" spans="1:9" x14ac:dyDescent="0.2">
      <c r="A547" t="s">
        <v>8</v>
      </c>
      <c r="B547" t="s">
        <v>156</v>
      </c>
      <c r="C547" s="15" t="s">
        <v>163</v>
      </c>
      <c r="D547" s="32">
        <v>10293.183333333651</v>
      </c>
      <c r="E547" s="32">
        <v>456367.90583580534</v>
      </c>
      <c r="F547" s="32">
        <v>26660051.162586372</v>
      </c>
      <c r="G547" s="32">
        <v>0</v>
      </c>
      <c r="H547" s="32">
        <v>6226673</v>
      </c>
      <c r="I547" s="15" t="s">
        <v>232</v>
      </c>
    </row>
    <row r="548" spans="1:9" x14ac:dyDescent="0.2">
      <c r="A548" t="s">
        <v>16</v>
      </c>
      <c r="B548" t="s">
        <v>156</v>
      </c>
      <c r="C548" s="15" t="s">
        <v>163</v>
      </c>
      <c r="D548" s="32">
        <v>113.33333333333333</v>
      </c>
      <c r="E548" s="32">
        <v>0</v>
      </c>
      <c r="F548" s="32">
        <v>0</v>
      </c>
      <c r="G548" s="32">
        <v>0</v>
      </c>
      <c r="H548" s="32">
        <v>79616</v>
      </c>
      <c r="I548" s="15" t="s">
        <v>232</v>
      </c>
    </row>
    <row r="549" spans="1:9" x14ac:dyDescent="0.2">
      <c r="A549" t="s">
        <v>46</v>
      </c>
      <c r="B549" t="s">
        <v>156</v>
      </c>
      <c r="C549" s="15" t="s">
        <v>163</v>
      </c>
      <c r="D549" s="32">
        <v>126</v>
      </c>
      <c r="E549" s="32">
        <v>0</v>
      </c>
      <c r="F549" s="32">
        <v>0</v>
      </c>
      <c r="G549" s="32">
        <v>0</v>
      </c>
      <c r="H549" s="32">
        <v>77958</v>
      </c>
      <c r="I549" s="15" t="s">
        <v>232</v>
      </c>
    </row>
    <row r="550" spans="1:9" x14ac:dyDescent="0.2">
      <c r="A550" t="s">
        <v>195</v>
      </c>
      <c r="B550" t="s">
        <v>157</v>
      </c>
      <c r="C550" s="15" t="s">
        <v>163</v>
      </c>
      <c r="D550" s="32">
        <v>1195.333333333333</v>
      </c>
      <c r="E550" s="32">
        <v>145</v>
      </c>
      <c r="F550" s="32">
        <v>701064</v>
      </c>
      <c r="G550" s="32">
        <v>0</v>
      </c>
      <c r="H550" s="32">
        <v>865958</v>
      </c>
      <c r="I550" s="15" t="s">
        <v>232</v>
      </c>
    </row>
    <row r="551" spans="1:9" x14ac:dyDescent="0.2">
      <c r="A551" t="s">
        <v>50</v>
      </c>
      <c r="B551" t="s">
        <v>158</v>
      </c>
      <c r="C551" s="15" t="s">
        <v>163</v>
      </c>
      <c r="D551" s="32">
        <v>171.88333333333335</v>
      </c>
      <c r="E551" s="32">
        <v>0</v>
      </c>
      <c r="F551" s="32">
        <v>62184</v>
      </c>
      <c r="G551" s="32">
        <v>0</v>
      </c>
      <c r="H551" s="32">
        <v>145684</v>
      </c>
      <c r="I551" s="15" t="s">
        <v>232</v>
      </c>
    </row>
    <row r="552" spans="1:9" x14ac:dyDescent="0.2">
      <c r="A552" t="s">
        <v>19</v>
      </c>
      <c r="B552" t="s">
        <v>158</v>
      </c>
      <c r="C552" s="15" t="s">
        <v>163</v>
      </c>
      <c r="D552" s="32">
        <v>900</v>
      </c>
      <c r="E552" s="32">
        <v>6221</v>
      </c>
      <c r="F552" s="32">
        <v>450673</v>
      </c>
      <c r="G552" s="32">
        <v>0</v>
      </c>
      <c r="H552" s="32">
        <v>776518</v>
      </c>
      <c r="I552" s="15" t="s">
        <v>232</v>
      </c>
    </row>
    <row r="553" spans="1:9" x14ac:dyDescent="0.2">
      <c r="A553" t="s">
        <v>17</v>
      </c>
      <c r="B553" t="s">
        <v>158</v>
      </c>
      <c r="C553" s="15" t="s">
        <v>163</v>
      </c>
      <c r="D553" s="32">
        <v>874.99999999999909</v>
      </c>
      <c r="E553" s="32">
        <v>0</v>
      </c>
      <c r="F553" s="32">
        <v>0</v>
      </c>
      <c r="G553" s="32">
        <v>0</v>
      </c>
      <c r="H553" s="32">
        <v>710477</v>
      </c>
      <c r="I553" s="15" t="s">
        <v>232</v>
      </c>
    </row>
    <row r="554" spans="1:9" x14ac:dyDescent="0.2">
      <c r="A554" t="s">
        <v>84</v>
      </c>
      <c r="B554" t="s">
        <v>160</v>
      </c>
      <c r="C554" s="15" t="s">
        <v>163</v>
      </c>
      <c r="D554" s="32">
        <v>3718.7500000000036</v>
      </c>
      <c r="E554" s="32">
        <v>0</v>
      </c>
      <c r="F554" s="32">
        <v>0</v>
      </c>
      <c r="G554" s="32">
        <v>0</v>
      </c>
      <c r="H554" s="32">
        <v>1230824</v>
      </c>
      <c r="I554" s="15" t="s">
        <v>232</v>
      </c>
    </row>
    <row r="555" spans="1:9" x14ac:dyDescent="0.2">
      <c r="A555" t="s">
        <v>216</v>
      </c>
      <c r="B555" t="s">
        <v>160</v>
      </c>
      <c r="C555" s="15" t="s">
        <v>163</v>
      </c>
      <c r="D555" s="32">
        <v>433.3</v>
      </c>
      <c r="E555" s="32">
        <v>12090</v>
      </c>
      <c r="F555" s="32">
        <v>18182</v>
      </c>
      <c r="G555" s="32">
        <v>69</v>
      </c>
      <c r="H555" s="32">
        <v>366990</v>
      </c>
      <c r="I555" s="15" t="s">
        <v>232</v>
      </c>
    </row>
    <row r="556" spans="1:9" x14ac:dyDescent="0.2">
      <c r="A556" t="s">
        <v>7</v>
      </c>
      <c r="B556" t="s">
        <v>156</v>
      </c>
      <c r="C556" s="15" t="s">
        <v>163</v>
      </c>
      <c r="D556" s="32">
        <v>1719.9333333333366</v>
      </c>
      <c r="E556" s="32">
        <v>0</v>
      </c>
      <c r="F556" s="32">
        <v>0</v>
      </c>
      <c r="G556" s="32">
        <v>0</v>
      </c>
      <c r="H556" s="32">
        <v>1166180</v>
      </c>
      <c r="I556" s="15" t="s">
        <v>232</v>
      </c>
    </row>
    <row r="557" spans="1:9" x14ac:dyDescent="0.2">
      <c r="A557" t="s">
        <v>196</v>
      </c>
      <c r="B557" t="s">
        <v>157</v>
      </c>
      <c r="C557" s="15" t="s">
        <v>163</v>
      </c>
      <c r="D557" s="32">
        <v>2488.7833333333501</v>
      </c>
      <c r="E557" s="32">
        <v>0</v>
      </c>
      <c r="F557" s="32">
        <v>1848533</v>
      </c>
      <c r="G557" s="32">
        <v>5771</v>
      </c>
      <c r="H557" s="32">
        <v>1648083</v>
      </c>
      <c r="I557" s="15" t="s">
        <v>232</v>
      </c>
    </row>
    <row r="558" spans="1:9" x14ac:dyDescent="0.2">
      <c r="A558" t="s">
        <v>197</v>
      </c>
      <c r="B558" t="s">
        <v>157</v>
      </c>
      <c r="C558" s="15" t="s">
        <v>163</v>
      </c>
      <c r="D558" s="32">
        <v>176.5</v>
      </c>
      <c r="E558" s="32">
        <v>32</v>
      </c>
      <c r="F558" s="32">
        <v>227184</v>
      </c>
      <c r="G558" s="32">
        <v>82145</v>
      </c>
      <c r="H558" s="32">
        <v>115610</v>
      </c>
      <c r="I558" s="15" t="s">
        <v>232</v>
      </c>
    </row>
    <row r="559" spans="1:9" x14ac:dyDescent="0.2">
      <c r="A559" t="s">
        <v>9</v>
      </c>
      <c r="B559" t="s">
        <v>156</v>
      </c>
      <c r="C559" s="15" t="s">
        <v>163</v>
      </c>
      <c r="D559" s="32">
        <v>6945.1833333333288</v>
      </c>
      <c r="E559" s="32">
        <v>22829</v>
      </c>
      <c r="F559" s="32">
        <v>4819133</v>
      </c>
      <c r="G559" s="32">
        <v>0</v>
      </c>
      <c r="H559" s="32">
        <v>4474292</v>
      </c>
      <c r="I559" s="15" t="s">
        <v>232</v>
      </c>
    </row>
    <row r="560" spans="1:9" x14ac:dyDescent="0.2">
      <c r="A560" t="s">
        <v>223</v>
      </c>
      <c r="B560" t="s">
        <v>157</v>
      </c>
      <c r="C560" s="15" t="s">
        <v>163</v>
      </c>
      <c r="D560" s="32">
        <v>62.733333333333327</v>
      </c>
      <c r="E560" s="32">
        <v>0</v>
      </c>
      <c r="F560" s="32">
        <v>0</v>
      </c>
      <c r="G560" s="32">
        <v>0</v>
      </c>
      <c r="H560" s="32">
        <v>31680</v>
      </c>
      <c r="I560" s="15" t="s">
        <v>232</v>
      </c>
    </row>
    <row r="561" spans="1:9" x14ac:dyDescent="0.2">
      <c r="A561" t="s">
        <v>215</v>
      </c>
      <c r="B561" t="s">
        <v>158</v>
      </c>
      <c r="C561" s="15" t="s">
        <v>163</v>
      </c>
      <c r="D561" s="32">
        <v>202.65</v>
      </c>
      <c r="E561" s="32">
        <v>0</v>
      </c>
      <c r="F561" s="32">
        <v>96020</v>
      </c>
      <c r="G561" s="32">
        <v>0</v>
      </c>
      <c r="H561" s="32">
        <v>156726</v>
      </c>
      <c r="I561" s="15" t="s">
        <v>232</v>
      </c>
    </row>
    <row r="562" spans="1:9" x14ac:dyDescent="0.2">
      <c r="A562" t="s">
        <v>92</v>
      </c>
      <c r="B562" t="s">
        <v>160</v>
      </c>
      <c r="C562" s="15" t="s">
        <v>163</v>
      </c>
      <c r="D562" s="32">
        <v>872.68333333333385</v>
      </c>
      <c r="E562" s="32">
        <v>0</v>
      </c>
      <c r="F562" s="32">
        <v>0</v>
      </c>
      <c r="G562" s="32">
        <v>0</v>
      </c>
      <c r="H562" s="32">
        <v>735691</v>
      </c>
      <c r="I562" s="15" t="s">
        <v>232</v>
      </c>
    </row>
    <row r="563" spans="1:9" x14ac:dyDescent="0.2">
      <c r="A563" t="s">
        <v>129</v>
      </c>
      <c r="B563" t="s">
        <v>156</v>
      </c>
      <c r="C563" s="15" t="s">
        <v>163</v>
      </c>
      <c r="D563" s="32">
        <v>1831.9833333333406</v>
      </c>
      <c r="E563" s="32">
        <v>0</v>
      </c>
      <c r="F563" s="32">
        <v>2630031.8002614542</v>
      </c>
      <c r="G563" s="32">
        <v>0</v>
      </c>
      <c r="H563" s="32">
        <v>951646</v>
      </c>
      <c r="I563" s="15" t="s">
        <v>232</v>
      </c>
    </row>
    <row r="564" spans="1:9" x14ac:dyDescent="0.2">
      <c r="A564" t="s">
        <v>26</v>
      </c>
      <c r="B564" t="s">
        <v>155</v>
      </c>
      <c r="C564" s="15" t="s">
        <v>163</v>
      </c>
      <c r="D564" s="32">
        <v>76.333333333333343</v>
      </c>
      <c r="E564" s="32">
        <v>0</v>
      </c>
      <c r="F564" s="32">
        <v>0</v>
      </c>
      <c r="G564" s="32">
        <v>0</v>
      </c>
      <c r="H564" s="32">
        <v>39195</v>
      </c>
      <c r="I564" s="15" t="s">
        <v>232</v>
      </c>
    </row>
    <row r="565" spans="1:9" x14ac:dyDescent="0.2">
      <c r="A565" t="s">
        <v>87</v>
      </c>
      <c r="B565" t="s">
        <v>158</v>
      </c>
      <c r="C565" s="15" t="s">
        <v>163</v>
      </c>
      <c r="D565" s="32">
        <v>328.26666666666665</v>
      </c>
      <c r="E565" s="32">
        <v>0</v>
      </c>
      <c r="F565" s="32">
        <v>197870</v>
      </c>
      <c r="G565" s="32">
        <v>0</v>
      </c>
      <c r="H565" s="32">
        <v>287028</v>
      </c>
      <c r="I565" s="15" t="s">
        <v>232</v>
      </c>
    </row>
    <row r="566" spans="1:9" x14ac:dyDescent="0.2">
      <c r="A566" t="s">
        <v>13</v>
      </c>
      <c r="B566" t="s">
        <v>156</v>
      </c>
      <c r="C566" s="15" t="s">
        <v>163</v>
      </c>
      <c r="D566" s="32">
        <v>375</v>
      </c>
      <c r="E566" s="32">
        <v>0</v>
      </c>
      <c r="F566" s="32">
        <v>0</v>
      </c>
      <c r="G566" s="32">
        <v>0</v>
      </c>
      <c r="H566" s="32">
        <v>291027</v>
      </c>
      <c r="I566" s="15" t="s">
        <v>232</v>
      </c>
    </row>
    <row r="567" spans="1:9" x14ac:dyDescent="0.2">
      <c r="A567" t="s">
        <v>12</v>
      </c>
      <c r="B567" t="s">
        <v>156</v>
      </c>
      <c r="C567" s="15" t="s">
        <v>163</v>
      </c>
      <c r="D567" s="32">
        <v>794.03333333333364</v>
      </c>
      <c r="E567" s="32">
        <v>0</v>
      </c>
      <c r="F567" s="32">
        <v>1052180</v>
      </c>
      <c r="G567" s="32">
        <v>0</v>
      </c>
      <c r="H567" s="32">
        <v>579152</v>
      </c>
      <c r="I567" s="15" t="s">
        <v>232</v>
      </c>
    </row>
    <row r="568" spans="1:9" x14ac:dyDescent="0.2">
      <c r="A568" t="s">
        <v>224</v>
      </c>
      <c r="B568" t="s">
        <v>158</v>
      </c>
      <c r="C568" s="15" t="s">
        <v>163</v>
      </c>
      <c r="D568" s="32">
        <v>1575</v>
      </c>
      <c r="E568" s="32">
        <v>16134</v>
      </c>
      <c r="F568" s="32">
        <v>822688</v>
      </c>
      <c r="G568" s="32">
        <v>10235</v>
      </c>
      <c r="H568" s="32">
        <v>1362000</v>
      </c>
      <c r="I568" s="15" t="s">
        <v>232</v>
      </c>
    </row>
    <row r="569" spans="1:9" x14ac:dyDescent="0.2">
      <c r="A569" t="s">
        <v>193</v>
      </c>
      <c r="B569" t="s">
        <v>155</v>
      </c>
      <c r="C569" s="15" t="s">
        <v>163</v>
      </c>
      <c r="D569" s="32">
        <v>6456.0333333333383</v>
      </c>
      <c r="E569" s="32">
        <v>0</v>
      </c>
      <c r="F569" s="32">
        <v>2156903.399999998</v>
      </c>
      <c r="G569" s="32">
        <v>0</v>
      </c>
      <c r="H569" s="32">
        <v>4804376</v>
      </c>
      <c r="I569" s="15" t="s">
        <v>232</v>
      </c>
    </row>
    <row r="570" spans="1:9" x14ac:dyDescent="0.2">
      <c r="A570" t="s">
        <v>52</v>
      </c>
      <c r="B570" t="s">
        <v>156</v>
      </c>
      <c r="C570" s="15" t="s">
        <v>163</v>
      </c>
      <c r="D570" s="32">
        <v>1299.4666666666658</v>
      </c>
      <c r="E570" s="32">
        <v>0</v>
      </c>
      <c r="F570" s="32">
        <v>648563</v>
      </c>
      <c r="G570" s="32">
        <v>0</v>
      </c>
      <c r="H570" s="32">
        <v>936628</v>
      </c>
      <c r="I570" s="15" t="s">
        <v>232</v>
      </c>
    </row>
    <row r="571" spans="1:9" x14ac:dyDescent="0.2">
      <c r="A571" t="s">
        <v>33</v>
      </c>
      <c r="B571" t="s">
        <v>158</v>
      </c>
      <c r="C571" s="15" t="s">
        <v>163</v>
      </c>
      <c r="D571" s="32">
        <v>620</v>
      </c>
      <c r="E571" s="32">
        <v>40188</v>
      </c>
      <c r="F571" s="32">
        <v>316148</v>
      </c>
      <c r="G571" s="32">
        <v>0</v>
      </c>
      <c r="H571" s="32">
        <v>571640</v>
      </c>
      <c r="I571" s="15" t="s">
        <v>232</v>
      </c>
    </row>
    <row r="572" spans="1:9" x14ac:dyDescent="0.2">
      <c r="A572" t="s">
        <v>188</v>
      </c>
      <c r="B572" t="s">
        <v>160</v>
      </c>
      <c r="C572" s="15" t="s">
        <v>163</v>
      </c>
      <c r="D572" s="32">
        <v>780</v>
      </c>
      <c r="E572" s="32">
        <v>0</v>
      </c>
      <c r="F572" s="32">
        <v>0</v>
      </c>
      <c r="G572" s="32">
        <v>0</v>
      </c>
      <c r="H572" s="32">
        <v>305448</v>
      </c>
      <c r="I572" s="15" t="s">
        <v>232</v>
      </c>
    </row>
    <row r="573" spans="1:9" x14ac:dyDescent="0.2">
      <c r="A573" t="s">
        <v>30</v>
      </c>
      <c r="B573" t="s">
        <v>157</v>
      </c>
      <c r="C573" s="15" t="s">
        <v>163</v>
      </c>
      <c r="D573" s="32">
        <v>200.66666666666669</v>
      </c>
      <c r="E573" s="32">
        <v>483</v>
      </c>
      <c r="F573" s="32">
        <v>143942</v>
      </c>
      <c r="G573" s="32">
        <v>0</v>
      </c>
      <c r="H573" s="32">
        <v>142716</v>
      </c>
      <c r="I573" s="15" t="s">
        <v>232</v>
      </c>
    </row>
    <row r="574" spans="1:9" x14ac:dyDescent="0.2">
      <c r="A574" t="s">
        <v>225</v>
      </c>
      <c r="B574" t="s">
        <v>157</v>
      </c>
      <c r="C574" s="15" t="s">
        <v>163</v>
      </c>
      <c r="D574" s="32">
        <v>697</v>
      </c>
      <c r="E574" s="32">
        <v>0</v>
      </c>
      <c r="F574" s="32">
        <v>313442</v>
      </c>
      <c r="G574" s="32">
        <v>53</v>
      </c>
      <c r="H574" s="32">
        <v>532746</v>
      </c>
      <c r="I574" s="15" t="s">
        <v>232</v>
      </c>
    </row>
    <row r="575" spans="1:9" x14ac:dyDescent="0.2">
      <c r="A575" t="s">
        <v>93</v>
      </c>
      <c r="B575" t="s">
        <v>157</v>
      </c>
      <c r="C575" s="15" t="s">
        <v>163</v>
      </c>
      <c r="D575" s="32">
        <v>186</v>
      </c>
      <c r="E575" s="32">
        <v>0</v>
      </c>
      <c r="F575" s="32">
        <v>133004</v>
      </c>
      <c r="G575" s="32">
        <v>0</v>
      </c>
      <c r="H575" s="32">
        <v>140864</v>
      </c>
      <c r="I575" s="15" t="s">
        <v>232</v>
      </c>
    </row>
    <row r="576" spans="1:9" x14ac:dyDescent="0.2">
      <c r="A576" t="s">
        <v>18</v>
      </c>
      <c r="B576" t="s">
        <v>157</v>
      </c>
      <c r="C576" s="15" t="s">
        <v>163</v>
      </c>
      <c r="D576" s="32">
        <v>1199</v>
      </c>
      <c r="E576" s="32">
        <v>0</v>
      </c>
      <c r="F576" s="32">
        <v>617580</v>
      </c>
      <c r="G576" s="32">
        <v>44</v>
      </c>
      <c r="H576" s="32">
        <v>856526</v>
      </c>
      <c r="I576" s="15" t="s">
        <v>232</v>
      </c>
    </row>
    <row r="577" spans="1:9" x14ac:dyDescent="0.2">
      <c r="A577" t="s">
        <v>226</v>
      </c>
      <c r="B577" t="s">
        <v>158</v>
      </c>
      <c r="C577" s="15" t="s">
        <v>163</v>
      </c>
      <c r="D577" s="32">
        <v>1080</v>
      </c>
      <c r="E577" s="32">
        <v>36393</v>
      </c>
      <c r="F577" s="32">
        <v>640894</v>
      </c>
      <c r="G577" s="32">
        <v>0</v>
      </c>
      <c r="H577" s="32">
        <v>1046714</v>
      </c>
      <c r="I577" s="15" t="s">
        <v>232</v>
      </c>
    </row>
    <row r="578" spans="1:9" x14ac:dyDescent="0.2">
      <c r="A578" t="s">
        <v>227</v>
      </c>
      <c r="B578" t="s">
        <v>158</v>
      </c>
      <c r="C578" s="15" t="s">
        <v>163</v>
      </c>
      <c r="D578" s="32">
        <v>612.5</v>
      </c>
      <c r="E578" s="32">
        <v>0</v>
      </c>
      <c r="F578" s="32">
        <v>0</v>
      </c>
      <c r="G578" s="32">
        <v>0</v>
      </c>
      <c r="H578" s="32">
        <v>468783</v>
      </c>
      <c r="I578" s="15" t="s">
        <v>232</v>
      </c>
    </row>
    <row r="579" spans="1:9" x14ac:dyDescent="0.2">
      <c r="A579" t="s">
        <v>222</v>
      </c>
      <c r="B579" t="s">
        <v>155</v>
      </c>
      <c r="C579" s="15" t="s">
        <v>163</v>
      </c>
      <c r="D579" s="32">
        <v>346.2</v>
      </c>
      <c r="E579" s="32">
        <v>0</v>
      </c>
      <c r="F579" s="32">
        <v>0</v>
      </c>
      <c r="G579" s="32">
        <v>0</v>
      </c>
      <c r="H579" s="32">
        <v>234887</v>
      </c>
      <c r="I579" s="15" t="s">
        <v>232</v>
      </c>
    </row>
    <row r="580" spans="1:9" x14ac:dyDescent="0.2">
      <c r="A580" t="s">
        <v>53</v>
      </c>
      <c r="B580" t="s">
        <v>156</v>
      </c>
      <c r="C580" s="15" t="s">
        <v>163</v>
      </c>
      <c r="D580" s="32">
        <v>2117.6833333333307</v>
      </c>
      <c r="E580" s="32">
        <v>0</v>
      </c>
      <c r="F580" s="32">
        <v>1587105</v>
      </c>
      <c r="G580" s="32">
        <v>0</v>
      </c>
      <c r="H580" s="32">
        <v>1326384</v>
      </c>
      <c r="I580" s="15" t="s">
        <v>232</v>
      </c>
    </row>
    <row r="581" spans="1:9" x14ac:dyDescent="0.2">
      <c r="A581" t="s">
        <v>36</v>
      </c>
      <c r="B581" t="s">
        <v>156</v>
      </c>
      <c r="C581" s="15" t="s">
        <v>163</v>
      </c>
      <c r="D581" s="32">
        <v>537.41666666666686</v>
      </c>
      <c r="E581" s="32">
        <v>0</v>
      </c>
      <c r="F581" s="32">
        <v>451105</v>
      </c>
      <c r="G581" s="32">
        <v>0</v>
      </c>
      <c r="H581" s="32">
        <v>351694</v>
      </c>
      <c r="I581" s="15" t="s">
        <v>232</v>
      </c>
    </row>
    <row r="582" spans="1:9" x14ac:dyDescent="0.2">
      <c r="A582" t="s">
        <v>228</v>
      </c>
      <c r="B582" t="s">
        <v>158</v>
      </c>
      <c r="C582" s="15" t="s">
        <v>163</v>
      </c>
      <c r="D582" s="32">
        <v>183.46666666666667</v>
      </c>
      <c r="E582" s="32">
        <v>0</v>
      </c>
      <c r="F582" s="32">
        <v>67760</v>
      </c>
      <c r="G582" s="32">
        <v>0</v>
      </c>
      <c r="H582" s="32">
        <v>141904</v>
      </c>
      <c r="I582" s="15" t="s">
        <v>232</v>
      </c>
    </row>
    <row r="583" spans="1:9" x14ac:dyDescent="0.2">
      <c r="A583" t="s">
        <v>130</v>
      </c>
      <c r="B583" t="s">
        <v>158</v>
      </c>
      <c r="C583" s="15" t="s">
        <v>163</v>
      </c>
      <c r="D583" s="32">
        <v>152.66666666666669</v>
      </c>
      <c r="E583" s="32">
        <v>0</v>
      </c>
      <c r="F583" s="32">
        <v>87975</v>
      </c>
      <c r="G583" s="32">
        <v>0</v>
      </c>
      <c r="H583" s="32">
        <v>135738</v>
      </c>
      <c r="I583" s="15" t="s">
        <v>232</v>
      </c>
    </row>
    <row r="584" spans="1:9" x14ac:dyDescent="0.2">
      <c r="A584" t="s">
        <v>91</v>
      </c>
      <c r="B584" t="s">
        <v>160</v>
      </c>
      <c r="C584" s="15" t="s">
        <v>163</v>
      </c>
      <c r="D584" s="32">
        <v>738.74999999999977</v>
      </c>
      <c r="E584" s="32">
        <v>0</v>
      </c>
      <c r="F584" s="32">
        <v>0</v>
      </c>
      <c r="G584" s="32">
        <v>0</v>
      </c>
      <c r="H584" s="32">
        <v>636120</v>
      </c>
      <c r="I584" s="15" t="s">
        <v>232</v>
      </c>
    </row>
    <row r="585" spans="1:9" x14ac:dyDescent="0.2">
      <c r="A585" t="s">
        <v>220</v>
      </c>
      <c r="B585" t="s">
        <v>156</v>
      </c>
      <c r="C585" s="15" t="s">
        <v>163</v>
      </c>
      <c r="D585" s="32">
        <v>472.8666666666665</v>
      </c>
      <c r="E585" s="32">
        <v>0</v>
      </c>
      <c r="F585" s="32">
        <v>574383.55940599274</v>
      </c>
      <c r="G585" s="32">
        <v>0</v>
      </c>
      <c r="H585" s="32">
        <v>237373</v>
      </c>
      <c r="I585" s="15" t="s">
        <v>232</v>
      </c>
    </row>
    <row r="586" spans="1:9" x14ac:dyDescent="0.2">
      <c r="A586" t="s">
        <v>77</v>
      </c>
      <c r="B586" t="s">
        <v>156</v>
      </c>
      <c r="C586" s="15" t="s">
        <v>163</v>
      </c>
      <c r="D586" s="32">
        <v>916.01666666666642</v>
      </c>
      <c r="E586" s="32">
        <v>0</v>
      </c>
      <c r="F586" s="32">
        <v>0</v>
      </c>
      <c r="G586" s="32">
        <v>0</v>
      </c>
      <c r="H586" s="32">
        <v>665948</v>
      </c>
      <c r="I586" s="15" t="s">
        <v>232</v>
      </c>
    </row>
    <row r="587" spans="1:9" x14ac:dyDescent="0.2">
      <c r="A587" t="s">
        <v>90</v>
      </c>
      <c r="B587" t="s">
        <v>156</v>
      </c>
      <c r="C587" s="15" t="s">
        <v>163</v>
      </c>
      <c r="D587" s="32">
        <v>5076.7666666666701</v>
      </c>
      <c r="E587" s="32">
        <v>0</v>
      </c>
      <c r="F587" s="32">
        <v>3452895</v>
      </c>
      <c r="G587" s="32">
        <v>0</v>
      </c>
      <c r="H587" s="32">
        <v>3252486</v>
      </c>
      <c r="I587" s="15" t="s">
        <v>232</v>
      </c>
    </row>
    <row r="588" spans="1:9" x14ac:dyDescent="0.2">
      <c r="A588" t="s">
        <v>15</v>
      </c>
      <c r="B588" t="s">
        <v>156</v>
      </c>
      <c r="C588" s="15" t="s">
        <v>163</v>
      </c>
      <c r="D588" s="32">
        <v>740.11666666666611</v>
      </c>
      <c r="E588" s="32">
        <v>0</v>
      </c>
      <c r="F588" s="32">
        <v>581377.93824000005</v>
      </c>
      <c r="G588" s="32">
        <v>0</v>
      </c>
      <c r="H588" s="32">
        <v>441303</v>
      </c>
      <c r="I588" s="15" t="s">
        <v>232</v>
      </c>
    </row>
    <row r="589" spans="1:9" x14ac:dyDescent="0.2">
      <c r="A589" t="s">
        <v>62</v>
      </c>
      <c r="B589" t="s">
        <v>159</v>
      </c>
      <c r="C589" s="15" t="s">
        <v>163</v>
      </c>
      <c r="D589" s="32">
        <v>602.19999999999959</v>
      </c>
      <c r="E589" s="32">
        <v>0</v>
      </c>
      <c r="F589" s="32">
        <v>461469</v>
      </c>
      <c r="G589" s="32">
        <v>0</v>
      </c>
      <c r="H589" s="32">
        <v>483044</v>
      </c>
      <c r="I589" s="15" t="s">
        <v>232</v>
      </c>
    </row>
    <row r="590" spans="1:9" x14ac:dyDescent="0.2">
      <c r="A590" t="s">
        <v>34</v>
      </c>
      <c r="B590" t="s">
        <v>157</v>
      </c>
      <c r="C590" s="15" t="s">
        <v>163</v>
      </c>
      <c r="D590" s="32">
        <v>242</v>
      </c>
      <c r="E590" s="32">
        <v>10207</v>
      </c>
      <c r="F590" s="32">
        <v>176782</v>
      </c>
      <c r="G590" s="32">
        <v>0</v>
      </c>
      <c r="H590" s="32">
        <v>152218</v>
      </c>
      <c r="I590" s="15" t="s">
        <v>232</v>
      </c>
    </row>
    <row r="591" spans="1:9" x14ac:dyDescent="0.2">
      <c r="A591" t="s">
        <v>45</v>
      </c>
      <c r="B591" t="s">
        <v>157</v>
      </c>
      <c r="C591" s="15" t="s">
        <v>163</v>
      </c>
      <c r="D591" s="32">
        <v>350</v>
      </c>
      <c r="E591" s="32">
        <v>5451</v>
      </c>
      <c r="F591" s="32">
        <v>168195</v>
      </c>
      <c r="G591" s="32">
        <v>0</v>
      </c>
      <c r="H591" s="32">
        <v>361356</v>
      </c>
      <c r="I591" s="15" t="s">
        <v>232</v>
      </c>
    </row>
    <row r="592" spans="1:9" x14ac:dyDescent="0.2">
      <c r="A592" t="s">
        <v>229</v>
      </c>
      <c r="B592" t="s">
        <v>157</v>
      </c>
      <c r="C592" s="15" t="s">
        <v>163</v>
      </c>
      <c r="D592" s="32">
        <v>589</v>
      </c>
      <c r="E592" s="32">
        <v>0</v>
      </c>
      <c r="F592" s="32">
        <v>234081</v>
      </c>
      <c r="G592" s="32">
        <v>160</v>
      </c>
      <c r="H592" s="32">
        <v>460226</v>
      </c>
      <c r="I592" s="15" t="s">
        <v>232</v>
      </c>
    </row>
    <row r="593" spans="1:9" x14ac:dyDescent="0.2">
      <c r="A593" t="s">
        <v>40</v>
      </c>
      <c r="B593" t="s">
        <v>158</v>
      </c>
      <c r="C593" s="15" t="s">
        <v>163</v>
      </c>
      <c r="D593" s="32">
        <v>808.25</v>
      </c>
      <c r="E593" s="32">
        <v>0</v>
      </c>
      <c r="F593" s="32">
        <v>301248</v>
      </c>
      <c r="G593" s="32">
        <v>0</v>
      </c>
      <c r="H593" s="32">
        <v>624334</v>
      </c>
      <c r="I593" s="15" t="s">
        <v>232</v>
      </c>
    </row>
    <row r="594" spans="1:9" x14ac:dyDescent="0.2">
      <c r="A594" t="s">
        <v>165</v>
      </c>
      <c r="B594" t="s">
        <v>158</v>
      </c>
      <c r="C594" s="15" t="s">
        <v>163</v>
      </c>
      <c r="D594" s="32">
        <v>1919.7000000000003</v>
      </c>
      <c r="E594" s="32">
        <v>0</v>
      </c>
      <c r="F594" s="32">
        <v>1129900</v>
      </c>
      <c r="G594" s="32">
        <v>0</v>
      </c>
      <c r="H594" s="32">
        <v>1480988</v>
      </c>
      <c r="I594" s="15" t="s">
        <v>232</v>
      </c>
    </row>
    <row r="595" spans="1:9" x14ac:dyDescent="0.2">
      <c r="A595" t="s">
        <v>78</v>
      </c>
      <c r="B595" t="s">
        <v>157</v>
      </c>
      <c r="C595" s="15" t="s">
        <v>163</v>
      </c>
      <c r="D595" s="32">
        <v>74</v>
      </c>
      <c r="E595" s="32">
        <v>0</v>
      </c>
      <c r="F595" s="32">
        <v>7424</v>
      </c>
      <c r="G595" s="32">
        <v>0</v>
      </c>
      <c r="H595" s="32">
        <v>34788</v>
      </c>
      <c r="I595" s="15" t="s">
        <v>232</v>
      </c>
    </row>
    <row r="596" spans="1:9" x14ac:dyDescent="0.2">
      <c r="A596" t="s">
        <v>21</v>
      </c>
      <c r="B596" t="s">
        <v>158</v>
      </c>
      <c r="C596" s="15" t="s">
        <v>163</v>
      </c>
      <c r="D596" s="32">
        <v>301.23333333333335</v>
      </c>
      <c r="E596" s="32">
        <v>0</v>
      </c>
      <c r="F596" s="32">
        <v>133200</v>
      </c>
      <c r="G596" s="32">
        <v>0</v>
      </c>
      <c r="H596" s="32">
        <v>232792</v>
      </c>
      <c r="I596" s="15" t="s">
        <v>232</v>
      </c>
    </row>
    <row r="597" spans="1:9" x14ac:dyDescent="0.2">
      <c r="A597" t="s">
        <v>20</v>
      </c>
      <c r="B597" t="s">
        <v>158</v>
      </c>
      <c r="C597" s="15" t="s">
        <v>163</v>
      </c>
      <c r="D597" s="32">
        <v>279.2833333333333</v>
      </c>
      <c r="E597" s="32">
        <v>0</v>
      </c>
      <c r="F597" s="32">
        <v>80280</v>
      </c>
      <c r="G597" s="32">
        <v>0</v>
      </c>
      <c r="H597" s="32">
        <v>215618</v>
      </c>
      <c r="I597" s="15" t="s">
        <v>232</v>
      </c>
    </row>
    <row r="598" spans="1:9" x14ac:dyDescent="0.2">
      <c r="A598" t="s">
        <v>79</v>
      </c>
      <c r="B598" t="s">
        <v>156</v>
      </c>
      <c r="C598" s="15" t="s">
        <v>163</v>
      </c>
      <c r="D598" s="32">
        <v>9493.099999999984</v>
      </c>
      <c r="E598" s="32">
        <v>2723</v>
      </c>
      <c r="F598" s="32">
        <v>5375408</v>
      </c>
      <c r="G598" s="32">
        <v>0</v>
      </c>
      <c r="H598" s="32">
        <v>7094995</v>
      </c>
      <c r="I598" s="15" t="s">
        <v>232</v>
      </c>
    </row>
    <row r="599" spans="1:9" x14ac:dyDescent="0.2">
      <c r="A599" t="s">
        <v>230</v>
      </c>
      <c r="B599" t="s">
        <v>156</v>
      </c>
      <c r="C599" s="15" t="s">
        <v>163</v>
      </c>
      <c r="D599" s="32">
        <v>306</v>
      </c>
      <c r="E599" s="32">
        <v>0</v>
      </c>
      <c r="F599" s="32">
        <v>0</v>
      </c>
      <c r="G599" s="32">
        <v>0</v>
      </c>
      <c r="H599" s="32">
        <v>209033</v>
      </c>
      <c r="I599" s="15" t="s">
        <v>232</v>
      </c>
    </row>
    <row r="600" spans="1:9" x14ac:dyDescent="0.2">
      <c r="A600" t="s">
        <v>64</v>
      </c>
      <c r="B600" t="s">
        <v>156</v>
      </c>
      <c r="C600" s="15" t="s">
        <v>163</v>
      </c>
      <c r="D600" s="32">
        <v>2539.983333333334</v>
      </c>
      <c r="E600" s="32">
        <v>0</v>
      </c>
      <c r="F600" s="32">
        <v>185244</v>
      </c>
      <c r="G600" s="32">
        <v>0</v>
      </c>
      <c r="H600" s="32">
        <v>453774</v>
      </c>
      <c r="I600" s="15" t="s">
        <v>232</v>
      </c>
    </row>
    <row r="601" spans="1:9" x14ac:dyDescent="0.2">
      <c r="A601" t="s">
        <v>70</v>
      </c>
      <c r="B601" t="s">
        <v>158</v>
      </c>
      <c r="C601" s="15" t="s">
        <v>163</v>
      </c>
      <c r="D601" s="32">
        <v>228</v>
      </c>
      <c r="E601" s="32">
        <v>0</v>
      </c>
      <c r="F601" s="32">
        <v>24290</v>
      </c>
      <c r="G601" s="32">
        <v>0</v>
      </c>
      <c r="H601" s="32">
        <v>191712</v>
      </c>
      <c r="I601" s="15" t="s">
        <v>232</v>
      </c>
    </row>
    <row r="602" spans="1:9" x14ac:dyDescent="0.2">
      <c r="A602" t="s">
        <v>5</v>
      </c>
      <c r="B602" t="s">
        <v>155</v>
      </c>
      <c r="C602" s="15" t="s">
        <v>163</v>
      </c>
      <c r="D602" s="32">
        <v>18.849999999999994</v>
      </c>
      <c r="E602" s="32">
        <v>0</v>
      </c>
      <c r="F602" s="32">
        <v>27514</v>
      </c>
      <c r="G602" s="32">
        <v>0</v>
      </c>
      <c r="H602" s="32">
        <v>11898</v>
      </c>
      <c r="I602" s="15" t="s">
        <v>232</v>
      </c>
    </row>
    <row r="603" spans="1:9" x14ac:dyDescent="0.2">
      <c r="A603" t="s">
        <v>194</v>
      </c>
      <c r="B603" t="s">
        <v>155</v>
      </c>
      <c r="C603" s="15" t="s">
        <v>163</v>
      </c>
      <c r="D603" s="32">
        <v>6802.4999999999836</v>
      </c>
      <c r="E603" s="32">
        <v>0</v>
      </c>
      <c r="F603" s="32">
        <v>0</v>
      </c>
      <c r="G603" s="32">
        <v>0</v>
      </c>
      <c r="H603" s="32">
        <v>5146961</v>
      </c>
      <c r="I603" s="15" t="s">
        <v>232</v>
      </c>
    </row>
    <row r="604" spans="1:9" x14ac:dyDescent="0.2">
      <c r="A604" t="s">
        <v>221</v>
      </c>
      <c r="B604" t="s">
        <v>157</v>
      </c>
      <c r="C604" s="15" t="s">
        <v>163</v>
      </c>
      <c r="D604" s="32">
        <v>161.21666666666667</v>
      </c>
      <c r="E604" s="32">
        <v>0</v>
      </c>
      <c r="F604" s="32">
        <v>334744</v>
      </c>
      <c r="G604" s="32">
        <v>0</v>
      </c>
      <c r="H604" s="32">
        <v>117446</v>
      </c>
      <c r="I604" s="15" t="s">
        <v>232</v>
      </c>
    </row>
    <row r="605" spans="1:9" x14ac:dyDescent="0.2">
      <c r="A605" t="s">
        <v>133</v>
      </c>
      <c r="B605" t="s">
        <v>158</v>
      </c>
      <c r="C605" s="15" t="s">
        <v>163</v>
      </c>
      <c r="D605" s="32">
        <v>338.41666666666669</v>
      </c>
      <c r="E605" s="32">
        <v>0</v>
      </c>
      <c r="F605" s="32">
        <v>514417</v>
      </c>
      <c r="G605" s="32">
        <v>0</v>
      </c>
      <c r="H605" s="32">
        <v>318920</v>
      </c>
      <c r="I605" s="15" t="s">
        <v>232</v>
      </c>
    </row>
    <row r="606" spans="1:9" x14ac:dyDescent="0.2">
      <c r="A606" t="s">
        <v>35</v>
      </c>
      <c r="B606" t="s">
        <v>159</v>
      </c>
      <c r="C606" s="15" t="s">
        <v>163</v>
      </c>
      <c r="D606" s="32">
        <v>827.99999999999977</v>
      </c>
      <c r="E606" s="32">
        <v>0</v>
      </c>
      <c r="F606" s="32">
        <v>48218</v>
      </c>
      <c r="G606" s="32">
        <v>0</v>
      </c>
      <c r="H606" s="32">
        <v>662244</v>
      </c>
      <c r="I606" s="15" t="s">
        <v>232</v>
      </c>
    </row>
    <row r="607" spans="1:9" x14ac:dyDescent="0.2">
      <c r="A607" t="s">
        <v>231</v>
      </c>
      <c r="B607" t="s">
        <v>158</v>
      </c>
      <c r="C607" s="15" t="s">
        <v>163</v>
      </c>
      <c r="D607" s="32">
        <v>106.26666666666667</v>
      </c>
      <c r="E607" s="32">
        <v>0</v>
      </c>
      <c r="F607" s="32">
        <v>212179</v>
      </c>
      <c r="G607" s="32">
        <v>0</v>
      </c>
      <c r="H607" s="32">
        <v>86226</v>
      </c>
      <c r="I607" s="15" t="s">
        <v>232</v>
      </c>
    </row>
    <row r="608" spans="1:9" x14ac:dyDescent="0.2">
      <c r="A608" t="s">
        <v>89</v>
      </c>
      <c r="B608" t="s">
        <v>155</v>
      </c>
      <c r="C608" s="15" t="s">
        <v>162</v>
      </c>
      <c r="D608" s="32">
        <v>1108.8166666666668</v>
      </c>
      <c r="E608" s="32">
        <v>35</v>
      </c>
      <c r="F608" s="32">
        <v>308281.40000000002</v>
      </c>
      <c r="G608" s="32">
        <v>270.60000000000002</v>
      </c>
      <c r="H608" s="32">
        <v>497878</v>
      </c>
      <c r="I608" s="15" t="s">
        <v>235</v>
      </c>
    </row>
    <row r="609" spans="1:9" x14ac:dyDescent="0.2">
      <c r="A609" t="s">
        <v>4</v>
      </c>
      <c r="B609" t="s">
        <v>155</v>
      </c>
      <c r="C609" s="15" t="s">
        <v>162</v>
      </c>
      <c r="D609" s="32">
        <v>3524.6666666666674</v>
      </c>
      <c r="E609" s="32">
        <v>0</v>
      </c>
      <c r="F609" s="32">
        <v>487766</v>
      </c>
      <c r="G609" s="32">
        <v>0</v>
      </c>
      <c r="H609" s="32">
        <v>3086176</v>
      </c>
      <c r="I609" s="15" t="s">
        <v>235</v>
      </c>
    </row>
    <row r="610" spans="1:9" x14ac:dyDescent="0.2">
      <c r="A610" t="s">
        <v>191</v>
      </c>
      <c r="B610" t="s">
        <v>155</v>
      </c>
      <c r="C610" s="15" t="s">
        <v>162</v>
      </c>
      <c r="D610" s="32">
        <v>8024.4500000000071</v>
      </c>
      <c r="E610" s="32">
        <v>2003</v>
      </c>
      <c r="F610" s="32">
        <v>3984407</v>
      </c>
      <c r="G610" s="32">
        <v>0</v>
      </c>
      <c r="H610" s="32">
        <v>4300235</v>
      </c>
      <c r="I610" s="15" t="s">
        <v>235</v>
      </c>
    </row>
    <row r="611" spans="1:9" x14ac:dyDescent="0.2">
      <c r="A611" t="s">
        <v>1</v>
      </c>
      <c r="B611" t="s">
        <v>155</v>
      </c>
      <c r="C611" s="15" t="s">
        <v>162</v>
      </c>
      <c r="D611" s="32">
        <v>15243.266666666625</v>
      </c>
      <c r="E611" s="32">
        <v>600</v>
      </c>
      <c r="F611" s="32">
        <v>6612710</v>
      </c>
      <c r="G611" s="32">
        <v>0</v>
      </c>
      <c r="H611" s="32">
        <v>6747698</v>
      </c>
      <c r="I611" s="15" t="s">
        <v>235</v>
      </c>
    </row>
    <row r="612" spans="1:9" x14ac:dyDescent="0.2">
      <c r="A612" t="s">
        <v>192</v>
      </c>
      <c r="B612" t="s">
        <v>155</v>
      </c>
      <c r="C612" s="15" t="s">
        <v>162</v>
      </c>
      <c r="D612" s="32">
        <v>57.733333333333334</v>
      </c>
      <c r="E612" s="32">
        <v>0</v>
      </c>
      <c r="F612" s="32">
        <v>0</v>
      </c>
      <c r="G612" s="32">
        <v>0</v>
      </c>
      <c r="H612" s="32">
        <v>22430</v>
      </c>
      <c r="I612" s="15" t="s">
        <v>235</v>
      </c>
    </row>
    <row r="613" spans="1:9" x14ac:dyDescent="0.2">
      <c r="A613" t="s">
        <v>26</v>
      </c>
      <c r="B613" t="s">
        <v>155</v>
      </c>
      <c r="C613" s="15" t="s">
        <v>162</v>
      </c>
      <c r="D613" s="32">
        <v>625.33333333333337</v>
      </c>
      <c r="E613" s="32">
        <v>0</v>
      </c>
      <c r="F613" s="32">
        <v>0</v>
      </c>
      <c r="G613" s="32">
        <v>0</v>
      </c>
      <c r="H613" s="32">
        <v>289343</v>
      </c>
      <c r="I613" s="15" t="s">
        <v>235</v>
      </c>
    </row>
    <row r="614" spans="1:9" x14ac:dyDescent="0.2">
      <c r="A614" t="s">
        <v>193</v>
      </c>
      <c r="B614" t="s">
        <v>155</v>
      </c>
      <c r="C614" s="15" t="s">
        <v>162</v>
      </c>
      <c r="D614" s="32">
        <v>11028.799999999987</v>
      </c>
      <c r="E614" s="32">
        <v>0</v>
      </c>
      <c r="F614" s="32">
        <v>7237590.5999999782</v>
      </c>
      <c r="G614" s="32">
        <v>0</v>
      </c>
      <c r="H614" s="32">
        <v>7380398</v>
      </c>
      <c r="I614" s="15" t="s">
        <v>235</v>
      </c>
    </row>
    <row r="615" spans="1:9" x14ac:dyDescent="0.2">
      <c r="A615" t="s">
        <v>6</v>
      </c>
      <c r="B615" t="s">
        <v>155</v>
      </c>
      <c r="C615" s="15" t="s">
        <v>162</v>
      </c>
      <c r="D615" s="32">
        <v>1953</v>
      </c>
      <c r="E615" s="32">
        <v>0</v>
      </c>
      <c r="F615" s="32">
        <v>0</v>
      </c>
      <c r="G615" s="32">
        <v>0</v>
      </c>
      <c r="H615" s="32">
        <v>1176481</v>
      </c>
      <c r="I615" s="15" t="s">
        <v>235</v>
      </c>
    </row>
    <row r="616" spans="1:9" x14ac:dyDescent="0.2">
      <c r="A616" t="s">
        <v>222</v>
      </c>
      <c r="B616" t="s">
        <v>155</v>
      </c>
      <c r="C616" s="15" t="s">
        <v>162</v>
      </c>
      <c r="D616" s="32">
        <v>38.166666666666671</v>
      </c>
      <c r="E616" s="32">
        <v>0</v>
      </c>
      <c r="F616" s="32">
        <v>0</v>
      </c>
      <c r="G616" s="32">
        <v>0</v>
      </c>
      <c r="H616" s="32">
        <v>13800</v>
      </c>
      <c r="I616" s="15" t="s">
        <v>235</v>
      </c>
    </row>
    <row r="617" spans="1:9" x14ac:dyDescent="0.2">
      <c r="A617" t="s">
        <v>85</v>
      </c>
      <c r="B617" t="s">
        <v>155</v>
      </c>
      <c r="C617" s="15" t="s">
        <v>162</v>
      </c>
      <c r="D617" s="32">
        <v>2195.5500000000002</v>
      </c>
      <c r="E617" s="32">
        <v>0</v>
      </c>
      <c r="F617" s="32">
        <v>1317550</v>
      </c>
      <c r="G617" s="32">
        <v>0</v>
      </c>
      <c r="H617" s="32">
        <v>941960</v>
      </c>
      <c r="I617" s="15" t="s">
        <v>235</v>
      </c>
    </row>
    <row r="618" spans="1:9" x14ac:dyDescent="0.2">
      <c r="A618" t="s">
        <v>5</v>
      </c>
      <c r="B618" t="s">
        <v>155</v>
      </c>
      <c r="C618" s="15" t="s">
        <v>162</v>
      </c>
      <c r="D618" s="32">
        <v>7056.3999999999905</v>
      </c>
      <c r="E618" s="32">
        <v>0</v>
      </c>
      <c r="F618" s="32">
        <v>6117161</v>
      </c>
      <c r="G618" s="32">
        <v>0</v>
      </c>
      <c r="H618" s="32">
        <v>4954849</v>
      </c>
      <c r="I618" s="15" t="s">
        <v>235</v>
      </c>
    </row>
    <row r="619" spans="1:9" x14ac:dyDescent="0.2">
      <c r="A619" t="s">
        <v>194</v>
      </c>
      <c r="B619" t="s">
        <v>155</v>
      </c>
      <c r="C619" s="15" t="s">
        <v>162</v>
      </c>
      <c r="D619" s="32">
        <v>13436.016666666632</v>
      </c>
      <c r="E619" s="32">
        <v>0</v>
      </c>
      <c r="F619" s="32">
        <v>0</v>
      </c>
      <c r="G619" s="32">
        <v>0</v>
      </c>
      <c r="H619" s="32">
        <v>9693838</v>
      </c>
      <c r="I619" s="15" t="s">
        <v>235</v>
      </c>
    </row>
    <row r="620" spans="1:9" x14ac:dyDescent="0.2">
      <c r="A620" t="s">
        <v>54</v>
      </c>
      <c r="B620" t="s">
        <v>156</v>
      </c>
      <c r="C620" s="15" t="s">
        <v>163</v>
      </c>
      <c r="D620" s="32">
        <v>154</v>
      </c>
      <c r="E620" s="32">
        <v>0</v>
      </c>
      <c r="F620" s="32">
        <v>0</v>
      </c>
      <c r="G620" s="32">
        <v>0</v>
      </c>
      <c r="H620" s="32">
        <v>109158</v>
      </c>
      <c r="I620" s="15" t="s">
        <v>235</v>
      </c>
    </row>
    <row r="621" spans="1:9" x14ac:dyDescent="0.2">
      <c r="A621" t="s">
        <v>135</v>
      </c>
      <c r="B621" t="s">
        <v>157</v>
      </c>
      <c r="C621" s="15" t="s">
        <v>163</v>
      </c>
      <c r="D621" s="32">
        <v>346.16666666666657</v>
      </c>
      <c r="E621" s="32">
        <v>0</v>
      </c>
      <c r="F621" s="32">
        <v>142725</v>
      </c>
      <c r="G621" s="32">
        <v>0</v>
      </c>
      <c r="H621" s="32">
        <v>274800</v>
      </c>
      <c r="I621" s="15" t="s">
        <v>235</v>
      </c>
    </row>
    <row r="622" spans="1:9" x14ac:dyDescent="0.2">
      <c r="A622" t="s">
        <v>4</v>
      </c>
      <c r="B622" t="s">
        <v>155</v>
      </c>
      <c r="C622" s="15" t="s">
        <v>163</v>
      </c>
      <c r="D622" s="32">
        <v>121.33333333333334</v>
      </c>
      <c r="E622" s="32">
        <v>0</v>
      </c>
      <c r="F622" s="32">
        <v>21726</v>
      </c>
      <c r="G622" s="32">
        <v>0</v>
      </c>
      <c r="H622" s="32">
        <v>42056</v>
      </c>
      <c r="I622" s="15" t="s">
        <v>235</v>
      </c>
    </row>
    <row r="623" spans="1:9" x14ac:dyDescent="0.2">
      <c r="A623" t="s">
        <v>191</v>
      </c>
      <c r="B623" t="s">
        <v>155</v>
      </c>
      <c r="C623" s="15" t="s">
        <v>163</v>
      </c>
      <c r="D623" s="32">
        <v>22161.716666666656</v>
      </c>
      <c r="E623" s="32">
        <v>47305</v>
      </c>
      <c r="F623" s="32">
        <v>9069139</v>
      </c>
      <c r="G623" s="32">
        <v>0</v>
      </c>
      <c r="H623" s="32">
        <v>15834838</v>
      </c>
      <c r="I623" s="15" t="s">
        <v>235</v>
      </c>
    </row>
    <row r="624" spans="1:9" x14ac:dyDescent="0.2">
      <c r="A624" t="s">
        <v>1</v>
      </c>
      <c r="B624" t="s">
        <v>155</v>
      </c>
      <c r="C624" s="15" t="s">
        <v>163</v>
      </c>
      <c r="D624" s="32">
        <v>3069.8500000000013</v>
      </c>
      <c r="E624" s="32">
        <v>0</v>
      </c>
      <c r="F624" s="32">
        <v>1309919</v>
      </c>
      <c r="G624" s="32">
        <v>0</v>
      </c>
      <c r="H624" s="32">
        <v>1672339</v>
      </c>
      <c r="I624" s="15" t="s">
        <v>235</v>
      </c>
    </row>
    <row r="625" spans="1:9" x14ac:dyDescent="0.2">
      <c r="A625" t="s">
        <v>66</v>
      </c>
      <c r="B625" t="s">
        <v>157</v>
      </c>
      <c r="C625" s="15" t="s">
        <v>163</v>
      </c>
      <c r="D625" s="32">
        <v>252.76666666666657</v>
      </c>
      <c r="E625" s="32">
        <v>0</v>
      </c>
      <c r="F625" s="32">
        <v>64960</v>
      </c>
      <c r="G625" s="32">
        <v>211</v>
      </c>
      <c r="H625" s="32">
        <v>190550</v>
      </c>
      <c r="I625" s="15" t="s">
        <v>235</v>
      </c>
    </row>
    <row r="626" spans="1:9" x14ac:dyDescent="0.2">
      <c r="A626" t="s">
        <v>192</v>
      </c>
      <c r="B626" t="s">
        <v>155</v>
      </c>
      <c r="C626" s="15" t="s">
        <v>163</v>
      </c>
      <c r="D626" s="32">
        <v>714.23333333333323</v>
      </c>
      <c r="E626" s="32">
        <v>0</v>
      </c>
      <c r="F626" s="32">
        <v>0</v>
      </c>
      <c r="G626" s="32">
        <v>0</v>
      </c>
      <c r="H626" s="32">
        <v>591855</v>
      </c>
      <c r="I626" s="15" t="s">
        <v>235</v>
      </c>
    </row>
    <row r="627" spans="1:9" x14ac:dyDescent="0.2">
      <c r="A627" t="s">
        <v>60</v>
      </c>
      <c r="B627" t="s">
        <v>158</v>
      </c>
      <c r="C627" s="15" t="s">
        <v>163</v>
      </c>
      <c r="D627" s="32">
        <v>156</v>
      </c>
      <c r="E627" s="32">
        <v>0</v>
      </c>
      <c r="F627" s="32">
        <v>82026</v>
      </c>
      <c r="G627" s="32">
        <v>0</v>
      </c>
      <c r="H627" s="32">
        <v>135312</v>
      </c>
      <c r="I627" s="15" t="s">
        <v>235</v>
      </c>
    </row>
    <row r="628" spans="1:9" x14ac:dyDescent="0.2">
      <c r="A628" t="s">
        <v>11</v>
      </c>
      <c r="B628" t="s">
        <v>159</v>
      </c>
      <c r="C628" s="15" t="s">
        <v>163</v>
      </c>
      <c r="D628" s="32">
        <v>1820.5666666666655</v>
      </c>
      <c r="E628" s="32">
        <v>6544</v>
      </c>
      <c r="F628" s="32">
        <v>714720</v>
      </c>
      <c r="G628" s="32">
        <v>0</v>
      </c>
      <c r="H628" s="32">
        <v>1273387</v>
      </c>
      <c r="I628" s="15" t="s">
        <v>235</v>
      </c>
    </row>
    <row r="629" spans="1:9" x14ac:dyDescent="0.2">
      <c r="A629" t="s">
        <v>37</v>
      </c>
      <c r="B629" t="s">
        <v>158</v>
      </c>
      <c r="C629" s="15" t="s">
        <v>163</v>
      </c>
      <c r="D629" s="32">
        <v>399.23333333333335</v>
      </c>
      <c r="E629" s="32">
        <v>0</v>
      </c>
      <c r="F629" s="32">
        <v>222233</v>
      </c>
      <c r="G629" s="32">
        <v>0</v>
      </c>
      <c r="H629" s="32">
        <v>350812</v>
      </c>
      <c r="I629" s="15" t="s">
        <v>235</v>
      </c>
    </row>
    <row r="630" spans="1:9" x14ac:dyDescent="0.2">
      <c r="A630" t="s">
        <v>58</v>
      </c>
      <c r="B630" t="s">
        <v>158</v>
      </c>
      <c r="C630" s="15" t="s">
        <v>163</v>
      </c>
      <c r="D630" s="32">
        <v>871</v>
      </c>
      <c r="E630" s="32">
        <v>13342</v>
      </c>
      <c r="F630" s="32">
        <v>569407</v>
      </c>
      <c r="G630" s="32">
        <v>0</v>
      </c>
      <c r="H630" s="32">
        <v>791539</v>
      </c>
      <c r="I630" s="15" t="s">
        <v>235</v>
      </c>
    </row>
    <row r="631" spans="1:9" x14ac:dyDescent="0.2">
      <c r="A631" t="s">
        <v>61</v>
      </c>
      <c r="B631" t="s">
        <v>159</v>
      </c>
      <c r="C631" s="15" t="s">
        <v>163</v>
      </c>
      <c r="D631" s="32">
        <v>73.90000000000002</v>
      </c>
      <c r="E631" s="32">
        <v>0</v>
      </c>
      <c r="F631" s="32">
        <v>121396</v>
      </c>
      <c r="G631" s="32">
        <v>0</v>
      </c>
      <c r="H631" s="32">
        <v>59740</v>
      </c>
      <c r="I631" s="15" t="s">
        <v>235</v>
      </c>
    </row>
    <row r="632" spans="1:9" x14ac:dyDescent="0.2">
      <c r="A632" t="s">
        <v>10</v>
      </c>
      <c r="B632" t="s">
        <v>156</v>
      </c>
      <c r="C632" s="15" t="s">
        <v>163</v>
      </c>
      <c r="D632" s="32">
        <v>3802.8000000000129</v>
      </c>
      <c r="E632" s="32">
        <v>14205</v>
      </c>
      <c r="F632" s="32">
        <v>22978608</v>
      </c>
      <c r="G632" s="32">
        <v>0</v>
      </c>
      <c r="H632" s="32">
        <v>1806271</v>
      </c>
      <c r="I632" s="15" t="s">
        <v>235</v>
      </c>
    </row>
    <row r="633" spans="1:9" x14ac:dyDescent="0.2">
      <c r="A633" t="s">
        <v>154</v>
      </c>
      <c r="B633" t="s">
        <v>158</v>
      </c>
      <c r="C633" s="15" t="s">
        <v>163</v>
      </c>
      <c r="D633" s="32">
        <v>736.58333333333337</v>
      </c>
      <c r="E633" s="32">
        <v>0</v>
      </c>
      <c r="F633" s="32">
        <v>253617</v>
      </c>
      <c r="G633" s="32">
        <v>0</v>
      </c>
      <c r="H633" s="32">
        <v>634818</v>
      </c>
      <c r="I633" s="15" t="s">
        <v>235</v>
      </c>
    </row>
    <row r="634" spans="1:9" x14ac:dyDescent="0.2">
      <c r="A634" t="s">
        <v>190</v>
      </c>
      <c r="B634" t="s">
        <v>160</v>
      </c>
      <c r="C634" s="15" t="s">
        <v>163</v>
      </c>
      <c r="D634" s="32">
        <v>794.85000000000014</v>
      </c>
      <c r="E634" s="32">
        <v>18535</v>
      </c>
      <c r="F634" s="32">
        <v>144712</v>
      </c>
      <c r="G634" s="32">
        <v>0</v>
      </c>
      <c r="H634" s="32">
        <v>698864</v>
      </c>
      <c r="I634" s="15" t="s">
        <v>235</v>
      </c>
    </row>
    <row r="635" spans="1:9" x14ac:dyDescent="0.2">
      <c r="A635" t="s">
        <v>8</v>
      </c>
      <c r="B635" t="s">
        <v>156</v>
      </c>
      <c r="C635" s="15" t="s">
        <v>163</v>
      </c>
      <c r="D635" s="32">
        <v>9138.3833333334132</v>
      </c>
      <c r="E635" s="32">
        <v>479937.52628599067</v>
      </c>
      <c r="F635" s="32">
        <v>22378686.149626128</v>
      </c>
      <c r="G635" s="32">
        <v>0</v>
      </c>
      <c r="H635" s="32">
        <v>5526239</v>
      </c>
      <c r="I635" s="15" t="s">
        <v>235</v>
      </c>
    </row>
    <row r="636" spans="1:9" x14ac:dyDescent="0.2">
      <c r="A636" t="s">
        <v>16</v>
      </c>
      <c r="B636" t="s">
        <v>156</v>
      </c>
      <c r="C636" s="15" t="s">
        <v>163</v>
      </c>
      <c r="D636" s="32">
        <v>102.50000000000001</v>
      </c>
      <c r="E636" s="32">
        <v>0</v>
      </c>
      <c r="F636" s="32">
        <v>0</v>
      </c>
      <c r="G636" s="32">
        <v>0</v>
      </c>
      <c r="H636" s="32">
        <v>72016</v>
      </c>
      <c r="I636" s="15" t="s">
        <v>235</v>
      </c>
    </row>
    <row r="637" spans="1:9" x14ac:dyDescent="0.2">
      <c r="A637" t="s">
        <v>46</v>
      </c>
      <c r="B637" t="s">
        <v>156</v>
      </c>
      <c r="C637" s="15" t="s">
        <v>163</v>
      </c>
      <c r="D637" s="32">
        <v>112</v>
      </c>
      <c r="E637" s="32">
        <v>0</v>
      </c>
      <c r="F637" s="32">
        <v>0</v>
      </c>
      <c r="G637" s="32">
        <v>0</v>
      </c>
      <c r="H637" s="32">
        <v>69296</v>
      </c>
      <c r="I637" s="15" t="s">
        <v>235</v>
      </c>
    </row>
    <row r="638" spans="1:9" x14ac:dyDescent="0.2">
      <c r="A638" t="s">
        <v>195</v>
      </c>
      <c r="B638" t="s">
        <v>157</v>
      </c>
      <c r="C638" s="15" t="s">
        <v>163</v>
      </c>
      <c r="D638" s="32">
        <v>1185.333333333333</v>
      </c>
      <c r="E638" s="32">
        <v>65</v>
      </c>
      <c r="F638" s="32">
        <v>675367</v>
      </c>
      <c r="G638" s="32">
        <v>0</v>
      </c>
      <c r="H638" s="32">
        <v>856484</v>
      </c>
      <c r="I638" s="15" t="s">
        <v>235</v>
      </c>
    </row>
    <row r="639" spans="1:9" x14ac:dyDescent="0.2">
      <c r="A639" t="s">
        <v>50</v>
      </c>
      <c r="B639" t="s">
        <v>158</v>
      </c>
      <c r="C639" s="15" t="s">
        <v>163</v>
      </c>
      <c r="D639" s="32">
        <v>234.49999999999997</v>
      </c>
      <c r="E639" s="32">
        <v>0</v>
      </c>
      <c r="F639" s="32">
        <v>85252</v>
      </c>
      <c r="G639" s="32">
        <v>0</v>
      </c>
      <c r="H639" s="32">
        <v>196962</v>
      </c>
      <c r="I639" s="15" t="s">
        <v>235</v>
      </c>
    </row>
    <row r="640" spans="1:9" x14ac:dyDescent="0.2">
      <c r="A640" t="s">
        <v>19</v>
      </c>
      <c r="B640" t="s">
        <v>158</v>
      </c>
      <c r="C640" s="15" t="s">
        <v>163</v>
      </c>
      <c r="D640" s="32">
        <v>880</v>
      </c>
      <c r="E640" s="32">
        <v>9107</v>
      </c>
      <c r="F640" s="32">
        <v>440634</v>
      </c>
      <c r="G640" s="32">
        <v>0</v>
      </c>
      <c r="H640" s="32">
        <v>760542</v>
      </c>
      <c r="I640" s="15" t="s">
        <v>235</v>
      </c>
    </row>
    <row r="641" spans="1:9" x14ac:dyDescent="0.2">
      <c r="A641" t="s">
        <v>17</v>
      </c>
      <c r="B641" t="s">
        <v>158</v>
      </c>
      <c r="C641" s="15" t="s">
        <v>163</v>
      </c>
      <c r="D641" s="32">
        <v>699.99999999999966</v>
      </c>
      <c r="E641" s="32">
        <v>0</v>
      </c>
      <c r="F641" s="32">
        <v>0</v>
      </c>
      <c r="G641" s="32">
        <v>0</v>
      </c>
      <c r="H641" s="32">
        <v>569178</v>
      </c>
      <c r="I641" s="15" t="s">
        <v>235</v>
      </c>
    </row>
    <row r="642" spans="1:9" x14ac:dyDescent="0.2">
      <c r="A642" t="s">
        <v>84</v>
      </c>
      <c r="B642" t="s">
        <v>160</v>
      </c>
      <c r="C642" s="15" t="s">
        <v>163</v>
      </c>
      <c r="D642" s="32">
        <v>3737.5666666666702</v>
      </c>
      <c r="E642" s="32">
        <v>0</v>
      </c>
      <c r="F642" s="32">
        <v>0</v>
      </c>
      <c r="G642" s="32">
        <v>0</v>
      </c>
      <c r="H642" s="32">
        <v>1230824</v>
      </c>
      <c r="I642" s="15" t="s">
        <v>235</v>
      </c>
    </row>
    <row r="643" spans="1:9" x14ac:dyDescent="0.2">
      <c r="A643" t="s">
        <v>216</v>
      </c>
      <c r="B643" t="s">
        <v>160</v>
      </c>
      <c r="C643" s="15" t="s">
        <v>163</v>
      </c>
      <c r="D643" s="32">
        <v>450.73333333333352</v>
      </c>
      <c r="E643" s="32">
        <v>17446</v>
      </c>
      <c r="F643" s="32">
        <v>19371</v>
      </c>
      <c r="G643" s="32">
        <v>0</v>
      </c>
      <c r="H643" s="32">
        <v>366990</v>
      </c>
      <c r="I643" s="15" t="s">
        <v>235</v>
      </c>
    </row>
    <row r="644" spans="1:9" x14ac:dyDescent="0.2">
      <c r="A644" t="s">
        <v>7</v>
      </c>
      <c r="B644" t="s">
        <v>156</v>
      </c>
      <c r="C644" s="15" t="s">
        <v>163</v>
      </c>
      <c r="D644" s="32">
        <v>1428.4999999999991</v>
      </c>
      <c r="E644" s="32">
        <v>0</v>
      </c>
      <c r="F644" s="32">
        <v>0</v>
      </c>
      <c r="G644" s="32">
        <v>0</v>
      </c>
      <c r="H644" s="32">
        <v>970060</v>
      </c>
      <c r="I644" s="15" t="s">
        <v>235</v>
      </c>
    </row>
    <row r="645" spans="1:9" x14ac:dyDescent="0.2">
      <c r="A645" t="s">
        <v>196</v>
      </c>
      <c r="B645" t="s">
        <v>157</v>
      </c>
      <c r="C645" s="15" t="s">
        <v>163</v>
      </c>
      <c r="D645" s="32">
        <v>2457.4666666666776</v>
      </c>
      <c r="E645" s="32">
        <v>0</v>
      </c>
      <c r="F645" s="32">
        <v>1803745</v>
      </c>
      <c r="G645" s="32">
        <v>4541</v>
      </c>
      <c r="H645" s="32">
        <v>1629264</v>
      </c>
      <c r="I645" s="15" t="s">
        <v>235</v>
      </c>
    </row>
    <row r="646" spans="1:9" x14ac:dyDescent="0.2">
      <c r="A646" t="s">
        <v>197</v>
      </c>
      <c r="B646" t="s">
        <v>157</v>
      </c>
      <c r="C646" s="15" t="s">
        <v>163</v>
      </c>
      <c r="D646" s="32">
        <v>154.33333333333331</v>
      </c>
      <c r="E646" s="32">
        <v>149</v>
      </c>
      <c r="F646" s="32">
        <v>248276</v>
      </c>
      <c r="G646" s="32">
        <v>75011</v>
      </c>
      <c r="H646" s="32">
        <v>99916</v>
      </c>
      <c r="I646" s="15" t="s">
        <v>235</v>
      </c>
    </row>
    <row r="647" spans="1:9" x14ac:dyDescent="0.2">
      <c r="A647" t="s">
        <v>9</v>
      </c>
      <c r="B647" t="s">
        <v>156</v>
      </c>
      <c r="C647" s="15" t="s">
        <v>163</v>
      </c>
      <c r="D647" s="32">
        <v>6235.0833333333348</v>
      </c>
      <c r="E647" s="32">
        <v>23627</v>
      </c>
      <c r="F647" s="32">
        <v>4213426</v>
      </c>
      <c r="G647" s="32">
        <v>0</v>
      </c>
      <c r="H647" s="32">
        <v>4038138</v>
      </c>
      <c r="I647" s="15" t="s">
        <v>235</v>
      </c>
    </row>
    <row r="648" spans="1:9" x14ac:dyDescent="0.2">
      <c r="A648" t="s">
        <v>223</v>
      </c>
      <c r="B648" t="s">
        <v>157</v>
      </c>
      <c r="C648" s="15" t="s">
        <v>163</v>
      </c>
      <c r="D648" s="32">
        <v>65.083333333333357</v>
      </c>
      <c r="E648" s="32">
        <v>0</v>
      </c>
      <c r="F648" s="32">
        <v>0</v>
      </c>
      <c r="G648" s="32">
        <v>0</v>
      </c>
      <c r="H648" s="32">
        <v>33792</v>
      </c>
      <c r="I648" s="15" t="s">
        <v>235</v>
      </c>
    </row>
    <row r="649" spans="1:9" x14ac:dyDescent="0.2">
      <c r="A649" t="s">
        <v>215</v>
      </c>
      <c r="B649" t="s">
        <v>158</v>
      </c>
      <c r="C649" s="15" t="s">
        <v>163</v>
      </c>
      <c r="D649" s="32">
        <v>202.65</v>
      </c>
      <c r="E649" s="32">
        <v>0</v>
      </c>
      <c r="F649" s="32">
        <v>98580</v>
      </c>
      <c r="G649" s="32">
        <v>0</v>
      </c>
      <c r="H649" s="32">
        <v>156726</v>
      </c>
      <c r="I649" s="15" t="s">
        <v>235</v>
      </c>
    </row>
    <row r="650" spans="1:9" x14ac:dyDescent="0.2">
      <c r="A650" t="s">
        <v>92</v>
      </c>
      <c r="B650" t="s">
        <v>160</v>
      </c>
      <c r="C650" s="15" t="s">
        <v>163</v>
      </c>
      <c r="D650" s="32">
        <v>1256.3833333333334</v>
      </c>
      <c r="E650" s="32">
        <v>0</v>
      </c>
      <c r="F650" s="32">
        <v>0</v>
      </c>
      <c r="G650" s="32">
        <v>0</v>
      </c>
      <c r="H650" s="32">
        <v>815370</v>
      </c>
      <c r="I650" s="15" t="s">
        <v>235</v>
      </c>
    </row>
    <row r="651" spans="1:9" x14ac:dyDescent="0.2">
      <c r="A651" t="s">
        <v>129</v>
      </c>
      <c r="B651" t="s">
        <v>156</v>
      </c>
      <c r="C651" s="15" t="s">
        <v>163</v>
      </c>
      <c r="D651" s="32">
        <v>1667.75000000001</v>
      </c>
      <c r="E651" s="32">
        <v>0</v>
      </c>
      <c r="F651" s="32">
        <v>2278266.3405471318</v>
      </c>
      <c r="G651" s="32">
        <v>0</v>
      </c>
      <c r="H651" s="32">
        <v>866391</v>
      </c>
      <c r="I651" s="15" t="s">
        <v>235</v>
      </c>
    </row>
    <row r="652" spans="1:9" x14ac:dyDescent="0.2">
      <c r="A652" t="s">
        <v>26</v>
      </c>
      <c r="B652" t="s">
        <v>155</v>
      </c>
      <c r="C652" s="15" t="s">
        <v>163</v>
      </c>
      <c r="D652" s="32">
        <v>80.333333333333329</v>
      </c>
      <c r="E652" s="32">
        <v>0</v>
      </c>
      <c r="F652" s="32">
        <v>0</v>
      </c>
      <c r="G652" s="32">
        <v>0</v>
      </c>
      <c r="H652" s="32">
        <v>41274</v>
      </c>
      <c r="I652" s="15" t="s">
        <v>235</v>
      </c>
    </row>
    <row r="653" spans="1:9" x14ac:dyDescent="0.2">
      <c r="A653" t="s">
        <v>87</v>
      </c>
      <c r="B653" t="s">
        <v>158</v>
      </c>
      <c r="C653" s="15" t="s">
        <v>163</v>
      </c>
      <c r="D653" s="32">
        <v>304.73333333333335</v>
      </c>
      <c r="E653" s="32">
        <v>0</v>
      </c>
      <c r="F653" s="32">
        <v>174545</v>
      </c>
      <c r="G653" s="32">
        <v>0</v>
      </c>
      <c r="H653" s="32">
        <v>271082</v>
      </c>
      <c r="I653" s="15" t="s">
        <v>235</v>
      </c>
    </row>
    <row r="654" spans="1:9" x14ac:dyDescent="0.2">
      <c r="A654" t="s">
        <v>13</v>
      </c>
      <c r="B654" t="s">
        <v>156</v>
      </c>
      <c r="C654" s="15" t="s">
        <v>163</v>
      </c>
      <c r="D654" s="32">
        <v>404</v>
      </c>
      <c r="E654" s="32">
        <v>0</v>
      </c>
      <c r="F654" s="32">
        <v>0</v>
      </c>
      <c r="G654" s="32">
        <v>0</v>
      </c>
      <c r="H654" s="32">
        <v>313458</v>
      </c>
      <c r="I654" s="15" t="s">
        <v>235</v>
      </c>
    </row>
    <row r="655" spans="1:9" x14ac:dyDescent="0.2">
      <c r="A655" t="s">
        <v>12</v>
      </c>
      <c r="B655" t="s">
        <v>156</v>
      </c>
      <c r="C655" s="15" t="s">
        <v>163</v>
      </c>
      <c r="D655" s="32">
        <v>756.05000000000007</v>
      </c>
      <c r="E655" s="32">
        <v>0</v>
      </c>
      <c r="F655" s="32">
        <v>880320</v>
      </c>
      <c r="G655" s="32">
        <v>0</v>
      </c>
      <c r="H655" s="32">
        <v>551566</v>
      </c>
      <c r="I655" s="15" t="s">
        <v>235</v>
      </c>
    </row>
    <row r="656" spans="1:9" x14ac:dyDescent="0.2">
      <c r="A656" t="s">
        <v>224</v>
      </c>
      <c r="B656" t="s">
        <v>158</v>
      </c>
      <c r="C656" s="15" t="s">
        <v>163</v>
      </c>
      <c r="D656" s="32">
        <v>1575</v>
      </c>
      <c r="E656" s="32">
        <v>13415</v>
      </c>
      <c r="F656" s="32">
        <v>851430</v>
      </c>
      <c r="G656" s="32">
        <v>10336</v>
      </c>
      <c r="H656" s="32">
        <v>1362000</v>
      </c>
      <c r="I656" s="15" t="s">
        <v>235</v>
      </c>
    </row>
    <row r="657" spans="1:9" x14ac:dyDescent="0.2">
      <c r="A657" t="s">
        <v>193</v>
      </c>
      <c r="B657" t="s">
        <v>155</v>
      </c>
      <c r="C657" s="15" t="s">
        <v>163</v>
      </c>
      <c r="D657" s="32">
        <v>6706.2333333333418</v>
      </c>
      <c r="E657" s="32">
        <v>0</v>
      </c>
      <c r="F657" s="32">
        <v>2086949.2000000007</v>
      </c>
      <c r="G657" s="32">
        <v>0</v>
      </c>
      <c r="H657" s="32">
        <v>5009914</v>
      </c>
      <c r="I657" s="15" t="s">
        <v>235</v>
      </c>
    </row>
    <row r="658" spans="1:9" x14ac:dyDescent="0.2">
      <c r="A658" t="s">
        <v>52</v>
      </c>
      <c r="B658" t="s">
        <v>156</v>
      </c>
      <c r="C658" s="15" t="s">
        <v>163</v>
      </c>
      <c r="D658" s="32">
        <v>1159.1999999999996</v>
      </c>
      <c r="E658" s="32">
        <v>0</v>
      </c>
      <c r="F658" s="32">
        <v>566954.68000000005</v>
      </c>
      <c r="G658" s="32">
        <v>0</v>
      </c>
      <c r="H658" s="32">
        <v>838381</v>
      </c>
      <c r="I658" s="15" t="s">
        <v>235</v>
      </c>
    </row>
    <row r="659" spans="1:9" x14ac:dyDescent="0.2">
      <c r="A659" t="s">
        <v>33</v>
      </c>
      <c r="B659" t="s">
        <v>158</v>
      </c>
      <c r="C659" s="15" t="s">
        <v>163</v>
      </c>
      <c r="D659" s="32">
        <v>620</v>
      </c>
      <c r="E659" s="32">
        <v>29395</v>
      </c>
      <c r="F659" s="32">
        <v>323900</v>
      </c>
      <c r="G659" s="32">
        <v>0</v>
      </c>
      <c r="H659" s="32">
        <v>571640</v>
      </c>
      <c r="I659" s="15" t="s">
        <v>235</v>
      </c>
    </row>
    <row r="660" spans="1:9" x14ac:dyDescent="0.2">
      <c r="A660" t="s">
        <v>188</v>
      </c>
      <c r="B660" t="s">
        <v>160</v>
      </c>
      <c r="C660" s="15" t="s">
        <v>163</v>
      </c>
      <c r="D660" s="32">
        <v>780</v>
      </c>
      <c r="E660" s="32">
        <v>0</v>
      </c>
      <c r="F660" s="32">
        <v>0</v>
      </c>
      <c r="G660" s="32">
        <v>0</v>
      </c>
      <c r="H660" s="32">
        <v>305448</v>
      </c>
      <c r="I660" s="15" t="s">
        <v>235</v>
      </c>
    </row>
    <row r="661" spans="1:9" x14ac:dyDescent="0.2">
      <c r="A661" t="s">
        <v>30</v>
      </c>
      <c r="B661" t="s">
        <v>157</v>
      </c>
      <c r="C661" s="15" t="s">
        <v>163</v>
      </c>
      <c r="D661" s="32">
        <v>202.75</v>
      </c>
      <c r="E661" s="32">
        <v>224</v>
      </c>
      <c r="F661" s="32">
        <v>158734</v>
      </c>
      <c r="G661" s="32">
        <v>0</v>
      </c>
      <c r="H661" s="32">
        <v>144625</v>
      </c>
      <c r="I661" s="15" t="s">
        <v>235</v>
      </c>
    </row>
    <row r="662" spans="1:9" x14ac:dyDescent="0.2">
      <c r="A662" t="s">
        <v>225</v>
      </c>
      <c r="B662" t="s">
        <v>157</v>
      </c>
      <c r="C662" s="15" t="s">
        <v>163</v>
      </c>
      <c r="D662" s="32">
        <v>595</v>
      </c>
      <c r="E662" s="32">
        <v>0</v>
      </c>
      <c r="F662" s="32">
        <v>285439</v>
      </c>
      <c r="G662" s="32">
        <v>58</v>
      </c>
      <c r="H662" s="32">
        <v>457614</v>
      </c>
      <c r="I662" s="15" t="s">
        <v>235</v>
      </c>
    </row>
    <row r="663" spans="1:9" x14ac:dyDescent="0.2">
      <c r="A663" t="s">
        <v>93</v>
      </c>
      <c r="B663" t="s">
        <v>157</v>
      </c>
      <c r="C663" s="15" t="s">
        <v>163</v>
      </c>
      <c r="D663" s="32">
        <v>120</v>
      </c>
      <c r="E663" s="32">
        <v>0</v>
      </c>
      <c r="F663" s="32">
        <v>95795</v>
      </c>
      <c r="G663" s="32">
        <v>0</v>
      </c>
      <c r="H663" s="32">
        <v>90880</v>
      </c>
      <c r="I663" s="15" t="s">
        <v>235</v>
      </c>
    </row>
    <row r="664" spans="1:9" x14ac:dyDescent="0.2">
      <c r="A664" t="s">
        <v>18</v>
      </c>
      <c r="B664" t="s">
        <v>157</v>
      </c>
      <c r="C664" s="15" t="s">
        <v>163</v>
      </c>
      <c r="D664" s="32">
        <v>1155</v>
      </c>
      <c r="E664" s="32">
        <v>0</v>
      </c>
      <c r="F664" s="32">
        <v>615611</v>
      </c>
      <c r="G664" s="32">
        <v>54</v>
      </c>
      <c r="H664" s="32">
        <v>826054</v>
      </c>
      <c r="I664" s="15" t="s">
        <v>235</v>
      </c>
    </row>
    <row r="665" spans="1:9" x14ac:dyDescent="0.2">
      <c r="A665" t="s">
        <v>226</v>
      </c>
      <c r="B665" t="s">
        <v>158</v>
      </c>
      <c r="C665" s="15" t="s">
        <v>163</v>
      </c>
      <c r="D665" s="32">
        <v>1040</v>
      </c>
      <c r="E665" s="32">
        <v>38300</v>
      </c>
      <c r="F665" s="32">
        <v>604922</v>
      </c>
      <c r="G665" s="32">
        <v>0</v>
      </c>
      <c r="H665" s="32">
        <v>1007274</v>
      </c>
      <c r="I665" s="15" t="s">
        <v>235</v>
      </c>
    </row>
    <row r="666" spans="1:9" x14ac:dyDescent="0.2">
      <c r="A666" t="s">
        <v>227</v>
      </c>
      <c r="B666" t="s">
        <v>158</v>
      </c>
      <c r="C666" s="15" t="s">
        <v>163</v>
      </c>
      <c r="D666" s="32">
        <v>650</v>
      </c>
      <c r="E666" s="32">
        <v>0</v>
      </c>
      <c r="F666" s="32">
        <v>0</v>
      </c>
      <c r="G666" s="32">
        <v>0</v>
      </c>
      <c r="H666" s="32">
        <v>497484</v>
      </c>
      <c r="I666" s="15" t="s">
        <v>235</v>
      </c>
    </row>
    <row r="667" spans="1:9" x14ac:dyDescent="0.2">
      <c r="A667" t="s">
        <v>222</v>
      </c>
      <c r="B667" t="s">
        <v>155</v>
      </c>
      <c r="C667" s="15" t="s">
        <v>163</v>
      </c>
      <c r="D667" s="32">
        <v>343.46666666666664</v>
      </c>
      <c r="E667" s="32">
        <v>0</v>
      </c>
      <c r="F667" s="32">
        <v>0</v>
      </c>
      <c r="G667" s="32">
        <v>0</v>
      </c>
      <c r="H667" s="32">
        <v>229883</v>
      </c>
      <c r="I667" s="15" t="s">
        <v>235</v>
      </c>
    </row>
    <row r="668" spans="1:9" x14ac:dyDescent="0.2">
      <c r="A668" t="s">
        <v>53</v>
      </c>
      <c r="B668" t="s">
        <v>156</v>
      </c>
      <c r="C668" s="15" t="s">
        <v>163</v>
      </c>
      <c r="D668" s="32">
        <v>1814.7833333333263</v>
      </c>
      <c r="E668" s="32">
        <v>0</v>
      </c>
      <c r="F668" s="32">
        <v>1299157</v>
      </c>
      <c r="G668" s="32">
        <v>0</v>
      </c>
      <c r="H668" s="32">
        <v>1117594</v>
      </c>
      <c r="I668" s="15" t="s">
        <v>235</v>
      </c>
    </row>
    <row r="669" spans="1:9" x14ac:dyDescent="0.2">
      <c r="A669" t="s">
        <v>36</v>
      </c>
      <c r="B669" t="s">
        <v>156</v>
      </c>
      <c r="C669" s="15" t="s">
        <v>163</v>
      </c>
      <c r="D669" s="32">
        <v>349.99999999999994</v>
      </c>
      <c r="E669" s="32">
        <v>0</v>
      </c>
      <c r="F669" s="32">
        <v>262063</v>
      </c>
      <c r="G669" s="32">
        <v>0</v>
      </c>
      <c r="H669" s="32">
        <v>230298</v>
      </c>
      <c r="I669" s="15" t="s">
        <v>235</v>
      </c>
    </row>
    <row r="670" spans="1:9" x14ac:dyDescent="0.2">
      <c r="A670" t="s">
        <v>228</v>
      </c>
      <c r="B670" t="s">
        <v>158</v>
      </c>
      <c r="C670" s="15" t="s">
        <v>163</v>
      </c>
      <c r="D670" s="32">
        <v>229.33333333333334</v>
      </c>
      <c r="E670" s="32">
        <v>0</v>
      </c>
      <c r="F670" s="32">
        <v>84840</v>
      </c>
      <c r="G670" s="32">
        <v>0</v>
      </c>
      <c r="H670" s="32">
        <v>177380</v>
      </c>
      <c r="I670" s="15" t="s">
        <v>235</v>
      </c>
    </row>
    <row r="671" spans="1:9" x14ac:dyDescent="0.2">
      <c r="A671" t="s">
        <v>130</v>
      </c>
      <c r="B671" t="s">
        <v>158</v>
      </c>
      <c r="C671" s="15" t="s">
        <v>163</v>
      </c>
      <c r="D671" s="32">
        <v>154.61666666666667</v>
      </c>
      <c r="E671" s="32">
        <v>0</v>
      </c>
      <c r="F671" s="32">
        <v>93592</v>
      </c>
      <c r="G671" s="32">
        <v>0</v>
      </c>
      <c r="H671" s="32">
        <v>135738</v>
      </c>
      <c r="I671" s="15" t="s">
        <v>235</v>
      </c>
    </row>
    <row r="672" spans="1:9" x14ac:dyDescent="0.2">
      <c r="A672" t="s">
        <v>91</v>
      </c>
      <c r="B672" t="s">
        <v>160</v>
      </c>
      <c r="C672" s="15" t="s">
        <v>163</v>
      </c>
      <c r="D672" s="32">
        <v>656.66666666666663</v>
      </c>
      <c r="E672" s="32">
        <v>0</v>
      </c>
      <c r="F672" s="32">
        <v>0</v>
      </c>
      <c r="G672" s="32">
        <v>0</v>
      </c>
      <c r="H672" s="32">
        <v>565440</v>
      </c>
      <c r="I672" s="15" t="s">
        <v>235</v>
      </c>
    </row>
    <row r="673" spans="1:9" x14ac:dyDescent="0.2">
      <c r="A673" t="s">
        <v>220</v>
      </c>
      <c r="B673" t="s">
        <v>156</v>
      </c>
      <c r="C673" s="15" t="s">
        <v>163</v>
      </c>
      <c r="D673" s="32">
        <v>455.73333333333363</v>
      </c>
      <c r="E673" s="32">
        <v>0</v>
      </c>
      <c r="F673" s="32">
        <v>461668</v>
      </c>
      <c r="G673" s="32">
        <v>0</v>
      </c>
      <c r="H673" s="32">
        <v>231704</v>
      </c>
      <c r="I673" s="15" t="s">
        <v>235</v>
      </c>
    </row>
    <row r="674" spans="1:9" x14ac:dyDescent="0.2">
      <c r="A674" t="s">
        <v>77</v>
      </c>
      <c r="B674" t="s">
        <v>156</v>
      </c>
      <c r="C674" s="15" t="s">
        <v>163</v>
      </c>
      <c r="D674" s="32">
        <v>889.81666666666683</v>
      </c>
      <c r="E674" s="32">
        <v>0</v>
      </c>
      <c r="F674" s="32">
        <v>0</v>
      </c>
      <c r="G674" s="32">
        <v>0</v>
      </c>
      <c r="H674" s="32">
        <v>649828</v>
      </c>
      <c r="I674" s="15" t="s">
        <v>235</v>
      </c>
    </row>
    <row r="675" spans="1:9" x14ac:dyDescent="0.2">
      <c r="A675" t="s">
        <v>90</v>
      </c>
      <c r="B675" t="s">
        <v>156</v>
      </c>
      <c r="C675" s="15" t="s">
        <v>163</v>
      </c>
      <c r="D675" s="32">
        <v>4011.7333333333377</v>
      </c>
      <c r="E675" s="32">
        <v>0</v>
      </c>
      <c r="F675" s="32">
        <v>2469780</v>
      </c>
      <c r="G675" s="32">
        <v>0</v>
      </c>
      <c r="H675" s="32">
        <v>2575587</v>
      </c>
      <c r="I675" s="15" t="s">
        <v>235</v>
      </c>
    </row>
    <row r="676" spans="1:9" x14ac:dyDescent="0.2">
      <c r="A676" t="s">
        <v>15</v>
      </c>
      <c r="B676" t="s">
        <v>156</v>
      </c>
      <c r="C676" s="15" t="s">
        <v>163</v>
      </c>
      <c r="D676" s="32">
        <v>723.13333333333367</v>
      </c>
      <c r="E676" s="32">
        <v>0</v>
      </c>
      <c r="F676" s="32">
        <v>535471.44640000002</v>
      </c>
      <c r="G676" s="32">
        <v>0</v>
      </c>
      <c r="H676" s="32">
        <v>427726</v>
      </c>
      <c r="I676" s="15" t="s">
        <v>235</v>
      </c>
    </row>
    <row r="677" spans="1:9" x14ac:dyDescent="0.2">
      <c r="A677" t="s">
        <v>62</v>
      </c>
      <c r="B677" t="s">
        <v>159</v>
      </c>
      <c r="C677" s="15" t="s">
        <v>163</v>
      </c>
      <c r="D677" s="32">
        <v>550.5999999999998</v>
      </c>
      <c r="E677" s="32">
        <v>0</v>
      </c>
      <c r="F677" s="32">
        <v>436006</v>
      </c>
      <c r="G677" s="32">
        <v>0</v>
      </c>
      <c r="H677" s="32">
        <v>442143</v>
      </c>
      <c r="I677" s="15" t="s">
        <v>235</v>
      </c>
    </row>
    <row r="678" spans="1:9" x14ac:dyDescent="0.2">
      <c r="A678" t="s">
        <v>34</v>
      </c>
      <c r="B678" t="s">
        <v>157</v>
      </c>
      <c r="C678" s="15" t="s">
        <v>163</v>
      </c>
      <c r="D678" s="32">
        <v>240</v>
      </c>
      <c r="E678" s="32">
        <v>9155</v>
      </c>
      <c r="F678" s="32">
        <v>191290</v>
      </c>
      <c r="G678" s="32">
        <v>0</v>
      </c>
      <c r="H678" s="32">
        <v>152218</v>
      </c>
      <c r="I678" s="15" t="s">
        <v>235</v>
      </c>
    </row>
    <row r="679" spans="1:9" x14ac:dyDescent="0.2">
      <c r="A679" t="s">
        <v>45</v>
      </c>
      <c r="B679" t="s">
        <v>157</v>
      </c>
      <c r="C679" s="15" t="s">
        <v>163</v>
      </c>
      <c r="D679" s="32">
        <v>360</v>
      </c>
      <c r="E679" s="32">
        <v>4354</v>
      </c>
      <c r="F679" s="32">
        <v>174835</v>
      </c>
      <c r="G679" s="32">
        <v>0</v>
      </c>
      <c r="H679" s="32">
        <v>368974</v>
      </c>
      <c r="I679" s="15" t="s">
        <v>235</v>
      </c>
    </row>
    <row r="680" spans="1:9" x14ac:dyDescent="0.2">
      <c r="A680" t="s">
        <v>229</v>
      </c>
      <c r="B680" t="s">
        <v>157</v>
      </c>
      <c r="C680" s="15" t="s">
        <v>163</v>
      </c>
      <c r="D680" s="32">
        <v>589</v>
      </c>
      <c r="E680" s="32">
        <v>0</v>
      </c>
      <c r="F680" s="32">
        <v>234411</v>
      </c>
      <c r="G680" s="32">
        <v>205</v>
      </c>
      <c r="H680" s="32">
        <v>460226</v>
      </c>
      <c r="I680" s="15" t="s">
        <v>235</v>
      </c>
    </row>
    <row r="681" spans="1:9" x14ac:dyDescent="0.2">
      <c r="A681" t="s">
        <v>40</v>
      </c>
      <c r="B681" t="s">
        <v>158</v>
      </c>
      <c r="C681" s="15" t="s">
        <v>163</v>
      </c>
      <c r="D681" s="32">
        <v>789.75</v>
      </c>
      <c r="E681" s="32">
        <v>0</v>
      </c>
      <c r="F681" s="32">
        <v>293003</v>
      </c>
      <c r="G681" s="32">
        <v>0</v>
      </c>
      <c r="H681" s="32">
        <v>616788</v>
      </c>
      <c r="I681" s="15" t="s">
        <v>235</v>
      </c>
    </row>
    <row r="682" spans="1:9" x14ac:dyDescent="0.2">
      <c r="A682" t="s">
        <v>165</v>
      </c>
      <c r="B682" t="s">
        <v>158</v>
      </c>
      <c r="C682" s="15" t="s">
        <v>163</v>
      </c>
      <c r="D682" s="32">
        <v>1902.8833333333323</v>
      </c>
      <c r="E682" s="32">
        <v>0</v>
      </c>
      <c r="F682" s="32">
        <v>1126520</v>
      </c>
      <c r="G682" s="32">
        <v>0</v>
      </c>
      <c r="H682" s="32">
        <v>1468222</v>
      </c>
      <c r="I682" s="15" t="s">
        <v>235</v>
      </c>
    </row>
    <row r="683" spans="1:9" x14ac:dyDescent="0.2">
      <c r="A683" t="s">
        <v>78</v>
      </c>
      <c r="B683" t="s">
        <v>157</v>
      </c>
      <c r="C683" s="15" t="s">
        <v>163</v>
      </c>
      <c r="D683" s="32">
        <v>65.166666666666671</v>
      </c>
      <c r="E683" s="32">
        <v>0</v>
      </c>
      <c r="F683" s="32">
        <v>5952</v>
      </c>
      <c r="G683" s="32">
        <v>0</v>
      </c>
      <c r="H683" s="32">
        <v>27558</v>
      </c>
      <c r="I683" s="15" t="s">
        <v>235</v>
      </c>
    </row>
    <row r="684" spans="1:9" x14ac:dyDescent="0.2">
      <c r="A684" t="s">
        <v>21</v>
      </c>
      <c r="B684" t="s">
        <v>158</v>
      </c>
      <c r="C684" s="15" t="s">
        <v>163</v>
      </c>
      <c r="D684" s="32">
        <v>279.7166666666667</v>
      </c>
      <c r="E684" s="32">
        <v>0</v>
      </c>
      <c r="F684" s="32">
        <v>120340</v>
      </c>
      <c r="G684" s="32">
        <v>0</v>
      </c>
      <c r="H684" s="32">
        <v>216164</v>
      </c>
      <c r="I684" s="15" t="s">
        <v>235</v>
      </c>
    </row>
    <row r="685" spans="1:9" x14ac:dyDescent="0.2">
      <c r="A685" t="s">
        <v>20</v>
      </c>
      <c r="B685" t="s">
        <v>158</v>
      </c>
      <c r="C685" s="15" t="s">
        <v>163</v>
      </c>
      <c r="D685" s="32">
        <v>300.76666666666665</v>
      </c>
      <c r="E685" s="32">
        <v>0</v>
      </c>
      <c r="F685" s="32">
        <v>93260</v>
      </c>
      <c r="G685" s="32">
        <v>0</v>
      </c>
      <c r="H685" s="32">
        <v>232204</v>
      </c>
      <c r="I685" s="15" t="s">
        <v>235</v>
      </c>
    </row>
    <row r="686" spans="1:9" x14ac:dyDescent="0.2">
      <c r="A686" t="s">
        <v>79</v>
      </c>
      <c r="B686" t="s">
        <v>156</v>
      </c>
      <c r="C686" s="15" t="s">
        <v>163</v>
      </c>
      <c r="D686" s="32">
        <v>7348.699999999988</v>
      </c>
      <c r="E686" s="32">
        <v>1811</v>
      </c>
      <c r="F686" s="32">
        <v>3885954</v>
      </c>
      <c r="G686" s="32">
        <v>0</v>
      </c>
      <c r="H686" s="32">
        <v>5492952</v>
      </c>
      <c r="I686" s="15" t="s">
        <v>235</v>
      </c>
    </row>
    <row r="687" spans="1:9" x14ac:dyDescent="0.2">
      <c r="A687" t="s">
        <v>230</v>
      </c>
      <c r="B687" t="s">
        <v>156</v>
      </c>
      <c r="C687" s="15" t="s">
        <v>163</v>
      </c>
      <c r="D687" s="32">
        <v>306</v>
      </c>
      <c r="E687" s="32">
        <v>0</v>
      </c>
      <c r="F687" s="32">
        <v>0</v>
      </c>
      <c r="G687" s="32">
        <v>0</v>
      </c>
      <c r="H687" s="32">
        <v>227656</v>
      </c>
      <c r="I687" s="15" t="s">
        <v>235</v>
      </c>
    </row>
    <row r="688" spans="1:9" x14ac:dyDescent="0.2">
      <c r="A688" t="s">
        <v>64</v>
      </c>
      <c r="B688" t="s">
        <v>156</v>
      </c>
      <c r="C688" s="15" t="s">
        <v>163</v>
      </c>
      <c r="D688" s="32">
        <v>2215.2000000000007</v>
      </c>
      <c r="E688" s="32">
        <v>0</v>
      </c>
      <c r="F688" s="32">
        <v>151979</v>
      </c>
      <c r="G688" s="32">
        <v>0</v>
      </c>
      <c r="H688" s="32">
        <v>370020</v>
      </c>
      <c r="I688" s="15" t="s">
        <v>235</v>
      </c>
    </row>
    <row r="689" spans="1:9" x14ac:dyDescent="0.2">
      <c r="A689" t="s">
        <v>70</v>
      </c>
      <c r="B689" t="s">
        <v>158</v>
      </c>
      <c r="C689" s="15" t="s">
        <v>163</v>
      </c>
      <c r="D689" s="32">
        <v>266</v>
      </c>
      <c r="E689" s="32">
        <v>0</v>
      </c>
      <c r="F689" s="32">
        <v>218030</v>
      </c>
      <c r="G689" s="32">
        <v>0</v>
      </c>
      <c r="H689" s="32">
        <v>223664</v>
      </c>
      <c r="I689" s="15" t="s">
        <v>235</v>
      </c>
    </row>
    <row r="690" spans="1:9" x14ac:dyDescent="0.2">
      <c r="A690" t="s">
        <v>5</v>
      </c>
      <c r="B690" t="s">
        <v>155</v>
      </c>
      <c r="C690" s="15" t="s">
        <v>163</v>
      </c>
      <c r="D690" s="32">
        <v>14.249999999999996</v>
      </c>
      <c r="E690" s="32">
        <v>0</v>
      </c>
      <c r="F690" s="32">
        <v>17868</v>
      </c>
      <c r="G690" s="32">
        <v>0</v>
      </c>
      <c r="H690" s="32">
        <v>9254</v>
      </c>
      <c r="I690" s="15" t="s">
        <v>235</v>
      </c>
    </row>
    <row r="691" spans="1:9" x14ac:dyDescent="0.2">
      <c r="A691" t="s">
        <v>194</v>
      </c>
      <c r="B691" t="s">
        <v>155</v>
      </c>
      <c r="C691" s="15" t="s">
        <v>163</v>
      </c>
      <c r="D691" s="32">
        <v>6206.5333333333265</v>
      </c>
      <c r="E691" s="32">
        <v>0</v>
      </c>
      <c r="F691" s="32">
        <v>0</v>
      </c>
      <c r="G691" s="32">
        <v>0</v>
      </c>
      <c r="H691" s="32">
        <v>4685110</v>
      </c>
      <c r="I691" s="15" t="s">
        <v>235</v>
      </c>
    </row>
    <row r="692" spans="1:9" x14ac:dyDescent="0.2">
      <c r="A692" t="s">
        <v>221</v>
      </c>
      <c r="B692" t="s">
        <v>157</v>
      </c>
      <c r="C692" s="15" t="s">
        <v>163</v>
      </c>
      <c r="D692" s="32">
        <v>156.76666666666665</v>
      </c>
      <c r="E692" s="32">
        <v>0</v>
      </c>
      <c r="F692" s="32">
        <v>0</v>
      </c>
      <c r="G692" s="32">
        <v>0</v>
      </c>
      <c r="H692" s="32">
        <v>115244</v>
      </c>
      <c r="I692" s="15" t="s">
        <v>235</v>
      </c>
    </row>
    <row r="693" spans="1:9" x14ac:dyDescent="0.2">
      <c r="A693" t="s">
        <v>133</v>
      </c>
      <c r="B693" t="s">
        <v>158</v>
      </c>
      <c r="C693" s="15" t="s">
        <v>163</v>
      </c>
      <c r="D693" s="32">
        <v>381.71666666666664</v>
      </c>
      <c r="E693" s="32">
        <v>0</v>
      </c>
      <c r="F693" s="32">
        <v>379648</v>
      </c>
      <c r="G693" s="32">
        <v>0</v>
      </c>
      <c r="H693" s="32">
        <v>350812</v>
      </c>
      <c r="I693" s="15" t="s">
        <v>235</v>
      </c>
    </row>
    <row r="694" spans="1:9" x14ac:dyDescent="0.2">
      <c r="A694" t="s">
        <v>35</v>
      </c>
      <c r="B694" t="s">
        <v>159</v>
      </c>
      <c r="C694" s="15" t="s">
        <v>163</v>
      </c>
      <c r="D694" s="32">
        <v>757.19999999999948</v>
      </c>
      <c r="E694" s="32">
        <v>0</v>
      </c>
      <c r="F694" s="32">
        <v>489315</v>
      </c>
      <c r="G694" s="32">
        <v>0</v>
      </c>
      <c r="H694" s="32">
        <v>606300</v>
      </c>
      <c r="I694" s="15" t="s">
        <v>235</v>
      </c>
    </row>
    <row r="695" spans="1:9" x14ac:dyDescent="0.2">
      <c r="A695" t="s">
        <v>231</v>
      </c>
      <c r="B695" t="s">
        <v>158</v>
      </c>
      <c r="C695" s="15" t="s">
        <v>163</v>
      </c>
      <c r="D695" s="32">
        <v>130.4</v>
      </c>
      <c r="E695" s="32">
        <v>0</v>
      </c>
      <c r="F695" s="32">
        <v>66617</v>
      </c>
      <c r="G695" s="32">
        <v>0</v>
      </c>
      <c r="H695" s="32">
        <v>106604</v>
      </c>
      <c r="I695" s="15" t="s">
        <v>235</v>
      </c>
    </row>
    <row r="696" spans="1:9" x14ac:dyDescent="0.2">
      <c r="A696" t="s">
        <v>89</v>
      </c>
      <c r="B696" t="s">
        <v>155</v>
      </c>
      <c r="C696" s="15" t="s">
        <v>162</v>
      </c>
      <c r="D696" s="32">
        <v>876.73333333333335</v>
      </c>
      <c r="E696" s="32">
        <v>63</v>
      </c>
      <c r="F696" s="32">
        <v>207777.09999999998</v>
      </c>
      <c r="G696" s="32">
        <v>262</v>
      </c>
      <c r="H696" s="32">
        <v>394774</v>
      </c>
      <c r="I696" s="15" t="s">
        <v>239</v>
      </c>
    </row>
    <row r="697" spans="1:9" x14ac:dyDescent="0.2">
      <c r="A697" t="s">
        <v>4</v>
      </c>
      <c r="B697" t="s">
        <v>155</v>
      </c>
      <c r="C697" s="15" t="s">
        <v>162</v>
      </c>
      <c r="D697" s="32">
        <v>3250.3333333333339</v>
      </c>
      <c r="E697" s="32">
        <v>0</v>
      </c>
      <c r="F697" s="32">
        <v>379909</v>
      </c>
      <c r="G697" s="32">
        <v>0</v>
      </c>
      <c r="H697" s="32">
        <v>2864180</v>
      </c>
      <c r="I697" s="15" t="s">
        <v>239</v>
      </c>
    </row>
    <row r="698" spans="1:9" x14ac:dyDescent="0.2">
      <c r="A698" t="s">
        <v>191</v>
      </c>
      <c r="B698" t="s">
        <v>155</v>
      </c>
      <c r="C698" s="15" t="s">
        <v>162</v>
      </c>
      <c r="D698" s="32">
        <v>7094.8166666666721</v>
      </c>
      <c r="E698" s="32">
        <v>1762</v>
      </c>
      <c r="F698" s="32">
        <v>3110188</v>
      </c>
      <c r="G698" s="32">
        <v>0</v>
      </c>
      <c r="H698" s="32">
        <v>3766238</v>
      </c>
      <c r="I698" s="15" t="s">
        <v>239</v>
      </c>
    </row>
    <row r="699" spans="1:9" x14ac:dyDescent="0.2">
      <c r="A699" t="s">
        <v>1</v>
      </c>
      <c r="B699" t="s">
        <v>155</v>
      </c>
      <c r="C699" s="15" t="s">
        <v>162</v>
      </c>
      <c r="D699" s="32">
        <v>13073.666666666682</v>
      </c>
      <c r="E699" s="32">
        <v>1007</v>
      </c>
      <c r="F699" s="32">
        <v>5076409</v>
      </c>
      <c r="G699" s="32">
        <v>0</v>
      </c>
      <c r="H699" s="32">
        <v>5826546</v>
      </c>
      <c r="I699" s="15" t="s">
        <v>239</v>
      </c>
    </row>
    <row r="700" spans="1:9" x14ac:dyDescent="0.2">
      <c r="A700" t="s">
        <v>192</v>
      </c>
      <c r="B700" t="s">
        <v>155</v>
      </c>
      <c r="C700" s="15" t="s">
        <v>162</v>
      </c>
      <c r="D700" s="32">
        <v>57</v>
      </c>
      <c r="E700" s="32">
        <v>0</v>
      </c>
      <c r="F700" s="32">
        <v>0</v>
      </c>
      <c r="G700" s="32">
        <v>0</v>
      </c>
      <c r="H700" s="32">
        <v>21860</v>
      </c>
      <c r="I700" s="15" t="s">
        <v>239</v>
      </c>
    </row>
    <row r="701" spans="1:9" x14ac:dyDescent="0.2">
      <c r="A701" t="s">
        <v>26</v>
      </c>
      <c r="B701" t="s">
        <v>155</v>
      </c>
      <c r="C701" s="15" t="s">
        <v>162</v>
      </c>
      <c r="D701" s="32">
        <v>617.5</v>
      </c>
      <c r="E701" s="32">
        <v>0</v>
      </c>
      <c r="F701" s="32">
        <v>0</v>
      </c>
      <c r="G701" s="32">
        <v>0</v>
      </c>
      <c r="H701" s="32">
        <v>284857</v>
      </c>
      <c r="I701" s="15" t="s">
        <v>239</v>
      </c>
    </row>
    <row r="702" spans="1:9" x14ac:dyDescent="0.2">
      <c r="A702" t="s">
        <v>193</v>
      </c>
      <c r="B702" t="s">
        <v>155</v>
      </c>
      <c r="C702" s="15" t="s">
        <v>162</v>
      </c>
      <c r="D702" s="32">
        <v>9460.1166666666686</v>
      </c>
      <c r="E702" s="32">
        <v>0</v>
      </c>
      <c r="F702" s="32">
        <v>5893881.2000000039</v>
      </c>
      <c r="G702" s="32">
        <v>0</v>
      </c>
      <c r="H702" s="32">
        <v>6309911</v>
      </c>
      <c r="I702" s="15" t="s">
        <v>239</v>
      </c>
    </row>
    <row r="703" spans="1:9" x14ac:dyDescent="0.2">
      <c r="A703" t="s">
        <v>6</v>
      </c>
      <c r="B703" t="s">
        <v>155</v>
      </c>
      <c r="C703" s="15" t="s">
        <v>162</v>
      </c>
      <c r="D703" s="32">
        <v>1201.3333333333333</v>
      </c>
      <c r="E703" s="32">
        <v>0</v>
      </c>
      <c r="F703" s="32">
        <v>0</v>
      </c>
      <c r="G703" s="32">
        <v>0</v>
      </c>
      <c r="H703" s="32">
        <v>785719</v>
      </c>
      <c r="I703" s="15" t="s">
        <v>239</v>
      </c>
    </row>
    <row r="704" spans="1:9" x14ac:dyDescent="0.2">
      <c r="A704" t="s">
        <v>222</v>
      </c>
      <c r="B704" t="s">
        <v>155</v>
      </c>
      <c r="C704" s="15" t="s">
        <v>162</v>
      </c>
      <c r="D704" s="32">
        <v>36.583333333333336</v>
      </c>
      <c r="E704" s="32">
        <v>0</v>
      </c>
      <c r="F704" s="32">
        <v>0</v>
      </c>
      <c r="G704" s="32">
        <v>0</v>
      </c>
      <c r="H704" s="32">
        <v>12880</v>
      </c>
      <c r="I704" s="15" t="s">
        <v>239</v>
      </c>
    </row>
    <row r="705" spans="1:9" x14ac:dyDescent="0.2">
      <c r="A705" t="s">
        <v>85</v>
      </c>
      <c r="B705" t="s">
        <v>155</v>
      </c>
      <c r="C705" s="15" t="s">
        <v>162</v>
      </c>
      <c r="D705" s="32">
        <v>1975.6499999999999</v>
      </c>
      <c r="E705" s="32">
        <v>0</v>
      </c>
      <c r="F705" s="32">
        <v>1087400</v>
      </c>
      <c r="G705" s="32">
        <v>0</v>
      </c>
      <c r="H705" s="32">
        <v>854614</v>
      </c>
      <c r="I705" s="15" t="s">
        <v>239</v>
      </c>
    </row>
    <row r="706" spans="1:9" x14ac:dyDescent="0.2">
      <c r="A706" t="s">
        <v>5</v>
      </c>
      <c r="B706" t="s">
        <v>155</v>
      </c>
      <c r="C706" s="15" t="s">
        <v>162</v>
      </c>
      <c r="D706" s="32">
        <v>5959.1833333333425</v>
      </c>
      <c r="E706" s="32">
        <v>0</v>
      </c>
      <c r="F706" s="32">
        <v>4150456</v>
      </c>
      <c r="G706" s="32">
        <v>0</v>
      </c>
      <c r="H706" s="32">
        <v>4175038</v>
      </c>
      <c r="I706" s="15" t="s">
        <v>239</v>
      </c>
    </row>
    <row r="707" spans="1:9" x14ac:dyDescent="0.2">
      <c r="A707" t="s">
        <v>194</v>
      </c>
      <c r="B707" t="s">
        <v>155</v>
      </c>
      <c r="C707" s="15" t="s">
        <v>162</v>
      </c>
      <c r="D707" s="32">
        <v>12280.816666666666</v>
      </c>
      <c r="E707" s="32">
        <v>0</v>
      </c>
      <c r="F707" s="32">
        <v>0</v>
      </c>
      <c r="G707" s="32">
        <v>0</v>
      </c>
      <c r="H707" s="32">
        <v>8842541</v>
      </c>
      <c r="I707" s="15" t="s">
        <v>239</v>
      </c>
    </row>
    <row r="708" spans="1:9" x14ac:dyDescent="0.2">
      <c r="A708" t="s">
        <v>54</v>
      </c>
      <c r="B708" t="s">
        <v>156</v>
      </c>
      <c r="C708" s="15" t="s">
        <v>163</v>
      </c>
      <c r="D708" s="32">
        <v>169</v>
      </c>
      <c r="E708" s="32">
        <v>0</v>
      </c>
      <c r="F708" s="32">
        <v>0</v>
      </c>
      <c r="G708" s="32">
        <v>0</v>
      </c>
      <c r="H708" s="32">
        <v>119678</v>
      </c>
      <c r="I708" s="15" t="s">
        <v>239</v>
      </c>
    </row>
    <row r="709" spans="1:9" x14ac:dyDescent="0.2">
      <c r="A709" t="s">
        <v>135</v>
      </c>
      <c r="B709" t="s">
        <v>157</v>
      </c>
      <c r="C709" s="15" t="s">
        <v>163</v>
      </c>
      <c r="D709" s="32">
        <v>365.16666666666657</v>
      </c>
      <c r="E709" s="32">
        <v>0</v>
      </c>
      <c r="F709" s="32">
        <v>153315</v>
      </c>
      <c r="G709" s="32">
        <v>0</v>
      </c>
      <c r="H709" s="32">
        <v>288540</v>
      </c>
      <c r="I709" s="15" t="s">
        <v>239</v>
      </c>
    </row>
    <row r="710" spans="1:9" x14ac:dyDescent="0.2">
      <c r="A710" t="s">
        <v>4</v>
      </c>
      <c r="B710" t="s">
        <v>155</v>
      </c>
      <c r="C710" s="15" t="s">
        <v>163</v>
      </c>
      <c r="D710" s="32">
        <v>91.000000000000014</v>
      </c>
      <c r="E710" s="32">
        <v>0</v>
      </c>
      <c r="F710" s="32">
        <v>11917</v>
      </c>
      <c r="G710" s="32">
        <v>0</v>
      </c>
      <c r="H710" s="32">
        <v>31542</v>
      </c>
      <c r="I710" s="15" t="s">
        <v>239</v>
      </c>
    </row>
    <row r="711" spans="1:9" x14ac:dyDescent="0.2">
      <c r="A711" t="s">
        <v>191</v>
      </c>
      <c r="B711" t="s">
        <v>155</v>
      </c>
      <c r="C711" s="15" t="s">
        <v>163</v>
      </c>
      <c r="D711" s="32">
        <v>19347.983333333348</v>
      </c>
      <c r="E711" s="32">
        <v>52361</v>
      </c>
      <c r="F711" s="32">
        <v>6800396</v>
      </c>
      <c r="G711" s="32">
        <v>0</v>
      </c>
      <c r="H711" s="32">
        <v>14223318</v>
      </c>
      <c r="I711" s="15" t="s">
        <v>239</v>
      </c>
    </row>
    <row r="712" spans="1:9" x14ac:dyDescent="0.2">
      <c r="A712" t="s">
        <v>1</v>
      </c>
      <c r="B712" t="s">
        <v>155</v>
      </c>
      <c r="C712" s="15" t="s">
        <v>163</v>
      </c>
      <c r="D712" s="32">
        <v>3475.7166666666685</v>
      </c>
      <c r="E712" s="32">
        <v>2</v>
      </c>
      <c r="F712" s="32">
        <v>1100750</v>
      </c>
      <c r="G712" s="32">
        <v>0</v>
      </c>
      <c r="H712" s="32">
        <v>1949124</v>
      </c>
      <c r="I712" s="15" t="s">
        <v>239</v>
      </c>
    </row>
    <row r="713" spans="1:9" x14ac:dyDescent="0.2">
      <c r="A713" t="s">
        <v>66</v>
      </c>
      <c r="B713" t="s">
        <v>157</v>
      </c>
      <c r="C713" s="15" t="s">
        <v>163</v>
      </c>
      <c r="D713" s="32">
        <v>219.70000000000005</v>
      </c>
      <c r="E713" s="32">
        <v>0</v>
      </c>
      <c r="F713" s="32">
        <v>59383</v>
      </c>
      <c r="G713" s="32">
        <v>146</v>
      </c>
      <c r="H713" s="32">
        <v>168216</v>
      </c>
      <c r="I713" s="15" t="s">
        <v>239</v>
      </c>
    </row>
    <row r="714" spans="1:9" x14ac:dyDescent="0.2">
      <c r="A714" t="s">
        <v>192</v>
      </c>
      <c r="B714" t="s">
        <v>155</v>
      </c>
      <c r="C714" s="15" t="s">
        <v>163</v>
      </c>
      <c r="D714" s="32">
        <v>888.93333333333339</v>
      </c>
      <c r="E714" s="32">
        <v>0</v>
      </c>
      <c r="F714" s="32">
        <v>0</v>
      </c>
      <c r="G714" s="32">
        <v>0</v>
      </c>
      <c r="H714" s="32">
        <v>694811</v>
      </c>
      <c r="I714" s="15" t="s">
        <v>239</v>
      </c>
    </row>
    <row r="715" spans="1:9" x14ac:dyDescent="0.2">
      <c r="A715" t="s">
        <v>60</v>
      </c>
      <c r="B715" t="s">
        <v>158</v>
      </c>
      <c r="C715" s="15" t="s">
        <v>163</v>
      </c>
      <c r="D715" s="32">
        <v>136.5</v>
      </c>
      <c r="E715" s="32">
        <v>0</v>
      </c>
      <c r="F715" s="32">
        <v>67213</v>
      </c>
      <c r="G715" s="32">
        <v>0</v>
      </c>
      <c r="H715" s="32">
        <v>118398</v>
      </c>
      <c r="I715" s="15" t="s">
        <v>239</v>
      </c>
    </row>
    <row r="716" spans="1:9" x14ac:dyDescent="0.2">
      <c r="A716" t="s">
        <v>11</v>
      </c>
      <c r="B716" t="s">
        <v>159</v>
      </c>
      <c r="C716" s="15" t="s">
        <v>163</v>
      </c>
      <c r="D716" s="32">
        <v>1435.5333333333397</v>
      </c>
      <c r="E716" s="32">
        <v>4466</v>
      </c>
      <c r="F716" s="32">
        <v>516461</v>
      </c>
      <c r="G716" s="32">
        <v>0</v>
      </c>
      <c r="H716" s="32">
        <v>1004050</v>
      </c>
      <c r="I716" s="15" t="s">
        <v>239</v>
      </c>
    </row>
    <row r="717" spans="1:9" x14ac:dyDescent="0.2">
      <c r="A717" t="s">
        <v>37</v>
      </c>
      <c r="B717" t="s">
        <v>158</v>
      </c>
      <c r="C717" s="15" t="s">
        <v>163</v>
      </c>
      <c r="D717" s="32">
        <v>310.93333333333334</v>
      </c>
      <c r="E717" s="32">
        <v>0</v>
      </c>
      <c r="F717" s="32">
        <v>168780</v>
      </c>
      <c r="G717" s="32">
        <v>0</v>
      </c>
      <c r="H717" s="32">
        <v>271082</v>
      </c>
      <c r="I717" s="15" t="s">
        <v>239</v>
      </c>
    </row>
    <row r="718" spans="1:9" x14ac:dyDescent="0.2">
      <c r="A718" t="s">
        <v>58</v>
      </c>
      <c r="B718" t="s">
        <v>158</v>
      </c>
      <c r="C718" s="15" t="s">
        <v>163</v>
      </c>
      <c r="D718" s="32">
        <v>901</v>
      </c>
      <c r="E718" s="32">
        <v>18289</v>
      </c>
      <c r="F718" s="32">
        <v>479906</v>
      </c>
      <c r="G718" s="32">
        <v>0</v>
      </c>
      <c r="H718" s="32">
        <v>819352</v>
      </c>
      <c r="I718" s="15" t="s">
        <v>239</v>
      </c>
    </row>
    <row r="719" spans="1:9" x14ac:dyDescent="0.2">
      <c r="A719" t="s">
        <v>10</v>
      </c>
      <c r="B719" t="s">
        <v>156</v>
      </c>
      <c r="C719" s="15" t="s">
        <v>163</v>
      </c>
      <c r="D719" s="32">
        <v>3956.5999999999985</v>
      </c>
      <c r="E719" s="32">
        <v>11700</v>
      </c>
      <c r="F719" s="32">
        <v>17623052</v>
      </c>
      <c r="G719" s="32">
        <v>0</v>
      </c>
      <c r="H719" s="32">
        <v>1647580</v>
      </c>
      <c r="I719" s="15" t="s">
        <v>239</v>
      </c>
    </row>
    <row r="720" spans="1:9" x14ac:dyDescent="0.2">
      <c r="A720" t="s">
        <v>154</v>
      </c>
      <c r="B720" t="s">
        <v>158</v>
      </c>
      <c r="C720" s="15" t="s">
        <v>163</v>
      </c>
      <c r="D720" s="32">
        <v>722.28333333333364</v>
      </c>
      <c r="E720" s="32">
        <v>0</v>
      </c>
      <c r="F720" s="32">
        <v>212542</v>
      </c>
      <c r="G720" s="32">
        <v>0</v>
      </c>
      <c r="H720" s="32">
        <v>614340</v>
      </c>
      <c r="I720" s="15" t="s">
        <v>239</v>
      </c>
    </row>
    <row r="721" spans="1:9" x14ac:dyDescent="0.2">
      <c r="A721" t="s">
        <v>190</v>
      </c>
      <c r="B721" t="s">
        <v>160</v>
      </c>
      <c r="C721" s="15" t="s">
        <v>163</v>
      </c>
      <c r="D721" s="32">
        <v>739.88333333333344</v>
      </c>
      <c r="E721" s="32">
        <v>12180</v>
      </c>
      <c r="F721" s="32">
        <v>118229</v>
      </c>
      <c r="G721" s="32">
        <v>0</v>
      </c>
      <c r="H721" s="32">
        <v>653776</v>
      </c>
      <c r="I721" s="15" t="s">
        <v>239</v>
      </c>
    </row>
    <row r="722" spans="1:9" x14ac:dyDescent="0.2">
      <c r="A722" t="s">
        <v>8</v>
      </c>
      <c r="B722" t="s">
        <v>156</v>
      </c>
      <c r="C722" s="15" t="s">
        <v>163</v>
      </c>
      <c r="D722" s="32">
        <v>6705.583333333243</v>
      </c>
      <c r="E722" s="32">
        <v>811691.3430444171</v>
      </c>
      <c r="F722" s="32">
        <v>14498538.648621436</v>
      </c>
      <c r="G722" s="32">
        <v>0</v>
      </c>
      <c r="H722" s="32">
        <v>4060757</v>
      </c>
      <c r="I722" s="15" t="s">
        <v>239</v>
      </c>
    </row>
    <row r="723" spans="1:9" x14ac:dyDescent="0.2">
      <c r="A723" t="s">
        <v>16</v>
      </c>
      <c r="B723" t="s">
        <v>156</v>
      </c>
      <c r="C723" s="15" t="s">
        <v>163</v>
      </c>
      <c r="D723" s="32">
        <v>72.833333333333343</v>
      </c>
      <c r="E723" s="32">
        <v>0</v>
      </c>
      <c r="F723" s="32">
        <v>0</v>
      </c>
      <c r="G723" s="32">
        <v>0</v>
      </c>
      <c r="H723" s="32">
        <v>51114</v>
      </c>
      <c r="I723" s="15" t="s">
        <v>239</v>
      </c>
    </row>
    <row r="724" spans="1:9" x14ac:dyDescent="0.2">
      <c r="A724" t="s">
        <v>46</v>
      </c>
      <c r="B724" t="s">
        <v>156</v>
      </c>
      <c r="C724" s="15" t="s">
        <v>163</v>
      </c>
      <c r="D724" s="32">
        <v>126</v>
      </c>
      <c r="E724" s="32">
        <v>0</v>
      </c>
      <c r="F724" s="32">
        <v>0</v>
      </c>
      <c r="G724" s="32">
        <v>0</v>
      </c>
      <c r="H724" s="32">
        <v>77958</v>
      </c>
      <c r="I724" s="15" t="s">
        <v>239</v>
      </c>
    </row>
    <row r="725" spans="1:9" x14ac:dyDescent="0.2">
      <c r="A725" t="s">
        <v>195</v>
      </c>
      <c r="B725" t="s">
        <v>157</v>
      </c>
      <c r="C725" s="15" t="s">
        <v>163</v>
      </c>
      <c r="D725" s="32">
        <v>1010.0000000000009</v>
      </c>
      <c r="E725" s="32">
        <v>93</v>
      </c>
      <c r="F725" s="32">
        <v>548217</v>
      </c>
      <c r="G725" s="32">
        <v>0</v>
      </c>
      <c r="H725" s="32">
        <v>727936</v>
      </c>
      <c r="I725" s="15" t="s">
        <v>239</v>
      </c>
    </row>
    <row r="726" spans="1:9" x14ac:dyDescent="0.2">
      <c r="A726" t="s">
        <v>50</v>
      </c>
      <c r="B726" t="s">
        <v>158</v>
      </c>
      <c r="C726" s="15" t="s">
        <v>163</v>
      </c>
      <c r="D726" s="32">
        <v>109.68333333333332</v>
      </c>
      <c r="E726" s="32">
        <v>0</v>
      </c>
      <c r="F726" s="32">
        <v>43103</v>
      </c>
      <c r="G726" s="32">
        <v>0</v>
      </c>
      <c r="H726" s="32">
        <v>99823</v>
      </c>
      <c r="I726" s="15" t="s">
        <v>239</v>
      </c>
    </row>
    <row r="727" spans="1:9" x14ac:dyDescent="0.2">
      <c r="A727" t="s">
        <v>19</v>
      </c>
      <c r="B727" t="s">
        <v>158</v>
      </c>
      <c r="C727" s="15" t="s">
        <v>163</v>
      </c>
      <c r="D727" s="32">
        <v>860</v>
      </c>
      <c r="E727" s="32">
        <v>8842</v>
      </c>
      <c r="F727" s="32">
        <v>397334</v>
      </c>
      <c r="G727" s="32">
        <v>0</v>
      </c>
      <c r="H727" s="32">
        <v>742708</v>
      </c>
      <c r="I727" s="15" t="s">
        <v>239</v>
      </c>
    </row>
    <row r="728" spans="1:9" x14ac:dyDescent="0.2">
      <c r="A728" t="s">
        <v>238</v>
      </c>
      <c r="B728" t="s">
        <v>158</v>
      </c>
      <c r="C728" s="15" t="s">
        <v>163</v>
      </c>
      <c r="D728" s="32">
        <v>124</v>
      </c>
      <c r="E728" s="32">
        <v>0</v>
      </c>
      <c r="F728" s="32">
        <v>0</v>
      </c>
      <c r="G728" s="32">
        <v>0</v>
      </c>
      <c r="H728" s="32">
        <v>100008</v>
      </c>
      <c r="I728" s="15" t="s">
        <v>239</v>
      </c>
    </row>
    <row r="729" spans="1:9" x14ac:dyDescent="0.2">
      <c r="A729" t="s">
        <v>17</v>
      </c>
      <c r="B729" t="s">
        <v>158</v>
      </c>
      <c r="C729" s="15" t="s">
        <v>163</v>
      </c>
      <c r="D729" s="32">
        <v>618.33333333333326</v>
      </c>
      <c r="E729" s="32">
        <v>0</v>
      </c>
      <c r="F729" s="32">
        <v>0</v>
      </c>
      <c r="G729" s="32">
        <v>0</v>
      </c>
      <c r="H729" s="32">
        <v>502792</v>
      </c>
      <c r="I729" s="15" t="s">
        <v>239</v>
      </c>
    </row>
    <row r="730" spans="1:9" x14ac:dyDescent="0.2">
      <c r="A730" t="s">
        <v>84</v>
      </c>
      <c r="B730" t="s">
        <v>160</v>
      </c>
      <c r="C730" s="15" t="s">
        <v>163</v>
      </c>
      <c r="D730" s="32">
        <v>3825.5166666666705</v>
      </c>
      <c r="E730" s="32">
        <v>0</v>
      </c>
      <c r="F730" s="32">
        <v>0</v>
      </c>
      <c r="G730" s="32">
        <v>0</v>
      </c>
      <c r="H730" s="32">
        <v>1258400</v>
      </c>
      <c r="I730" s="15" t="s">
        <v>239</v>
      </c>
    </row>
    <row r="731" spans="1:9" x14ac:dyDescent="0.2">
      <c r="A731" t="s">
        <v>216</v>
      </c>
      <c r="B731" t="s">
        <v>160</v>
      </c>
      <c r="C731" s="15" t="s">
        <v>163</v>
      </c>
      <c r="D731" s="32">
        <v>450.73333333333352</v>
      </c>
      <c r="E731" s="32">
        <v>13546</v>
      </c>
      <c r="F731" s="32">
        <v>19972</v>
      </c>
      <c r="G731" s="32">
        <v>0</v>
      </c>
      <c r="H731" s="32">
        <v>366990</v>
      </c>
      <c r="I731" s="15" t="s">
        <v>239</v>
      </c>
    </row>
    <row r="732" spans="1:9" x14ac:dyDescent="0.2">
      <c r="A732" t="s">
        <v>7</v>
      </c>
      <c r="B732" t="s">
        <v>156</v>
      </c>
      <c r="C732" s="15" t="s">
        <v>163</v>
      </c>
      <c r="D732" s="32">
        <v>1193.9666666666662</v>
      </c>
      <c r="E732" s="32">
        <v>0</v>
      </c>
      <c r="F732" s="32">
        <v>0</v>
      </c>
      <c r="G732" s="32">
        <v>0</v>
      </c>
      <c r="H732" s="32">
        <v>811397</v>
      </c>
      <c r="I732" s="15" t="s">
        <v>239</v>
      </c>
    </row>
    <row r="733" spans="1:9" x14ac:dyDescent="0.2">
      <c r="A733" t="s">
        <v>196</v>
      </c>
      <c r="B733" t="s">
        <v>157</v>
      </c>
      <c r="C733" s="15" t="s">
        <v>163</v>
      </c>
      <c r="D733" s="32">
        <v>2240.7666666666405</v>
      </c>
      <c r="E733" s="32">
        <v>0</v>
      </c>
      <c r="F733" s="32">
        <v>1679501</v>
      </c>
      <c r="G733" s="32">
        <v>4258</v>
      </c>
      <c r="H733" s="32">
        <v>1483816</v>
      </c>
      <c r="I733" s="15" t="s">
        <v>239</v>
      </c>
    </row>
    <row r="734" spans="1:9" x14ac:dyDescent="0.2">
      <c r="A734" t="s">
        <v>197</v>
      </c>
      <c r="B734" t="s">
        <v>157</v>
      </c>
      <c r="C734" s="15" t="s">
        <v>163</v>
      </c>
      <c r="D734" s="32">
        <v>147.66666666666669</v>
      </c>
      <c r="E734" s="32">
        <v>0</v>
      </c>
      <c r="F734" s="32">
        <v>160290</v>
      </c>
      <c r="G734" s="32">
        <v>82921</v>
      </c>
      <c r="H734" s="32">
        <v>94860</v>
      </c>
      <c r="I734" s="15" t="s">
        <v>239</v>
      </c>
    </row>
    <row r="735" spans="1:9" x14ac:dyDescent="0.2">
      <c r="A735" t="s">
        <v>9</v>
      </c>
      <c r="B735" t="s">
        <v>156</v>
      </c>
      <c r="C735" s="15" t="s">
        <v>163</v>
      </c>
      <c r="D735" s="32">
        <v>4209.1999999999962</v>
      </c>
      <c r="E735" s="32">
        <v>24096</v>
      </c>
      <c r="F735" s="32">
        <v>2478438</v>
      </c>
      <c r="G735" s="32">
        <v>0</v>
      </c>
      <c r="H735" s="32">
        <v>2749113</v>
      </c>
      <c r="I735" s="15" t="s">
        <v>239</v>
      </c>
    </row>
    <row r="736" spans="1:9" x14ac:dyDescent="0.2">
      <c r="A736" t="s">
        <v>223</v>
      </c>
      <c r="B736" t="s">
        <v>157</v>
      </c>
      <c r="C736" s="15" t="s">
        <v>163</v>
      </c>
      <c r="D736" s="32">
        <v>61.8</v>
      </c>
      <c r="E736" s="32">
        <v>0</v>
      </c>
      <c r="F736" s="32">
        <v>0</v>
      </c>
      <c r="G736" s="32">
        <v>0</v>
      </c>
      <c r="H736" s="32">
        <v>31680</v>
      </c>
      <c r="I736" s="15" t="s">
        <v>239</v>
      </c>
    </row>
    <row r="737" spans="1:9" x14ac:dyDescent="0.2">
      <c r="A737" t="s">
        <v>215</v>
      </c>
      <c r="B737" t="s">
        <v>158</v>
      </c>
      <c r="C737" s="15" t="s">
        <v>163</v>
      </c>
      <c r="D737" s="32">
        <v>180.13333333333333</v>
      </c>
      <c r="E737" s="32">
        <v>0</v>
      </c>
      <c r="F737" s="32">
        <v>73760</v>
      </c>
      <c r="G737" s="32">
        <v>0</v>
      </c>
      <c r="H737" s="32">
        <v>139312</v>
      </c>
      <c r="I737" s="15" t="s">
        <v>239</v>
      </c>
    </row>
    <row r="738" spans="1:9" x14ac:dyDescent="0.2">
      <c r="A738" t="s">
        <v>92</v>
      </c>
      <c r="B738" t="s">
        <v>160</v>
      </c>
      <c r="C738" s="15" t="s">
        <v>163</v>
      </c>
      <c r="D738" s="32">
        <v>1050.1833333333338</v>
      </c>
      <c r="E738" s="32">
        <v>0</v>
      </c>
      <c r="F738" s="32">
        <v>0</v>
      </c>
      <c r="G738" s="32">
        <v>0</v>
      </c>
      <c r="H738" s="32">
        <v>709324</v>
      </c>
      <c r="I738" s="15" t="s">
        <v>239</v>
      </c>
    </row>
    <row r="739" spans="1:9" x14ac:dyDescent="0.2">
      <c r="A739" t="s">
        <v>129</v>
      </c>
      <c r="B739" t="s">
        <v>156</v>
      </c>
      <c r="C739" s="15" t="s">
        <v>163</v>
      </c>
      <c r="D739" s="32">
        <v>1591.9500000000098</v>
      </c>
      <c r="E739" s="32">
        <v>0</v>
      </c>
      <c r="F739" s="32">
        <v>1982786.8797704855</v>
      </c>
      <c r="G739" s="32">
        <v>0</v>
      </c>
      <c r="H739" s="32">
        <v>826035</v>
      </c>
      <c r="I739" s="15" t="s">
        <v>239</v>
      </c>
    </row>
    <row r="740" spans="1:9" x14ac:dyDescent="0.2">
      <c r="A740" t="s">
        <v>26</v>
      </c>
      <c r="B740" t="s">
        <v>155</v>
      </c>
      <c r="C740" s="15" t="s">
        <v>163</v>
      </c>
      <c r="D740" s="32">
        <v>61.833333333333336</v>
      </c>
      <c r="E740" s="32">
        <v>0</v>
      </c>
      <c r="F740" s="32">
        <v>0</v>
      </c>
      <c r="G740" s="32">
        <v>0</v>
      </c>
      <c r="H740" s="32">
        <v>32481</v>
      </c>
      <c r="I740" s="15" t="s">
        <v>239</v>
      </c>
    </row>
    <row r="741" spans="1:9" x14ac:dyDescent="0.2">
      <c r="A741" t="s">
        <v>87</v>
      </c>
      <c r="B741" t="s">
        <v>158</v>
      </c>
      <c r="C741" s="15" t="s">
        <v>163</v>
      </c>
      <c r="D741" s="32">
        <v>320.61666666666667</v>
      </c>
      <c r="E741" s="32">
        <v>0</v>
      </c>
      <c r="F741" s="32">
        <v>191254</v>
      </c>
      <c r="G741" s="32">
        <v>0</v>
      </c>
      <c r="H741" s="32">
        <v>287028</v>
      </c>
      <c r="I741" s="15" t="s">
        <v>239</v>
      </c>
    </row>
    <row r="742" spans="1:9" x14ac:dyDescent="0.2">
      <c r="A742" t="s">
        <v>13</v>
      </c>
      <c r="B742" t="s">
        <v>156</v>
      </c>
      <c r="C742" s="15" t="s">
        <v>163</v>
      </c>
      <c r="D742" s="32">
        <v>402</v>
      </c>
      <c r="E742" s="32">
        <v>0</v>
      </c>
      <c r="F742" s="32">
        <v>0</v>
      </c>
      <c r="G742" s="32">
        <v>0</v>
      </c>
      <c r="H742" s="32">
        <v>313086</v>
      </c>
      <c r="I742" s="15" t="s">
        <v>239</v>
      </c>
    </row>
    <row r="743" spans="1:9" x14ac:dyDescent="0.2">
      <c r="A743" t="s">
        <v>12</v>
      </c>
      <c r="B743" t="s">
        <v>156</v>
      </c>
      <c r="C743" s="15" t="s">
        <v>163</v>
      </c>
      <c r="D743" s="32">
        <v>717.68333333333351</v>
      </c>
      <c r="E743" s="32">
        <v>0</v>
      </c>
      <c r="F743" s="32">
        <v>687200</v>
      </c>
      <c r="G743" s="32">
        <v>0</v>
      </c>
      <c r="H743" s="32">
        <v>523602</v>
      </c>
      <c r="I743" s="15" t="s">
        <v>239</v>
      </c>
    </row>
    <row r="744" spans="1:9" x14ac:dyDescent="0.2">
      <c r="A744" t="s">
        <v>224</v>
      </c>
      <c r="B744" t="s">
        <v>158</v>
      </c>
      <c r="C744" s="15" t="s">
        <v>163</v>
      </c>
      <c r="D744" s="32">
        <v>1533</v>
      </c>
      <c r="E744" s="32">
        <v>12209</v>
      </c>
      <c r="F744" s="32">
        <v>727529</v>
      </c>
      <c r="G744" s="32">
        <v>10593</v>
      </c>
      <c r="H744" s="32">
        <v>1325680</v>
      </c>
      <c r="I744" s="15" t="s">
        <v>239</v>
      </c>
    </row>
    <row r="745" spans="1:9" x14ac:dyDescent="0.2">
      <c r="A745" t="s">
        <v>193</v>
      </c>
      <c r="B745" t="s">
        <v>155</v>
      </c>
      <c r="C745" s="15" t="s">
        <v>163</v>
      </c>
      <c r="D745" s="32">
        <v>6115.1333333333459</v>
      </c>
      <c r="E745" s="32">
        <v>0</v>
      </c>
      <c r="F745" s="32">
        <v>1769724.0000000014</v>
      </c>
      <c r="G745" s="32">
        <v>0</v>
      </c>
      <c r="H745" s="32">
        <v>4585358</v>
      </c>
      <c r="I745" s="15" t="s">
        <v>239</v>
      </c>
    </row>
    <row r="746" spans="1:9" x14ac:dyDescent="0.2">
      <c r="A746" t="s">
        <v>52</v>
      </c>
      <c r="B746" t="s">
        <v>156</v>
      </c>
      <c r="C746" s="15" t="s">
        <v>163</v>
      </c>
      <c r="D746" s="32">
        <v>1153.0666666666668</v>
      </c>
      <c r="E746" s="32">
        <v>0</v>
      </c>
      <c r="F746" s="32">
        <v>412354</v>
      </c>
      <c r="G746" s="32">
        <v>0</v>
      </c>
      <c r="H746" s="32">
        <v>838265</v>
      </c>
      <c r="I746" s="15" t="s">
        <v>239</v>
      </c>
    </row>
    <row r="747" spans="1:9" x14ac:dyDescent="0.2">
      <c r="A747" t="s">
        <v>33</v>
      </c>
      <c r="B747" t="s">
        <v>158</v>
      </c>
      <c r="C747" s="15" t="s">
        <v>163</v>
      </c>
      <c r="D747" s="32">
        <v>600</v>
      </c>
      <c r="E747" s="32">
        <v>22392</v>
      </c>
      <c r="F747" s="32">
        <v>275646</v>
      </c>
      <c r="G747" s="32">
        <v>0</v>
      </c>
      <c r="H747" s="32">
        <v>553230</v>
      </c>
      <c r="I747" s="15" t="s">
        <v>239</v>
      </c>
    </row>
    <row r="748" spans="1:9" x14ac:dyDescent="0.2">
      <c r="A748" t="s">
        <v>188</v>
      </c>
      <c r="B748" t="s">
        <v>160</v>
      </c>
      <c r="C748" s="15" t="s">
        <v>163</v>
      </c>
      <c r="D748" s="32">
        <v>840</v>
      </c>
      <c r="E748" s="32">
        <v>0</v>
      </c>
      <c r="F748" s="32">
        <v>0</v>
      </c>
      <c r="G748" s="32">
        <v>0</v>
      </c>
      <c r="H748" s="32">
        <v>328944</v>
      </c>
      <c r="I748" s="15" t="s">
        <v>239</v>
      </c>
    </row>
    <row r="749" spans="1:9" x14ac:dyDescent="0.2">
      <c r="A749" t="s">
        <v>30</v>
      </c>
      <c r="B749" t="s">
        <v>157</v>
      </c>
      <c r="C749" s="15" t="s">
        <v>163</v>
      </c>
      <c r="D749" s="32">
        <v>199.91666666666666</v>
      </c>
      <c r="E749" s="32">
        <v>43</v>
      </c>
      <c r="F749" s="32">
        <v>156007</v>
      </c>
      <c r="G749" s="32">
        <v>0</v>
      </c>
      <c r="H749" s="32">
        <v>140206</v>
      </c>
      <c r="I749" s="15" t="s">
        <v>239</v>
      </c>
    </row>
    <row r="750" spans="1:9" x14ac:dyDescent="0.2">
      <c r="A750" t="s">
        <v>225</v>
      </c>
      <c r="B750" t="s">
        <v>157</v>
      </c>
      <c r="C750" s="15" t="s">
        <v>163</v>
      </c>
      <c r="D750" s="32">
        <v>595</v>
      </c>
      <c r="E750" s="32">
        <v>0</v>
      </c>
      <c r="F750" s="32">
        <v>273872</v>
      </c>
      <c r="G750" s="32">
        <v>48</v>
      </c>
      <c r="H750" s="32">
        <v>456990</v>
      </c>
      <c r="I750" s="15" t="s">
        <v>239</v>
      </c>
    </row>
    <row r="751" spans="1:9" x14ac:dyDescent="0.2">
      <c r="A751" t="s">
        <v>93</v>
      </c>
      <c r="B751" t="s">
        <v>157</v>
      </c>
      <c r="C751" s="15" t="s">
        <v>163</v>
      </c>
      <c r="D751" s="32">
        <v>132</v>
      </c>
      <c r="E751" s="32">
        <v>0</v>
      </c>
      <c r="F751" s="32">
        <v>100740</v>
      </c>
      <c r="G751" s="32">
        <v>0</v>
      </c>
      <c r="H751" s="32">
        <v>99968</v>
      </c>
      <c r="I751" s="15" t="s">
        <v>239</v>
      </c>
    </row>
    <row r="752" spans="1:9" x14ac:dyDescent="0.2">
      <c r="A752" t="s">
        <v>18</v>
      </c>
      <c r="B752" t="s">
        <v>157</v>
      </c>
      <c r="C752" s="15" t="s">
        <v>163</v>
      </c>
      <c r="D752" s="32">
        <v>1144</v>
      </c>
      <c r="E752" s="32">
        <v>0</v>
      </c>
      <c r="F752" s="32">
        <v>577330</v>
      </c>
      <c r="G752" s="32">
        <v>56</v>
      </c>
      <c r="H752" s="32">
        <v>817592</v>
      </c>
      <c r="I752" s="15" t="s">
        <v>239</v>
      </c>
    </row>
    <row r="753" spans="1:9" x14ac:dyDescent="0.2">
      <c r="A753" t="s">
        <v>226</v>
      </c>
      <c r="B753" t="s">
        <v>158</v>
      </c>
      <c r="C753" s="15" t="s">
        <v>163</v>
      </c>
      <c r="D753" s="32">
        <v>1040</v>
      </c>
      <c r="E753" s="32">
        <v>50054</v>
      </c>
      <c r="F753" s="32">
        <v>524138</v>
      </c>
      <c r="G753" s="32">
        <v>0</v>
      </c>
      <c r="H753" s="32">
        <v>1007860</v>
      </c>
      <c r="I753" s="15" t="s">
        <v>239</v>
      </c>
    </row>
    <row r="754" spans="1:9" x14ac:dyDescent="0.2">
      <c r="A754" t="s">
        <v>227</v>
      </c>
      <c r="B754" t="s">
        <v>158</v>
      </c>
      <c r="C754" s="15" t="s">
        <v>163</v>
      </c>
      <c r="D754" s="32">
        <v>650</v>
      </c>
      <c r="E754" s="32">
        <v>0</v>
      </c>
      <c r="F754" s="32">
        <v>0</v>
      </c>
      <c r="G754" s="32">
        <v>0</v>
      </c>
      <c r="H754" s="32">
        <v>497484</v>
      </c>
      <c r="I754" s="15" t="s">
        <v>239</v>
      </c>
    </row>
    <row r="755" spans="1:9" x14ac:dyDescent="0.2">
      <c r="A755" t="s">
        <v>222</v>
      </c>
      <c r="B755" t="s">
        <v>155</v>
      </c>
      <c r="C755" s="15" t="s">
        <v>163</v>
      </c>
      <c r="D755" s="32">
        <v>350.7833333333333</v>
      </c>
      <c r="E755" s="32">
        <v>0</v>
      </c>
      <c r="F755" s="32">
        <v>0</v>
      </c>
      <c r="G755" s="32">
        <v>0</v>
      </c>
      <c r="H755" s="32">
        <v>237061</v>
      </c>
      <c r="I755" s="15" t="s">
        <v>239</v>
      </c>
    </row>
    <row r="756" spans="1:9" x14ac:dyDescent="0.2">
      <c r="A756" t="s">
        <v>53</v>
      </c>
      <c r="B756" t="s">
        <v>156</v>
      </c>
      <c r="C756" s="15" t="s">
        <v>163</v>
      </c>
      <c r="D756" s="32">
        <v>1905.2666666666692</v>
      </c>
      <c r="E756" s="32">
        <v>0</v>
      </c>
      <c r="F756" s="32">
        <v>1111980</v>
      </c>
      <c r="G756" s="32">
        <v>0</v>
      </c>
      <c r="H756" s="32">
        <v>1182447</v>
      </c>
      <c r="I756" s="15" t="s">
        <v>239</v>
      </c>
    </row>
    <row r="757" spans="1:9" x14ac:dyDescent="0.2">
      <c r="A757" t="s">
        <v>36</v>
      </c>
      <c r="B757" t="s">
        <v>156</v>
      </c>
      <c r="C757" s="15" t="s">
        <v>163</v>
      </c>
      <c r="D757" s="32">
        <v>124.16666666666667</v>
      </c>
      <c r="E757" s="32">
        <v>0</v>
      </c>
      <c r="F757" s="32">
        <v>56735</v>
      </c>
      <c r="G757" s="32">
        <v>0</v>
      </c>
      <c r="H757" s="32">
        <v>83350</v>
      </c>
      <c r="I757" s="15" t="s">
        <v>239</v>
      </c>
    </row>
    <row r="758" spans="1:9" x14ac:dyDescent="0.2">
      <c r="A758" t="s">
        <v>228</v>
      </c>
      <c r="B758" t="s">
        <v>158</v>
      </c>
      <c r="C758" s="15" t="s">
        <v>163</v>
      </c>
      <c r="D758" s="32">
        <v>113.58333333333334</v>
      </c>
      <c r="E758" s="32">
        <v>0</v>
      </c>
      <c r="F758" s="32">
        <v>40320</v>
      </c>
      <c r="G758" s="32">
        <v>0</v>
      </c>
      <c r="H758" s="32">
        <v>87850</v>
      </c>
      <c r="I758" s="15" t="s">
        <v>239</v>
      </c>
    </row>
    <row r="759" spans="1:9" x14ac:dyDescent="0.2">
      <c r="A759" t="s">
        <v>130</v>
      </c>
      <c r="B759" t="s">
        <v>158</v>
      </c>
      <c r="C759" s="15" t="s">
        <v>163</v>
      </c>
      <c r="D759" s="32">
        <v>103.15</v>
      </c>
      <c r="E759" s="32">
        <v>0</v>
      </c>
      <c r="F759" s="32">
        <v>81678</v>
      </c>
      <c r="G759" s="32">
        <v>0</v>
      </c>
      <c r="H759" s="32">
        <v>120656</v>
      </c>
      <c r="I759" s="15" t="s">
        <v>239</v>
      </c>
    </row>
    <row r="760" spans="1:9" x14ac:dyDescent="0.2">
      <c r="A760" t="s">
        <v>91</v>
      </c>
      <c r="B760" t="s">
        <v>160</v>
      </c>
      <c r="C760" s="15" t="s">
        <v>163</v>
      </c>
      <c r="D760" s="32">
        <v>623.83333333333337</v>
      </c>
      <c r="E760" s="32">
        <v>0</v>
      </c>
      <c r="F760" s="32">
        <v>0</v>
      </c>
      <c r="G760" s="32">
        <v>0</v>
      </c>
      <c r="H760" s="32">
        <v>537168</v>
      </c>
      <c r="I760" s="15" t="s">
        <v>239</v>
      </c>
    </row>
    <row r="761" spans="1:9" x14ac:dyDescent="0.2">
      <c r="A761" t="s">
        <v>220</v>
      </c>
      <c r="B761" t="s">
        <v>156</v>
      </c>
      <c r="C761" s="15" t="s">
        <v>163</v>
      </c>
      <c r="D761" s="32">
        <v>284.95</v>
      </c>
      <c r="E761" s="32">
        <v>0</v>
      </c>
      <c r="F761" s="32">
        <v>256038.25743365128</v>
      </c>
      <c r="G761" s="32">
        <v>0</v>
      </c>
      <c r="H761" s="32">
        <v>147010</v>
      </c>
      <c r="I761" s="15" t="s">
        <v>239</v>
      </c>
    </row>
    <row r="762" spans="1:9" x14ac:dyDescent="0.2">
      <c r="A762" t="s">
        <v>77</v>
      </c>
      <c r="B762" t="s">
        <v>156</v>
      </c>
      <c r="C762" s="15" t="s">
        <v>163</v>
      </c>
      <c r="D762" s="32">
        <v>839.73333333333346</v>
      </c>
      <c r="E762" s="32">
        <v>0</v>
      </c>
      <c r="F762" s="32">
        <v>0</v>
      </c>
      <c r="G762" s="32">
        <v>0</v>
      </c>
      <c r="H762" s="32">
        <v>611604</v>
      </c>
      <c r="I762" s="15" t="s">
        <v>239</v>
      </c>
    </row>
    <row r="763" spans="1:9" x14ac:dyDescent="0.2">
      <c r="A763" t="s">
        <v>90</v>
      </c>
      <c r="B763" t="s">
        <v>156</v>
      </c>
      <c r="C763" s="15" t="s">
        <v>163</v>
      </c>
      <c r="D763" s="32">
        <v>3090.366666666665</v>
      </c>
      <c r="E763" s="32">
        <v>0</v>
      </c>
      <c r="F763" s="32">
        <v>1516455</v>
      </c>
      <c r="G763" s="32">
        <v>0</v>
      </c>
      <c r="H763" s="32">
        <v>1971336</v>
      </c>
      <c r="I763" s="15" t="s">
        <v>239</v>
      </c>
    </row>
    <row r="764" spans="1:9" x14ac:dyDescent="0.2">
      <c r="A764" t="s">
        <v>15</v>
      </c>
      <c r="B764" t="s">
        <v>156</v>
      </c>
      <c r="C764" s="15" t="s">
        <v>163</v>
      </c>
      <c r="D764" s="32">
        <v>359.88333333333333</v>
      </c>
      <c r="E764" s="32">
        <v>0</v>
      </c>
      <c r="F764" s="32">
        <v>234525.20768000014</v>
      </c>
      <c r="G764" s="32">
        <v>0</v>
      </c>
      <c r="H764" s="32">
        <v>212093</v>
      </c>
      <c r="I764" s="15" t="s">
        <v>239</v>
      </c>
    </row>
    <row r="765" spans="1:9" x14ac:dyDescent="0.2">
      <c r="A765" t="s">
        <v>62</v>
      </c>
      <c r="B765" t="s">
        <v>159</v>
      </c>
      <c r="C765" s="15" t="s">
        <v>163</v>
      </c>
      <c r="D765" s="32">
        <v>643.5166666666662</v>
      </c>
      <c r="E765" s="32">
        <v>0</v>
      </c>
      <c r="F765" s="32">
        <v>478993</v>
      </c>
      <c r="G765" s="32">
        <v>0</v>
      </c>
      <c r="H765" s="32">
        <v>516497</v>
      </c>
      <c r="I765" s="15" t="s">
        <v>239</v>
      </c>
    </row>
    <row r="766" spans="1:9" x14ac:dyDescent="0.2">
      <c r="A766" t="s">
        <v>34</v>
      </c>
      <c r="B766" t="s">
        <v>157</v>
      </c>
      <c r="C766" s="15" t="s">
        <v>163</v>
      </c>
      <c r="D766" s="32">
        <v>236</v>
      </c>
      <c r="E766" s="32">
        <v>6414</v>
      </c>
      <c r="F766" s="32">
        <v>164896</v>
      </c>
      <c r="G766" s="32">
        <v>0</v>
      </c>
      <c r="H766" s="32">
        <v>148444</v>
      </c>
      <c r="I766" s="15" t="s">
        <v>239</v>
      </c>
    </row>
    <row r="767" spans="1:9" x14ac:dyDescent="0.2">
      <c r="A767" t="s">
        <v>45</v>
      </c>
      <c r="B767" t="s">
        <v>157</v>
      </c>
      <c r="C767" s="15" t="s">
        <v>163</v>
      </c>
      <c r="D767" s="32">
        <v>328</v>
      </c>
      <c r="E767" s="32">
        <v>3652</v>
      </c>
      <c r="F767" s="32">
        <v>152943</v>
      </c>
      <c r="G767" s="32">
        <v>0</v>
      </c>
      <c r="H767" s="32">
        <v>336814</v>
      </c>
      <c r="I767" s="15" t="s">
        <v>239</v>
      </c>
    </row>
    <row r="768" spans="1:9" x14ac:dyDescent="0.2">
      <c r="A768" t="s">
        <v>229</v>
      </c>
      <c r="B768" t="s">
        <v>157</v>
      </c>
      <c r="C768" s="15" t="s">
        <v>163</v>
      </c>
      <c r="D768" s="32">
        <v>570</v>
      </c>
      <c r="E768" s="32">
        <v>0</v>
      </c>
      <c r="F768" s="32">
        <v>212240</v>
      </c>
      <c r="G768" s="32">
        <v>163</v>
      </c>
      <c r="H768" s="32">
        <v>445380</v>
      </c>
      <c r="I768" s="15" t="s">
        <v>239</v>
      </c>
    </row>
    <row r="769" spans="1:9" x14ac:dyDescent="0.2">
      <c r="A769" t="s">
        <v>40</v>
      </c>
      <c r="B769" t="s">
        <v>158</v>
      </c>
      <c r="C769" s="15" t="s">
        <v>163</v>
      </c>
      <c r="D769" s="32">
        <v>708.75</v>
      </c>
      <c r="E769" s="32">
        <v>0</v>
      </c>
      <c r="F769" s="32">
        <v>251686</v>
      </c>
      <c r="G769" s="32">
        <v>0</v>
      </c>
      <c r="H769" s="32">
        <v>549462</v>
      </c>
      <c r="I769" s="15" t="s">
        <v>239</v>
      </c>
    </row>
    <row r="770" spans="1:9" x14ac:dyDescent="0.2">
      <c r="A770" t="s">
        <v>165</v>
      </c>
      <c r="B770" t="s">
        <v>158</v>
      </c>
      <c r="C770" s="15" t="s">
        <v>163</v>
      </c>
      <c r="D770" s="32">
        <v>1899.4333333333325</v>
      </c>
      <c r="E770" s="32">
        <v>0</v>
      </c>
      <c r="F770" s="32">
        <v>1100240</v>
      </c>
      <c r="G770" s="32">
        <v>0</v>
      </c>
      <c r="H770" s="32">
        <v>1465167</v>
      </c>
      <c r="I770" s="15" t="s">
        <v>239</v>
      </c>
    </row>
    <row r="771" spans="1:9" x14ac:dyDescent="0.2">
      <c r="A771" t="s">
        <v>78</v>
      </c>
      <c r="B771" t="s">
        <v>157</v>
      </c>
      <c r="C771" s="15" t="s">
        <v>163</v>
      </c>
      <c r="D771" s="32">
        <v>53.416666666666671</v>
      </c>
      <c r="E771" s="32">
        <v>0</v>
      </c>
      <c r="F771" s="32">
        <v>4756</v>
      </c>
      <c r="G771" s="32">
        <v>0</v>
      </c>
      <c r="H771" s="32">
        <v>22102</v>
      </c>
      <c r="I771" s="15" t="s">
        <v>239</v>
      </c>
    </row>
    <row r="772" spans="1:9" x14ac:dyDescent="0.2">
      <c r="A772" t="s">
        <v>21</v>
      </c>
      <c r="B772" t="s">
        <v>158</v>
      </c>
      <c r="C772" s="15" t="s">
        <v>163</v>
      </c>
      <c r="D772" s="32">
        <v>279.7166666666667</v>
      </c>
      <c r="E772" s="32">
        <v>0</v>
      </c>
      <c r="F772" s="32">
        <v>117560</v>
      </c>
      <c r="G772" s="32">
        <v>0</v>
      </c>
      <c r="H772" s="32">
        <v>216164</v>
      </c>
      <c r="I772" s="15" t="s">
        <v>239</v>
      </c>
    </row>
    <row r="773" spans="1:9" x14ac:dyDescent="0.2">
      <c r="A773" t="s">
        <v>20</v>
      </c>
      <c r="B773" t="s">
        <v>158</v>
      </c>
      <c r="C773" s="15" t="s">
        <v>163</v>
      </c>
      <c r="D773" s="32">
        <v>257.79999999999995</v>
      </c>
      <c r="E773" s="32">
        <v>0</v>
      </c>
      <c r="F773" s="32">
        <v>85940</v>
      </c>
      <c r="G773" s="32">
        <v>0</v>
      </c>
      <c r="H773" s="32">
        <v>199032</v>
      </c>
      <c r="I773" s="15" t="s">
        <v>239</v>
      </c>
    </row>
    <row r="774" spans="1:9" x14ac:dyDescent="0.2">
      <c r="A774" t="s">
        <v>79</v>
      </c>
      <c r="B774" t="s">
        <v>156</v>
      </c>
      <c r="C774" s="15" t="s">
        <v>163</v>
      </c>
      <c r="D774" s="32">
        <v>4937.7999999999793</v>
      </c>
      <c r="E774" s="32">
        <v>1574</v>
      </c>
      <c r="F774" s="32">
        <v>2403919</v>
      </c>
      <c r="G774" s="32">
        <v>0</v>
      </c>
      <c r="H774" s="32">
        <v>3701675</v>
      </c>
      <c r="I774" s="15" t="s">
        <v>239</v>
      </c>
    </row>
    <row r="775" spans="1:9" x14ac:dyDescent="0.2">
      <c r="A775" t="s">
        <v>230</v>
      </c>
      <c r="B775" t="s">
        <v>156</v>
      </c>
      <c r="C775" s="15" t="s">
        <v>163</v>
      </c>
      <c r="D775" s="32">
        <v>306</v>
      </c>
      <c r="E775" s="32">
        <v>0</v>
      </c>
      <c r="F775" s="32">
        <v>0</v>
      </c>
      <c r="G775" s="32">
        <v>0</v>
      </c>
      <c r="H775" s="32">
        <v>207755</v>
      </c>
      <c r="I775" s="15" t="s">
        <v>239</v>
      </c>
    </row>
    <row r="776" spans="1:9" x14ac:dyDescent="0.2">
      <c r="A776" t="s">
        <v>64</v>
      </c>
      <c r="B776" t="s">
        <v>156</v>
      </c>
      <c r="C776" s="15" t="s">
        <v>163</v>
      </c>
      <c r="D776" s="32">
        <v>1288.6000000000001</v>
      </c>
      <c r="E776" s="32">
        <v>0</v>
      </c>
      <c r="F776" s="32">
        <v>93775</v>
      </c>
      <c r="G776" s="32">
        <v>0</v>
      </c>
      <c r="H776" s="32">
        <v>229772</v>
      </c>
      <c r="I776" s="15" t="s">
        <v>239</v>
      </c>
    </row>
    <row r="777" spans="1:9" x14ac:dyDescent="0.2">
      <c r="A777" t="s">
        <v>70</v>
      </c>
      <c r="B777" t="s">
        <v>158</v>
      </c>
      <c r="C777" s="15" t="s">
        <v>163</v>
      </c>
      <c r="D777" s="32">
        <v>247</v>
      </c>
      <c r="E777" s="32">
        <v>0</v>
      </c>
      <c r="F777" s="32">
        <v>195217</v>
      </c>
      <c r="G777" s="32">
        <v>0</v>
      </c>
      <c r="H777" s="32">
        <v>207688</v>
      </c>
      <c r="I777" s="15" t="s">
        <v>239</v>
      </c>
    </row>
    <row r="778" spans="1:9" x14ac:dyDescent="0.2">
      <c r="A778" t="s">
        <v>5</v>
      </c>
      <c r="B778" t="s">
        <v>155</v>
      </c>
      <c r="C778" s="15" t="s">
        <v>163</v>
      </c>
      <c r="D778" s="32">
        <v>34.566666666666677</v>
      </c>
      <c r="E778" s="32">
        <v>0</v>
      </c>
      <c r="F778" s="32">
        <v>21446</v>
      </c>
      <c r="G778" s="32">
        <v>0</v>
      </c>
      <c r="H778" s="32">
        <v>23192</v>
      </c>
      <c r="I778" s="15" t="s">
        <v>239</v>
      </c>
    </row>
    <row r="779" spans="1:9" x14ac:dyDescent="0.2">
      <c r="A779" t="s">
        <v>194</v>
      </c>
      <c r="B779" t="s">
        <v>155</v>
      </c>
      <c r="C779" s="15" t="s">
        <v>163</v>
      </c>
      <c r="D779" s="32">
        <v>5066.1833333333234</v>
      </c>
      <c r="E779" s="32">
        <v>0</v>
      </c>
      <c r="F779" s="32">
        <v>0</v>
      </c>
      <c r="G779" s="32">
        <v>0</v>
      </c>
      <c r="H779" s="32">
        <v>3813724</v>
      </c>
      <c r="I779" s="15" t="s">
        <v>239</v>
      </c>
    </row>
    <row r="780" spans="1:9" x14ac:dyDescent="0.2">
      <c r="A780" t="s">
        <v>221</v>
      </c>
      <c r="B780" t="s">
        <v>157</v>
      </c>
      <c r="C780" s="15" t="s">
        <v>163</v>
      </c>
      <c r="D780" s="32">
        <v>187.68333333333331</v>
      </c>
      <c r="E780" s="32">
        <v>0</v>
      </c>
      <c r="F780" s="32">
        <v>0</v>
      </c>
      <c r="G780" s="32">
        <v>0</v>
      </c>
      <c r="H780" s="32">
        <v>139460</v>
      </c>
      <c r="I780" s="15" t="s">
        <v>239</v>
      </c>
    </row>
    <row r="781" spans="1:9" x14ac:dyDescent="0.2">
      <c r="A781" t="s">
        <v>133</v>
      </c>
      <c r="B781" t="s">
        <v>158</v>
      </c>
      <c r="C781" s="15" t="s">
        <v>163</v>
      </c>
      <c r="D781" s="32">
        <v>240.26666666666665</v>
      </c>
      <c r="E781" s="32">
        <v>0</v>
      </c>
      <c r="F781" s="32">
        <v>229373</v>
      </c>
      <c r="G781" s="32">
        <v>0</v>
      </c>
      <c r="H781" s="32">
        <v>223244</v>
      </c>
      <c r="I781" s="15" t="s">
        <v>239</v>
      </c>
    </row>
    <row r="782" spans="1:9" x14ac:dyDescent="0.2">
      <c r="A782" t="s">
        <v>35</v>
      </c>
      <c r="B782" t="s">
        <v>159</v>
      </c>
      <c r="C782" s="15" t="s">
        <v>163</v>
      </c>
      <c r="D782" s="32">
        <v>844.39999999999918</v>
      </c>
      <c r="E782" s="32">
        <v>0</v>
      </c>
      <c r="F782" s="32">
        <v>517482</v>
      </c>
      <c r="G782" s="32">
        <v>0</v>
      </c>
      <c r="H782" s="32">
        <v>676644</v>
      </c>
      <c r="I782" s="15" t="s">
        <v>239</v>
      </c>
    </row>
    <row r="783" spans="1:9" x14ac:dyDescent="0.2">
      <c r="A783" t="s">
        <v>231</v>
      </c>
      <c r="B783" t="s">
        <v>158</v>
      </c>
      <c r="C783" s="15" t="s">
        <v>163</v>
      </c>
      <c r="D783" s="32">
        <v>102.66666666666667</v>
      </c>
      <c r="E783" s="32">
        <v>0</v>
      </c>
      <c r="F783" s="32">
        <v>43239</v>
      </c>
      <c r="G783" s="32">
        <v>0</v>
      </c>
      <c r="H783" s="32">
        <v>82310</v>
      </c>
      <c r="I783" s="15" t="s">
        <v>239</v>
      </c>
    </row>
  </sheetData>
  <autoFilter ref="A6:I695"/>
  <sortState ref="A30:I36">
    <sortCondition ref="A30"/>
  </sortState>
  <pageMargins left="0.75" right="0.75" top="1" bottom="1" header="0" footer="0"/>
  <pageSetup scale="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80" zoomScaleNormal="80" workbookViewId="0">
      <pane xSplit="1" topLeftCell="B1" activePane="topRight" state="frozen"/>
      <selection pane="topRight" activeCell="B1" sqref="B1"/>
    </sheetView>
  </sheetViews>
  <sheetFormatPr baseColWidth="10" defaultRowHeight="12.75" outlineLevelRow="1" x14ac:dyDescent="0.2"/>
  <cols>
    <col min="1" max="1" width="47.140625" customWidth="1"/>
    <col min="2" max="11" width="14.28515625" customWidth="1"/>
  </cols>
  <sheetData>
    <row r="1" spans="1:11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1" x14ac:dyDescent="0.2">
      <c r="B2" s="26" t="s">
        <v>47</v>
      </c>
      <c r="C2" s="26"/>
      <c r="D2" s="26"/>
      <c r="E2" s="26"/>
      <c r="F2" s="26"/>
      <c r="G2" s="26"/>
      <c r="H2" s="26"/>
      <c r="I2" s="26"/>
      <c r="J2" s="26"/>
    </row>
    <row r="3" spans="1:11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1" x14ac:dyDescent="0.2">
      <c r="B4" s="28" t="s">
        <v>111</v>
      </c>
      <c r="C4" s="28"/>
      <c r="D4" s="28"/>
      <c r="E4" s="28"/>
      <c r="F4" s="28"/>
      <c r="G4" s="28"/>
      <c r="H4" s="28"/>
      <c r="I4" s="28"/>
      <c r="J4" s="28"/>
    </row>
    <row r="5" spans="1:11" x14ac:dyDescent="0.2">
      <c r="A5" s="3"/>
    </row>
    <row r="6" spans="1:11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1" x14ac:dyDescent="0.2">
      <c r="A7" s="2" t="s">
        <v>89</v>
      </c>
      <c r="B7" s="10">
        <v>62</v>
      </c>
      <c r="C7" s="9">
        <v>56</v>
      </c>
      <c r="D7" s="9">
        <v>76</v>
      </c>
      <c r="E7" s="9">
        <v>176</v>
      </c>
      <c r="F7" s="9">
        <v>121</v>
      </c>
      <c r="G7" s="9">
        <v>122</v>
      </c>
      <c r="H7" s="9">
        <v>0</v>
      </c>
      <c r="I7" s="9">
        <v>0</v>
      </c>
      <c r="J7" s="9">
        <v>0</v>
      </c>
      <c r="K7" s="9">
        <f t="shared" ref="K7:K20" si="0">SUM(B7:J7)</f>
        <v>613</v>
      </c>
    </row>
    <row r="8" spans="1:11" x14ac:dyDescent="0.2">
      <c r="A8" s="2" t="s">
        <v>39</v>
      </c>
      <c r="B8" s="10">
        <v>26</v>
      </c>
      <c r="C8" s="9">
        <v>11</v>
      </c>
      <c r="D8" s="9">
        <v>10</v>
      </c>
      <c r="E8" s="9">
        <v>28</v>
      </c>
      <c r="F8" s="9">
        <v>15</v>
      </c>
      <c r="G8" s="9">
        <v>18</v>
      </c>
      <c r="H8" s="9">
        <v>32</v>
      </c>
      <c r="I8" s="9">
        <v>39</v>
      </c>
      <c r="J8" s="9">
        <v>25</v>
      </c>
      <c r="K8" s="9">
        <f t="shared" si="0"/>
        <v>204</v>
      </c>
    </row>
    <row r="9" spans="1:11" x14ac:dyDescent="0.2">
      <c r="A9" s="2" t="s">
        <v>4</v>
      </c>
      <c r="B9" s="10">
        <v>9</v>
      </c>
      <c r="C9" s="9">
        <v>22</v>
      </c>
      <c r="D9" s="9">
        <v>8</v>
      </c>
      <c r="E9" s="9">
        <v>29</v>
      </c>
      <c r="F9" s="9">
        <v>14</v>
      </c>
      <c r="G9" s="9">
        <v>2</v>
      </c>
      <c r="H9" s="9">
        <v>10</v>
      </c>
      <c r="I9" s="9">
        <v>12</v>
      </c>
      <c r="J9" s="9">
        <v>6</v>
      </c>
      <c r="K9" s="9">
        <f t="shared" si="0"/>
        <v>112</v>
      </c>
    </row>
    <row r="10" spans="1:11" s="1" customFormat="1" x14ac:dyDescent="0.2">
      <c r="A10" s="2" t="s">
        <v>2</v>
      </c>
      <c r="B10" s="10">
        <v>0</v>
      </c>
      <c r="C10" s="9">
        <v>1</v>
      </c>
      <c r="D10" s="9">
        <v>2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f t="shared" si="0"/>
        <v>3</v>
      </c>
    </row>
    <row r="11" spans="1:11" s="1" customFormat="1" x14ac:dyDescent="0.2">
      <c r="A11" s="2" t="s">
        <v>1</v>
      </c>
      <c r="B11" s="10">
        <v>2</v>
      </c>
      <c r="C11" s="9">
        <v>0</v>
      </c>
      <c r="D11" s="9">
        <v>3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f t="shared" si="0"/>
        <v>5</v>
      </c>
    </row>
    <row r="12" spans="1:11" s="1" customFormat="1" x14ac:dyDescent="0.2">
      <c r="A12" s="2" t="s">
        <v>25</v>
      </c>
      <c r="B12" s="10">
        <v>657</v>
      </c>
      <c r="C12" s="9">
        <v>563</v>
      </c>
      <c r="D12" s="9">
        <v>580</v>
      </c>
      <c r="E12" s="9">
        <v>498</v>
      </c>
      <c r="F12" s="9">
        <v>598</v>
      </c>
      <c r="G12" s="9">
        <v>580</v>
      </c>
      <c r="H12" s="9">
        <v>468</v>
      </c>
      <c r="I12" s="9">
        <v>514</v>
      </c>
      <c r="J12" s="9">
        <v>415</v>
      </c>
      <c r="K12" s="9">
        <f t="shared" si="0"/>
        <v>4873</v>
      </c>
    </row>
    <row r="13" spans="1:11" s="1" customFormat="1" x14ac:dyDescent="0.2">
      <c r="A13" s="2" t="s">
        <v>22</v>
      </c>
      <c r="B13" s="10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f t="shared" si="0"/>
        <v>0</v>
      </c>
    </row>
    <row r="14" spans="1:11" s="1" customFormat="1" x14ac:dyDescent="0.2">
      <c r="A14" s="2" t="s">
        <v>26</v>
      </c>
      <c r="B14" s="10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 t="shared" si="0"/>
        <v>0</v>
      </c>
    </row>
    <row r="15" spans="1:11" s="1" customFormat="1" x14ac:dyDescent="0.2">
      <c r="A15" s="2" t="s">
        <v>3</v>
      </c>
      <c r="B15" s="10">
        <v>0</v>
      </c>
      <c r="C15" s="9">
        <v>2</v>
      </c>
      <c r="D15" s="9">
        <v>2</v>
      </c>
      <c r="E15" s="9">
        <v>4</v>
      </c>
      <c r="F15" s="9">
        <v>0</v>
      </c>
      <c r="G15" s="9">
        <v>2</v>
      </c>
      <c r="H15" s="9">
        <v>2</v>
      </c>
      <c r="I15" s="9">
        <v>2</v>
      </c>
      <c r="J15" s="9">
        <v>3</v>
      </c>
      <c r="K15" s="9">
        <f t="shared" si="0"/>
        <v>17</v>
      </c>
    </row>
    <row r="16" spans="1:11" s="1" customFormat="1" x14ac:dyDescent="0.2">
      <c r="A16" s="2" t="s">
        <v>6</v>
      </c>
      <c r="B16" s="10">
        <v>10</v>
      </c>
      <c r="C16" s="9">
        <v>29</v>
      </c>
      <c r="D16" s="9">
        <v>47</v>
      </c>
      <c r="E16" s="9">
        <v>67</v>
      </c>
      <c r="F16" s="9">
        <v>58</v>
      </c>
      <c r="G16" s="9">
        <v>60</v>
      </c>
      <c r="H16" s="9">
        <v>191</v>
      </c>
      <c r="I16" s="9">
        <v>172</v>
      </c>
      <c r="J16" s="9">
        <v>76</v>
      </c>
      <c r="K16" s="9">
        <f t="shared" si="0"/>
        <v>710</v>
      </c>
    </row>
    <row r="17" spans="1:11" s="1" customFormat="1" x14ac:dyDescent="0.2">
      <c r="A17" s="2" t="s">
        <v>132</v>
      </c>
      <c r="B17" s="10">
        <v>254</v>
      </c>
      <c r="C17" s="9">
        <v>234</v>
      </c>
      <c r="D17" s="9">
        <v>229</v>
      </c>
      <c r="E17" s="9">
        <v>203</v>
      </c>
      <c r="F17" s="9">
        <v>259</v>
      </c>
      <c r="G17" s="9">
        <v>278</v>
      </c>
      <c r="H17" s="9">
        <v>305</v>
      </c>
      <c r="I17" s="9">
        <v>319</v>
      </c>
      <c r="J17" s="9">
        <v>286</v>
      </c>
      <c r="K17" s="9">
        <f t="shared" si="0"/>
        <v>2367</v>
      </c>
    </row>
    <row r="18" spans="1:11" s="1" customFormat="1" x14ac:dyDescent="0.2">
      <c r="A18" s="2" t="s">
        <v>150</v>
      </c>
      <c r="B18" s="10">
        <v>0</v>
      </c>
      <c r="C18" s="9">
        <v>2</v>
      </c>
      <c r="D18" s="9">
        <v>3</v>
      </c>
      <c r="E18" s="9">
        <v>9</v>
      </c>
      <c r="F18" s="9">
        <v>5</v>
      </c>
      <c r="G18" s="9">
        <v>0</v>
      </c>
      <c r="H18" s="9">
        <v>0</v>
      </c>
      <c r="I18" s="9">
        <v>4</v>
      </c>
      <c r="J18" s="9">
        <v>6</v>
      </c>
      <c r="K18" s="9">
        <f t="shared" si="0"/>
        <v>29</v>
      </c>
    </row>
    <row r="19" spans="1:11" s="1" customFormat="1" x14ac:dyDescent="0.2">
      <c r="A19" s="2" t="s">
        <v>44</v>
      </c>
      <c r="B19" s="10">
        <v>0</v>
      </c>
      <c r="C19" s="9">
        <v>0</v>
      </c>
      <c r="D19" s="9">
        <v>0</v>
      </c>
      <c r="E19" s="9">
        <v>7</v>
      </c>
      <c r="F19" s="9">
        <v>0</v>
      </c>
      <c r="G19" s="9">
        <v>2</v>
      </c>
      <c r="H19" s="9">
        <v>0</v>
      </c>
      <c r="I19" s="9">
        <v>2</v>
      </c>
      <c r="J19" s="9">
        <v>1</v>
      </c>
      <c r="K19" s="9">
        <f t="shared" si="0"/>
        <v>12</v>
      </c>
    </row>
    <row r="20" spans="1:11" s="1" customFormat="1" x14ac:dyDescent="0.2">
      <c r="A20" s="2" t="s">
        <v>5</v>
      </c>
      <c r="B20" s="10">
        <v>0</v>
      </c>
      <c r="C20" s="9">
        <v>2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 t="shared" si="0"/>
        <v>3</v>
      </c>
    </row>
    <row r="21" spans="1:11" x14ac:dyDescent="0.2">
      <c r="A21" s="20" t="s">
        <v>0</v>
      </c>
      <c r="B21" s="21">
        <f t="shared" ref="B21:K21" si="1">SUM(B7:B20)</f>
        <v>1020</v>
      </c>
      <c r="C21" s="21">
        <f t="shared" si="1"/>
        <v>922</v>
      </c>
      <c r="D21" s="21">
        <f t="shared" si="1"/>
        <v>960</v>
      </c>
      <c r="E21" s="21">
        <f>SUM(E7:E20)</f>
        <v>1022</v>
      </c>
      <c r="F21" s="21">
        <f t="shared" si="1"/>
        <v>1070</v>
      </c>
      <c r="G21" s="21">
        <f t="shared" si="1"/>
        <v>1064</v>
      </c>
      <c r="H21" s="21">
        <f t="shared" si="1"/>
        <v>1008</v>
      </c>
      <c r="I21" s="21">
        <f t="shared" si="1"/>
        <v>1064</v>
      </c>
      <c r="J21" s="21">
        <f t="shared" si="1"/>
        <v>818</v>
      </c>
      <c r="K21" s="21">
        <f t="shared" si="1"/>
        <v>8948</v>
      </c>
    </row>
    <row r="22" spans="1:11" x14ac:dyDescent="0.2">
      <c r="B22" s="5"/>
      <c r="C22" s="5"/>
      <c r="D22" s="5"/>
      <c r="E22" s="5"/>
      <c r="F22" s="5"/>
      <c r="G22" s="5"/>
      <c r="H22" s="5"/>
      <c r="I22" s="5"/>
      <c r="J22" s="5"/>
    </row>
    <row r="23" spans="1:11" x14ac:dyDescent="0.2"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x14ac:dyDescent="0.2">
      <c r="A24" s="4" t="s">
        <v>109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6" t="s">
        <v>112</v>
      </c>
    </row>
    <row r="27" spans="1:11" x14ac:dyDescent="0.2">
      <c r="A27" s="23" t="s">
        <v>71</v>
      </c>
      <c r="B27" s="23" t="s">
        <v>72</v>
      </c>
      <c r="C27" s="23" t="s">
        <v>73</v>
      </c>
      <c r="D27" s="23" t="s">
        <v>98</v>
      </c>
      <c r="E27" s="23" t="s">
        <v>74</v>
      </c>
      <c r="F27" s="23" t="s">
        <v>75</v>
      </c>
      <c r="G27" s="23" t="s">
        <v>76</v>
      </c>
      <c r="H27" s="23" t="s">
        <v>99</v>
      </c>
      <c r="I27" s="23" t="s">
        <v>100</v>
      </c>
      <c r="J27" s="23" t="s">
        <v>101</v>
      </c>
      <c r="K27" s="23" t="s">
        <v>102</v>
      </c>
    </row>
    <row r="28" spans="1:11" x14ac:dyDescent="0.2">
      <c r="A28" s="2" t="s">
        <v>39</v>
      </c>
      <c r="B28" s="10">
        <v>2</v>
      </c>
      <c r="C28" s="9">
        <v>0</v>
      </c>
      <c r="D28" s="9">
        <v>7</v>
      </c>
      <c r="E28" s="9">
        <v>0</v>
      </c>
      <c r="F28" s="9">
        <v>0</v>
      </c>
      <c r="G28" s="9">
        <v>0</v>
      </c>
      <c r="H28" s="9">
        <v>4</v>
      </c>
      <c r="I28" s="9">
        <v>0</v>
      </c>
      <c r="J28" s="9">
        <v>0</v>
      </c>
      <c r="K28" s="9">
        <f t="shared" ref="K28:K40" si="2">SUM(B28:J28)</f>
        <v>13</v>
      </c>
    </row>
    <row r="29" spans="1:11" x14ac:dyDescent="0.2">
      <c r="A29" s="2" t="s">
        <v>4</v>
      </c>
      <c r="B29" s="10">
        <v>2</v>
      </c>
      <c r="C29" s="9">
        <v>4</v>
      </c>
      <c r="D29" s="9">
        <v>3</v>
      </c>
      <c r="E29" s="9">
        <v>5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f t="shared" si="2"/>
        <v>14</v>
      </c>
    </row>
    <row r="30" spans="1:11" x14ac:dyDescent="0.2">
      <c r="A30" s="2" t="s">
        <v>2</v>
      </c>
      <c r="B30" s="10">
        <v>10</v>
      </c>
      <c r="C30" s="9">
        <v>18</v>
      </c>
      <c r="D30" s="9">
        <v>19</v>
      </c>
      <c r="E30" s="9">
        <v>11</v>
      </c>
      <c r="F30" s="9">
        <v>8</v>
      </c>
      <c r="G30" s="9">
        <v>0</v>
      </c>
      <c r="H30" s="9">
        <v>0</v>
      </c>
      <c r="I30" s="9">
        <v>0</v>
      </c>
      <c r="J30" s="9">
        <v>0</v>
      </c>
      <c r="K30" s="9">
        <f t="shared" si="2"/>
        <v>66</v>
      </c>
    </row>
    <row r="31" spans="1:11" x14ac:dyDescent="0.2">
      <c r="A31" s="2" t="s">
        <v>1</v>
      </c>
      <c r="B31" s="10">
        <v>5</v>
      </c>
      <c r="C31" s="9">
        <v>8</v>
      </c>
      <c r="D31" s="9">
        <v>8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3</v>
      </c>
      <c r="K31" s="9">
        <f t="shared" si="2"/>
        <v>24</v>
      </c>
    </row>
    <row r="32" spans="1:11" x14ac:dyDescent="0.2">
      <c r="A32" s="14" t="s">
        <v>22</v>
      </c>
      <c r="B32" s="10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f t="shared" si="2"/>
        <v>0</v>
      </c>
    </row>
    <row r="33" spans="1:11" x14ac:dyDescent="0.2">
      <c r="A33" s="2" t="s">
        <v>25</v>
      </c>
      <c r="B33" s="10">
        <v>50</v>
      </c>
      <c r="C33" s="9">
        <v>49</v>
      </c>
      <c r="D33" s="9">
        <v>121</v>
      </c>
      <c r="E33" s="9">
        <v>56</v>
      </c>
      <c r="F33" s="9">
        <v>101</v>
      </c>
      <c r="G33" s="9">
        <v>129</v>
      </c>
      <c r="H33" s="9">
        <v>91</v>
      </c>
      <c r="I33" s="9">
        <v>150</v>
      </c>
      <c r="J33" s="9">
        <v>144</v>
      </c>
      <c r="K33" s="9">
        <f t="shared" si="2"/>
        <v>891</v>
      </c>
    </row>
    <row r="34" spans="1:11" x14ac:dyDescent="0.2">
      <c r="A34" s="2" t="s">
        <v>51</v>
      </c>
      <c r="B34" s="10">
        <v>1</v>
      </c>
      <c r="C34" s="9">
        <v>11</v>
      </c>
      <c r="D34" s="9">
        <v>4</v>
      </c>
      <c r="E34" s="9">
        <v>1</v>
      </c>
      <c r="F34" s="9">
        <v>1</v>
      </c>
      <c r="G34" s="9">
        <v>2</v>
      </c>
      <c r="H34" s="9">
        <v>0</v>
      </c>
      <c r="I34" s="9">
        <v>0</v>
      </c>
      <c r="J34" s="9">
        <v>0</v>
      </c>
      <c r="K34" s="9">
        <f t="shared" si="2"/>
        <v>20</v>
      </c>
    </row>
    <row r="35" spans="1:11" x14ac:dyDescent="0.2">
      <c r="A35" s="2" t="s">
        <v>3</v>
      </c>
      <c r="B35" s="10">
        <v>2</v>
      </c>
      <c r="C35" s="9">
        <v>8</v>
      </c>
      <c r="D35" s="9">
        <v>6</v>
      </c>
      <c r="E35" s="9">
        <v>9</v>
      </c>
      <c r="F35" s="9">
        <v>2</v>
      </c>
      <c r="G35" s="9">
        <v>3</v>
      </c>
      <c r="H35" s="9">
        <v>1</v>
      </c>
      <c r="I35" s="9">
        <v>0</v>
      </c>
      <c r="J35" s="9">
        <v>0</v>
      </c>
      <c r="K35" s="9">
        <f t="shared" si="2"/>
        <v>31</v>
      </c>
    </row>
    <row r="36" spans="1:11" x14ac:dyDescent="0.2">
      <c r="A36" s="2" t="s">
        <v>6</v>
      </c>
      <c r="B36" s="10">
        <v>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12</v>
      </c>
      <c r="I36" s="9">
        <v>8</v>
      </c>
      <c r="J36" s="9">
        <v>0</v>
      </c>
      <c r="K36" s="9">
        <f t="shared" si="2"/>
        <v>22</v>
      </c>
    </row>
    <row r="37" spans="1:11" x14ac:dyDescent="0.2">
      <c r="A37" s="2" t="s">
        <v>27</v>
      </c>
      <c r="B37" s="10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f t="shared" si="2"/>
        <v>0</v>
      </c>
    </row>
    <row r="38" spans="1:11" x14ac:dyDescent="0.2">
      <c r="A38" s="2" t="s">
        <v>150</v>
      </c>
      <c r="B38" s="10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6</v>
      </c>
      <c r="K38" s="9">
        <f t="shared" si="2"/>
        <v>6</v>
      </c>
    </row>
    <row r="39" spans="1:11" x14ac:dyDescent="0.2">
      <c r="A39" s="2" t="s">
        <v>5</v>
      </c>
      <c r="B39" s="10">
        <v>9</v>
      </c>
      <c r="C39" s="9">
        <v>11</v>
      </c>
      <c r="D39" s="9">
        <v>48</v>
      </c>
      <c r="E39" s="9">
        <v>40</v>
      </c>
      <c r="F39" s="9">
        <v>24</v>
      </c>
      <c r="G39" s="9">
        <v>25</v>
      </c>
      <c r="H39" s="9">
        <v>14</v>
      </c>
      <c r="I39" s="9">
        <v>9</v>
      </c>
      <c r="J39" s="9">
        <v>0</v>
      </c>
      <c r="K39" s="9">
        <f t="shared" si="2"/>
        <v>180</v>
      </c>
    </row>
    <row r="40" spans="1:11" s="1" customFormat="1" x14ac:dyDescent="0.2">
      <c r="A40" s="2" t="s">
        <v>44</v>
      </c>
      <c r="B40" s="10">
        <v>28</v>
      </c>
      <c r="C40" s="9">
        <v>30</v>
      </c>
      <c r="D40" s="9">
        <v>50</v>
      </c>
      <c r="E40" s="9">
        <v>54</v>
      </c>
      <c r="F40" s="9">
        <v>29</v>
      </c>
      <c r="G40" s="9">
        <v>36</v>
      </c>
      <c r="H40" s="9">
        <v>38</v>
      </c>
      <c r="I40" s="9">
        <v>14</v>
      </c>
      <c r="J40" s="9">
        <v>2</v>
      </c>
      <c r="K40" s="9">
        <f t="shared" si="2"/>
        <v>281</v>
      </c>
    </row>
    <row r="41" spans="1:11" x14ac:dyDescent="0.2">
      <c r="A41" s="20" t="s">
        <v>0</v>
      </c>
      <c r="B41" s="21">
        <f t="shared" ref="B41:K41" si="3">SUM(B28:B40)</f>
        <v>111</v>
      </c>
      <c r="C41" s="21">
        <f t="shared" si="3"/>
        <v>139</v>
      </c>
      <c r="D41" s="21">
        <f t="shared" si="3"/>
        <v>266</v>
      </c>
      <c r="E41" s="21">
        <f t="shared" si="3"/>
        <v>176</v>
      </c>
      <c r="F41" s="21">
        <f t="shared" si="3"/>
        <v>165</v>
      </c>
      <c r="G41" s="21">
        <f t="shared" si="3"/>
        <v>195</v>
      </c>
      <c r="H41" s="21">
        <f t="shared" si="3"/>
        <v>160</v>
      </c>
      <c r="I41" s="21">
        <f t="shared" si="3"/>
        <v>181</v>
      </c>
      <c r="J41" s="21">
        <f t="shared" si="3"/>
        <v>155</v>
      </c>
      <c r="K41" s="21">
        <f t="shared" si="3"/>
        <v>1548</v>
      </c>
    </row>
    <row r="44" spans="1:11" x14ac:dyDescent="0.2">
      <c r="A44" s="4" t="s">
        <v>108</v>
      </c>
      <c r="B44" s="5"/>
      <c r="C44" s="5"/>
      <c r="D44" s="5"/>
      <c r="E44" s="5"/>
      <c r="F44" s="5"/>
      <c r="G44" s="5"/>
      <c r="H44" s="5"/>
      <c r="I44" s="5"/>
      <c r="J44" s="5"/>
    </row>
    <row r="45" spans="1:11" x14ac:dyDescent="0.2">
      <c r="A45" s="6" t="s">
        <v>112</v>
      </c>
    </row>
    <row r="46" spans="1:11" x14ac:dyDescent="0.2">
      <c r="A46" s="6"/>
    </row>
    <row r="47" spans="1:11" x14ac:dyDescent="0.2">
      <c r="A47" s="23" t="s">
        <v>71</v>
      </c>
      <c r="B47" s="23" t="s">
        <v>72</v>
      </c>
      <c r="C47" s="23" t="s">
        <v>73</v>
      </c>
      <c r="D47" s="23" t="s">
        <v>98</v>
      </c>
      <c r="E47" s="23" t="s">
        <v>74</v>
      </c>
      <c r="F47" s="23" t="s">
        <v>75</v>
      </c>
      <c r="G47" s="23" t="s">
        <v>76</v>
      </c>
      <c r="H47" s="23" t="s">
        <v>99</v>
      </c>
      <c r="I47" s="23" t="s">
        <v>100</v>
      </c>
      <c r="J47" s="23" t="s">
        <v>101</v>
      </c>
      <c r="K47" s="23" t="s">
        <v>102</v>
      </c>
    </row>
    <row r="48" spans="1:11" s="1" customFormat="1" ht="12" customHeight="1" x14ac:dyDescent="0.2">
      <c r="A48" s="22" t="s">
        <v>104</v>
      </c>
      <c r="B48" s="33">
        <f t="shared" ref="B48" si="4">SUM(B49:B79)</f>
        <v>275</v>
      </c>
      <c r="C48" s="33">
        <f>SUM(C49:C79)</f>
        <v>228</v>
      </c>
      <c r="D48" s="33">
        <f t="shared" ref="D48" si="5">SUM(D49:D79)</f>
        <v>292</v>
      </c>
      <c r="E48" s="33">
        <f>SUM(E49:E79)</f>
        <v>182</v>
      </c>
      <c r="F48" s="33">
        <f t="shared" ref="F48" si="6">SUM(F49:F79)</f>
        <v>278</v>
      </c>
      <c r="G48" s="33">
        <f t="shared" ref="G48" si="7">SUM(G49:G79)</f>
        <v>619</v>
      </c>
      <c r="H48" s="33">
        <f t="shared" ref="H48" si="8">SUM(H49:H79)</f>
        <v>393</v>
      </c>
      <c r="I48" s="33">
        <f>SUM(I49:I79)</f>
        <v>351</v>
      </c>
      <c r="J48" s="33">
        <f t="shared" ref="J48:K48" si="9">SUM(J49:J79)</f>
        <v>306</v>
      </c>
      <c r="K48" s="33">
        <f t="shared" si="9"/>
        <v>2924</v>
      </c>
    </row>
    <row r="49" spans="1:11" s="1" customFormat="1" ht="12.75" hidden="1" customHeight="1" outlineLevel="1" x14ac:dyDescent="0.2">
      <c r="A49" s="2" t="s">
        <v>10</v>
      </c>
      <c r="B49" s="10">
        <v>6</v>
      </c>
      <c r="C49" s="9">
        <v>8</v>
      </c>
      <c r="D49" s="9">
        <v>8</v>
      </c>
      <c r="E49" s="9">
        <v>14</v>
      </c>
      <c r="F49" s="9">
        <v>16</v>
      </c>
      <c r="G49" s="9">
        <v>22</v>
      </c>
      <c r="H49" s="9">
        <v>20</v>
      </c>
      <c r="I49" s="9">
        <v>16</v>
      </c>
      <c r="J49" s="9">
        <v>10</v>
      </c>
      <c r="K49" s="9">
        <f t="shared" ref="K49:K79" si="10">SUM(B49:J49)</f>
        <v>120</v>
      </c>
    </row>
    <row r="50" spans="1:11" s="1" customFormat="1" ht="12.75" hidden="1" customHeight="1" outlineLevel="1" x14ac:dyDescent="0.2">
      <c r="A50" s="2" t="s">
        <v>137</v>
      </c>
      <c r="B50" s="10">
        <v>4</v>
      </c>
      <c r="C50" s="9">
        <v>0</v>
      </c>
      <c r="D50" s="9">
        <v>2</v>
      </c>
      <c r="E50" s="9">
        <v>2</v>
      </c>
      <c r="F50" s="9">
        <v>0</v>
      </c>
      <c r="G50" s="9">
        <v>0</v>
      </c>
      <c r="H50" s="9">
        <v>0</v>
      </c>
      <c r="I50" s="9">
        <v>2</v>
      </c>
      <c r="J50" s="9">
        <v>0</v>
      </c>
      <c r="K50" s="9">
        <f t="shared" si="10"/>
        <v>10</v>
      </c>
    </row>
    <row r="51" spans="1:11" s="1" customFormat="1" ht="12.75" hidden="1" customHeight="1" outlineLevel="1" x14ac:dyDescent="0.2">
      <c r="A51" s="2" t="s">
        <v>65</v>
      </c>
      <c r="B51" s="10">
        <v>8</v>
      </c>
      <c r="C51" s="9">
        <v>8</v>
      </c>
      <c r="D51" s="9">
        <v>4</v>
      </c>
      <c r="E51" s="9">
        <v>4</v>
      </c>
      <c r="F51" s="9">
        <v>14</v>
      </c>
      <c r="G51" s="9">
        <v>46</v>
      </c>
      <c r="H51" s="9">
        <v>18</v>
      </c>
      <c r="I51" s="9">
        <v>6</v>
      </c>
      <c r="J51" s="9">
        <v>10</v>
      </c>
      <c r="K51" s="9">
        <f t="shared" si="10"/>
        <v>118</v>
      </c>
    </row>
    <row r="52" spans="1:11" s="1" customFormat="1" ht="12.75" hidden="1" customHeight="1" outlineLevel="1" x14ac:dyDescent="0.2">
      <c r="A52" s="2" t="s">
        <v>8</v>
      </c>
      <c r="B52" s="10">
        <v>0</v>
      </c>
      <c r="C52" s="9">
        <v>0</v>
      </c>
      <c r="D52" s="9">
        <v>0</v>
      </c>
      <c r="E52" s="9">
        <v>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f t="shared" si="10"/>
        <v>2</v>
      </c>
    </row>
    <row r="53" spans="1:11" s="1" customFormat="1" ht="12.75" hidden="1" customHeight="1" outlineLevel="1" x14ac:dyDescent="0.2">
      <c r="A53" s="2" t="s">
        <v>16</v>
      </c>
      <c r="B53" s="10">
        <v>0</v>
      </c>
      <c r="C53" s="9">
        <v>0</v>
      </c>
      <c r="D53" s="9">
        <v>0</v>
      </c>
      <c r="E53" s="9">
        <v>0</v>
      </c>
      <c r="F53" s="9">
        <v>4</v>
      </c>
      <c r="G53" s="9">
        <v>23</v>
      </c>
      <c r="H53" s="9">
        <v>2</v>
      </c>
      <c r="I53" s="9">
        <v>6</v>
      </c>
      <c r="J53" s="9">
        <v>0</v>
      </c>
      <c r="K53" s="9">
        <f t="shared" si="10"/>
        <v>35</v>
      </c>
    </row>
    <row r="54" spans="1:11" s="1" customFormat="1" ht="12.75" hidden="1" customHeight="1" outlineLevel="1" x14ac:dyDescent="0.2">
      <c r="A54" s="2" t="s">
        <v>46</v>
      </c>
      <c r="B54" s="10">
        <v>3</v>
      </c>
      <c r="C54" s="9">
        <v>0</v>
      </c>
      <c r="D54" s="9">
        <v>4</v>
      </c>
      <c r="E54" s="9">
        <v>0</v>
      </c>
      <c r="F54" s="9">
        <v>0</v>
      </c>
      <c r="G54" s="9">
        <v>5</v>
      </c>
      <c r="H54" s="9">
        <v>4</v>
      </c>
      <c r="I54" s="9">
        <v>1</v>
      </c>
      <c r="J54" s="9">
        <v>3</v>
      </c>
      <c r="K54" s="9">
        <f t="shared" si="10"/>
        <v>20</v>
      </c>
    </row>
    <row r="55" spans="1:11" s="1" customFormat="1" ht="12.75" hidden="1" customHeight="1" outlineLevel="1" x14ac:dyDescent="0.2">
      <c r="A55" s="2" t="s">
        <v>124</v>
      </c>
      <c r="B55" s="10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f t="shared" si="10"/>
        <v>0</v>
      </c>
    </row>
    <row r="56" spans="1:11" s="1" customFormat="1" ht="12.75" hidden="1" customHeight="1" outlineLevel="1" x14ac:dyDescent="0.2">
      <c r="A56" s="2" t="s">
        <v>199</v>
      </c>
      <c r="B56" s="10">
        <v>2</v>
      </c>
      <c r="C56" s="9">
        <v>2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f t="shared" si="10"/>
        <v>4</v>
      </c>
    </row>
    <row r="57" spans="1:11" s="1" customFormat="1" ht="12.75" hidden="1" customHeight="1" outlineLevel="1" x14ac:dyDescent="0.2">
      <c r="A57" s="2" t="s">
        <v>138</v>
      </c>
      <c r="B57" s="10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f t="shared" si="10"/>
        <v>0</v>
      </c>
    </row>
    <row r="58" spans="1:11" s="1" customFormat="1" ht="12.75" hidden="1" customHeight="1" outlineLevel="1" x14ac:dyDescent="0.2">
      <c r="A58" s="2" t="s">
        <v>7</v>
      </c>
      <c r="B58" s="10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f t="shared" si="10"/>
        <v>0</v>
      </c>
    </row>
    <row r="59" spans="1:11" s="1" customFormat="1" ht="12.75" hidden="1" customHeight="1" outlineLevel="1" x14ac:dyDescent="0.2">
      <c r="A59" s="2" t="s">
        <v>9</v>
      </c>
      <c r="B59" s="10">
        <v>4</v>
      </c>
      <c r="C59" s="9">
        <v>0</v>
      </c>
      <c r="D59" s="9">
        <v>0</v>
      </c>
      <c r="E59" s="9">
        <v>0</v>
      </c>
      <c r="F59" s="9">
        <v>0</v>
      </c>
      <c r="G59" s="9">
        <v>8</v>
      </c>
      <c r="H59" s="9">
        <v>0</v>
      </c>
      <c r="I59" s="9">
        <v>0</v>
      </c>
      <c r="J59" s="9">
        <v>0</v>
      </c>
      <c r="K59" s="9">
        <f t="shared" si="10"/>
        <v>12</v>
      </c>
    </row>
    <row r="60" spans="1:11" s="1" customFormat="1" ht="12.75" hidden="1" customHeight="1" outlineLevel="1" x14ac:dyDescent="0.2">
      <c r="A60" s="14" t="s">
        <v>13</v>
      </c>
      <c r="B60" s="10">
        <v>0</v>
      </c>
      <c r="C60" s="9">
        <v>0</v>
      </c>
      <c r="D60" s="9">
        <v>0</v>
      </c>
      <c r="E60" s="9">
        <v>4</v>
      </c>
      <c r="F60" s="9">
        <v>0</v>
      </c>
      <c r="G60" s="9">
        <v>1</v>
      </c>
      <c r="H60" s="9">
        <v>5</v>
      </c>
      <c r="I60" s="9">
        <v>0</v>
      </c>
      <c r="J60" s="9">
        <v>0</v>
      </c>
      <c r="K60" s="9">
        <f t="shared" si="10"/>
        <v>10</v>
      </c>
    </row>
    <row r="61" spans="1:11" s="1" customFormat="1" ht="12.75" hidden="1" customHeight="1" outlineLevel="1" x14ac:dyDescent="0.2">
      <c r="A61" s="2" t="s">
        <v>145</v>
      </c>
      <c r="B61" s="10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f t="shared" si="10"/>
        <v>0</v>
      </c>
    </row>
    <row r="62" spans="1:11" s="1" customFormat="1" ht="12.75" hidden="1" customHeight="1" outlineLevel="1" x14ac:dyDescent="0.2">
      <c r="A62" s="2" t="s">
        <v>12</v>
      </c>
      <c r="B62" s="10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f t="shared" si="10"/>
        <v>0</v>
      </c>
    </row>
    <row r="63" spans="1:11" s="1" customFormat="1" ht="12.75" hidden="1" customHeight="1" outlineLevel="1" x14ac:dyDescent="0.2">
      <c r="A63" s="2" t="s">
        <v>23</v>
      </c>
      <c r="B63" s="10">
        <v>96</v>
      </c>
      <c r="C63" s="9">
        <v>82</v>
      </c>
      <c r="D63" s="9">
        <v>96</v>
      </c>
      <c r="E63" s="9">
        <v>80</v>
      </c>
      <c r="F63" s="9">
        <v>116</v>
      </c>
      <c r="G63" s="9">
        <v>162</v>
      </c>
      <c r="H63" s="9">
        <v>104</v>
      </c>
      <c r="I63" s="9">
        <v>144</v>
      </c>
      <c r="J63" s="9">
        <v>104</v>
      </c>
      <c r="K63" s="9">
        <f t="shared" si="10"/>
        <v>984</v>
      </c>
    </row>
    <row r="64" spans="1:11" s="1" customFormat="1" ht="12.75" hidden="1" customHeight="1" outlineLevel="1" x14ac:dyDescent="0.2">
      <c r="A64" s="2" t="s">
        <v>212</v>
      </c>
      <c r="B64" s="10">
        <v>0</v>
      </c>
      <c r="C64" s="9">
        <v>0</v>
      </c>
      <c r="D64" s="9">
        <v>4</v>
      </c>
      <c r="E64" s="9">
        <v>0</v>
      </c>
      <c r="F64" s="9">
        <v>4</v>
      </c>
      <c r="G64" s="9">
        <v>24</v>
      </c>
      <c r="H64" s="9">
        <v>10</v>
      </c>
      <c r="I64" s="9">
        <v>2</v>
      </c>
      <c r="J64" s="9">
        <v>8</v>
      </c>
      <c r="K64" s="9">
        <f t="shared" si="10"/>
        <v>52</v>
      </c>
    </row>
    <row r="65" spans="1:11" s="1" customFormat="1" ht="12.75" hidden="1" customHeight="1" outlineLevel="1" x14ac:dyDescent="0.2">
      <c r="A65" s="2" t="s">
        <v>42</v>
      </c>
      <c r="B65" s="10">
        <v>26</v>
      </c>
      <c r="C65" s="9">
        <v>2</v>
      </c>
      <c r="D65" s="9">
        <v>26</v>
      </c>
      <c r="E65" s="9">
        <v>6</v>
      </c>
      <c r="F65" s="9">
        <v>26</v>
      </c>
      <c r="G65" s="9">
        <v>92</v>
      </c>
      <c r="H65" s="9">
        <v>18</v>
      </c>
      <c r="I65" s="9">
        <v>54</v>
      </c>
      <c r="J65" s="9">
        <v>44</v>
      </c>
      <c r="K65" s="9">
        <f t="shared" si="10"/>
        <v>294</v>
      </c>
    </row>
    <row r="66" spans="1:11" s="1" customFormat="1" ht="12.75" hidden="1" customHeight="1" outlineLevel="1" x14ac:dyDescent="0.2">
      <c r="A66" s="2" t="s">
        <v>86</v>
      </c>
      <c r="B66" s="10">
        <v>0</v>
      </c>
      <c r="C66" s="9">
        <v>4</v>
      </c>
      <c r="D66" s="9">
        <v>0</v>
      </c>
      <c r="E66" s="9">
        <v>0</v>
      </c>
      <c r="F66" s="9">
        <v>0</v>
      </c>
      <c r="G66" s="9">
        <v>2</v>
      </c>
      <c r="H66" s="9">
        <v>0</v>
      </c>
      <c r="I66" s="9">
        <v>0</v>
      </c>
      <c r="J66" s="9">
        <v>0</v>
      </c>
      <c r="K66" s="9">
        <f t="shared" si="10"/>
        <v>6</v>
      </c>
    </row>
    <row r="67" spans="1:11" s="1" customFormat="1" ht="12.75" hidden="1" customHeight="1" outlineLevel="1" x14ac:dyDescent="0.2">
      <c r="A67" s="2" t="s">
        <v>146</v>
      </c>
      <c r="B67" s="10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f t="shared" si="10"/>
        <v>0</v>
      </c>
    </row>
    <row r="68" spans="1:11" ht="12.75" hidden="1" customHeight="1" outlineLevel="1" x14ac:dyDescent="0.2">
      <c r="A68" s="2" t="s">
        <v>41</v>
      </c>
      <c r="B68" s="10">
        <v>49</v>
      </c>
      <c r="C68" s="9">
        <v>58</v>
      </c>
      <c r="D68" s="9">
        <v>71</v>
      </c>
      <c r="E68" s="9">
        <v>17</v>
      </c>
      <c r="F68" s="9">
        <v>0</v>
      </c>
      <c r="G68" s="9">
        <v>0</v>
      </c>
      <c r="H68" s="9">
        <v>2</v>
      </c>
      <c r="I68" s="9">
        <v>0</v>
      </c>
      <c r="J68" s="9">
        <v>1</v>
      </c>
      <c r="K68" s="9">
        <f t="shared" si="10"/>
        <v>198</v>
      </c>
    </row>
    <row r="69" spans="1:11" ht="12.75" hidden="1" customHeight="1" outlineLevel="1" x14ac:dyDescent="0.2">
      <c r="A69" s="2" t="s">
        <v>36</v>
      </c>
      <c r="B69" s="10">
        <v>20</v>
      </c>
      <c r="C69" s="9">
        <v>23</v>
      </c>
      <c r="D69" s="9">
        <v>2</v>
      </c>
      <c r="E69" s="9">
        <v>0</v>
      </c>
      <c r="F69" s="9">
        <v>0</v>
      </c>
      <c r="G69" s="9">
        <v>0</v>
      </c>
      <c r="H69" s="9">
        <v>1</v>
      </c>
      <c r="I69" s="9">
        <v>0</v>
      </c>
      <c r="J69" s="9">
        <v>0</v>
      </c>
      <c r="K69" s="9">
        <f t="shared" si="10"/>
        <v>46</v>
      </c>
    </row>
    <row r="70" spans="1:11" ht="12.75" hidden="1" customHeight="1" outlineLevel="1" x14ac:dyDescent="0.2">
      <c r="A70" s="2" t="s">
        <v>201</v>
      </c>
      <c r="B70" s="10">
        <v>0</v>
      </c>
      <c r="C70" s="9">
        <v>2</v>
      </c>
      <c r="D70" s="9">
        <v>2</v>
      </c>
      <c r="E70" s="9">
        <v>0</v>
      </c>
      <c r="F70" s="9">
        <v>0</v>
      </c>
      <c r="G70" s="9">
        <v>2</v>
      </c>
      <c r="H70" s="9">
        <v>2</v>
      </c>
      <c r="I70" s="9">
        <v>0</v>
      </c>
      <c r="J70" s="9">
        <v>0</v>
      </c>
      <c r="K70" s="9">
        <f t="shared" si="10"/>
        <v>8</v>
      </c>
    </row>
    <row r="71" spans="1:11" ht="12.75" hidden="1" customHeight="1" outlineLevel="1" x14ac:dyDescent="0.2">
      <c r="A71" s="2" t="s">
        <v>125</v>
      </c>
      <c r="B71" s="10">
        <v>2</v>
      </c>
      <c r="C71" s="9">
        <v>0</v>
      </c>
      <c r="D71" s="9">
        <v>10</v>
      </c>
      <c r="E71" s="9">
        <v>2</v>
      </c>
      <c r="F71" s="9">
        <v>0</v>
      </c>
      <c r="G71" s="9">
        <v>0</v>
      </c>
      <c r="H71" s="9">
        <v>0</v>
      </c>
      <c r="I71" s="9">
        <v>2</v>
      </c>
      <c r="J71" s="9">
        <v>24</v>
      </c>
      <c r="K71" s="9">
        <f t="shared" si="10"/>
        <v>40</v>
      </c>
    </row>
    <row r="72" spans="1:11" ht="12.75" hidden="1" customHeight="1" outlineLevel="1" x14ac:dyDescent="0.2">
      <c r="A72" s="2" t="s">
        <v>126</v>
      </c>
      <c r="B72" s="10">
        <v>1</v>
      </c>
      <c r="C72" s="9">
        <v>1</v>
      </c>
      <c r="D72" s="9">
        <v>0</v>
      </c>
      <c r="E72" s="9">
        <v>0</v>
      </c>
      <c r="F72" s="9">
        <v>0</v>
      </c>
      <c r="G72" s="9">
        <v>3</v>
      </c>
      <c r="H72" s="9">
        <v>0</v>
      </c>
      <c r="I72" s="9">
        <v>0</v>
      </c>
      <c r="J72" s="9">
        <v>0</v>
      </c>
      <c r="K72" s="9">
        <f t="shared" si="10"/>
        <v>5</v>
      </c>
    </row>
    <row r="73" spans="1:11" ht="12.75" hidden="1" customHeight="1" outlineLevel="1" x14ac:dyDescent="0.2">
      <c r="A73" s="2" t="s">
        <v>94</v>
      </c>
      <c r="B73" s="10">
        <v>8</v>
      </c>
      <c r="C73" s="9">
        <v>10</v>
      </c>
      <c r="D73" s="9">
        <v>0</v>
      </c>
      <c r="E73" s="9">
        <v>0</v>
      </c>
      <c r="F73" s="9">
        <v>16</v>
      </c>
      <c r="G73" s="9">
        <v>49</v>
      </c>
      <c r="H73" s="9">
        <v>56</v>
      </c>
      <c r="I73" s="9">
        <v>7</v>
      </c>
      <c r="J73" s="9">
        <v>0</v>
      </c>
      <c r="K73" s="9">
        <f t="shared" si="10"/>
        <v>146</v>
      </c>
    </row>
    <row r="74" spans="1:11" ht="12.75" hidden="1" customHeight="1" outlineLevel="1" x14ac:dyDescent="0.2">
      <c r="A74" s="2" t="s">
        <v>69</v>
      </c>
      <c r="B74" s="10">
        <v>0</v>
      </c>
      <c r="C74" s="9">
        <v>0</v>
      </c>
      <c r="D74" s="9">
        <v>0</v>
      </c>
      <c r="E74" s="9">
        <v>0</v>
      </c>
      <c r="F74" s="9">
        <v>20</v>
      </c>
      <c r="G74" s="9">
        <v>28</v>
      </c>
      <c r="H74" s="9">
        <v>36</v>
      </c>
      <c r="I74" s="9">
        <v>9</v>
      </c>
      <c r="J74" s="9">
        <v>0</v>
      </c>
      <c r="K74" s="9">
        <f t="shared" si="10"/>
        <v>93</v>
      </c>
    </row>
    <row r="75" spans="1:11" ht="12.75" hidden="1" customHeight="1" outlineLevel="1" x14ac:dyDescent="0.2">
      <c r="A75" s="2" t="s">
        <v>134</v>
      </c>
      <c r="B75" s="10">
        <v>16</v>
      </c>
      <c r="C75" s="9">
        <v>12</v>
      </c>
      <c r="D75" s="9">
        <v>12</v>
      </c>
      <c r="E75" s="9">
        <v>4</v>
      </c>
      <c r="F75" s="9">
        <v>16</v>
      </c>
      <c r="G75" s="9">
        <v>16</v>
      </c>
      <c r="H75" s="9">
        <v>2</v>
      </c>
      <c r="I75" s="9">
        <v>14</v>
      </c>
      <c r="J75" s="9">
        <v>12</v>
      </c>
      <c r="K75" s="9">
        <f t="shared" si="10"/>
        <v>104</v>
      </c>
    </row>
    <row r="76" spans="1:11" ht="12.75" hidden="1" customHeight="1" outlineLevel="1" x14ac:dyDescent="0.2">
      <c r="A76" s="14" t="s">
        <v>144</v>
      </c>
      <c r="B76" s="10">
        <v>3</v>
      </c>
      <c r="C76" s="9">
        <v>0</v>
      </c>
      <c r="D76" s="9">
        <v>3</v>
      </c>
      <c r="E76" s="9">
        <v>1</v>
      </c>
      <c r="F76" s="9">
        <v>0</v>
      </c>
      <c r="G76" s="9">
        <v>1</v>
      </c>
      <c r="H76" s="9">
        <v>1</v>
      </c>
      <c r="I76" s="9">
        <v>0</v>
      </c>
      <c r="J76" s="9">
        <v>0</v>
      </c>
      <c r="K76" s="9">
        <f t="shared" si="10"/>
        <v>9</v>
      </c>
    </row>
    <row r="77" spans="1:11" ht="12.75" hidden="1" customHeight="1" outlineLevel="1" x14ac:dyDescent="0.2">
      <c r="A77" s="2" t="s">
        <v>24</v>
      </c>
      <c r="B77" s="10">
        <v>26</v>
      </c>
      <c r="C77" s="9">
        <v>16</v>
      </c>
      <c r="D77" s="9">
        <v>48</v>
      </c>
      <c r="E77" s="9">
        <v>46</v>
      </c>
      <c r="F77" s="9">
        <v>46</v>
      </c>
      <c r="G77" s="9">
        <v>135</v>
      </c>
      <c r="H77" s="9">
        <v>112</v>
      </c>
      <c r="I77" s="9">
        <v>88</v>
      </c>
      <c r="J77" s="9">
        <v>90</v>
      </c>
      <c r="K77" s="9">
        <f t="shared" si="10"/>
        <v>607</v>
      </c>
    </row>
    <row r="78" spans="1:11" ht="12.75" hidden="1" customHeight="1" outlineLevel="1" x14ac:dyDescent="0.2">
      <c r="A78" s="2" t="s">
        <v>88</v>
      </c>
      <c r="B78" s="10">
        <v>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f t="shared" si="10"/>
        <v>1</v>
      </c>
    </row>
    <row r="79" spans="1:11" ht="12.75" hidden="1" customHeight="1" outlineLevel="1" x14ac:dyDescent="0.2">
      <c r="A79" s="2" t="s">
        <v>79</v>
      </c>
      <c r="B79" s="10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f t="shared" si="10"/>
        <v>0</v>
      </c>
    </row>
    <row r="80" spans="1:11" collapsed="1" x14ac:dyDescent="0.2">
      <c r="A80" s="22" t="s">
        <v>49</v>
      </c>
      <c r="B80" s="33">
        <f t="shared" ref="B80:K80" si="11">SUM(B81:B83)</f>
        <v>316</v>
      </c>
      <c r="C80" s="33">
        <f t="shared" si="11"/>
        <v>292</v>
      </c>
      <c r="D80" s="33">
        <f t="shared" si="11"/>
        <v>282</v>
      </c>
      <c r="E80" s="33">
        <f t="shared" si="11"/>
        <v>134</v>
      </c>
      <c r="F80" s="33">
        <f t="shared" si="11"/>
        <v>99</v>
      </c>
      <c r="G80" s="33">
        <f t="shared" si="11"/>
        <v>100</v>
      </c>
      <c r="H80" s="33">
        <f t="shared" si="11"/>
        <v>130</v>
      </c>
      <c r="I80" s="33">
        <f t="shared" si="11"/>
        <v>116</v>
      </c>
      <c r="J80" s="33">
        <f t="shared" si="11"/>
        <v>113</v>
      </c>
      <c r="K80" s="33">
        <f t="shared" si="11"/>
        <v>1582</v>
      </c>
    </row>
    <row r="81" spans="1:11" ht="12.75" hidden="1" customHeight="1" outlineLevel="1" x14ac:dyDescent="0.2">
      <c r="A81" s="2" t="s">
        <v>61</v>
      </c>
      <c r="B81" s="10">
        <v>302</v>
      </c>
      <c r="C81" s="9">
        <v>289</v>
      </c>
      <c r="D81" s="9">
        <v>278</v>
      </c>
      <c r="E81" s="9">
        <v>130</v>
      </c>
      <c r="F81" s="9">
        <v>95</v>
      </c>
      <c r="G81" s="9">
        <v>96</v>
      </c>
      <c r="H81" s="9">
        <v>130</v>
      </c>
      <c r="I81" s="9">
        <v>116</v>
      </c>
      <c r="J81" s="9">
        <v>109</v>
      </c>
      <c r="K81" s="9">
        <f>SUM(B81:J81)</f>
        <v>1545</v>
      </c>
    </row>
    <row r="82" spans="1:11" ht="12.75" hidden="1" customHeight="1" outlineLevel="1" x14ac:dyDescent="0.2">
      <c r="A82" s="2" t="s">
        <v>67</v>
      </c>
      <c r="B82" s="10">
        <v>0</v>
      </c>
      <c r="C82" s="9">
        <v>2</v>
      </c>
      <c r="D82" s="9">
        <v>0</v>
      </c>
      <c r="E82" s="9">
        <v>4</v>
      </c>
      <c r="F82" s="9">
        <v>0</v>
      </c>
      <c r="G82" s="9">
        <v>4</v>
      </c>
      <c r="H82" s="9">
        <v>0</v>
      </c>
      <c r="I82" s="9">
        <v>0</v>
      </c>
      <c r="J82" s="9">
        <v>4</v>
      </c>
      <c r="K82" s="9">
        <f>SUM(B82:J82)</f>
        <v>14</v>
      </c>
    </row>
    <row r="83" spans="1:11" ht="12.75" hidden="1" customHeight="1" outlineLevel="1" x14ac:dyDescent="0.2">
      <c r="A83" s="2" t="s">
        <v>62</v>
      </c>
      <c r="B83" s="10">
        <v>14</v>
      </c>
      <c r="C83" s="9">
        <v>1</v>
      </c>
      <c r="D83" s="9">
        <v>4</v>
      </c>
      <c r="E83" s="9">
        <v>0</v>
      </c>
      <c r="F83" s="9">
        <v>4</v>
      </c>
      <c r="G83" s="9">
        <v>0</v>
      </c>
      <c r="H83" s="9">
        <v>0</v>
      </c>
      <c r="I83" s="9">
        <v>0</v>
      </c>
      <c r="J83" s="9">
        <v>0</v>
      </c>
      <c r="K83" s="9">
        <f>SUM(B83:J83)</f>
        <v>23</v>
      </c>
    </row>
    <row r="84" spans="1:11" ht="25.5" collapsed="1" x14ac:dyDescent="0.2">
      <c r="A84" s="22" t="s">
        <v>151</v>
      </c>
      <c r="B84" s="33">
        <f>SUM(B85:B94)</f>
        <v>14</v>
      </c>
      <c r="C84" s="33">
        <f t="shared" ref="C84:K84" si="12">SUM(C85:C94)</f>
        <v>16</v>
      </c>
      <c r="D84" s="33">
        <f t="shared" si="12"/>
        <v>28</v>
      </c>
      <c r="E84" s="33">
        <f t="shared" si="12"/>
        <v>9</v>
      </c>
      <c r="F84" s="33">
        <f t="shared" si="12"/>
        <v>5</v>
      </c>
      <c r="G84" s="33">
        <f t="shared" si="12"/>
        <v>2</v>
      </c>
      <c r="H84" s="33">
        <f t="shared" si="12"/>
        <v>4</v>
      </c>
      <c r="I84" s="33">
        <f t="shared" si="12"/>
        <v>7</v>
      </c>
      <c r="J84" s="33">
        <f t="shared" si="12"/>
        <v>1</v>
      </c>
      <c r="K84" s="33">
        <f t="shared" si="12"/>
        <v>86</v>
      </c>
    </row>
    <row r="85" spans="1:11" hidden="1" outlineLevel="1" x14ac:dyDescent="0.2">
      <c r="A85" s="2" t="s">
        <v>66</v>
      </c>
      <c r="B85" s="10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f t="shared" ref="K85:K94" si="13">SUM(B85:J85)</f>
        <v>0</v>
      </c>
    </row>
    <row r="86" spans="1:11" hidden="1" outlineLevel="1" x14ac:dyDescent="0.2">
      <c r="A86" s="2" t="s">
        <v>32</v>
      </c>
      <c r="B86" s="10">
        <v>0</v>
      </c>
      <c r="C86" s="9">
        <v>0</v>
      </c>
      <c r="D86" s="9">
        <v>0</v>
      </c>
      <c r="E86" s="9">
        <v>2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f t="shared" si="13"/>
        <v>2</v>
      </c>
    </row>
    <row r="87" spans="1:11" hidden="1" outlineLevel="1" x14ac:dyDescent="0.2">
      <c r="A87" s="2" t="s">
        <v>152</v>
      </c>
      <c r="B87" s="10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f t="shared" si="13"/>
        <v>0</v>
      </c>
    </row>
    <row r="88" spans="1:11" hidden="1" outlineLevel="1" x14ac:dyDescent="0.2">
      <c r="A88" s="2" t="s">
        <v>29</v>
      </c>
      <c r="B88" s="10">
        <v>0</v>
      </c>
      <c r="C88" s="9">
        <v>1</v>
      </c>
      <c r="D88" s="9">
        <v>0</v>
      </c>
      <c r="E88" s="9">
        <v>0</v>
      </c>
      <c r="F88" s="9">
        <v>1</v>
      </c>
      <c r="G88" s="9">
        <v>2</v>
      </c>
      <c r="H88" s="9">
        <v>0</v>
      </c>
      <c r="I88" s="9">
        <v>0</v>
      </c>
      <c r="J88" s="9">
        <v>0</v>
      </c>
      <c r="K88" s="9">
        <f t="shared" si="13"/>
        <v>4</v>
      </c>
    </row>
    <row r="89" spans="1:11" hidden="1" outlineLevel="1" x14ac:dyDescent="0.2">
      <c r="A89" s="2" t="s">
        <v>197</v>
      </c>
      <c r="B89" s="10">
        <v>0</v>
      </c>
      <c r="C89" s="9">
        <v>0</v>
      </c>
      <c r="D89" s="9">
        <v>0</v>
      </c>
      <c r="E89" s="9">
        <v>0</v>
      </c>
      <c r="F89" s="9">
        <v>3</v>
      </c>
      <c r="G89" s="9">
        <v>0</v>
      </c>
      <c r="H89" s="9">
        <v>0</v>
      </c>
      <c r="I89" s="9">
        <v>0</v>
      </c>
      <c r="J89" s="9">
        <v>0</v>
      </c>
      <c r="K89" s="9">
        <f t="shared" si="13"/>
        <v>3</v>
      </c>
    </row>
    <row r="90" spans="1:11" hidden="1" outlineLevel="1" x14ac:dyDescent="0.2">
      <c r="A90" s="2" t="s">
        <v>30</v>
      </c>
      <c r="B90" s="10">
        <v>4</v>
      </c>
      <c r="C90" s="9">
        <v>0</v>
      </c>
      <c r="D90" s="9">
        <v>6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f t="shared" si="13"/>
        <v>10</v>
      </c>
    </row>
    <row r="91" spans="1:11" hidden="1" outlineLevel="1" x14ac:dyDescent="0.2">
      <c r="A91" s="2" t="s">
        <v>34</v>
      </c>
      <c r="B91" s="10">
        <v>1</v>
      </c>
      <c r="C91" s="9">
        <v>2</v>
      </c>
      <c r="D91" s="9">
        <v>0</v>
      </c>
      <c r="E91" s="9">
        <v>4</v>
      </c>
      <c r="F91" s="9">
        <v>0</v>
      </c>
      <c r="G91" s="9">
        <v>0</v>
      </c>
      <c r="H91" s="9">
        <v>3</v>
      </c>
      <c r="I91" s="9">
        <v>4</v>
      </c>
      <c r="J91" s="9">
        <v>0</v>
      </c>
      <c r="K91" s="9">
        <f t="shared" si="13"/>
        <v>14</v>
      </c>
    </row>
    <row r="92" spans="1:11" hidden="1" outlineLevel="1" x14ac:dyDescent="0.2">
      <c r="A92" s="12" t="s">
        <v>45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9">
        <v>1</v>
      </c>
      <c r="J92" s="9">
        <v>0</v>
      </c>
      <c r="K92" s="9">
        <f t="shared" si="13"/>
        <v>1</v>
      </c>
    </row>
    <row r="93" spans="1:11" hidden="1" outlineLevel="1" x14ac:dyDescent="0.2">
      <c r="A93" s="2" t="s">
        <v>78</v>
      </c>
      <c r="B93" s="10">
        <v>9</v>
      </c>
      <c r="C93" s="9">
        <v>13</v>
      </c>
      <c r="D93" s="9">
        <v>22</v>
      </c>
      <c r="E93" s="9">
        <v>1</v>
      </c>
      <c r="F93" s="9">
        <v>1</v>
      </c>
      <c r="G93" s="9">
        <v>0</v>
      </c>
      <c r="H93" s="9">
        <v>1</v>
      </c>
      <c r="I93" s="9">
        <v>2</v>
      </c>
      <c r="J93" s="9">
        <v>1</v>
      </c>
      <c r="K93" s="9">
        <f t="shared" si="13"/>
        <v>50</v>
      </c>
    </row>
    <row r="94" spans="1:11" hidden="1" outlineLevel="1" x14ac:dyDescent="0.2">
      <c r="A94" s="2" t="s">
        <v>141</v>
      </c>
      <c r="B94" s="10">
        <v>0</v>
      </c>
      <c r="C94" s="9">
        <v>0</v>
      </c>
      <c r="D94" s="9">
        <v>0</v>
      </c>
      <c r="E94" s="9">
        <v>2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f t="shared" si="13"/>
        <v>2</v>
      </c>
    </row>
    <row r="95" spans="1:11" collapsed="1" x14ac:dyDescent="0.2">
      <c r="A95" s="22" t="s">
        <v>48</v>
      </c>
      <c r="B95" s="33">
        <f t="shared" ref="B95:K95" si="14">SUM(B96:B112)</f>
        <v>149</v>
      </c>
      <c r="C95" s="33">
        <f t="shared" si="14"/>
        <v>174</v>
      </c>
      <c r="D95" s="33">
        <f t="shared" si="14"/>
        <v>181</v>
      </c>
      <c r="E95" s="33">
        <f t="shared" si="14"/>
        <v>91</v>
      </c>
      <c r="F95" s="33">
        <f t="shared" si="14"/>
        <v>19</v>
      </c>
      <c r="G95" s="33">
        <f t="shared" si="14"/>
        <v>24</v>
      </c>
      <c r="H95" s="33">
        <f t="shared" si="14"/>
        <v>29</v>
      </c>
      <c r="I95" s="33">
        <f t="shared" si="14"/>
        <v>26</v>
      </c>
      <c r="J95" s="33">
        <f t="shared" si="14"/>
        <v>26</v>
      </c>
      <c r="K95" s="33">
        <f t="shared" si="14"/>
        <v>719</v>
      </c>
    </row>
    <row r="96" spans="1:11" hidden="1" outlineLevel="1" x14ac:dyDescent="0.2">
      <c r="A96" s="2" t="s">
        <v>95</v>
      </c>
      <c r="B96" s="10">
        <v>10</v>
      </c>
      <c r="C96" s="9">
        <v>8</v>
      </c>
      <c r="D96" s="9">
        <v>8</v>
      </c>
      <c r="E96" s="9">
        <v>10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f t="shared" ref="K96:K112" si="15">SUM(B96:J96)</f>
        <v>36</v>
      </c>
    </row>
    <row r="97" spans="1:11" hidden="1" outlineLevel="1" x14ac:dyDescent="0.2">
      <c r="A97" s="2" t="s">
        <v>149</v>
      </c>
      <c r="B97" s="10">
        <v>18</v>
      </c>
      <c r="C97" s="9">
        <v>16</v>
      </c>
      <c r="D97" s="9">
        <v>18</v>
      </c>
      <c r="E97" s="9">
        <v>18</v>
      </c>
      <c r="F97" s="9">
        <v>15</v>
      </c>
      <c r="G97" s="9">
        <v>18</v>
      </c>
      <c r="H97" s="9">
        <v>18</v>
      </c>
      <c r="I97" s="9">
        <v>18</v>
      </c>
      <c r="J97" s="9">
        <v>16</v>
      </c>
      <c r="K97" s="9">
        <f t="shared" si="15"/>
        <v>155</v>
      </c>
    </row>
    <row r="98" spans="1:11" hidden="1" outlineLevel="1" x14ac:dyDescent="0.2">
      <c r="A98" s="2" t="s">
        <v>233</v>
      </c>
      <c r="B98" s="10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1</v>
      </c>
      <c r="I98" s="9">
        <v>0</v>
      </c>
      <c r="J98" s="9">
        <v>0</v>
      </c>
      <c r="K98" s="9">
        <f t="shared" si="15"/>
        <v>1</v>
      </c>
    </row>
    <row r="99" spans="1:11" hidden="1" outlineLevel="1" x14ac:dyDescent="0.2">
      <c r="A99" s="2" t="s">
        <v>148</v>
      </c>
      <c r="B99" s="10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f t="shared" si="15"/>
        <v>0</v>
      </c>
    </row>
    <row r="100" spans="1:11" hidden="1" outlineLevel="1" x14ac:dyDescent="0.2">
      <c r="A100" s="2" t="s">
        <v>87</v>
      </c>
      <c r="B100" s="10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f t="shared" si="15"/>
        <v>0</v>
      </c>
    </row>
    <row r="101" spans="1:11" hidden="1" outlineLevel="1" x14ac:dyDescent="0.2">
      <c r="A101" s="2" t="s">
        <v>136</v>
      </c>
      <c r="B101" s="10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2</v>
      </c>
      <c r="I101" s="9">
        <v>0</v>
      </c>
      <c r="J101" s="9">
        <v>0</v>
      </c>
      <c r="K101" s="9">
        <f t="shared" si="15"/>
        <v>2</v>
      </c>
    </row>
    <row r="102" spans="1:11" hidden="1" outlineLevel="1" x14ac:dyDescent="0.2">
      <c r="A102" s="2" t="s">
        <v>147</v>
      </c>
      <c r="B102" s="10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f t="shared" si="15"/>
        <v>0</v>
      </c>
    </row>
    <row r="103" spans="1:11" hidden="1" outlineLevel="1" x14ac:dyDescent="0.2">
      <c r="A103" s="2" t="s">
        <v>80</v>
      </c>
      <c r="B103" s="10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f t="shared" si="15"/>
        <v>0</v>
      </c>
    </row>
    <row r="104" spans="1:11" hidden="1" outlineLevel="1" x14ac:dyDescent="0.2">
      <c r="A104" s="2" t="s">
        <v>200</v>
      </c>
      <c r="B104" s="10">
        <v>81</v>
      </c>
      <c r="C104" s="9">
        <v>112</v>
      </c>
      <c r="D104" s="9">
        <v>120</v>
      </c>
      <c r="E104" s="9">
        <v>57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f t="shared" si="15"/>
        <v>370</v>
      </c>
    </row>
    <row r="105" spans="1:11" hidden="1" outlineLevel="1" x14ac:dyDescent="0.2">
      <c r="A105" s="2" t="s">
        <v>130</v>
      </c>
      <c r="B105" s="10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f t="shared" si="15"/>
        <v>0</v>
      </c>
    </row>
    <row r="106" spans="1:11" hidden="1" outlineLevel="1" x14ac:dyDescent="0.2">
      <c r="A106" s="2" t="s">
        <v>81</v>
      </c>
      <c r="B106" s="10">
        <v>8</v>
      </c>
      <c r="C106" s="9">
        <v>8</v>
      </c>
      <c r="D106" s="9">
        <v>7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f t="shared" si="15"/>
        <v>23</v>
      </c>
    </row>
    <row r="107" spans="1:11" hidden="1" outlineLevel="1" x14ac:dyDescent="0.2">
      <c r="A107" s="2" t="s">
        <v>139</v>
      </c>
      <c r="B107" s="10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f t="shared" si="15"/>
        <v>0</v>
      </c>
    </row>
    <row r="108" spans="1:11" hidden="1" outlineLevel="1" x14ac:dyDescent="0.2">
      <c r="A108" s="2" t="s">
        <v>131</v>
      </c>
      <c r="B108" s="10">
        <v>28</v>
      </c>
      <c r="C108" s="9">
        <v>24</v>
      </c>
      <c r="D108" s="9">
        <v>22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f t="shared" si="15"/>
        <v>74</v>
      </c>
    </row>
    <row r="109" spans="1:11" hidden="1" outlineLevel="1" x14ac:dyDescent="0.2">
      <c r="A109" s="2" t="s">
        <v>142</v>
      </c>
      <c r="B109" s="10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f t="shared" si="15"/>
        <v>0</v>
      </c>
    </row>
    <row r="110" spans="1:11" hidden="1" outlineLevel="1" x14ac:dyDescent="0.2">
      <c r="A110" s="2" t="s">
        <v>20</v>
      </c>
      <c r="B110" s="10">
        <v>4</v>
      </c>
      <c r="C110" s="9">
        <v>6</v>
      </c>
      <c r="D110" s="9">
        <v>6</v>
      </c>
      <c r="E110" s="9">
        <v>6</v>
      </c>
      <c r="F110" s="9">
        <v>4</v>
      </c>
      <c r="G110" s="9">
        <v>6</v>
      </c>
      <c r="H110" s="9">
        <v>8</v>
      </c>
      <c r="I110" s="9">
        <v>8</v>
      </c>
      <c r="J110" s="9">
        <v>10</v>
      </c>
      <c r="K110" s="9">
        <f t="shared" si="15"/>
        <v>58</v>
      </c>
    </row>
    <row r="111" spans="1:11" s="1" customFormat="1" hidden="1" outlineLevel="1" x14ac:dyDescent="0.2">
      <c r="A111" s="2" t="s">
        <v>63</v>
      </c>
      <c r="B111" s="10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f t="shared" si="15"/>
        <v>0</v>
      </c>
    </row>
    <row r="112" spans="1:11" s="1" customFormat="1" hidden="1" outlineLevel="1" x14ac:dyDescent="0.2">
      <c r="A112" s="2" t="s">
        <v>133</v>
      </c>
      <c r="B112" s="10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f t="shared" si="15"/>
        <v>0</v>
      </c>
    </row>
    <row r="113" spans="1:11" collapsed="1" x14ac:dyDescent="0.2">
      <c r="A113" s="20" t="s">
        <v>0</v>
      </c>
      <c r="B113" s="21">
        <f>B48+B80+B84+B95</f>
        <v>754</v>
      </c>
      <c r="C113" s="21">
        <f t="shared" ref="C113:K113" si="16">C48+C80+C84+C95</f>
        <v>710</v>
      </c>
      <c r="D113" s="21">
        <f t="shared" si="16"/>
        <v>783</v>
      </c>
      <c r="E113" s="21">
        <f t="shared" si="16"/>
        <v>416</v>
      </c>
      <c r="F113" s="21">
        <f t="shared" si="16"/>
        <v>401</v>
      </c>
      <c r="G113" s="21">
        <f t="shared" si="16"/>
        <v>745</v>
      </c>
      <c r="H113" s="21">
        <f t="shared" si="16"/>
        <v>556</v>
      </c>
      <c r="I113" s="21">
        <f t="shared" si="16"/>
        <v>500</v>
      </c>
      <c r="J113" s="21">
        <f t="shared" si="16"/>
        <v>446</v>
      </c>
      <c r="K113" s="21">
        <f t="shared" si="16"/>
        <v>5311</v>
      </c>
    </row>
  </sheetData>
  <pageMargins left="0.75" right="0.75" top="1" bottom="1" header="0" footer="0"/>
  <pageSetup scale="4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zoomScale="80" zoomScaleNormal="80" workbookViewId="0">
      <pane xSplit="1" topLeftCell="B1" activePane="topRight" state="frozen"/>
      <selection pane="topRight" activeCell="B1" sqref="B1"/>
    </sheetView>
  </sheetViews>
  <sheetFormatPr baseColWidth="10" defaultRowHeight="12.75" outlineLevelRow="1" x14ac:dyDescent="0.2"/>
  <cols>
    <col min="1" max="1" width="47.140625" customWidth="1"/>
    <col min="2" max="11" width="14.28515625" customWidth="1"/>
  </cols>
  <sheetData>
    <row r="1" spans="1:11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1" x14ac:dyDescent="0.2">
      <c r="B2" s="26" t="s">
        <v>113</v>
      </c>
      <c r="C2" s="26"/>
      <c r="D2" s="26"/>
      <c r="E2" s="26"/>
      <c r="F2" s="26"/>
      <c r="G2" s="26"/>
      <c r="H2" s="26"/>
      <c r="I2" s="26"/>
      <c r="J2" s="26"/>
    </row>
    <row r="3" spans="1:11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1" x14ac:dyDescent="0.2">
      <c r="B4" s="28" t="s">
        <v>111</v>
      </c>
      <c r="C4" s="28"/>
      <c r="D4" s="28"/>
      <c r="E4" s="28"/>
      <c r="F4" s="28"/>
      <c r="G4" s="28"/>
      <c r="H4" s="28"/>
      <c r="I4" s="28"/>
      <c r="J4" s="28"/>
    </row>
    <row r="5" spans="1:11" x14ac:dyDescent="0.2">
      <c r="A5" s="3"/>
    </row>
    <row r="6" spans="1:11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1" x14ac:dyDescent="0.2">
      <c r="A7" s="2" t="s">
        <v>89</v>
      </c>
      <c r="B7" s="10">
        <v>1987</v>
      </c>
      <c r="C7" s="9">
        <v>1748</v>
      </c>
      <c r="D7" s="9">
        <v>2284</v>
      </c>
      <c r="E7" s="9">
        <v>6568</v>
      </c>
      <c r="F7" s="9">
        <v>4618</v>
      </c>
      <c r="G7" s="9">
        <v>4162</v>
      </c>
      <c r="H7" s="9">
        <v>0</v>
      </c>
      <c r="I7" s="9">
        <v>0</v>
      </c>
      <c r="J7" s="9">
        <v>0</v>
      </c>
      <c r="K7" s="9">
        <f t="shared" ref="K7:K16" si="0">SUM(B7:J7)</f>
        <v>21367</v>
      </c>
    </row>
    <row r="8" spans="1:11" x14ac:dyDescent="0.2">
      <c r="A8" s="2" t="s">
        <v>39</v>
      </c>
      <c r="B8" s="10">
        <v>742</v>
      </c>
      <c r="C8" s="9">
        <v>295</v>
      </c>
      <c r="D8" s="9">
        <v>382</v>
      </c>
      <c r="E8" s="9">
        <v>2260</v>
      </c>
      <c r="F8" s="9">
        <v>1162</v>
      </c>
      <c r="G8" s="9">
        <v>1080</v>
      </c>
      <c r="H8" s="9">
        <v>2862</v>
      </c>
      <c r="I8" s="9">
        <v>2294</v>
      </c>
      <c r="J8" s="9">
        <v>805</v>
      </c>
      <c r="K8" s="9">
        <f t="shared" si="0"/>
        <v>11882</v>
      </c>
    </row>
    <row r="9" spans="1:11" x14ac:dyDescent="0.2">
      <c r="A9" s="2" t="s">
        <v>4</v>
      </c>
      <c r="B9" s="10">
        <v>384</v>
      </c>
      <c r="C9" s="9">
        <v>821</v>
      </c>
      <c r="D9" s="9">
        <v>288</v>
      </c>
      <c r="E9" s="9">
        <v>855</v>
      </c>
      <c r="F9" s="9">
        <v>561</v>
      </c>
      <c r="G9" s="9">
        <v>96</v>
      </c>
      <c r="H9" s="9">
        <v>359</v>
      </c>
      <c r="I9" s="9">
        <v>481</v>
      </c>
      <c r="J9" s="9">
        <v>226</v>
      </c>
      <c r="K9" s="9">
        <f t="shared" si="0"/>
        <v>4071</v>
      </c>
    </row>
    <row r="10" spans="1:11" s="1" customFormat="1" x14ac:dyDescent="0.2">
      <c r="A10" s="2" t="s">
        <v>2</v>
      </c>
      <c r="B10" s="10">
        <v>0</v>
      </c>
      <c r="C10" s="9">
        <v>1</v>
      </c>
      <c r="D10" s="9">
        <v>2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f t="shared" si="0"/>
        <v>3</v>
      </c>
    </row>
    <row r="11" spans="1:11" s="1" customFormat="1" x14ac:dyDescent="0.2">
      <c r="A11" s="2" t="s">
        <v>1</v>
      </c>
      <c r="B11" s="10">
        <v>84</v>
      </c>
      <c r="C11" s="9">
        <v>0</v>
      </c>
      <c r="D11" s="9">
        <v>179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f t="shared" si="0"/>
        <v>263</v>
      </c>
    </row>
    <row r="12" spans="1:11" s="1" customFormat="1" x14ac:dyDescent="0.2">
      <c r="A12" s="2" t="s">
        <v>3</v>
      </c>
      <c r="B12" s="10">
        <v>0</v>
      </c>
      <c r="C12" s="9">
        <v>249</v>
      </c>
      <c r="D12" s="9">
        <v>268</v>
      </c>
      <c r="E12" s="9">
        <v>552</v>
      </c>
      <c r="F12" s="9">
        <v>0</v>
      </c>
      <c r="G12" s="9">
        <v>292</v>
      </c>
      <c r="H12" s="9">
        <v>75</v>
      </c>
      <c r="I12" s="9">
        <v>74</v>
      </c>
      <c r="J12" s="9">
        <v>125</v>
      </c>
      <c r="K12" s="9">
        <f t="shared" si="0"/>
        <v>1635</v>
      </c>
    </row>
    <row r="13" spans="1:11" s="1" customFormat="1" x14ac:dyDescent="0.2">
      <c r="A13" s="2" t="s">
        <v>6</v>
      </c>
      <c r="B13" s="10">
        <v>916</v>
      </c>
      <c r="C13" s="9">
        <v>2698</v>
      </c>
      <c r="D13" s="9">
        <v>5056</v>
      </c>
      <c r="E13" s="9">
        <v>6357</v>
      </c>
      <c r="F13" s="9">
        <v>6554</v>
      </c>
      <c r="G13" s="9">
        <v>7510</v>
      </c>
      <c r="H13" s="9">
        <v>19788</v>
      </c>
      <c r="I13" s="9">
        <v>17244</v>
      </c>
      <c r="J13" s="9">
        <v>7091</v>
      </c>
      <c r="K13" s="9">
        <f t="shared" si="0"/>
        <v>73214</v>
      </c>
    </row>
    <row r="14" spans="1:11" s="1" customFormat="1" x14ac:dyDescent="0.2">
      <c r="A14" s="2" t="s">
        <v>150</v>
      </c>
      <c r="B14" s="10">
        <v>0</v>
      </c>
      <c r="C14" s="9">
        <v>44</v>
      </c>
      <c r="D14" s="9">
        <v>66</v>
      </c>
      <c r="E14" s="9">
        <v>222</v>
      </c>
      <c r="F14" s="9">
        <v>92</v>
      </c>
      <c r="G14" s="9">
        <v>0</v>
      </c>
      <c r="H14" s="9">
        <v>0</v>
      </c>
      <c r="I14" s="9">
        <v>22</v>
      </c>
      <c r="J14" s="9">
        <v>93</v>
      </c>
      <c r="K14" s="9">
        <f t="shared" si="0"/>
        <v>539</v>
      </c>
    </row>
    <row r="15" spans="1:11" s="1" customFormat="1" x14ac:dyDescent="0.2">
      <c r="A15" s="2" t="s">
        <v>44</v>
      </c>
      <c r="B15" s="10">
        <v>0</v>
      </c>
      <c r="C15" s="9">
        <v>0</v>
      </c>
      <c r="D15" s="9">
        <v>0</v>
      </c>
      <c r="E15" s="9">
        <v>593</v>
      </c>
      <c r="F15" s="9">
        <v>0</v>
      </c>
      <c r="G15" s="9">
        <v>279</v>
      </c>
      <c r="H15" s="9">
        <v>0</v>
      </c>
      <c r="I15" s="9">
        <v>326</v>
      </c>
      <c r="J15" s="9">
        <v>174</v>
      </c>
      <c r="K15" s="9">
        <f t="shared" si="0"/>
        <v>1372</v>
      </c>
    </row>
    <row r="16" spans="1:11" s="1" customFormat="1" x14ac:dyDescent="0.2">
      <c r="A16" s="2" t="s">
        <v>5</v>
      </c>
      <c r="B16" s="10">
        <v>0</v>
      </c>
      <c r="C16" s="9">
        <v>271</v>
      </c>
      <c r="D16" s="9">
        <v>0</v>
      </c>
      <c r="E16" s="9">
        <v>72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 t="shared" si="0"/>
        <v>343</v>
      </c>
    </row>
    <row r="17" spans="1:11" x14ac:dyDescent="0.2">
      <c r="A17" s="20"/>
      <c r="B17" s="21">
        <f t="shared" ref="B17:F17" si="1">SUM(B7:B16)</f>
        <v>4113</v>
      </c>
      <c r="C17" s="21">
        <f t="shared" si="1"/>
        <v>6127</v>
      </c>
      <c r="D17" s="21">
        <f t="shared" si="1"/>
        <v>8525</v>
      </c>
      <c r="E17" s="21">
        <f t="shared" si="1"/>
        <v>17479</v>
      </c>
      <c r="F17" s="21">
        <f t="shared" si="1"/>
        <v>12987</v>
      </c>
      <c r="G17" s="21">
        <f>SUM(G7:G16)</f>
        <v>13419</v>
      </c>
      <c r="H17" s="21">
        <f t="shared" ref="H17:K17" si="2">SUM(H7:H16)</f>
        <v>23084</v>
      </c>
      <c r="I17" s="21">
        <f t="shared" si="2"/>
        <v>20441</v>
      </c>
      <c r="J17" s="21">
        <f t="shared" si="2"/>
        <v>8514</v>
      </c>
      <c r="K17" s="21">
        <f t="shared" si="2"/>
        <v>114689</v>
      </c>
    </row>
    <row r="18" spans="1:11" x14ac:dyDescent="0.2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"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x14ac:dyDescent="0.2">
      <c r="A20" s="4" t="s">
        <v>109</v>
      </c>
      <c r="B20" s="5"/>
      <c r="C20" s="5"/>
      <c r="D20" s="73"/>
      <c r="E20" s="5"/>
      <c r="F20" s="5"/>
      <c r="G20" s="5"/>
      <c r="H20" s="5"/>
      <c r="I20" s="5"/>
      <c r="J20" s="5"/>
      <c r="K20" s="5"/>
    </row>
    <row r="21" spans="1:11" x14ac:dyDescent="0.2">
      <c r="A21" s="6" t="s">
        <v>112</v>
      </c>
    </row>
    <row r="23" spans="1:11" x14ac:dyDescent="0.2">
      <c r="A23" s="23" t="s">
        <v>71</v>
      </c>
      <c r="B23" s="23" t="s">
        <v>72</v>
      </c>
      <c r="C23" s="23" t="s">
        <v>73</v>
      </c>
      <c r="D23" s="23" t="s">
        <v>98</v>
      </c>
      <c r="E23" s="23" t="s">
        <v>74</v>
      </c>
      <c r="F23" s="23" t="s">
        <v>75</v>
      </c>
      <c r="G23" s="23" t="s">
        <v>76</v>
      </c>
      <c r="H23" s="23" t="s">
        <v>99</v>
      </c>
      <c r="I23" s="23" t="s">
        <v>100</v>
      </c>
      <c r="J23" s="23" t="s">
        <v>101</v>
      </c>
      <c r="K23" s="23" t="s">
        <v>102</v>
      </c>
    </row>
    <row r="24" spans="1:11" x14ac:dyDescent="0.2">
      <c r="A24" s="2" t="s">
        <v>39</v>
      </c>
      <c r="B24" s="10">
        <v>115</v>
      </c>
      <c r="C24" s="9">
        <v>0</v>
      </c>
      <c r="D24" s="9">
        <v>750</v>
      </c>
      <c r="E24" s="9">
        <v>0</v>
      </c>
      <c r="F24" s="9">
        <v>0</v>
      </c>
      <c r="G24" s="9">
        <v>0</v>
      </c>
      <c r="H24" s="9">
        <v>296</v>
      </c>
      <c r="I24" s="9">
        <v>0</v>
      </c>
      <c r="J24" s="9">
        <v>0</v>
      </c>
      <c r="K24" s="9">
        <f t="shared" ref="K24:K32" si="3">SUM(B24:J24)</f>
        <v>1161</v>
      </c>
    </row>
    <row r="25" spans="1:11" x14ac:dyDescent="0.2">
      <c r="A25" s="2" t="s">
        <v>4</v>
      </c>
      <c r="B25" s="10">
        <v>78</v>
      </c>
      <c r="C25" s="9">
        <v>160</v>
      </c>
      <c r="D25" s="9">
        <v>109</v>
      </c>
      <c r="E25" s="9">
        <v>106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f t="shared" si="3"/>
        <v>453</v>
      </c>
    </row>
    <row r="26" spans="1:11" x14ac:dyDescent="0.2">
      <c r="A26" s="2" t="s">
        <v>2</v>
      </c>
      <c r="B26" s="10">
        <v>1101</v>
      </c>
      <c r="C26" s="9">
        <v>2392</v>
      </c>
      <c r="D26" s="9">
        <v>2443</v>
      </c>
      <c r="E26" s="9">
        <v>928</v>
      </c>
      <c r="F26" s="9">
        <v>1027</v>
      </c>
      <c r="G26" s="9">
        <v>0</v>
      </c>
      <c r="H26" s="9">
        <v>0</v>
      </c>
      <c r="I26" s="9">
        <v>0</v>
      </c>
      <c r="J26" s="9">
        <v>0</v>
      </c>
      <c r="K26" s="9">
        <f t="shared" si="3"/>
        <v>7891</v>
      </c>
    </row>
    <row r="27" spans="1:11" x14ac:dyDescent="0.2">
      <c r="A27" s="2" t="s">
        <v>1</v>
      </c>
      <c r="B27" s="10">
        <v>287</v>
      </c>
      <c r="C27" s="9">
        <v>404</v>
      </c>
      <c r="D27" s="9">
        <v>383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111</v>
      </c>
      <c r="K27" s="9">
        <f t="shared" si="3"/>
        <v>1185</v>
      </c>
    </row>
    <row r="28" spans="1:11" x14ac:dyDescent="0.2">
      <c r="A28" s="2" t="s">
        <v>3</v>
      </c>
      <c r="B28" s="10">
        <v>299</v>
      </c>
      <c r="C28" s="9">
        <v>903</v>
      </c>
      <c r="D28" s="9">
        <v>674</v>
      </c>
      <c r="E28" s="9">
        <v>1160</v>
      </c>
      <c r="F28" s="9">
        <v>288</v>
      </c>
      <c r="G28" s="9">
        <v>422</v>
      </c>
      <c r="H28" s="9">
        <v>85</v>
      </c>
      <c r="I28" s="9">
        <v>0</v>
      </c>
      <c r="J28" s="9">
        <v>0</v>
      </c>
      <c r="K28" s="9">
        <f t="shared" si="3"/>
        <v>3831</v>
      </c>
    </row>
    <row r="29" spans="1:11" x14ac:dyDescent="0.2">
      <c r="A29" s="2" t="s">
        <v>6</v>
      </c>
      <c r="B29" s="10">
        <v>95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1179</v>
      </c>
      <c r="I29" s="9">
        <v>937</v>
      </c>
      <c r="J29" s="9">
        <v>0</v>
      </c>
      <c r="K29" s="9">
        <f t="shared" si="3"/>
        <v>2211</v>
      </c>
    </row>
    <row r="30" spans="1:11" x14ac:dyDescent="0.2">
      <c r="A30" s="2" t="s">
        <v>150</v>
      </c>
      <c r="B30" s="10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134</v>
      </c>
      <c r="K30" s="9">
        <f t="shared" si="3"/>
        <v>134</v>
      </c>
    </row>
    <row r="31" spans="1:11" x14ac:dyDescent="0.2">
      <c r="A31" s="2" t="s">
        <v>5</v>
      </c>
      <c r="B31" s="10">
        <v>1162</v>
      </c>
      <c r="C31" s="9">
        <v>1654</v>
      </c>
      <c r="D31" s="9">
        <v>7611</v>
      </c>
      <c r="E31" s="9">
        <v>5544</v>
      </c>
      <c r="F31" s="9">
        <v>3407</v>
      </c>
      <c r="G31" s="9">
        <v>4293</v>
      </c>
      <c r="H31" s="9">
        <v>2454</v>
      </c>
      <c r="I31" s="9">
        <v>1229</v>
      </c>
      <c r="J31" s="9">
        <v>0</v>
      </c>
      <c r="K31" s="9">
        <f t="shared" si="3"/>
        <v>27354</v>
      </c>
    </row>
    <row r="32" spans="1:11" x14ac:dyDescent="0.2">
      <c r="A32" s="2" t="s">
        <v>44</v>
      </c>
      <c r="B32" s="10">
        <v>4482</v>
      </c>
      <c r="C32" s="9">
        <v>4629</v>
      </c>
      <c r="D32" s="9">
        <v>7380</v>
      </c>
      <c r="E32" s="9">
        <v>8069</v>
      </c>
      <c r="F32" s="9">
        <v>3932</v>
      </c>
      <c r="G32" s="9">
        <v>5668</v>
      </c>
      <c r="H32" s="9">
        <v>5818</v>
      </c>
      <c r="I32" s="9">
        <v>2088</v>
      </c>
      <c r="J32" s="9">
        <v>302</v>
      </c>
      <c r="K32" s="9">
        <f t="shared" si="3"/>
        <v>42368</v>
      </c>
    </row>
    <row r="33" spans="1:12" x14ac:dyDescent="0.2">
      <c r="A33" s="20" t="s">
        <v>0</v>
      </c>
      <c r="B33" s="21">
        <f>SUM(B24:B32)</f>
        <v>7619</v>
      </c>
      <c r="C33" s="21">
        <f t="shared" ref="C33:K33" si="4">SUM(C24:C32)</f>
        <v>10142</v>
      </c>
      <c r="D33" s="21">
        <f t="shared" si="4"/>
        <v>19350</v>
      </c>
      <c r="E33" s="21">
        <f t="shared" si="4"/>
        <v>15807</v>
      </c>
      <c r="F33" s="21">
        <f t="shared" si="4"/>
        <v>8654</v>
      </c>
      <c r="G33" s="21">
        <f t="shared" si="4"/>
        <v>10383</v>
      </c>
      <c r="H33" s="21">
        <f t="shared" si="4"/>
        <v>9832</v>
      </c>
      <c r="I33" s="21">
        <f t="shared" si="4"/>
        <v>4254</v>
      </c>
      <c r="J33" s="21">
        <f t="shared" si="4"/>
        <v>547</v>
      </c>
      <c r="K33" s="21">
        <f t="shared" si="4"/>
        <v>86588</v>
      </c>
    </row>
    <row r="36" spans="1:12" x14ac:dyDescent="0.2">
      <c r="A36" s="4" t="s">
        <v>108</v>
      </c>
      <c r="B36" s="5"/>
      <c r="C36" s="5"/>
      <c r="D36" s="73">
        <f>+D40/1000</f>
        <v>11.952999999999999</v>
      </c>
      <c r="E36" s="5"/>
      <c r="F36" s="5"/>
      <c r="G36" s="5"/>
      <c r="H36" s="5"/>
      <c r="I36" s="5"/>
      <c r="J36" s="5"/>
    </row>
    <row r="37" spans="1:12" x14ac:dyDescent="0.2">
      <c r="A37" s="6" t="s">
        <v>112</v>
      </c>
    </row>
    <row r="38" spans="1:12" x14ac:dyDescent="0.2">
      <c r="A38" s="6"/>
    </row>
    <row r="39" spans="1:12" x14ac:dyDescent="0.2">
      <c r="A39" s="23" t="s">
        <v>71</v>
      </c>
      <c r="B39" s="23" t="s">
        <v>72</v>
      </c>
      <c r="C39" s="23" t="s">
        <v>73</v>
      </c>
      <c r="D39" s="23" t="s">
        <v>98</v>
      </c>
      <c r="E39" s="23" t="s">
        <v>74</v>
      </c>
      <c r="F39" s="23" t="s">
        <v>75</v>
      </c>
      <c r="G39" s="23" t="s">
        <v>76</v>
      </c>
      <c r="H39" s="23" t="s">
        <v>99</v>
      </c>
      <c r="I39" s="23" t="s">
        <v>100</v>
      </c>
      <c r="J39" s="23" t="s">
        <v>101</v>
      </c>
      <c r="K39" s="23" t="s">
        <v>102</v>
      </c>
    </row>
    <row r="40" spans="1:12" s="1" customFormat="1" ht="12" customHeight="1" x14ac:dyDescent="0.2">
      <c r="A40" s="22" t="s">
        <v>104</v>
      </c>
      <c r="B40" s="33">
        <f t="shared" ref="B40:K40" si="5">SUM(B41:B59)</f>
        <v>13020</v>
      </c>
      <c r="C40" s="33">
        <f t="shared" si="5"/>
        <v>13724</v>
      </c>
      <c r="D40" s="33">
        <f t="shared" si="5"/>
        <v>11953</v>
      </c>
      <c r="E40" s="33">
        <f t="shared" si="5"/>
        <v>3906</v>
      </c>
      <c r="F40" s="33">
        <f t="shared" si="5"/>
        <v>5463</v>
      </c>
      <c r="G40" s="33">
        <f t="shared" si="5"/>
        <v>13629</v>
      </c>
      <c r="H40" s="33">
        <f t="shared" si="5"/>
        <v>15644</v>
      </c>
      <c r="I40" s="33">
        <f t="shared" si="5"/>
        <v>4443</v>
      </c>
      <c r="J40" s="33">
        <f t="shared" si="5"/>
        <v>821</v>
      </c>
      <c r="K40" s="33">
        <f t="shared" si="5"/>
        <v>82603</v>
      </c>
      <c r="L40"/>
    </row>
    <row r="41" spans="1:12" s="1" customFormat="1" ht="12.75" hidden="1" customHeight="1" outlineLevel="1" x14ac:dyDescent="0.2">
      <c r="A41" s="2" t="s">
        <v>10</v>
      </c>
      <c r="B41" s="10">
        <v>623</v>
      </c>
      <c r="C41" s="9">
        <v>896</v>
      </c>
      <c r="D41" s="9">
        <v>896</v>
      </c>
      <c r="E41" s="9">
        <v>1423</v>
      </c>
      <c r="F41" s="9">
        <v>1612</v>
      </c>
      <c r="G41" s="9">
        <v>3111</v>
      </c>
      <c r="H41" s="9">
        <v>2962</v>
      </c>
      <c r="I41" s="9">
        <v>2390</v>
      </c>
      <c r="J41" s="9">
        <v>754</v>
      </c>
      <c r="K41" s="9">
        <f t="shared" ref="K41:K59" si="6">SUM(B41:J41)</f>
        <v>14667</v>
      </c>
    </row>
    <row r="42" spans="1:12" s="1" customFormat="1" ht="12.75" hidden="1" customHeight="1" outlineLevel="1" x14ac:dyDescent="0.2">
      <c r="A42" s="2" t="s">
        <v>46</v>
      </c>
      <c r="B42" s="10">
        <v>848</v>
      </c>
      <c r="C42" s="9">
        <v>0</v>
      </c>
      <c r="D42" s="9">
        <v>252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f t="shared" si="6"/>
        <v>1100</v>
      </c>
    </row>
    <row r="43" spans="1:12" s="1" customFormat="1" ht="12.75" hidden="1" customHeight="1" outlineLevel="1" x14ac:dyDescent="0.2">
      <c r="A43" s="2" t="s">
        <v>65</v>
      </c>
      <c r="B43" s="10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f t="shared" si="6"/>
        <v>0</v>
      </c>
    </row>
    <row r="44" spans="1:12" s="1" customFormat="1" ht="12.75" hidden="1" customHeight="1" outlineLevel="1" x14ac:dyDescent="0.2">
      <c r="A44" s="2" t="s">
        <v>8</v>
      </c>
      <c r="B44" s="10">
        <v>0</v>
      </c>
      <c r="C44" s="9">
        <v>0</v>
      </c>
      <c r="D44" s="9">
        <v>0</v>
      </c>
      <c r="E44" s="9">
        <v>275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f t="shared" si="6"/>
        <v>275</v>
      </c>
    </row>
    <row r="45" spans="1:12" s="1" customFormat="1" ht="12.75" hidden="1" customHeight="1" outlineLevel="1" x14ac:dyDescent="0.2">
      <c r="A45" s="2" t="s">
        <v>199</v>
      </c>
      <c r="B45" s="10">
        <v>282</v>
      </c>
      <c r="C45" s="9">
        <v>156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f t="shared" si="6"/>
        <v>438</v>
      </c>
    </row>
    <row r="46" spans="1:12" s="1" customFormat="1" ht="12.75" hidden="1" customHeight="1" outlineLevel="1" x14ac:dyDescent="0.2">
      <c r="A46" s="2" t="s">
        <v>7</v>
      </c>
      <c r="B46" s="10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f t="shared" si="6"/>
        <v>0</v>
      </c>
    </row>
    <row r="47" spans="1:12" s="1" customFormat="1" ht="12.75" hidden="1" customHeight="1" outlineLevel="1" x14ac:dyDescent="0.2">
      <c r="A47" s="2" t="s">
        <v>9</v>
      </c>
      <c r="B47" s="10">
        <v>247</v>
      </c>
      <c r="C47" s="9">
        <v>0</v>
      </c>
      <c r="D47" s="9">
        <v>0</v>
      </c>
      <c r="E47" s="9">
        <v>0</v>
      </c>
      <c r="F47" s="9">
        <v>0</v>
      </c>
      <c r="G47" s="9">
        <v>717</v>
      </c>
      <c r="H47" s="9">
        <v>0</v>
      </c>
      <c r="I47" s="9">
        <v>0</v>
      </c>
      <c r="J47" s="9">
        <v>0</v>
      </c>
      <c r="K47" s="9">
        <f t="shared" si="6"/>
        <v>964</v>
      </c>
    </row>
    <row r="48" spans="1:12" s="1" customFormat="1" ht="12.75" hidden="1" customHeight="1" outlineLevel="1" x14ac:dyDescent="0.2">
      <c r="A48" s="2" t="s">
        <v>145</v>
      </c>
      <c r="B48" s="10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f t="shared" si="6"/>
        <v>0</v>
      </c>
    </row>
    <row r="49" spans="1:11" s="1" customFormat="1" ht="12.75" hidden="1" customHeight="1" outlineLevel="1" x14ac:dyDescent="0.2">
      <c r="A49" s="2" t="s">
        <v>12</v>
      </c>
      <c r="B49" s="10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f t="shared" si="6"/>
        <v>0</v>
      </c>
    </row>
    <row r="50" spans="1:11" s="1" customFormat="1" ht="12.75" hidden="1" customHeight="1" outlineLevel="1" x14ac:dyDescent="0.2">
      <c r="A50" s="2" t="s">
        <v>146</v>
      </c>
      <c r="B50" s="10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f t="shared" si="6"/>
        <v>0</v>
      </c>
    </row>
    <row r="51" spans="1:11" ht="12.75" hidden="1" customHeight="1" outlineLevel="1" x14ac:dyDescent="0.2">
      <c r="A51" s="2" t="s">
        <v>41</v>
      </c>
      <c r="B51" s="10">
        <v>6799</v>
      </c>
      <c r="C51" s="9">
        <v>7772</v>
      </c>
      <c r="D51" s="9">
        <v>10139</v>
      </c>
      <c r="E51" s="9">
        <v>2204</v>
      </c>
      <c r="F51" s="9">
        <v>0</v>
      </c>
      <c r="G51" s="9">
        <v>0</v>
      </c>
      <c r="H51" s="9">
        <v>296</v>
      </c>
      <c r="I51" s="9">
        <v>0</v>
      </c>
      <c r="J51" s="9">
        <v>67</v>
      </c>
      <c r="K51" s="9">
        <f t="shared" si="6"/>
        <v>27277</v>
      </c>
    </row>
    <row r="52" spans="1:11" ht="12.75" hidden="1" customHeight="1" outlineLevel="1" x14ac:dyDescent="0.2">
      <c r="A52" s="2" t="s">
        <v>36</v>
      </c>
      <c r="B52" s="10">
        <v>3093</v>
      </c>
      <c r="C52" s="9">
        <v>3551</v>
      </c>
      <c r="D52" s="9">
        <v>318</v>
      </c>
      <c r="E52" s="9">
        <v>0</v>
      </c>
      <c r="F52" s="9">
        <v>0</v>
      </c>
      <c r="G52" s="9">
        <v>0</v>
      </c>
      <c r="H52" s="9">
        <v>75</v>
      </c>
      <c r="I52" s="9">
        <v>0</v>
      </c>
      <c r="J52" s="9">
        <v>0</v>
      </c>
      <c r="K52" s="9">
        <f t="shared" si="6"/>
        <v>7037</v>
      </c>
    </row>
    <row r="53" spans="1:11" ht="12.75" hidden="1" customHeight="1" outlineLevel="1" x14ac:dyDescent="0.2">
      <c r="A53" s="2" t="s">
        <v>201</v>
      </c>
      <c r="B53" s="10">
        <v>0</v>
      </c>
      <c r="C53" s="9">
        <v>0</v>
      </c>
      <c r="D53" s="9">
        <v>336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f t="shared" si="6"/>
        <v>336</v>
      </c>
    </row>
    <row r="54" spans="1:11" ht="12.75" hidden="1" customHeight="1" outlineLevel="1" x14ac:dyDescent="0.2">
      <c r="A54" s="2" t="s">
        <v>94</v>
      </c>
      <c r="B54" s="10">
        <v>1079</v>
      </c>
      <c r="C54" s="9">
        <v>1349</v>
      </c>
      <c r="D54" s="9">
        <v>0</v>
      </c>
      <c r="E54" s="9">
        <v>0</v>
      </c>
      <c r="F54" s="9">
        <v>1954</v>
      </c>
      <c r="G54" s="9">
        <v>6394</v>
      </c>
      <c r="H54" s="9">
        <v>7262</v>
      </c>
      <c r="I54" s="9">
        <v>911</v>
      </c>
      <c r="J54" s="9">
        <v>0</v>
      </c>
      <c r="K54" s="9">
        <f t="shared" si="6"/>
        <v>18949</v>
      </c>
    </row>
    <row r="55" spans="1:11" ht="12.75" hidden="1" customHeight="1" outlineLevel="1" x14ac:dyDescent="0.2">
      <c r="A55" s="2" t="s">
        <v>69</v>
      </c>
      <c r="B55" s="10">
        <v>0</v>
      </c>
      <c r="C55" s="9">
        <v>0</v>
      </c>
      <c r="D55" s="9">
        <v>0</v>
      </c>
      <c r="E55" s="9">
        <v>0</v>
      </c>
      <c r="F55" s="9">
        <v>1897</v>
      </c>
      <c r="G55" s="9">
        <v>3404</v>
      </c>
      <c r="H55" s="9">
        <v>5047</v>
      </c>
      <c r="I55" s="9">
        <v>1142</v>
      </c>
      <c r="J55" s="9">
        <v>0</v>
      </c>
      <c r="K55" s="9">
        <f t="shared" si="6"/>
        <v>11490</v>
      </c>
    </row>
    <row r="56" spans="1:11" ht="12.75" hidden="1" customHeight="1" outlineLevel="1" x14ac:dyDescent="0.2">
      <c r="A56" s="2" t="s">
        <v>144</v>
      </c>
      <c r="B56" s="10">
        <v>33</v>
      </c>
      <c r="C56" s="9">
        <v>0</v>
      </c>
      <c r="D56" s="9">
        <v>12</v>
      </c>
      <c r="E56" s="9">
        <v>4</v>
      </c>
      <c r="F56" s="9">
        <v>0</v>
      </c>
      <c r="G56" s="9">
        <v>3</v>
      </c>
      <c r="H56" s="9">
        <v>2</v>
      </c>
      <c r="I56" s="9">
        <v>0</v>
      </c>
      <c r="J56" s="9">
        <v>0</v>
      </c>
      <c r="K56" s="9">
        <f t="shared" si="6"/>
        <v>54</v>
      </c>
    </row>
    <row r="57" spans="1:11" ht="12.75" hidden="1" customHeight="1" outlineLevel="1" x14ac:dyDescent="0.2">
      <c r="A57" s="2" t="s">
        <v>88</v>
      </c>
      <c r="B57" s="10">
        <v>16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f t="shared" si="6"/>
        <v>16</v>
      </c>
    </row>
    <row r="58" spans="1:11" ht="12.75" hidden="1" customHeight="1" outlineLevel="1" x14ac:dyDescent="0.2">
      <c r="A58" s="2" t="s">
        <v>24</v>
      </c>
      <c r="B58" s="10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f t="shared" si="6"/>
        <v>0</v>
      </c>
    </row>
    <row r="59" spans="1:11" ht="12.75" hidden="1" customHeight="1" outlineLevel="1" x14ac:dyDescent="0.2">
      <c r="A59" s="2" t="s">
        <v>79</v>
      </c>
      <c r="B59" s="10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f t="shared" si="6"/>
        <v>0</v>
      </c>
    </row>
    <row r="60" spans="1:11" collapsed="1" x14ac:dyDescent="0.2">
      <c r="A60" s="22" t="s">
        <v>49</v>
      </c>
      <c r="B60" s="33">
        <f t="shared" ref="B60:K60" si="7">SUM(B61:B62)</f>
        <v>45985</v>
      </c>
      <c r="C60" s="33">
        <f t="shared" si="7"/>
        <v>42856</v>
      </c>
      <c r="D60" s="33">
        <f t="shared" si="7"/>
        <v>42650</v>
      </c>
      <c r="E60" s="33">
        <f t="shared" si="7"/>
        <v>20824</v>
      </c>
      <c r="F60" s="33">
        <f t="shared" si="7"/>
        <v>15301</v>
      </c>
      <c r="G60" s="33">
        <f t="shared" si="7"/>
        <v>13402</v>
      </c>
      <c r="H60" s="33">
        <f t="shared" si="7"/>
        <v>20628</v>
      </c>
      <c r="I60" s="33">
        <f t="shared" si="7"/>
        <v>18832</v>
      </c>
      <c r="J60" s="33">
        <f t="shared" si="7"/>
        <v>17291</v>
      </c>
      <c r="K60" s="33">
        <f t="shared" si="7"/>
        <v>237769</v>
      </c>
    </row>
    <row r="61" spans="1:11" ht="12.75" hidden="1" customHeight="1" outlineLevel="1" x14ac:dyDescent="0.2">
      <c r="A61" s="2" t="s">
        <v>61</v>
      </c>
      <c r="B61" s="10">
        <v>43874</v>
      </c>
      <c r="C61" s="9">
        <v>42700</v>
      </c>
      <c r="D61" s="9">
        <v>41965</v>
      </c>
      <c r="E61" s="9">
        <v>20824</v>
      </c>
      <c r="F61" s="9">
        <v>14687</v>
      </c>
      <c r="G61" s="9">
        <v>13402</v>
      </c>
      <c r="H61" s="9">
        <v>20628</v>
      </c>
      <c r="I61" s="9">
        <v>18832</v>
      </c>
      <c r="J61" s="9">
        <v>17291</v>
      </c>
      <c r="K61" s="9">
        <f>SUM(B61:J61)</f>
        <v>234203</v>
      </c>
    </row>
    <row r="62" spans="1:11" ht="12.75" hidden="1" customHeight="1" outlineLevel="1" x14ac:dyDescent="0.2">
      <c r="A62" s="2" t="s">
        <v>62</v>
      </c>
      <c r="B62" s="10">
        <v>2111</v>
      </c>
      <c r="C62" s="9">
        <v>156</v>
      </c>
      <c r="D62" s="9">
        <v>685</v>
      </c>
      <c r="E62" s="9">
        <v>0</v>
      </c>
      <c r="F62" s="9">
        <v>614</v>
      </c>
      <c r="G62" s="9">
        <v>0</v>
      </c>
      <c r="H62" s="9">
        <v>0</v>
      </c>
      <c r="I62" s="9">
        <v>0</v>
      </c>
      <c r="J62" s="9">
        <v>0</v>
      </c>
      <c r="K62" s="9">
        <f>SUM(B62:J62)</f>
        <v>3566</v>
      </c>
    </row>
    <row r="63" spans="1:11" ht="25.5" collapsed="1" x14ac:dyDescent="0.2">
      <c r="A63" s="22" t="s">
        <v>153</v>
      </c>
      <c r="B63" s="33">
        <f>SUM(B64:B72)</f>
        <v>635</v>
      </c>
      <c r="C63" s="33">
        <f t="shared" ref="C63:J63" si="8">SUM(C64:C72)</f>
        <v>468</v>
      </c>
      <c r="D63" s="33">
        <f t="shared" si="8"/>
        <v>940</v>
      </c>
      <c r="E63" s="33">
        <f t="shared" si="8"/>
        <v>1049</v>
      </c>
      <c r="F63" s="33">
        <f t="shared" si="8"/>
        <v>52</v>
      </c>
      <c r="G63" s="33">
        <f t="shared" si="8"/>
        <v>246</v>
      </c>
      <c r="H63" s="33">
        <f t="shared" si="8"/>
        <v>458</v>
      </c>
      <c r="I63" s="33">
        <f t="shared" si="8"/>
        <v>704</v>
      </c>
      <c r="J63" s="33">
        <f t="shared" si="8"/>
        <v>4</v>
      </c>
      <c r="K63" s="33">
        <f>SUM(K64:K72)</f>
        <v>4556</v>
      </c>
    </row>
    <row r="64" spans="1:11" hidden="1" outlineLevel="1" x14ac:dyDescent="0.2">
      <c r="A64" s="2" t="s">
        <v>66</v>
      </c>
      <c r="B64" s="10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f t="shared" ref="K64:K72" si="9">SUM(B64:J64)</f>
        <v>0</v>
      </c>
    </row>
    <row r="65" spans="1:11" hidden="1" outlineLevel="1" x14ac:dyDescent="0.2">
      <c r="A65" s="2" t="s">
        <v>32</v>
      </c>
      <c r="B65" s="10">
        <v>0</v>
      </c>
      <c r="C65" s="9">
        <v>0</v>
      </c>
      <c r="D65" s="9">
        <v>0</v>
      </c>
      <c r="E65" s="9">
        <v>265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f t="shared" si="9"/>
        <v>265</v>
      </c>
    </row>
    <row r="66" spans="1:11" hidden="1" outlineLevel="1" x14ac:dyDescent="0.2">
      <c r="A66" s="2" t="s">
        <v>152</v>
      </c>
      <c r="B66" s="10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f t="shared" si="9"/>
        <v>0</v>
      </c>
    </row>
    <row r="67" spans="1:11" hidden="1" outlineLevel="1" x14ac:dyDescent="0.2">
      <c r="A67" s="2" t="s">
        <v>29</v>
      </c>
      <c r="B67" s="10">
        <v>0</v>
      </c>
      <c r="C67" s="9">
        <v>57</v>
      </c>
      <c r="D67" s="9">
        <v>0</v>
      </c>
      <c r="E67" s="9">
        <v>0</v>
      </c>
      <c r="F67" s="9">
        <v>47</v>
      </c>
      <c r="G67" s="9">
        <v>246</v>
      </c>
      <c r="H67" s="9">
        <v>0</v>
      </c>
      <c r="I67" s="9">
        <v>0</v>
      </c>
      <c r="J67" s="9">
        <v>0</v>
      </c>
      <c r="K67" s="9">
        <f t="shared" si="9"/>
        <v>350</v>
      </c>
    </row>
    <row r="68" spans="1:11" hidden="1" outlineLevel="1" x14ac:dyDescent="0.2">
      <c r="A68" s="2" t="s">
        <v>30</v>
      </c>
      <c r="B68" s="10">
        <v>502</v>
      </c>
      <c r="C68" s="9">
        <v>0</v>
      </c>
      <c r="D68" s="9">
        <v>882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f t="shared" si="9"/>
        <v>1384</v>
      </c>
    </row>
    <row r="69" spans="1:11" hidden="1" outlineLevel="1" x14ac:dyDescent="0.2">
      <c r="A69" s="2" t="s">
        <v>34</v>
      </c>
      <c r="B69" s="10">
        <v>93</v>
      </c>
      <c r="C69" s="9">
        <v>377</v>
      </c>
      <c r="D69" s="9">
        <v>0</v>
      </c>
      <c r="E69" s="9">
        <v>438</v>
      </c>
      <c r="F69" s="9">
        <v>0</v>
      </c>
      <c r="G69" s="9">
        <v>0</v>
      </c>
      <c r="H69" s="9">
        <v>453</v>
      </c>
      <c r="I69" s="9">
        <v>535</v>
      </c>
      <c r="J69" s="9">
        <v>0</v>
      </c>
      <c r="K69" s="9">
        <f t="shared" si="9"/>
        <v>1896</v>
      </c>
    </row>
    <row r="70" spans="1:11" hidden="1" outlineLevel="1" x14ac:dyDescent="0.2">
      <c r="A70" s="12" t="s">
        <v>45</v>
      </c>
      <c r="B70" s="10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152</v>
      </c>
      <c r="J70" s="9">
        <v>0</v>
      </c>
      <c r="K70" s="9">
        <f t="shared" si="9"/>
        <v>152</v>
      </c>
    </row>
    <row r="71" spans="1:11" hidden="1" outlineLevel="1" x14ac:dyDescent="0.2">
      <c r="A71" s="2" t="s">
        <v>78</v>
      </c>
      <c r="B71" s="10">
        <v>40</v>
      </c>
      <c r="C71" s="9">
        <v>34</v>
      </c>
      <c r="D71" s="9">
        <v>58</v>
      </c>
      <c r="E71" s="9">
        <v>3</v>
      </c>
      <c r="F71" s="9">
        <v>5</v>
      </c>
      <c r="G71" s="9">
        <v>0</v>
      </c>
      <c r="H71" s="9">
        <v>5</v>
      </c>
      <c r="I71" s="9">
        <v>17</v>
      </c>
      <c r="J71" s="9">
        <v>4</v>
      </c>
      <c r="K71" s="9">
        <f t="shared" si="9"/>
        <v>166</v>
      </c>
    </row>
    <row r="72" spans="1:11" hidden="1" outlineLevel="1" x14ac:dyDescent="0.2">
      <c r="A72" s="2" t="s">
        <v>141</v>
      </c>
      <c r="B72" s="10">
        <v>0</v>
      </c>
      <c r="C72" s="9">
        <v>0</v>
      </c>
      <c r="D72" s="9">
        <v>0</v>
      </c>
      <c r="E72" s="9">
        <v>343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f t="shared" si="9"/>
        <v>343</v>
      </c>
    </row>
    <row r="73" spans="1:11" collapsed="1" x14ac:dyDescent="0.2">
      <c r="A73" s="22" t="s">
        <v>48</v>
      </c>
      <c r="B73" s="33">
        <f t="shared" ref="B73:K73" si="10">SUM(B74:B89)</f>
        <v>29134</v>
      </c>
      <c r="C73" s="33">
        <f t="shared" si="10"/>
        <v>32668</v>
      </c>
      <c r="D73" s="33">
        <f t="shared" si="10"/>
        <v>34627</v>
      </c>
      <c r="E73" s="33">
        <f t="shared" si="10"/>
        <v>16949</v>
      </c>
      <c r="F73" s="33">
        <f t="shared" si="10"/>
        <v>4993</v>
      </c>
      <c r="G73" s="33">
        <f t="shared" si="10"/>
        <v>6458</v>
      </c>
      <c r="H73" s="33">
        <f t="shared" si="10"/>
        <v>7480</v>
      </c>
      <c r="I73" s="33">
        <f t="shared" si="10"/>
        <v>7253</v>
      </c>
      <c r="J73" s="33">
        <f t="shared" si="10"/>
        <v>7290</v>
      </c>
      <c r="K73" s="33">
        <f t="shared" si="10"/>
        <v>146852</v>
      </c>
    </row>
    <row r="74" spans="1:11" hidden="1" outlineLevel="1" x14ac:dyDescent="0.2">
      <c r="A74" s="2" t="s">
        <v>95</v>
      </c>
      <c r="B74" s="10">
        <v>1386</v>
      </c>
      <c r="C74" s="9">
        <v>1207</v>
      </c>
      <c r="D74" s="9">
        <v>1369</v>
      </c>
      <c r="E74" s="9">
        <v>1585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f t="shared" ref="K74:K89" si="11">SUM(B74:J74)</f>
        <v>5547</v>
      </c>
    </row>
    <row r="75" spans="1:11" hidden="1" outlineLevel="1" x14ac:dyDescent="0.2">
      <c r="A75" s="2" t="s">
        <v>149</v>
      </c>
      <c r="B75" s="10">
        <v>4424</v>
      </c>
      <c r="C75" s="9">
        <v>3996</v>
      </c>
      <c r="D75" s="9">
        <v>4779</v>
      </c>
      <c r="E75" s="9">
        <v>4932</v>
      </c>
      <c r="F75" s="9">
        <v>3917</v>
      </c>
      <c r="G75" s="9">
        <v>4899</v>
      </c>
      <c r="H75" s="9">
        <v>5133</v>
      </c>
      <c r="I75" s="9">
        <v>4940</v>
      </c>
      <c r="J75" s="9">
        <v>4411</v>
      </c>
      <c r="K75" s="9">
        <f t="shared" si="11"/>
        <v>41431</v>
      </c>
    </row>
    <row r="76" spans="1:11" hidden="1" outlineLevel="1" x14ac:dyDescent="0.2">
      <c r="A76" s="2" t="s">
        <v>148</v>
      </c>
      <c r="B76" s="10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f t="shared" si="11"/>
        <v>0</v>
      </c>
    </row>
    <row r="77" spans="1:11" hidden="1" outlineLevel="1" x14ac:dyDescent="0.2">
      <c r="A77" s="2" t="s">
        <v>87</v>
      </c>
      <c r="B77" s="10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f t="shared" si="11"/>
        <v>0</v>
      </c>
    </row>
    <row r="78" spans="1:11" hidden="1" outlineLevel="1" x14ac:dyDescent="0.2">
      <c r="A78" s="2" t="s">
        <v>147</v>
      </c>
      <c r="B78" s="10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f t="shared" si="11"/>
        <v>0</v>
      </c>
    </row>
    <row r="79" spans="1:11" hidden="1" outlineLevel="1" x14ac:dyDescent="0.2">
      <c r="A79" s="2" t="s">
        <v>136</v>
      </c>
      <c r="B79" s="10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104</v>
      </c>
      <c r="I79" s="9">
        <v>0</v>
      </c>
      <c r="J79" s="9">
        <v>0</v>
      </c>
      <c r="K79" s="9">
        <f t="shared" si="11"/>
        <v>104</v>
      </c>
    </row>
    <row r="80" spans="1:11" hidden="1" outlineLevel="1" x14ac:dyDescent="0.2">
      <c r="A80" s="2" t="s">
        <v>80</v>
      </c>
      <c r="B80" s="10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f t="shared" si="11"/>
        <v>0</v>
      </c>
    </row>
    <row r="81" spans="1:11" hidden="1" outlineLevel="1" x14ac:dyDescent="0.2">
      <c r="A81" s="2" t="s">
        <v>200</v>
      </c>
      <c r="B81" s="10">
        <v>11904</v>
      </c>
      <c r="C81" s="9">
        <v>16776</v>
      </c>
      <c r="D81" s="9">
        <v>18896</v>
      </c>
      <c r="E81" s="9">
        <v>8815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f t="shared" si="11"/>
        <v>56391</v>
      </c>
    </row>
    <row r="82" spans="1:11" hidden="1" outlineLevel="1" x14ac:dyDescent="0.2">
      <c r="A82" s="2" t="s">
        <v>130</v>
      </c>
      <c r="B82" s="10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f t="shared" si="11"/>
        <v>0</v>
      </c>
    </row>
    <row r="83" spans="1:11" hidden="1" outlineLevel="1" x14ac:dyDescent="0.2">
      <c r="A83" s="2" t="s">
        <v>81</v>
      </c>
      <c r="B83" s="10">
        <v>1972</v>
      </c>
      <c r="C83" s="9">
        <v>1991</v>
      </c>
      <c r="D83" s="9">
        <v>1554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f t="shared" si="11"/>
        <v>5517</v>
      </c>
    </row>
    <row r="84" spans="1:11" hidden="1" outlineLevel="1" x14ac:dyDescent="0.2">
      <c r="A84" s="2" t="s">
        <v>139</v>
      </c>
      <c r="B84" s="10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f t="shared" si="11"/>
        <v>0</v>
      </c>
    </row>
    <row r="85" spans="1:11" hidden="1" outlineLevel="1" x14ac:dyDescent="0.2">
      <c r="A85" s="2" t="s">
        <v>131</v>
      </c>
      <c r="B85" s="10">
        <v>8330</v>
      </c>
      <c r="C85" s="9">
        <v>7039</v>
      </c>
      <c r="D85" s="9">
        <v>6419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f t="shared" si="11"/>
        <v>21788</v>
      </c>
    </row>
    <row r="86" spans="1:11" hidden="1" outlineLevel="1" x14ac:dyDescent="0.2">
      <c r="A86" s="2" t="s">
        <v>142</v>
      </c>
      <c r="B86" s="10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f t="shared" si="11"/>
        <v>0</v>
      </c>
    </row>
    <row r="87" spans="1:11" hidden="1" outlineLevel="1" x14ac:dyDescent="0.2">
      <c r="A87" s="2" t="s">
        <v>20</v>
      </c>
      <c r="B87" s="10">
        <v>1118</v>
      </c>
      <c r="C87" s="9">
        <v>1659</v>
      </c>
      <c r="D87" s="9">
        <v>1610</v>
      </c>
      <c r="E87" s="9">
        <v>1617</v>
      </c>
      <c r="F87" s="9">
        <v>1076</v>
      </c>
      <c r="G87" s="9">
        <v>1559</v>
      </c>
      <c r="H87" s="9">
        <v>2243</v>
      </c>
      <c r="I87" s="9">
        <v>2313</v>
      </c>
      <c r="J87" s="9">
        <v>2879</v>
      </c>
      <c r="K87" s="9">
        <f t="shared" si="11"/>
        <v>16074</v>
      </c>
    </row>
    <row r="88" spans="1:11" s="1" customFormat="1" hidden="1" outlineLevel="1" x14ac:dyDescent="0.2">
      <c r="A88" s="2" t="s">
        <v>63</v>
      </c>
      <c r="B88" s="10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f t="shared" si="11"/>
        <v>0</v>
      </c>
    </row>
    <row r="89" spans="1:11" s="1" customFormat="1" hidden="1" outlineLevel="1" x14ac:dyDescent="0.2">
      <c r="A89" s="2" t="s">
        <v>133</v>
      </c>
      <c r="B89" s="10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f t="shared" si="11"/>
        <v>0</v>
      </c>
    </row>
    <row r="90" spans="1:11" collapsed="1" x14ac:dyDescent="0.2">
      <c r="A90" s="20" t="s">
        <v>0</v>
      </c>
      <c r="B90" s="21">
        <f t="shared" ref="B90:K90" si="12">B40+B60+B63+B73</f>
        <v>88774</v>
      </c>
      <c r="C90" s="21">
        <f t="shared" si="12"/>
        <v>89716</v>
      </c>
      <c r="D90" s="21">
        <f t="shared" si="12"/>
        <v>90170</v>
      </c>
      <c r="E90" s="21">
        <f t="shared" si="12"/>
        <v>42728</v>
      </c>
      <c r="F90" s="21">
        <f t="shared" si="12"/>
        <v>25809</v>
      </c>
      <c r="G90" s="21">
        <f t="shared" si="12"/>
        <v>33735</v>
      </c>
      <c r="H90" s="21">
        <f t="shared" si="12"/>
        <v>44210</v>
      </c>
      <c r="I90" s="21">
        <f t="shared" si="12"/>
        <v>31232</v>
      </c>
      <c r="J90" s="21">
        <f t="shared" si="12"/>
        <v>25406</v>
      </c>
      <c r="K90" s="21">
        <f t="shared" si="12"/>
        <v>471780</v>
      </c>
    </row>
    <row r="92" spans="1:11" x14ac:dyDescent="0.2">
      <c r="B92" s="44"/>
      <c r="C92" s="44"/>
      <c r="D92" s="44"/>
      <c r="E92" s="44"/>
      <c r="F92" s="44"/>
      <c r="G92" s="44"/>
      <c r="H92" s="44"/>
      <c r="I92" s="44"/>
      <c r="J92" s="44"/>
      <c r="K92" s="44"/>
    </row>
    <row r="93" spans="1:11" x14ac:dyDescent="0.2">
      <c r="B93" s="44"/>
      <c r="C93" s="44"/>
      <c r="D93" s="44"/>
      <c r="E93" s="44"/>
      <c r="F93" s="44"/>
      <c r="G93" s="44"/>
      <c r="H93" s="44"/>
      <c r="I93" s="44"/>
      <c r="J93" s="44"/>
      <c r="K93" s="44"/>
    </row>
    <row r="94" spans="1:11" x14ac:dyDescent="0.2">
      <c r="B94" s="44"/>
      <c r="C94" s="44"/>
      <c r="D94" s="44"/>
      <c r="E94" s="44"/>
      <c r="F94" s="44"/>
      <c r="G94" s="44"/>
      <c r="H94" s="44"/>
      <c r="I94" s="44"/>
      <c r="J94" s="44"/>
      <c r="K94" s="44"/>
    </row>
    <row r="95" spans="1:11" x14ac:dyDescent="0.2">
      <c r="B95" s="45"/>
      <c r="C95" s="45"/>
      <c r="D95" s="45"/>
      <c r="E95" s="45"/>
      <c r="F95" s="45"/>
      <c r="G95" s="45"/>
    </row>
    <row r="96" spans="1:11" x14ac:dyDescent="0.2">
      <c r="B96" s="45"/>
      <c r="C96" s="45"/>
      <c r="D96" s="45"/>
      <c r="E96" s="45"/>
      <c r="F96" s="45"/>
      <c r="G96" s="45"/>
    </row>
    <row r="97" spans="2:7" x14ac:dyDescent="0.2">
      <c r="B97" s="45"/>
      <c r="C97" s="45"/>
      <c r="D97" s="45"/>
      <c r="E97" s="45"/>
      <c r="F97" s="45"/>
      <c r="G97" s="45"/>
    </row>
    <row r="98" spans="2:7" x14ac:dyDescent="0.2">
      <c r="B98" s="45"/>
      <c r="C98" s="45"/>
      <c r="D98" s="45"/>
      <c r="E98" s="45"/>
      <c r="F98" s="45"/>
      <c r="G98" s="45"/>
    </row>
    <row r="99" spans="2:7" x14ac:dyDescent="0.2">
      <c r="B99" s="45"/>
      <c r="C99" s="45"/>
      <c r="D99" s="45"/>
      <c r="E99" s="45"/>
      <c r="F99" s="45"/>
      <c r="G99" s="45"/>
    </row>
  </sheetData>
  <pageMargins left="0.75" right="0.75" top="1" bottom="1" header="0" footer="0"/>
  <pageSetup scale="4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0" zoomScaleNormal="80" workbookViewId="0">
      <pane xSplit="1" topLeftCell="B1" activePane="topRight" state="frozen"/>
      <selection pane="topRight" activeCell="B1" sqref="B1"/>
    </sheetView>
  </sheetViews>
  <sheetFormatPr baseColWidth="10" defaultRowHeight="12.75" outlineLevelRow="1" x14ac:dyDescent="0.2"/>
  <cols>
    <col min="1" max="1" width="47.140625" customWidth="1"/>
    <col min="2" max="11" width="14.28515625" customWidth="1"/>
  </cols>
  <sheetData>
    <row r="1" spans="1:11" ht="15.75" x14ac:dyDescent="0.25">
      <c r="B1" s="25" t="s">
        <v>96</v>
      </c>
      <c r="C1" s="25"/>
      <c r="D1" s="25"/>
      <c r="E1" s="25"/>
      <c r="F1" s="25"/>
      <c r="G1" s="25"/>
      <c r="H1" s="25"/>
      <c r="I1" s="25"/>
      <c r="J1" s="25"/>
      <c r="K1" s="30">
        <v>2017</v>
      </c>
    </row>
    <row r="2" spans="1:11" x14ac:dyDescent="0.2">
      <c r="B2" s="26" t="s">
        <v>106</v>
      </c>
      <c r="C2" s="26"/>
      <c r="D2" s="26"/>
      <c r="E2" s="26"/>
      <c r="F2" s="26"/>
      <c r="G2" s="26"/>
      <c r="H2" s="26"/>
      <c r="I2" s="26"/>
      <c r="J2" s="26"/>
    </row>
    <row r="3" spans="1:11" ht="15" x14ac:dyDescent="0.25">
      <c r="B3" s="27" t="s">
        <v>110</v>
      </c>
      <c r="C3" s="27"/>
      <c r="D3" s="27"/>
      <c r="E3" s="27"/>
      <c r="F3" s="27"/>
      <c r="G3" s="27"/>
      <c r="H3" s="27"/>
      <c r="I3" s="27"/>
      <c r="J3" s="27"/>
    </row>
    <row r="4" spans="1:11" x14ac:dyDescent="0.2">
      <c r="B4" s="28" t="s">
        <v>111</v>
      </c>
      <c r="C4" s="28"/>
      <c r="D4" s="28"/>
      <c r="E4" s="28"/>
      <c r="F4" s="28"/>
      <c r="G4" s="28"/>
      <c r="H4" s="28"/>
      <c r="I4" s="28"/>
      <c r="J4" s="28"/>
    </row>
    <row r="5" spans="1:11" x14ac:dyDescent="0.2">
      <c r="A5" s="3"/>
      <c r="B5" s="6" t="s">
        <v>107</v>
      </c>
    </row>
    <row r="6" spans="1:11" x14ac:dyDescent="0.2">
      <c r="A6" s="23" t="s">
        <v>71</v>
      </c>
      <c r="B6" s="23" t="s">
        <v>72</v>
      </c>
      <c r="C6" s="23" t="s">
        <v>73</v>
      </c>
      <c r="D6" s="23" t="s">
        <v>98</v>
      </c>
      <c r="E6" s="23" t="s">
        <v>74</v>
      </c>
      <c r="F6" s="23" t="s">
        <v>75</v>
      </c>
      <c r="G6" s="23" t="s">
        <v>76</v>
      </c>
      <c r="H6" s="23" t="s">
        <v>99</v>
      </c>
      <c r="I6" s="23" t="s">
        <v>100</v>
      </c>
      <c r="J6" s="23" t="s">
        <v>101</v>
      </c>
      <c r="K6" s="23" t="s">
        <v>102</v>
      </c>
    </row>
    <row r="7" spans="1:11" s="1" customFormat="1" x14ac:dyDescent="0.2">
      <c r="A7" s="2" t="s">
        <v>89</v>
      </c>
      <c r="B7" s="10">
        <v>306</v>
      </c>
      <c r="C7" s="9">
        <v>405</v>
      </c>
      <c r="D7" s="9">
        <v>101</v>
      </c>
      <c r="E7" s="9">
        <v>813</v>
      </c>
      <c r="F7" s="9">
        <v>484</v>
      </c>
      <c r="G7" s="9">
        <v>185</v>
      </c>
      <c r="H7" s="9">
        <v>0</v>
      </c>
      <c r="I7" s="9">
        <v>0</v>
      </c>
      <c r="J7" s="9">
        <v>0</v>
      </c>
      <c r="K7" s="9">
        <f t="shared" ref="K7:K13" si="0">SUM(B7:J7)</f>
        <v>2294</v>
      </c>
    </row>
    <row r="8" spans="1:11" s="1" customFormat="1" x14ac:dyDescent="0.2">
      <c r="A8" s="2" t="s">
        <v>2</v>
      </c>
      <c r="B8" s="10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f t="shared" si="0"/>
        <v>0</v>
      </c>
    </row>
    <row r="9" spans="1:11" s="1" customFormat="1" x14ac:dyDescent="0.2">
      <c r="A9" s="2" t="s">
        <v>1</v>
      </c>
      <c r="B9" s="10">
        <v>0</v>
      </c>
      <c r="C9" s="9">
        <v>0</v>
      </c>
      <c r="D9" s="9">
        <v>2292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f t="shared" si="0"/>
        <v>2292</v>
      </c>
    </row>
    <row r="10" spans="1:11" s="1" customFormat="1" x14ac:dyDescent="0.2">
      <c r="A10" s="2" t="s">
        <v>25</v>
      </c>
      <c r="B10" s="10">
        <v>3311280</v>
      </c>
      <c r="C10" s="9">
        <v>2997967</v>
      </c>
      <c r="D10" s="9">
        <v>3072681</v>
      </c>
      <c r="E10" s="9">
        <v>2511419</v>
      </c>
      <c r="F10" s="9">
        <v>3320834</v>
      </c>
      <c r="G10" s="9">
        <v>2965054</v>
      </c>
      <c r="H10" s="9">
        <v>2456732</v>
      </c>
      <c r="I10" s="9">
        <v>2904411</v>
      </c>
      <c r="J10" s="9">
        <v>2240838</v>
      </c>
      <c r="K10" s="9">
        <f t="shared" si="0"/>
        <v>25781216</v>
      </c>
    </row>
    <row r="11" spans="1:11" s="1" customFormat="1" x14ac:dyDescent="0.2">
      <c r="A11" s="2" t="s">
        <v>22</v>
      </c>
      <c r="B11" s="10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f t="shared" si="0"/>
        <v>0</v>
      </c>
    </row>
    <row r="12" spans="1:11" s="1" customFormat="1" x14ac:dyDescent="0.2">
      <c r="A12" s="2" t="s">
        <v>26</v>
      </c>
      <c r="B12" s="10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f t="shared" si="0"/>
        <v>0</v>
      </c>
    </row>
    <row r="13" spans="1:11" s="1" customFormat="1" x14ac:dyDescent="0.2">
      <c r="A13" s="2" t="s">
        <v>132</v>
      </c>
      <c r="B13" s="10">
        <v>914732</v>
      </c>
      <c r="C13" s="9">
        <v>953043</v>
      </c>
      <c r="D13" s="9">
        <v>983664</v>
      </c>
      <c r="E13" s="9">
        <v>558498</v>
      </c>
      <c r="F13" s="9">
        <v>887971</v>
      </c>
      <c r="G13" s="9">
        <v>1029353</v>
      </c>
      <c r="H13" s="9">
        <v>1163690</v>
      </c>
      <c r="I13" s="9">
        <v>1159163</v>
      </c>
      <c r="J13" s="9">
        <v>1036259</v>
      </c>
      <c r="K13" s="9">
        <f t="shared" si="0"/>
        <v>8686373</v>
      </c>
    </row>
    <row r="14" spans="1:11" x14ac:dyDescent="0.2">
      <c r="A14" s="20" t="s">
        <v>0</v>
      </c>
      <c r="B14" s="21">
        <f t="shared" ref="B14:J14" si="1">SUM(B7:B13)</f>
        <v>4226318</v>
      </c>
      <c r="C14" s="21">
        <f t="shared" si="1"/>
        <v>3951415</v>
      </c>
      <c r="D14" s="21">
        <f t="shared" si="1"/>
        <v>4058738</v>
      </c>
      <c r="E14" s="21">
        <f t="shared" si="1"/>
        <v>3070730</v>
      </c>
      <c r="F14" s="21">
        <f t="shared" si="1"/>
        <v>4209289</v>
      </c>
      <c r="G14" s="21">
        <f t="shared" si="1"/>
        <v>3994592</v>
      </c>
      <c r="H14" s="21">
        <f t="shared" si="1"/>
        <v>3620422</v>
      </c>
      <c r="I14" s="21">
        <f t="shared" si="1"/>
        <v>4063574</v>
      </c>
      <c r="J14" s="21">
        <f t="shared" si="1"/>
        <v>3277097</v>
      </c>
      <c r="K14" s="21">
        <f>SUM(K7:K13)</f>
        <v>34472175</v>
      </c>
    </row>
    <row r="15" spans="1:11" x14ac:dyDescent="0.2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x14ac:dyDescent="0.2">
      <c r="A17" s="4" t="s">
        <v>109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s="6" t="s">
        <v>112</v>
      </c>
    </row>
    <row r="20" spans="1:11" x14ac:dyDescent="0.2">
      <c r="A20" s="23" t="s">
        <v>71</v>
      </c>
      <c r="B20" s="23" t="s">
        <v>72</v>
      </c>
      <c r="C20" s="23" t="s">
        <v>73</v>
      </c>
      <c r="D20" s="23" t="s">
        <v>98</v>
      </c>
      <c r="E20" s="23" t="s">
        <v>74</v>
      </c>
      <c r="F20" s="23" t="s">
        <v>75</v>
      </c>
      <c r="G20" s="23" t="s">
        <v>76</v>
      </c>
      <c r="H20" s="23" t="s">
        <v>99</v>
      </c>
      <c r="I20" s="23" t="s">
        <v>100</v>
      </c>
      <c r="J20" s="23" t="s">
        <v>101</v>
      </c>
      <c r="K20" s="23" t="s">
        <v>102</v>
      </c>
    </row>
    <row r="21" spans="1:11" x14ac:dyDescent="0.2">
      <c r="A21" s="2" t="s">
        <v>2</v>
      </c>
      <c r="B21" s="10">
        <v>0</v>
      </c>
      <c r="C21" s="9">
        <v>80</v>
      </c>
      <c r="D21" s="9">
        <v>30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 t="shared" ref="K21:K26" si="2">SUM(B21:J21)</f>
        <v>110</v>
      </c>
    </row>
    <row r="22" spans="1:11" x14ac:dyDescent="0.2">
      <c r="A22" s="2" t="s">
        <v>1</v>
      </c>
      <c r="B22" s="10">
        <v>0</v>
      </c>
      <c r="C22" s="9">
        <v>0</v>
      </c>
      <c r="D22" s="9">
        <v>3068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f t="shared" si="2"/>
        <v>3068</v>
      </c>
    </row>
    <row r="23" spans="1:11" x14ac:dyDescent="0.2">
      <c r="A23" s="2" t="s">
        <v>22</v>
      </c>
      <c r="B23" s="10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f t="shared" si="2"/>
        <v>0</v>
      </c>
    </row>
    <row r="24" spans="1:11" x14ac:dyDescent="0.2">
      <c r="A24" s="2" t="s">
        <v>25</v>
      </c>
      <c r="B24" s="10">
        <v>76925</v>
      </c>
      <c r="C24" s="9">
        <v>51659</v>
      </c>
      <c r="D24" s="9">
        <v>606614</v>
      </c>
      <c r="E24" s="9">
        <v>101758</v>
      </c>
      <c r="F24" s="9">
        <v>301003</v>
      </c>
      <c r="G24" s="9">
        <v>360123</v>
      </c>
      <c r="H24" s="9">
        <v>175109</v>
      </c>
      <c r="I24" s="9">
        <v>356475</v>
      </c>
      <c r="J24" s="9">
        <v>471138</v>
      </c>
      <c r="K24" s="9">
        <f t="shared" si="2"/>
        <v>2500804</v>
      </c>
    </row>
    <row r="25" spans="1:11" x14ac:dyDescent="0.2">
      <c r="A25" s="2" t="s">
        <v>51</v>
      </c>
      <c r="B25" s="10">
        <v>4657</v>
      </c>
      <c r="C25" s="9">
        <v>203858</v>
      </c>
      <c r="D25" s="9">
        <v>54110</v>
      </c>
      <c r="E25" s="9">
        <v>6537</v>
      </c>
      <c r="F25" s="9">
        <v>2866</v>
      </c>
      <c r="G25" s="9">
        <v>39091</v>
      </c>
      <c r="H25" s="9">
        <v>0</v>
      </c>
      <c r="I25" s="9">
        <v>0</v>
      </c>
      <c r="J25" s="9">
        <v>0</v>
      </c>
      <c r="K25" s="9">
        <f t="shared" si="2"/>
        <v>311119</v>
      </c>
    </row>
    <row r="26" spans="1:11" x14ac:dyDescent="0.2">
      <c r="A26" s="2" t="s">
        <v>27</v>
      </c>
      <c r="B26" s="10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f t="shared" si="2"/>
        <v>0</v>
      </c>
    </row>
    <row r="27" spans="1:11" x14ac:dyDescent="0.2">
      <c r="A27" s="20" t="s">
        <v>0</v>
      </c>
      <c r="B27" s="21">
        <f t="shared" ref="B27" si="3">SUM(B21:B26)</f>
        <v>81582</v>
      </c>
      <c r="C27" s="21">
        <f t="shared" ref="C27" si="4">SUM(C21:C26)</f>
        <v>255597</v>
      </c>
      <c r="D27" s="21">
        <f t="shared" ref="D27" si="5">SUM(D21:D26)</f>
        <v>663822</v>
      </c>
      <c r="E27" s="21">
        <f t="shared" ref="E27" si="6">SUM(E21:E26)</f>
        <v>108295</v>
      </c>
      <c r="F27" s="21">
        <f t="shared" ref="F27" si="7">SUM(F21:F26)</f>
        <v>303869</v>
      </c>
      <c r="G27" s="21">
        <f t="shared" ref="G27" si="8">SUM(G21:G26)</f>
        <v>399214</v>
      </c>
      <c r="H27" s="21">
        <f t="shared" ref="H27" si="9">SUM(H21:H26)</f>
        <v>175109</v>
      </c>
      <c r="I27" s="21">
        <f t="shared" ref="I27" si="10">SUM(I21:I26)</f>
        <v>356475</v>
      </c>
      <c r="J27" s="21">
        <f t="shared" ref="J27" si="11">SUM(J21:J26)</f>
        <v>471138</v>
      </c>
      <c r="K27" s="21">
        <f t="shared" ref="K27" si="12">SUM(K21:K26)</f>
        <v>2815101</v>
      </c>
    </row>
    <row r="30" spans="1:11" x14ac:dyDescent="0.2">
      <c r="A30" s="4" t="s">
        <v>108</v>
      </c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">
      <c r="A31" s="6" t="s">
        <v>112</v>
      </c>
    </row>
    <row r="32" spans="1:11" x14ac:dyDescent="0.2">
      <c r="A32" s="6"/>
    </row>
    <row r="33" spans="1:11" x14ac:dyDescent="0.2">
      <c r="A33" s="23" t="s">
        <v>71</v>
      </c>
      <c r="B33" s="23" t="s">
        <v>72</v>
      </c>
      <c r="C33" s="23" t="s">
        <v>73</v>
      </c>
      <c r="D33" s="23" t="s">
        <v>98</v>
      </c>
      <c r="E33" s="23" t="s">
        <v>74</v>
      </c>
      <c r="F33" s="23" t="s">
        <v>75</v>
      </c>
      <c r="G33" s="23" t="s">
        <v>76</v>
      </c>
      <c r="H33" s="23" t="s">
        <v>99</v>
      </c>
      <c r="I33" s="23" t="s">
        <v>100</v>
      </c>
      <c r="J33" s="23" t="s">
        <v>101</v>
      </c>
      <c r="K33" s="23" t="s">
        <v>102</v>
      </c>
    </row>
    <row r="34" spans="1:11" s="1" customFormat="1" ht="12" customHeight="1" x14ac:dyDescent="0.2">
      <c r="A34" s="22" t="s">
        <v>104</v>
      </c>
      <c r="B34" s="33">
        <f t="shared" ref="B34:K34" si="13">SUM(B35:B50)</f>
        <v>910034</v>
      </c>
      <c r="C34" s="33">
        <f t="shared" si="13"/>
        <v>699276</v>
      </c>
      <c r="D34" s="33">
        <f t="shared" si="13"/>
        <v>997339</v>
      </c>
      <c r="E34" s="33">
        <f t="shared" si="13"/>
        <v>601138</v>
      </c>
      <c r="F34" s="33">
        <f t="shared" si="13"/>
        <v>1041906</v>
      </c>
      <c r="G34" s="33">
        <f t="shared" si="13"/>
        <v>2882248</v>
      </c>
      <c r="H34" s="33">
        <f t="shared" si="13"/>
        <v>1377481</v>
      </c>
      <c r="I34" s="33">
        <f t="shared" si="13"/>
        <v>1506282</v>
      </c>
      <c r="J34" s="33">
        <f t="shared" si="13"/>
        <v>1610629</v>
      </c>
      <c r="K34" s="33">
        <f t="shared" si="13"/>
        <v>11626333</v>
      </c>
    </row>
    <row r="35" spans="1:11" s="1" customFormat="1" ht="12" hidden="1" customHeight="1" outlineLevel="1" x14ac:dyDescent="0.2">
      <c r="A35" s="2" t="s">
        <v>137</v>
      </c>
      <c r="B35" s="10">
        <v>14440</v>
      </c>
      <c r="C35" s="9">
        <v>0</v>
      </c>
      <c r="D35" s="9">
        <v>18899</v>
      </c>
      <c r="E35" s="9">
        <v>21001</v>
      </c>
      <c r="F35" s="9">
        <v>0</v>
      </c>
      <c r="G35" s="9">
        <v>0</v>
      </c>
      <c r="H35" s="9">
        <v>0</v>
      </c>
      <c r="I35" s="9">
        <v>18832</v>
      </c>
      <c r="J35" s="9">
        <v>0</v>
      </c>
      <c r="K35" s="9">
        <f t="shared" ref="K35:K50" si="14">SUM(B35:J35)</f>
        <v>73172</v>
      </c>
    </row>
    <row r="36" spans="1:11" s="1" customFormat="1" ht="12.75" hidden="1" customHeight="1" outlineLevel="1" x14ac:dyDescent="0.2">
      <c r="A36" s="2" t="s">
        <v>65</v>
      </c>
      <c r="B36" s="10">
        <v>30924</v>
      </c>
      <c r="C36" s="9">
        <v>32912</v>
      </c>
      <c r="D36" s="9">
        <v>19588</v>
      </c>
      <c r="E36" s="9">
        <v>19446</v>
      </c>
      <c r="F36" s="9">
        <v>59403</v>
      </c>
      <c r="G36" s="9">
        <v>154828</v>
      </c>
      <c r="H36" s="9">
        <v>66014</v>
      </c>
      <c r="I36" s="9">
        <v>26121</v>
      </c>
      <c r="J36" s="9">
        <v>38137</v>
      </c>
      <c r="K36" s="9">
        <f t="shared" si="14"/>
        <v>447373</v>
      </c>
    </row>
    <row r="37" spans="1:11" s="1" customFormat="1" ht="12.75" hidden="1" customHeight="1" outlineLevel="1" x14ac:dyDescent="0.2">
      <c r="A37" s="2" t="s">
        <v>16</v>
      </c>
      <c r="B37" s="10">
        <v>0</v>
      </c>
      <c r="C37" s="9">
        <v>0</v>
      </c>
      <c r="D37" s="9">
        <v>0</v>
      </c>
      <c r="E37" s="9">
        <v>0</v>
      </c>
      <c r="F37" s="9">
        <v>67891</v>
      </c>
      <c r="G37" s="9">
        <v>388232</v>
      </c>
      <c r="H37" s="9">
        <v>46863</v>
      </c>
      <c r="I37" s="9">
        <v>60733</v>
      </c>
      <c r="J37" s="9">
        <v>0</v>
      </c>
      <c r="K37" s="9">
        <f t="shared" si="14"/>
        <v>563719</v>
      </c>
    </row>
    <row r="38" spans="1:11" s="1" customFormat="1" ht="12.75" hidden="1" customHeight="1" outlineLevel="1" x14ac:dyDescent="0.2">
      <c r="A38" s="2" t="s">
        <v>46</v>
      </c>
      <c r="B38" s="10">
        <v>86700</v>
      </c>
      <c r="C38" s="9">
        <v>0</v>
      </c>
      <c r="D38" s="9">
        <v>207286</v>
      </c>
      <c r="E38" s="9">
        <v>0</v>
      </c>
      <c r="F38" s="9">
        <v>0</v>
      </c>
      <c r="G38" s="9">
        <v>318809</v>
      </c>
      <c r="H38" s="9">
        <v>170415</v>
      </c>
      <c r="I38" s="9">
        <v>107091</v>
      </c>
      <c r="J38" s="9">
        <v>312271</v>
      </c>
      <c r="K38" s="9">
        <f t="shared" si="14"/>
        <v>1202572</v>
      </c>
    </row>
    <row r="39" spans="1:11" s="1" customFormat="1" ht="12.75" hidden="1" customHeight="1" outlineLevel="1" x14ac:dyDescent="0.2">
      <c r="A39" s="2" t="s">
        <v>124</v>
      </c>
      <c r="B39" s="10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f t="shared" si="14"/>
        <v>0</v>
      </c>
    </row>
    <row r="40" spans="1:11" s="1" customFormat="1" ht="12.75" hidden="1" customHeight="1" outlineLevel="1" x14ac:dyDescent="0.2">
      <c r="A40" s="2" t="s">
        <v>138</v>
      </c>
      <c r="B40" s="10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f t="shared" si="14"/>
        <v>0</v>
      </c>
    </row>
    <row r="41" spans="1:11" s="1" customFormat="1" ht="12.75" hidden="1" customHeight="1" outlineLevel="1" x14ac:dyDescent="0.2">
      <c r="A41" s="2" t="s">
        <v>13</v>
      </c>
      <c r="B41" s="10">
        <v>0</v>
      </c>
      <c r="C41" s="9">
        <v>0</v>
      </c>
      <c r="D41" s="9">
        <v>0</v>
      </c>
      <c r="E41" s="9">
        <v>37787</v>
      </c>
      <c r="F41" s="9">
        <v>0</v>
      </c>
      <c r="G41" s="9">
        <v>11453</v>
      </c>
      <c r="H41" s="9">
        <v>91638</v>
      </c>
      <c r="I41" s="9">
        <v>0</v>
      </c>
      <c r="J41" s="9">
        <v>0</v>
      </c>
      <c r="K41" s="9">
        <f t="shared" si="14"/>
        <v>140878</v>
      </c>
    </row>
    <row r="42" spans="1:11" s="1" customFormat="1" ht="12.75" hidden="1" customHeight="1" outlineLevel="1" x14ac:dyDescent="0.2">
      <c r="A42" s="2" t="s">
        <v>23</v>
      </c>
      <c r="B42" s="10">
        <v>330058</v>
      </c>
      <c r="C42" s="9">
        <v>243292</v>
      </c>
      <c r="D42" s="9">
        <v>272860</v>
      </c>
      <c r="E42" s="9">
        <v>237894</v>
      </c>
      <c r="F42" s="9">
        <v>468953</v>
      </c>
      <c r="G42" s="9">
        <v>519551</v>
      </c>
      <c r="H42" s="9">
        <v>302493</v>
      </c>
      <c r="I42" s="9">
        <v>437930</v>
      </c>
      <c r="J42" s="9">
        <v>308678</v>
      </c>
      <c r="K42" s="9">
        <f t="shared" si="14"/>
        <v>3121709</v>
      </c>
    </row>
    <row r="43" spans="1:11" s="1" customFormat="1" ht="12.75" hidden="1" customHeight="1" outlineLevel="1" x14ac:dyDescent="0.2">
      <c r="A43" s="14" t="s">
        <v>212</v>
      </c>
      <c r="B43" s="10">
        <v>0</v>
      </c>
      <c r="C43" s="9">
        <v>0</v>
      </c>
      <c r="D43" s="9">
        <v>15544</v>
      </c>
      <c r="E43" s="9">
        <v>0</v>
      </c>
      <c r="F43" s="9">
        <v>18675</v>
      </c>
      <c r="G43" s="9">
        <v>100994</v>
      </c>
      <c r="H43" s="9">
        <v>38966</v>
      </c>
      <c r="I43" s="9">
        <v>9661</v>
      </c>
      <c r="J43" s="9">
        <v>32322</v>
      </c>
      <c r="K43" s="9">
        <f t="shared" si="14"/>
        <v>216162</v>
      </c>
    </row>
    <row r="44" spans="1:11" s="1" customFormat="1" ht="12.75" hidden="1" customHeight="1" outlineLevel="1" x14ac:dyDescent="0.2">
      <c r="A44" s="2" t="s">
        <v>42</v>
      </c>
      <c r="B44" s="10">
        <v>98032</v>
      </c>
      <c r="C44" s="9">
        <v>8808</v>
      </c>
      <c r="D44" s="9">
        <v>104223</v>
      </c>
      <c r="E44" s="9">
        <v>23515</v>
      </c>
      <c r="F44" s="9">
        <v>102661</v>
      </c>
      <c r="G44" s="9">
        <v>383493</v>
      </c>
      <c r="H44" s="9">
        <v>73459</v>
      </c>
      <c r="I44" s="9">
        <v>219995</v>
      </c>
      <c r="J44" s="9">
        <v>188465</v>
      </c>
      <c r="K44" s="9">
        <f t="shared" si="14"/>
        <v>1202651</v>
      </c>
    </row>
    <row r="45" spans="1:11" s="1" customFormat="1" ht="12.75" hidden="1" customHeight="1" outlineLevel="1" x14ac:dyDescent="0.2">
      <c r="A45" s="2" t="s">
        <v>86</v>
      </c>
      <c r="B45" s="10">
        <v>0</v>
      </c>
      <c r="C45" s="9">
        <v>92004</v>
      </c>
      <c r="D45" s="9">
        <v>0</v>
      </c>
      <c r="E45" s="9">
        <v>0</v>
      </c>
      <c r="F45" s="9">
        <v>0</v>
      </c>
      <c r="G45" s="9">
        <v>49544</v>
      </c>
      <c r="H45" s="9">
        <v>0</v>
      </c>
      <c r="I45" s="9">
        <v>0</v>
      </c>
      <c r="J45" s="9">
        <v>0</v>
      </c>
      <c r="K45" s="9">
        <f t="shared" si="14"/>
        <v>141548</v>
      </c>
    </row>
    <row r="46" spans="1:11" ht="12.75" hidden="1" customHeight="1" outlineLevel="1" x14ac:dyDescent="0.2">
      <c r="A46" s="2" t="s">
        <v>201</v>
      </c>
      <c r="B46" s="10">
        <v>0</v>
      </c>
      <c r="C46" s="9">
        <v>32879</v>
      </c>
      <c r="D46" s="9">
        <v>0</v>
      </c>
      <c r="E46" s="9">
        <v>0</v>
      </c>
      <c r="F46" s="9">
        <v>0</v>
      </c>
      <c r="G46" s="9">
        <v>34435</v>
      </c>
      <c r="H46" s="9">
        <v>36397</v>
      </c>
      <c r="I46" s="9">
        <v>0</v>
      </c>
      <c r="J46" s="9">
        <v>0</v>
      </c>
      <c r="K46" s="9">
        <f t="shared" si="14"/>
        <v>103711</v>
      </c>
    </row>
    <row r="47" spans="1:11" s="1" customFormat="1" ht="12.75" hidden="1" customHeight="1" outlineLevel="1" x14ac:dyDescent="0.2">
      <c r="A47" s="2" t="s">
        <v>125</v>
      </c>
      <c r="B47" s="10">
        <v>8540</v>
      </c>
      <c r="C47" s="9">
        <v>0</v>
      </c>
      <c r="D47" s="9">
        <v>45439</v>
      </c>
      <c r="E47" s="9">
        <v>8112</v>
      </c>
      <c r="F47" s="9">
        <v>0</v>
      </c>
      <c r="G47" s="9">
        <v>0</v>
      </c>
      <c r="H47" s="9">
        <v>0</v>
      </c>
      <c r="I47" s="9">
        <v>7836</v>
      </c>
      <c r="J47" s="9">
        <v>98155</v>
      </c>
      <c r="K47" s="9">
        <f t="shared" si="14"/>
        <v>168082</v>
      </c>
    </row>
    <row r="48" spans="1:11" s="1" customFormat="1" ht="12.75" hidden="1" customHeight="1" outlineLevel="1" x14ac:dyDescent="0.2">
      <c r="A48" s="2" t="s">
        <v>126</v>
      </c>
      <c r="B48" s="10">
        <v>65254</v>
      </c>
      <c r="C48" s="9">
        <v>75907</v>
      </c>
      <c r="D48" s="9">
        <v>0</v>
      </c>
      <c r="E48" s="9">
        <v>0</v>
      </c>
      <c r="F48" s="9">
        <v>0</v>
      </c>
      <c r="G48" s="9">
        <v>210132</v>
      </c>
      <c r="H48" s="9">
        <v>0</v>
      </c>
      <c r="I48" s="9">
        <v>0</v>
      </c>
      <c r="J48" s="9">
        <v>0</v>
      </c>
      <c r="K48" s="9">
        <f t="shared" si="14"/>
        <v>351293</v>
      </c>
    </row>
    <row r="49" spans="1:11" s="1" customFormat="1" ht="12.75" hidden="1" customHeight="1" outlineLevel="1" x14ac:dyDescent="0.2">
      <c r="A49" s="2" t="s">
        <v>134</v>
      </c>
      <c r="B49" s="10">
        <v>138066</v>
      </c>
      <c r="C49" s="9">
        <v>153981</v>
      </c>
      <c r="D49" s="9">
        <v>72312</v>
      </c>
      <c r="E49" s="9">
        <v>44369</v>
      </c>
      <c r="F49" s="9">
        <v>109914</v>
      </c>
      <c r="G49" s="9">
        <v>86516</v>
      </c>
      <c r="H49" s="9">
        <v>8568</v>
      </c>
      <c r="I49" s="9">
        <v>148643</v>
      </c>
      <c r="J49" s="9">
        <v>120175</v>
      </c>
      <c r="K49" s="9">
        <f t="shared" si="14"/>
        <v>882544</v>
      </c>
    </row>
    <row r="50" spans="1:11" ht="12.75" hidden="1" customHeight="1" outlineLevel="1" x14ac:dyDescent="0.2">
      <c r="A50" s="2" t="s">
        <v>24</v>
      </c>
      <c r="B50" s="10">
        <v>138020</v>
      </c>
      <c r="C50" s="9">
        <v>59493</v>
      </c>
      <c r="D50" s="9">
        <v>241188</v>
      </c>
      <c r="E50" s="9">
        <v>209014</v>
      </c>
      <c r="F50" s="9">
        <v>214409</v>
      </c>
      <c r="G50" s="9">
        <v>624261</v>
      </c>
      <c r="H50" s="9">
        <v>542668</v>
      </c>
      <c r="I50" s="9">
        <v>469440</v>
      </c>
      <c r="J50" s="9">
        <v>512426</v>
      </c>
      <c r="K50" s="9">
        <f t="shared" si="14"/>
        <v>3010919</v>
      </c>
    </row>
    <row r="51" spans="1:11" collapsed="1" x14ac:dyDescent="0.2">
      <c r="A51" s="22" t="s">
        <v>49</v>
      </c>
      <c r="B51" s="33">
        <f t="shared" ref="B51:K51" si="15">SUM(B52:B52)</f>
        <v>0</v>
      </c>
      <c r="C51" s="33">
        <f t="shared" si="15"/>
        <v>22203</v>
      </c>
      <c r="D51" s="33">
        <f t="shared" si="15"/>
        <v>0</v>
      </c>
      <c r="E51" s="33">
        <f t="shared" si="15"/>
        <v>41664</v>
      </c>
      <c r="F51" s="33">
        <f t="shared" si="15"/>
        <v>0</v>
      </c>
      <c r="G51" s="33">
        <f t="shared" si="15"/>
        <v>32255</v>
      </c>
      <c r="H51" s="33">
        <f t="shared" si="15"/>
        <v>0</v>
      </c>
      <c r="I51" s="33">
        <f t="shared" si="15"/>
        <v>0</v>
      </c>
      <c r="J51" s="33">
        <f t="shared" si="15"/>
        <v>41495</v>
      </c>
      <c r="K51" s="33">
        <f t="shared" si="15"/>
        <v>137617</v>
      </c>
    </row>
    <row r="52" spans="1:11" ht="12.75" hidden="1" customHeight="1" outlineLevel="1" x14ac:dyDescent="0.2">
      <c r="A52" s="2" t="s">
        <v>67</v>
      </c>
      <c r="B52" s="10">
        <v>0</v>
      </c>
      <c r="C52" s="9">
        <v>22203</v>
      </c>
      <c r="D52" s="9">
        <v>0</v>
      </c>
      <c r="E52" s="9">
        <v>41664</v>
      </c>
      <c r="F52" s="9">
        <v>0</v>
      </c>
      <c r="G52" s="9">
        <v>32255</v>
      </c>
      <c r="H52" s="9">
        <v>0</v>
      </c>
      <c r="I52" s="9">
        <v>0</v>
      </c>
      <c r="J52" s="9">
        <v>41495</v>
      </c>
      <c r="K52" s="9">
        <f>SUM(B52:J52)</f>
        <v>137617</v>
      </c>
    </row>
    <row r="53" spans="1:11" ht="25.5" collapsed="1" x14ac:dyDescent="0.2">
      <c r="A53" s="22" t="s">
        <v>105</v>
      </c>
      <c r="B53" s="33">
        <f>SUM(B54:B55)</f>
        <v>0</v>
      </c>
      <c r="C53" s="33">
        <f t="shared" ref="C53:F53" si="16">SUM(C54:C55)</f>
        <v>0</v>
      </c>
      <c r="D53" s="33">
        <f t="shared" si="16"/>
        <v>0</v>
      </c>
      <c r="E53" s="33">
        <f t="shared" si="16"/>
        <v>0</v>
      </c>
      <c r="F53" s="33">
        <f t="shared" si="16"/>
        <v>35527</v>
      </c>
      <c r="G53" s="33">
        <f t="shared" ref="G53:J53" si="17">SUM(G54:G54)</f>
        <v>0</v>
      </c>
      <c r="H53" s="33">
        <f t="shared" si="17"/>
        <v>0</v>
      </c>
      <c r="I53" s="33">
        <f t="shared" si="17"/>
        <v>0</v>
      </c>
      <c r="J53" s="33">
        <f t="shared" si="17"/>
        <v>0</v>
      </c>
      <c r="K53" s="33">
        <f>SUM(K54:K55)</f>
        <v>35527</v>
      </c>
    </row>
    <row r="54" spans="1:11" hidden="1" outlineLevel="1" x14ac:dyDescent="0.2">
      <c r="A54" s="2" t="s">
        <v>29</v>
      </c>
      <c r="B54" s="10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f>SUM(B54:J54)</f>
        <v>0</v>
      </c>
    </row>
    <row r="55" spans="1:11" hidden="1" outlineLevel="1" x14ac:dyDescent="0.2">
      <c r="A55" s="2" t="s">
        <v>197</v>
      </c>
      <c r="B55" s="10">
        <v>0</v>
      </c>
      <c r="C55" s="9">
        <v>0</v>
      </c>
      <c r="D55" s="9">
        <v>0</v>
      </c>
      <c r="E55" s="9">
        <v>0</v>
      </c>
      <c r="F55" s="9">
        <v>35527</v>
      </c>
      <c r="G55" s="9">
        <v>0</v>
      </c>
      <c r="H55" s="9"/>
      <c r="I55" s="9">
        <v>0</v>
      </c>
      <c r="J55" s="9">
        <v>0</v>
      </c>
      <c r="K55" s="9">
        <f>SUM(B55:J55)</f>
        <v>35527</v>
      </c>
    </row>
    <row r="56" spans="1:11" collapsed="1" x14ac:dyDescent="0.2">
      <c r="A56" s="22" t="s">
        <v>48</v>
      </c>
      <c r="B56" s="33">
        <f>SUM(B57)</f>
        <v>0</v>
      </c>
      <c r="C56" s="33">
        <f t="shared" ref="C56:G56" si="18">SUM(C57)</f>
        <v>0</v>
      </c>
      <c r="D56" s="33">
        <f t="shared" si="18"/>
        <v>0</v>
      </c>
      <c r="E56" s="33">
        <f t="shared" si="18"/>
        <v>0</v>
      </c>
      <c r="F56" s="33">
        <f t="shared" si="18"/>
        <v>0</v>
      </c>
      <c r="G56" s="33">
        <f t="shared" si="18"/>
        <v>0</v>
      </c>
      <c r="H56" s="33">
        <f t="shared" ref="H56:K56" si="19">SUM(H57:H57)</f>
        <v>43000</v>
      </c>
      <c r="I56" s="33">
        <f t="shared" si="19"/>
        <v>0</v>
      </c>
      <c r="J56" s="33">
        <f t="shared" si="19"/>
        <v>0</v>
      </c>
      <c r="K56" s="33">
        <f t="shared" si="19"/>
        <v>43000</v>
      </c>
    </row>
    <row r="57" spans="1:11" hidden="1" outlineLevel="1" x14ac:dyDescent="0.2">
      <c r="A57" s="2" t="s">
        <v>233</v>
      </c>
      <c r="B57" s="10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43000</v>
      </c>
      <c r="I57" s="9">
        <v>0</v>
      </c>
      <c r="J57" s="9">
        <v>0</v>
      </c>
      <c r="K57" s="9">
        <f>SUM(B57:J57)</f>
        <v>43000</v>
      </c>
    </row>
    <row r="58" spans="1:11" collapsed="1" x14ac:dyDescent="0.2">
      <c r="A58" s="20" t="s">
        <v>0</v>
      </c>
      <c r="B58" s="21">
        <f>B34+B51+B53+B56</f>
        <v>910034</v>
      </c>
      <c r="C58" s="21">
        <f t="shared" ref="C58:J58" si="20">C34+C51+C53+C56</f>
        <v>721479</v>
      </c>
      <c r="D58" s="21">
        <f t="shared" si="20"/>
        <v>997339</v>
      </c>
      <c r="E58" s="21">
        <f t="shared" si="20"/>
        <v>642802</v>
      </c>
      <c r="F58" s="21">
        <f t="shared" si="20"/>
        <v>1077433</v>
      </c>
      <c r="G58" s="21">
        <f t="shared" si="20"/>
        <v>2914503</v>
      </c>
      <c r="H58" s="21">
        <f t="shared" si="20"/>
        <v>1420481</v>
      </c>
      <c r="I58" s="21">
        <f t="shared" si="20"/>
        <v>1506282</v>
      </c>
      <c r="J58" s="21">
        <f t="shared" si="20"/>
        <v>1652124</v>
      </c>
      <c r="K58" s="21">
        <f>K34+K51+K53+K56</f>
        <v>11842477</v>
      </c>
    </row>
    <row r="65" spans="2:7" x14ac:dyDescent="0.2">
      <c r="B65" s="45"/>
      <c r="C65" s="45"/>
      <c r="D65" s="45"/>
      <c r="E65" s="45"/>
      <c r="F65" s="45"/>
      <c r="G65" s="45"/>
    </row>
    <row r="66" spans="2:7" x14ac:dyDescent="0.2">
      <c r="B66" s="45"/>
      <c r="C66" s="45"/>
      <c r="D66" s="45"/>
      <c r="E66" s="45"/>
      <c r="F66" s="45"/>
      <c r="G66" s="45"/>
    </row>
    <row r="67" spans="2:7" x14ac:dyDescent="0.2">
      <c r="B67" s="45"/>
      <c r="C67" s="45"/>
      <c r="D67" s="45"/>
      <c r="E67" s="45"/>
      <c r="F67" s="45"/>
      <c r="G67" s="45"/>
    </row>
    <row r="68" spans="2:7" x14ac:dyDescent="0.2">
      <c r="B68" s="45"/>
      <c r="C68" s="45"/>
      <c r="D68" s="45"/>
      <c r="E68" s="45"/>
      <c r="F68" s="45"/>
      <c r="G68" s="45"/>
    </row>
  </sheetData>
  <pageMargins left="0.75" right="0.75" top="1" bottom="1" header="0" footer="0"/>
  <pageSetup scale="4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6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2.75" x14ac:dyDescent="0.2"/>
  <cols>
    <col min="1" max="1" width="47.140625" customWidth="1"/>
    <col min="2" max="2" width="27.42578125" customWidth="1"/>
    <col min="3" max="3" width="24.28515625" bestFit="1" customWidth="1"/>
    <col min="4" max="4" width="20.85546875" style="32" customWidth="1"/>
    <col min="5" max="5" width="16.7109375" style="32" customWidth="1"/>
    <col min="6" max="6" width="19.28515625" style="32" customWidth="1"/>
    <col min="7" max="7" width="27.42578125" style="32" customWidth="1"/>
    <col min="8" max="8" width="15.85546875" customWidth="1"/>
  </cols>
  <sheetData>
    <row r="1" spans="1:8" ht="15.75" x14ac:dyDescent="0.25">
      <c r="B1" s="25" t="s">
        <v>96</v>
      </c>
      <c r="C1" s="25"/>
      <c r="D1" s="37"/>
      <c r="E1" s="37"/>
      <c r="F1" s="37"/>
      <c r="G1" s="37"/>
      <c r="H1" s="30">
        <v>2017</v>
      </c>
    </row>
    <row r="2" spans="1:8" x14ac:dyDescent="0.2">
      <c r="B2" s="26" t="s">
        <v>120</v>
      </c>
      <c r="C2" s="26"/>
      <c r="D2" s="38"/>
      <c r="E2" s="38"/>
      <c r="F2" s="38"/>
      <c r="G2" s="38"/>
      <c r="H2" s="26"/>
    </row>
    <row r="3" spans="1:8" ht="15" x14ac:dyDescent="0.25">
      <c r="B3" s="27" t="s">
        <v>115</v>
      </c>
      <c r="C3" s="27"/>
      <c r="D3" s="39"/>
      <c r="E3" s="39"/>
      <c r="F3" s="39"/>
      <c r="G3" s="39"/>
      <c r="H3" s="27"/>
    </row>
    <row r="4" spans="1:8" x14ac:dyDescent="0.2">
      <c r="B4" s="28" t="s">
        <v>123</v>
      </c>
      <c r="C4" s="28"/>
      <c r="D4" s="40"/>
      <c r="E4" s="40"/>
      <c r="F4" s="40"/>
      <c r="G4" s="40"/>
      <c r="H4" s="28"/>
    </row>
    <row r="6" spans="1:8" s="35" customFormat="1" ht="27" customHeight="1" x14ac:dyDescent="0.2">
      <c r="A6" s="24" t="s">
        <v>71</v>
      </c>
      <c r="B6" s="24" t="s">
        <v>116</v>
      </c>
      <c r="C6" s="24" t="s">
        <v>117</v>
      </c>
      <c r="D6" s="41" t="s">
        <v>118</v>
      </c>
      <c r="E6" s="41" t="s">
        <v>119</v>
      </c>
      <c r="F6" s="41" t="s">
        <v>121</v>
      </c>
      <c r="G6" s="41" t="s">
        <v>127</v>
      </c>
      <c r="H6" s="24" t="s">
        <v>128</v>
      </c>
    </row>
    <row r="7" spans="1:8" x14ac:dyDescent="0.2">
      <c r="A7" t="s">
        <v>89</v>
      </c>
      <c r="B7" t="s">
        <v>155</v>
      </c>
      <c r="C7" s="15" t="s">
        <v>183</v>
      </c>
      <c r="D7" s="32">
        <v>101.1</v>
      </c>
      <c r="E7" s="32">
        <v>0</v>
      </c>
      <c r="F7" s="32">
        <v>23330</v>
      </c>
      <c r="G7" s="32">
        <v>0</v>
      </c>
      <c r="H7" s="15" t="s">
        <v>164</v>
      </c>
    </row>
    <row r="8" spans="1:8" x14ac:dyDescent="0.2">
      <c r="A8" t="s">
        <v>39</v>
      </c>
      <c r="B8" t="s">
        <v>155</v>
      </c>
      <c r="C8" s="15" t="s">
        <v>183</v>
      </c>
      <c r="D8" s="32">
        <v>37.916666666666671</v>
      </c>
      <c r="E8" s="32">
        <v>0</v>
      </c>
      <c r="F8" s="32">
        <v>0</v>
      </c>
      <c r="G8" s="32">
        <v>0</v>
      </c>
      <c r="H8" s="15" t="s">
        <v>164</v>
      </c>
    </row>
    <row r="9" spans="1:8" x14ac:dyDescent="0.2">
      <c r="A9" t="s">
        <v>4</v>
      </c>
      <c r="B9" t="s">
        <v>155</v>
      </c>
      <c r="C9" s="15" t="s">
        <v>183</v>
      </c>
      <c r="D9" s="32">
        <v>14.833333333333334</v>
      </c>
      <c r="E9" s="32">
        <v>0</v>
      </c>
      <c r="F9" s="32">
        <v>6223</v>
      </c>
      <c r="G9" s="32">
        <v>0</v>
      </c>
      <c r="H9" s="15" t="s">
        <v>164</v>
      </c>
    </row>
    <row r="10" spans="1:8" x14ac:dyDescent="0.2">
      <c r="A10" t="s">
        <v>1</v>
      </c>
      <c r="B10" t="s">
        <v>155</v>
      </c>
      <c r="C10" s="15" t="s">
        <v>183</v>
      </c>
      <c r="D10" s="32">
        <v>3.1999999999999997</v>
      </c>
      <c r="E10" s="32">
        <v>0</v>
      </c>
      <c r="F10" s="32">
        <v>1636.0981000000002</v>
      </c>
      <c r="G10" s="32">
        <v>0</v>
      </c>
      <c r="H10" s="15" t="s">
        <v>164</v>
      </c>
    </row>
    <row r="11" spans="1:8" x14ac:dyDescent="0.2">
      <c r="A11" t="s">
        <v>25</v>
      </c>
      <c r="B11" t="s">
        <v>155</v>
      </c>
      <c r="C11" s="15" t="s">
        <v>183</v>
      </c>
      <c r="D11" s="32">
        <v>831.06666666666683</v>
      </c>
      <c r="E11" s="32">
        <v>0</v>
      </c>
      <c r="F11" s="32">
        <v>0</v>
      </c>
      <c r="G11" s="32">
        <v>0</v>
      </c>
      <c r="H11" s="15" t="s">
        <v>164</v>
      </c>
    </row>
    <row r="12" spans="1:8" x14ac:dyDescent="0.2">
      <c r="A12" t="s">
        <v>6</v>
      </c>
      <c r="B12" t="s">
        <v>155</v>
      </c>
      <c r="C12" s="15" t="s">
        <v>183</v>
      </c>
      <c r="D12" s="32">
        <v>12</v>
      </c>
      <c r="E12" s="32">
        <v>0</v>
      </c>
      <c r="F12" s="32">
        <v>0</v>
      </c>
      <c r="G12" s="32">
        <v>0</v>
      </c>
      <c r="H12" s="15" t="s">
        <v>164</v>
      </c>
    </row>
    <row r="13" spans="1:8" x14ac:dyDescent="0.2">
      <c r="A13" t="s">
        <v>132</v>
      </c>
      <c r="B13" t="s">
        <v>155</v>
      </c>
      <c r="C13" s="15" t="s">
        <v>183</v>
      </c>
      <c r="D13" s="32">
        <v>276.43333333333328</v>
      </c>
      <c r="E13" s="32">
        <v>0</v>
      </c>
      <c r="F13" s="32">
        <v>0</v>
      </c>
      <c r="G13" s="32">
        <v>0</v>
      </c>
      <c r="H13" s="15" t="s">
        <v>164</v>
      </c>
    </row>
    <row r="14" spans="1:8" x14ac:dyDescent="0.2">
      <c r="A14" t="s">
        <v>39</v>
      </c>
      <c r="B14" t="s">
        <v>155</v>
      </c>
      <c r="C14" s="15" t="s">
        <v>184</v>
      </c>
      <c r="D14" s="32">
        <v>2.666666666666667</v>
      </c>
      <c r="E14" s="32">
        <v>0</v>
      </c>
      <c r="F14" s="32">
        <v>0</v>
      </c>
      <c r="G14" s="32">
        <v>0</v>
      </c>
      <c r="H14" s="15" t="s">
        <v>164</v>
      </c>
    </row>
    <row r="15" spans="1:8" x14ac:dyDescent="0.2">
      <c r="A15" t="s">
        <v>4</v>
      </c>
      <c r="B15" t="s">
        <v>155</v>
      </c>
      <c r="C15" s="15" t="s">
        <v>184</v>
      </c>
      <c r="D15" s="32">
        <v>2.166666666666667</v>
      </c>
      <c r="E15" s="32">
        <v>0</v>
      </c>
      <c r="F15" s="32">
        <v>441</v>
      </c>
      <c r="G15" s="32">
        <v>0</v>
      </c>
      <c r="H15" s="15" t="s">
        <v>164</v>
      </c>
    </row>
    <row r="16" spans="1:8" x14ac:dyDescent="0.2">
      <c r="A16" t="s">
        <v>2</v>
      </c>
      <c r="B16" t="s">
        <v>155</v>
      </c>
      <c r="C16" s="15" t="s">
        <v>184</v>
      </c>
      <c r="D16" s="32">
        <v>36.299999999999997</v>
      </c>
      <c r="E16" s="32">
        <v>0</v>
      </c>
      <c r="F16" s="32">
        <v>13349</v>
      </c>
      <c r="G16" s="32">
        <v>0</v>
      </c>
      <c r="H16" s="15" t="s">
        <v>164</v>
      </c>
    </row>
    <row r="17" spans="1:8" x14ac:dyDescent="0.2">
      <c r="A17" t="s">
        <v>1</v>
      </c>
      <c r="B17" t="s">
        <v>155</v>
      </c>
      <c r="C17" s="15" t="s">
        <v>184</v>
      </c>
      <c r="D17" s="32">
        <v>12.05</v>
      </c>
      <c r="E17" s="32">
        <v>0</v>
      </c>
      <c r="F17" s="32">
        <v>3745.8764000000001</v>
      </c>
      <c r="G17" s="32">
        <v>0</v>
      </c>
      <c r="H17" s="15" t="s">
        <v>164</v>
      </c>
    </row>
    <row r="18" spans="1:8" x14ac:dyDescent="0.2">
      <c r="A18" t="s">
        <v>25</v>
      </c>
      <c r="B18" t="s">
        <v>155</v>
      </c>
      <c r="C18" s="15" t="s">
        <v>184</v>
      </c>
      <c r="D18" s="32">
        <v>133</v>
      </c>
      <c r="E18" s="32">
        <v>0</v>
      </c>
      <c r="F18" s="32">
        <v>0</v>
      </c>
      <c r="G18" s="32">
        <v>0</v>
      </c>
      <c r="H18" s="15" t="s">
        <v>164</v>
      </c>
    </row>
    <row r="19" spans="1:8" x14ac:dyDescent="0.2">
      <c r="A19" t="s">
        <v>51</v>
      </c>
      <c r="B19" t="s">
        <v>155</v>
      </c>
      <c r="C19" s="15" t="s">
        <v>184</v>
      </c>
      <c r="D19" s="32">
        <v>2.8333333333333335</v>
      </c>
      <c r="E19" s="32">
        <v>0</v>
      </c>
      <c r="F19" s="32">
        <v>0</v>
      </c>
      <c r="G19" s="32">
        <v>0</v>
      </c>
      <c r="H19" s="15" t="s">
        <v>164</v>
      </c>
    </row>
    <row r="20" spans="1:8" x14ac:dyDescent="0.2">
      <c r="A20" t="s">
        <v>149</v>
      </c>
      <c r="B20" t="s">
        <v>158</v>
      </c>
      <c r="C20" s="15" t="s">
        <v>184</v>
      </c>
      <c r="D20" s="32">
        <v>197.85</v>
      </c>
      <c r="E20" s="32">
        <v>0</v>
      </c>
      <c r="F20" s="32">
        <v>88480</v>
      </c>
      <c r="G20" s="32">
        <v>0</v>
      </c>
      <c r="H20" s="15" t="s">
        <v>164</v>
      </c>
    </row>
    <row r="21" spans="1:8" x14ac:dyDescent="0.2">
      <c r="A21" t="s">
        <v>61</v>
      </c>
      <c r="B21" t="s">
        <v>159</v>
      </c>
      <c r="C21" s="15" t="s">
        <v>184</v>
      </c>
      <c r="D21" s="32">
        <v>1274.3999999999992</v>
      </c>
      <c r="E21" s="32">
        <v>0</v>
      </c>
      <c r="F21" s="32">
        <v>723129</v>
      </c>
      <c r="G21" s="32">
        <v>0</v>
      </c>
      <c r="H21" s="15" t="s">
        <v>164</v>
      </c>
    </row>
    <row r="22" spans="1:8" x14ac:dyDescent="0.2">
      <c r="A22" t="s">
        <v>10</v>
      </c>
      <c r="B22" t="s">
        <v>156</v>
      </c>
      <c r="C22" s="15" t="s">
        <v>184</v>
      </c>
      <c r="D22" s="32">
        <v>37.916666666666671</v>
      </c>
      <c r="E22" s="32">
        <v>0</v>
      </c>
      <c r="F22" s="32">
        <v>133911</v>
      </c>
      <c r="G22" s="32">
        <v>0</v>
      </c>
      <c r="H22" s="15" t="s">
        <v>164</v>
      </c>
    </row>
    <row r="23" spans="1:8" x14ac:dyDescent="0.2">
      <c r="A23" t="s">
        <v>137</v>
      </c>
      <c r="B23" t="s">
        <v>156</v>
      </c>
      <c r="C23" s="15" t="s">
        <v>184</v>
      </c>
      <c r="D23" s="32">
        <v>5.5</v>
      </c>
      <c r="E23" s="32">
        <v>0</v>
      </c>
      <c r="F23" s="32">
        <v>0</v>
      </c>
      <c r="G23" s="32">
        <v>0</v>
      </c>
      <c r="H23" s="15" t="s">
        <v>164</v>
      </c>
    </row>
    <row r="24" spans="1:8" x14ac:dyDescent="0.2">
      <c r="A24" t="s">
        <v>65</v>
      </c>
      <c r="B24" t="s">
        <v>156</v>
      </c>
      <c r="C24" s="15" t="s">
        <v>184</v>
      </c>
      <c r="D24" s="32">
        <v>16.7</v>
      </c>
      <c r="E24" s="32">
        <v>0</v>
      </c>
      <c r="F24" s="32">
        <v>0</v>
      </c>
      <c r="G24" s="32">
        <v>0</v>
      </c>
      <c r="H24" s="15" t="s">
        <v>164</v>
      </c>
    </row>
    <row r="25" spans="1:8" x14ac:dyDescent="0.2">
      <c r="A25" t="s">
        <v>46</v>
      </c>
      <c r="B25" t="s">
        <v>156</v>
      </c>
      <c r="C25" s="15" t="s">
        <v>184</v>
      </c>
      <c r="D25" s="32">
        <v>8.25</v>
      </c>
      <c r="E25" s="32">
        <v>0</v>
      </c>
      <c r="F25" s="32">
        <v>16000</v>
      </c>
      <c r="G25" s="32">
        <v>0</v>
      </c>
      <c r="H25" s="15" t="s">
        <v>164</v>
      </c>
    </row>
    <row r="26" spans="1:8" x14ac:dyDescent="0.2">
      <c r="A26" t="s">
        <v>199</v>
      </c>
      <c r="B26" t="s">
        <v>156</v>
      </c>
      <c r="C26" s="15" t="s">
        <v>184</v>
      </c>
      <c r="D26" s="32">
        <v>5.5</v>
      </c>
      <c r="E26" s="32">
        <v>0</v>
      </c>
      <c r="F26" s="32">
        <v>4259</v>
      </c>
      <c r="G26" s="32">
        <v>0</v>
      </c>
      <c r="H26" s="15" t="s">
        <v>164</v>
      </c>
    </row>
    <row r="27" spans="1:8" x14ac:dyDescent="0.2">
      <c r="A27" t="s">
        <v>9</v>
      </c>
      <c r="B27" t="s">
        <v>156</v>
      </c>
      <c r="C27" s="15" t="s">
        <v>184</v>
      </c>
      <c r="D27" s="32">
        <v>9.9833333333333343</v>
      </c>
      <c r="E27" s="32">
        <v>0</v>
      </c>
      <c r="F27" s="32">
        <v>3930</v>
      </c>
      <c r="G27" s="32">
        <v>0</v>
      </c>
      <c r="H27" s="15" t="s">
        <v>164</v>
      </c>
    </row>
    <row r="28" spans="1:8" x14ac:dyDescent="0.2">
      <c r="A28" t="s">
        <v>95</v>
      </c>
      <c r="B28" t="s">
        <v>158</v>
      </c>
      <c r="C28" s="15" t="s">
        <v>184</v>
      </c>
      <c r="D28" s="32">
        <v>35</v>
      </c>
      <c r="E28" s="32">
        <v>0</v>
      </c>
      <c r="F28" s="32">
        <v>16916</v>
      </c>
      <c r="G28" s="32">
        <v>0</v>
      </c>
      <c r="H28" s="15" t="s">
        <v>164</v>
      </c>
    </row>
    <row r="29" spans="1:8" x14ac:dyDescent="0.2">
      <c r="A29" t="s">
        <v>23</v>
      </c>
      <c r="B29" t="s">
        <v>156</v>
      </c>
      <c r="C29" s="15" t="s">
        <v>184</v>
      </c>
      <c r="D29" s="32">
        <v>161.78333333333333</v>
      </c>
      <c r="E29" s="32">
        <v>0</v>
      </c>
      <c r="F29" s="32">
        <v>0</v>
      </c>
      <c r="G29" s="32">
        <v>0</v>
      </c>
      <c r="H29" s="15" t="s">
        <v>164</v>
      </c>
    </row>
    <row r="30" spans="1:8" x14ac:dyDescent="0.2">
      <c r="A30" t="s">
        <v>3</v>
      </c>
      <c r="B30" t="s">
        <v>155</v>
      </c>
      <c r="C30" s="15" t="s">
        <v>184</v>
      </c>
      <c r="D30" s="32">
        <v>5.1166666666666671</v>
      </c>
      <c r="E30" s="32">
        <v>0</v>
      </c>
      <c r="F30" s="32">
        <v>2451.8000000000002</v>
      </c>
      <c r="G30" s="32">
        <v>0</v>
      </c>
      <c r="H30" s="15" t="s">
        <v>164</v>
      </c>
    </row>
    <row r="31" spans="1:8" x14ac:dyDescent="0.2">
      <c r="A31" t="s">
        <v>42</v>
      </c>
      <c r="B31" t="s">
        <v>156</v>
      </c>
      <c r="C31" s="15" t="s">
        <v>184</v>
      </c>
      <c r="D31" s="32">
        <v>30.133333333333329</v>
      </c>
      <c r="E31" s="32">
        <v>0</v>
      </c>
      <c r="F31" s="32">
        <v>0</v>
      </c>
      <c r="G31" s="32">
        <v>0</v>
      </c>
      <c r="H31" s="15" t="s">
        <v>164</v>
      </c>
    </row>
    <row r="32" spans="1:8" x14ac:dyDescent="0.2">
      <c r="A32" t="s">
        <v>30</v>
      </c>
      <c r="B32" t="s">
        <v>157</v>
      </c>
      <c r="C32" s="15" t="s">
        <v>184</v>
      </c>
      <c r="D32" s="32">
        <v>8.3333333333333339</v>
      </c>
      <c r="E32" s="32">
        <v>0</v>
      </c>
      <c r="F32" s="32">
        <v>7907</v>
      </c>
      <c r="G32" s="32">
        <v>0</v>
      </c>
      <c r="H32" s="15" t="s">
        <v>164</v>
      </c>
    </row>
    <row r="33" spans="1:8" x14ac:dyDescent="0.2">
      <c r="A33" t="s">
        <v>6</v>
      </c>
      <c r="B33" t="s">
        <v>155</v>
      </c>
      <c r="C33" s="15" t="s">
        <v>184</v>
      </c>
      <c r="D33" s="32">
        <v>6</v>
      </c>
      <c r="E33" s="32">
        <v>0</v>
      </c>
      <c r="F33" s="32">
        <v>0</v>
      </c>
      <c r="G33" s="32">
        <v>0</v>
      </c>
      <c r="H33" s="15" t="s">
        <v>164</v>
      </c>
    </row>
    <row r="34" spans="1:8" x14ac:dyDescent="0.2">
      <c r="A34" t="s">
        <v>41</v>
      </c>
      <c r="B34" t="s">
        <v>156</v>
      </c>
      <c r="C34" s="15" t="s">
        <v>184</v>
      </c>
      <c r="D34" s="32">
        <v>153.36666666666665</v>
      </c>
      <c r="E34" s="32">
        <v>0</v>
      </c>
      <c r="F34" s="32">
        <v>135980</v>
      </c>
      <c r="G34" s="32">
        <v>0</v>
      </c>
      <c r="H34" s="15" t="s">
        <v>164</v>
      </c>
    </row>
    <row r="35" spans="1:8" x14ac:dyDescent="0.2">
      <c r="A35" t="s">
        <v>36</v>
      </c>
      <c r="B35" t="s">
        <v>156</v>
      </c>
      <c r="C35" s="15" t="s">
        <v>184</v>
      </c>
      <c r="D35" s="32">
        <v>69.316666666666649</v>
      </c>
      <c r="E35" s="32">
        <v>0</v>
      </c>
      <c r="F35" s="32">
        <v>46277</v>
      </c>
      <c r="G35" s="32">
        <v>0</v>
      </c>
      <c r="H35" s="15" t="s">
        <v>164</v>
      </c>
    </row>
    <row r="36" spans="1:8" x14ac:dyDescent="0.2">
      <c r="A36" t="s">
        <v>125</v>
      </c>
      <c r="B36" t="s">
        <v>156</v>
      </c>
      <c r="C36" s="15" t="s">
        <v>184</v>
      </c>
      <c r="D36" s="32">
        <v>2.0333333333333332</v>
      </c>
      <c r="E36" s="32">
        <v>0</v>
      </c>
      <c r="F36" s="32">
        <v>0</v>
      </c>
      <c r="G36" s="32">
        <v>0</v>
      </c>
      <c r="H36" s="15" t="s">
        <v>164</v>
      </c>
    </row>
    <row r="37" spans="1:8" x14ac:dyDescent="0.2">
      <c r="A37" t="s">
        <v>200</v>
      </c>
      <c r="B37" t="s">
        <v>158</v>
      </c>
      <c r="C37" s="15" t="s">
        <v>184</v>
      </c>
      <c r="D37" s="32">
        <v>270.48333333333335</v>
      </c>
      <c r="E37" s="32">
        <v>0</v>
      </c>
      <c r="F37" s="32">
        <v>238080</v>
      </c>
      <c r="G37" s="32">
        <v>0</v>
      </c>
      <c r="H37" s="15" t="s">
        <v>164</v>
      </c>
    </row>
    <row r="38" spans="1:8" x14ac:dyDescent="0.2">
      <c r="A38" t="s">
        <v>81</v>
      </c>
      <c r="B38" t="s">
        <v>158</v>
      </c>
      <c r="C38" s="15" t="s">
        <v>184</v>
      </c>
      <c r="D38" s="32">
        <v>96.399999999999991</v>
      </c>
      <c r="E38" s="32">
        <v>0</v>
      </c>
      <c r="F38" s="32">
        <v>39440</v>
      </c>
      <c r="G38" s="32">
        <v>0</v>
      </c>
      <c r="H38" s="15" t="s">
        <v>164</v>
      </c>
    </row>
    <row r="39" spans="1:8" x14ac:dyDescent="0.2">
      <c r="A39" t="s">
        <v>126</v>
      </c>
      <c r="B39" t="s">
        <v>156</v>
      </c>
      <c r="C39" s="15" t="s">
        <v>184</v>
      </c>
      <c r="D39" s="32">
        <v>6</v>
      </c>
      <c r="E39" s="32">
        <v>0</v>
      </c>
      <c r="F39" s="32">
        <v>0</v>
      </c>
      <c r="G39" s="32">
        <v>0</v>
      </c>
      <c r="H39" s="15" t="s">
        <v>164</v>
      </c>
    </row>
    <row r="40" spans="1:8" x14ac:dyDescent="0.2">
      <c r="A40" t="s">
        <v>62</v>
      </c>
      <c r="B40" t="s">
        <v>159</v>
      </c>
      <c r="C40" s="15" t="s">
        <v>184</v>
      </c>
      <c r="D40" s="32">
        <v>59.900000000000006</v>
      </c>
      <c r="E40" s="32">
        <v>0</v>
      </c>
      <c r="F40" s="32">
        <v>34983</v>
      </c>
      <c r="G40" s="32">
        <v>0</v>
      </c>
      <c r="H40" s="15" t="s">
        <v>164</v>
      </c>
    </row>
    <row r="41" spans="1:8" x14ac:dyDescent="0.2">
      <c r="A41" t="s">
        <v>94</v>
      </c>
      <c r="B41" t="s">
        <v>156</v>
      </c>
      <c r="C41" s="15" t="s">
        <v>184</v>
      </c>
      <c r="D41" s="32">
        <v>13.333333333333334</v>
      </c>
      <c r="E41" s="32">
        <v>0</v>
      </c>
      <c r="F41" s="32">
        <v>16185</v>
      </c>
      <c r="G41" s="32">
        <v>0</v>
      </c>
      <c r="H41" s="15" t="s">
        <v>164</v>
      </c>
    </row>
    <row r="42" spans="1:8" x14ac:dyDescent="0.2">
      <c r="A42" t="s">
        <v>34</v>
      </c>
      <c r="B42" t="s">
        <v>157</v>
      </c>
      <c r="C42" s="15" t="s">
        <v>184</v>
      </c>
      <c r="D42" s="32">
        <v>2</v>
      </c>
      <c r="E42" s="32">
        <v>0</v>
      </c>
      <c r="F42" s="32">
        <v>1759</v>
      </c>
      <c r="G42" s="32">
        <v>0</v>
      </c>
      <c r="H42" s="15" t="s">
        <v>164</v>
      </c>
    </row>
    <row r="43" spans="1:8" x14ac:dyDescent="0.2">
      <c r="A43" t="s">
        <v>134</v>
      </c>
      <c r="B43" t="s">
        <v>156</v>
      </c>
      <c r="C43" s="15" t="s">
        <v>184</v>
      </c>
      <c r="D43" s="32">
        <v>19.666666666666664</v>
      </c>
      <c r="E43" s="32">
        <v>0</v>
      </c>
      <c r="F43" s="32">
        <v>0</v>
      </c>
      <c r="G43" s="32">
        <v>0</v>
      </c>
      <c r="H43" s="15" t="s">
        <v>164</v>
      </c>
    </row>
    <row r="44" spans="1:8" x14ac:dyDescent="0.2">
      <c r="A44" t="s">
        <v>131</v>
      </c>
      <c r="B44" t="s">
        <v>158</v>
      </c>
      <c r="C44" s="15" t="s">
        <v>184</v>
      </c>
      <c r="D44" s="32">
        <v>320.50000000000006</v>
      </c>
      <c r="E44" s="32">
        <v>0</v>
      </c>
      <c r="F44" s="32">
        <v>166600</v>
      </c>
      <c r="G44" s="32">
        <v>0</v>
      </c>
      <c r="H44" s="15" t="s">
        <v>164</v>
      </c>
    </row>
    <row r="45" spans="1:8" x14ac:dyDescent="0.2">
      <c r="A45" t="s">
        <v>144</v>
      </c>
      <c r="B45" t="s">
        <v>156</v>
      </c>
      <c r="C45" s="15" t="s">
        <v>184</v>
      </c>
      <c r="D45" s="32">
        <v>6.9166666666666679</v>
      </c>
      <c r="E45" s="32">
        <v>0</v>
      </c>
      <c r="F45" s="32">
        <v>825</v>
      </c>
      <c r="G45" s="32">
        <v>0</v>
      </c>
      <c r="H45" s="15" t="s">
        <v>164</v>
      </c>
    </row>
    <row r="46" spans="1:8" x14ac:dyDescent="0.2">
      <c r="A46" t="s">
        <v>78</v>
      </c>
      <c r="B46" t="s">
        <v>157</v>
      </c>
      <c r="C46" s="15" t="s">
        <v>184</v>
      </c>
      <c r="D46" s="32">
        <v>3.7499999999999996</v>
      </c>
      <c r="E46" s="32">
        <v>0</v>
      </c>
      <c r="F46" s="32">
        <v>640</v>
      </c>
      <c r="G46" s="32">
        <v>0</v>
      </c>
      <c r="H46" s="15" t="s">
        <v>164</v>
      </c>
    </row>
    <row r="47" spans="1:8" x14ac:dyDescent="0.2">
      <c r="A47" t="s">
        <v>20</v>
      </c>
      <c r="B47" t="s">
        <v>158</v>
      </c>
      <c r="C47" s="15" t="s">
        <v>184</v>
      </c>
      <c r="D47" s="32">
        <v>48.2</v>
      </c>
      <c r="E47" s="32">
        <v>0</v>
      </c>
      <c r="F47" s="32">
        <v>22360</v>
      </c>
      <c r="G47" s="32">
        <v>0</v>
      </c>
      <c r="H47" s="15" t="s">
        <v>164</v>
      </c>
    </row>
    <row r="48" spans="1:8" x14ac:dyDescent="0.2">
      <c r="A48" t="s">
        <v>24</v>
      </c>
      <c r="B48" t="s">
        <v>156</v>
      </c>
      <c r="C48" s="15" t="s">
        <v>184</v>
      </c>
      <c r="D48" s="32">
        <v>35.35</v>
      </c>
      <c r="E48" s="32">
        <v>0</v>
      </c>
      <c r="F48" s="32">
        <v>0</v>
      </c>
      <c r="G48" s="32">
        <v>0</v>
      </c>
      <c r="H48" s="15" t="s">
        <v>164</v>
      </c>
    </row>
    <row r="49" spans="1:8" x14ac:dyDescent="0.2">
      <c r="A49" t="s">
        <v>88</v>
      </c>
      <c r="B49" t="s">
        <v>156</v>
      </c>
      <c r="C49" s="15" t="s">
        <v>184</v>
      </c>
      <c r="D49" s="32">
        <v>2.1833333333333331</v>
      </c>
      <c r="E49" s="32">
        <v>0</v>
      </c>
      <c r="F49" s="32">
        <v>400</v>
      </c>
      <c r="G49" s="32">
        <v>0</v>
      </c>
      <c r="H49" s="15" t="s">
        <v>164</v>
      </c>
    </row>
    <row r="50" spans="1:8" x14ac:dyDescent="0.2">
      <c r="A50" t="s">
        <v>5</v>
      </c>
      <c r="B50" t="s">
        <v>155</v>
      </c>
      <c r="C50" s="15" t="s">
        <v>184</v>
      </c>
      <c r="D50" s="32">
        <v>22.516666666666669</v>
      </c>
      <c r="E50" s="32">
        <v>0</v>
      </c>
      <c r="F50" s="32">
        <v>14206</v>
      </c>
      <c r="G50" s="32">
        <v>0</v>
      </c>
      <c r="H50" s="15" t="s">
        <v>164</v>
      </c>
    </row>
    <row r="51" spans="1:8" x14ac:dyDescent="0.2">
      <c r="A51" t="s">
        <v>44</v>
      </c>
      <c r="B51" t="s">
        <v>155</v>
      </c>
      <c r="C51" s="15" t="s">
        <v>184</v>
      </c>
      <c r="D51" s="32">
        <v>84.98333333333332</v>
      </c>
      <c r="E51" s="32">
        <v>0</v>
      </c>
      <c r="F51" s="32">
        <v>0</v>
      </c>
      <c r="G51" s="32">
        <v>0</v>
      </c>
      <c r="H51" s="15" t="s">
        <v>164</v>
      </c>
    </row>
    <row r="52" spans="1:8" x14ac:dyDescent="0.2">
      <c r="A52" t="s">
        <v>89</v>
      </c>
      <c r="B52" t="s">
        <v>155</v>
      </c>
      <c r="C52" s="15" t="s">
        <v>183</v>
      </c>
      <c r="D52" s="32">
        <v>89.966666666666669</v>
      </c>
      <c r="E52" s="32">
        <v>1</v>
      </c>
      <c r="F52" s="32">
        <v>18612</v>
      </c>
      <c r="G52" s="32">
        <v>0</v>
      </c>
      <c r="H52" s="15" t="s">
        <v>198</v>
      </c>
    </row>
    <row r="53" spans="1:8" x14ac:dyDescent="0.2">
      <c r="A53" t="s">
        <v>39</v>
      </c>
      <c r="B53" t="s">
        <v>155</v>
      </c>
      <c r="C53" s="15" t="s">
        <v>183</v>
      </c>
      <c r="D53" s="32">
        <v>13.916666666666664</v>
      </c>
      <c r="E53" s="32">
        <v>0</v>
      </c>
      <c r="F53" s="32">
        <v>0</v>
      </c>
      <c r="G53" s="32">
        <v>0</v>
      </c>
      <c r="H53" s="15" t="s">
        <v>198</v>
      </c>
    </row>
    <row r="54" spans="1:8" x14ac:dyDescent="0.2">
      <c r="A54" t="s">
        <v>4</v>
      </c>
      <c r="B54" t="s">
        <v>155</v>
      </c>
      <c r="C54" s="15" t="s">
        <v>183</v>
      </c>
      <c r="D54" s="32">
        <v>48.416666666666664</v>
      </c>
      <c r="E54" s="32">
        <v>0</v>
      </c>
      <c r="F54" s="32">
        <v>10321</v>
      </c>
      <c r="G54" s="32">
        <v>0</v>
      </c>
      <c r="H54" s="15" t="s">
        <v>198</v>
      </c>
    </row>
    <row r="55" spans="1:8" x14ac:dyDescent="0.2">
      <c r="A55" t="s">
        <v>191</v>
      </c>
      <c r="B55" t="s">
        <v>155</v>
      </c>
      <c r="C55" s="15" t="s">
        <v>183</v>
      </c>
      <c r="D55" s="32">
        <v>1.0833333333333333</v>
      </c>
      <c r="E55" s="32">
        <v>0</v>
      </c>
      <c r="F55" s="32">
        <v>15</v>
      </c>
      <c r="G55" s="32">
        <v>0</v>
      </c>
      <c r="H55" s="15" t="s">
        <v>198</v>
      </c>
    </row>
    <row r="56" spans="1:8" x14ac:dyDescent="0.2">
      <c r="A56" t="s">
        <v>25</v>
      </c>
      <c r="B56" t="s">
        <v>155</v>
      </c>
      <c r="C56" s="15" t="s">
        <v>183</v>
      </c>
      <c r="D56" s="32">
        <v>719.8333333333336</v>
      </c>
      <c r="E56" s="32">
        <v>0</v>
      </c>
      <c r="F56" s="32">
        <v>0</v>
      </c>
      <c r="G56" s="32">
        <v>0</v>
      </c>
      <c r="H56" s="15" t="s">
        <v>198</v>
      </c>
    </row>
    <row r="57" spans="1:8" x14ac:dyDescent="0.2">
      <c r="A57" t="s">
        <v>193</v>
      </c>
      <c r="B57" t="s">
        <v>155</v>
      </c>
      <c r="C57" s="15" t="s">
        <v>183</v>
      </c>
      <c r="D57" s="32">
        <v>1.95</v>
      </c>
      <c r="E57" s="32">
        <v>0</v>
      </c>
      <c r="F57" s="32">
        <v>2041.8</v>
      </c>
      <c r="G57" s="32">
        <v>0</v>
      </c>
      <c r="H57" s="15" t="s">
        <v>198</v>
      </c>
    </row>
    <row r="58" spans="1:8" x14ac:dyDescent="0.2">
      <c r="A58" t="s">
        <v>6</v>
      </c>
      <c r="B58" t="s">
        <v>155</v>
      </c>
      <c r="C58" s="15" t="s">
        <v>183</v>
      </c>
      <c r="D58" s="32">
        <v>35</v>
      </c>
      <c r="E58" s="32">
        <v>0</v>
      </c>
      <c r="F58" s="32">
        <v>0</v>
      </c>
      <c r="G58" s="32">
        <v>0</v>
      </c>
      <c r="H58" s="15" t="s">
        <v>198</v>
      </c>
    </row>
    <row r="59" spans="1:8" x14ac:dyDescent="0.2">
      <c r="A59" t="s">
        <v>202</v>
      </c>
      <c r="B59" t="s">
        <v>155</v>
      </c>
      <c r="C59" s="15" t="s">
        <v>183</v>
      </c>
      <c r="D59" s="32">
        <v>279.85000000000002</v>
      </c>
      <c r="E59" s="32">
        <v>0</v>
      </c>
      <c r="F59" s="32">
        <v>0</v>
      </c>
      <c r="G59" s="32">
        <v>0</v>
      </c>
      <c r="H59" s="15" t="s">
        <v>198</v>
      </c>
    </row>
    <row r="60" spans="1:8" x14ac:dyDescent="0.2">
      <c r="A60" t="s">
        <v>203</v>
      </c>
      <c r="B60" t="s">
        <v>155</v>
      </c>
      <c r="C60" s="15" t="s">
        <v>183</v>
      </c>
      <c r="D60" s="32">
        <v>2.75</v>
      </c>
      <c r="E60" s="32">
        <v>0</v>
      </c>
      <c r="F60" s="32">
        <v>396</v>
      </c>
      <c r="G60" s="32">
        <v>0</v>
      </c>
      <c r="H60" s="15" t="s">
        <v>198</v>
      </c>
    </row>
    <row r="61" spans="1:8" x14ac:dyDescent="0.2">
      <c r="A61" t="s">
        <v>5</v>
      </c>
      <c r="B61" t="s">
        <v>155</v>
      </c>
      <c r="C61" s="15" t="s">
        <v>183</v>
      </c>
      <c r="D61" s="32">
        <v>3.5</v>
      </c>
      <c r="E61" s="32">
        <v>0</v>
      </c>
      <c r="F61" s="32">
        <v>3988</v>
      </c>
      <c r="G61" s="32">
        <v>0</v>
      </c>
      <c r="H61" s="15" t="s">
        <v>198</v>
      </c>
    </row>
    <row r="62" spans="1:8" x14ac:dyDescent="0.2">
      <c r="A62" t="s">
        <v>4</v>
      </c>
      <c r="B62" t="s">
        <v>155</v>
      </c>
      <c r="C62" s="15" t="s">
        <v>184</v>
      </c>
      <c r="D62" s="32">
        <v>7.5</v>
      </c>
      <c r="E62" s="32">
        <v>0</v>
      </c>
      <c r="F62" s="32">
        <v>2309</v>
      </c>
      <c r="G62" s="32">
        <v>0</v>
      </c>
      <c r="H62" s="15" t="s">
        <v>198</v>
      </c>
    </row>
    <row r="63" spans="1:8" x14ac:dyDescent="0.2">
      <c r="A63" t="s">
        <v>191</v>
      </c>
      <c r="B63" t="s">
        <v>155</v>
      </c>
      <c r="C63" s="15" t="s">
        <v>184</v>
      </c>
      <c r="D63" s="32">
        <v>68.099999999999994</v>
      </c>
      <c r="E63" s="32">
        <v>0</v>
      </c>
      <c r="F63" s="32">
        <v>30790</v>
      </c>
      <c r="G63" s="32">
        <v>0</v>
      </c>
      <c r="H63" s="15" t="s">
        <v>198</v>
      </c>
    </row>
    <row r="64" spans="1:8" x14ac:dyDescent="0.2">
      <c r="A64" t="s">
        <v>1</v>
      </c>
      <c r="B64" t="s">
        <v>155</v>
      </c>
      <c r="C64" s="15" t="s">
        <v>184</v>
      </c>
      <c r="D64" s="32">
        <v>18.883333333333333</v>
      </c>
      <c r="E64" s="32">
        <v>0</v>
      </c>
      <c r="F64" s="32">
        <v>6212.9717000000001</v>
      </c>
      <c r="G64" s="32">
        <v>0</v>
      </c>
      <c r="H64" s="15" t="s">
        <v>198</v>
      </c>
    </row>
    <row r="65" spans="1:8" x14ac:dyDescent="0.2">
      <c r="A65" t="s">
        <v>25</v>
      </c>
      <c r="B65" t="s">
        <v>155</v>
      </c>
      <c r="C65" s="15" t="s">
        <v>184</v>
      </c>
      <c r="D65" s="32">
        <v>145.94999999999999</v>
      </c>
      <c r="E65" s="32">
        <v>0</v>
      </c>
      <c r="F65" s="32">
        <v>0</v>
      </c>
      <c r="G65" s="32">
        <v>0</v>
      </c>
      <c r="H65" s="15" t="s">
        <v>198</v>
      </c>
    </row>
    <row r="66" spans="1:8" x14ac:dyDescent="0.2">
      <c r="A66" t="s">
        <v>192</v>
      </c>
      <c r="B66" t="s">
        <v>155</v>
      </c>
      <c r="C66" s="15" t="s">
        <v>184</v>
      </c>
      <c r="D66" s="32">
        <v>42.833333333333329</v>
      </c>
      <c r="E66" s="32">
        <v>0</v>
      </c>
      <c r="F66" s="32">
        <v>0</v>
      </c>
      <c r="G66" s="32">
        <v>0</v>
      </c>
      <c r="H66" s="15" t="s">
        <v>198</v>
      </c>
    </row>
    <row r="67" spans="1:8" x14ac:dyDescent="0.2">
      <c r="A67" t="s">
        <v>149</v>
      </c>
      <c r="B67" t="s">
        <v>158</v>
      </c>
      <c r="C67" s="15" t="s">
        <v>184</v>
      </c>
      <c r="D67" s="32">
        <v>175.86666666666667</v>
      </c>
      <c r="E67" s="32">
        <v>0</v>
      </c>
      <c r="F67" s="32">
        <v>79920</v>
      </c>
      <c r="G67" s="32">
        <v>0</v>
      </c>
      <c r="H67" s="15" t="s">
        <v>198</v>
      </c>
    </row>
    <row r="68" spans="1:8" x14ac:dyDescent="0.2">
      <c r="A68" t="s">
        <v>61</v>
      </c>
      <c r="B68" t="s">
        <v>159</v>
      </c>
      <c r="C68" s="15" t="s">
        <v>184</v>
      </c>
      <c r="D68" s="32">
        <v>1218.2999999999997</v>
      </c>
      <c r="E68" s="32">
        <v>0</v>
      </c>
      <c r="F68" s="32">
        <v>705584</v>
      </c>
      <c r="G68" s="32">
        <v>0</v>
      </c>
      <c r="H68" s="15" t="s">
        <v>198</v>
      </c>
    </row>
    <row r="69" spans="1:8" x14ac:dyDescent="0.2">
      <c r="A69" t="s">
        <v>10</v>
      </c>
      <c r="B69" t="s">
        <v>156</v>
      </c>
      <c r="C69" s="15" t="s">
        <v>184</v>
      </c>
      <c r="D69" s="32">
        <v>48.416666666666664</v>
      </c>
      <c r="E69" s="32">
        <v>0</v>
      </c>
      <c r="F69" s="32">
        <v>180088</v>
      </c>
      <c r="G69" s="32">
        <v>0</v>
      </c>
      <c r="H69" s="15" t="s">
        <v>198</v>
      </c>
    </row>
    <row r="70" spans="1:8" x14ac:dyDescent="0.2">
      <c r="A70" t="s">
        <v>204</v>
      </c>
      <c r="B70" t="s">
        <v>156</v>
      </c>
      <c r="C70" s="15" t="s">
        <v>184</v>
      </c>
      <c r="D70" s="32">
        <v>16.033333333333331</v>
      </c>
      <c r="E70" s="32">
        <v>0</v>
      </c>
      <c r="F70" s="32">
        <v>0</v>
      </c>
      <c r="G70" s="32">
        <v>0</v>
      </c>
      <c r="H70" s="15" t="s">
        <v>198</v>
      </c>
    </row>
    <row r="71" spans="1:8" x14ac:dyDescent="0.2">
      <c r="A71" t="s">
        <v>205</v>
      </c>
      <c r="B71" t="s">
        <v>159</v>
      </c>
      <c r="C71" s="15" t="s">
        <v>184</v>
      </c>
      <c r="D71" s="32">
        <v>8.5</v>
      </c>
      <c r="E71" s="32">
        <v>0</v>
      </c>
      <c r="F71" s="32">
        <v>0</v>
      </c>
      <c r="G71" s="32">
        <v>0</v>
      </c>
      <c r="H71" s="15" t="s">
        <v>198</v>
      </c>
    </row>
    <row r="72" spans="1:8" x14ac:dyDescent="0.2">
      <c r="A72" t="s">
        <v>199</v>
      </c>
      <c r="B72" t="s">
        <v>156</v>
      </c>
      <c r="C72" s="15" t="s">
        <v>184</v>
      </c>
      <c r="D72" s="32">
        <v>8.3333333333333339</v>
      </c>
      <c r="E72" s="32">
        <v>0</v>
      </c>
      <c r="F72" s="32">
        <v>1490</v>
      </c>
      <c r="G72" s="32">
        <v>0</v>
      </c>
      <c r="H72" s="15" t="s">
        <v>198</v>
      </c>
    </row>
    <row r="73" spans="1:8" x14ac:dyDescent="0.2">
      <c r="A73" t="s">
        <v>196</v>
      </c>
      <c r="B73" t="s">
        <v>157</v>
      </c>
      <c r="C73" s="15" t="s">
        <v>184</v>
      </c>
      <c r="D73" s="32">
        <v>4.3833333333333337</v>
      </c>
      <c r="E73" s="32">
        <v>0</v>
      </c>
      <c r="F73" s="32">
        <v>867</v>
      </c>
      <c r="G73" s="32">
        <v>0</v>
      </c>
      <c r="H73" s="15" t="s">
        <v>198</v>
      </c>
    </row>
    <row r="74" spans="1:8" x14ac:dyDescent="0.2">
      <c r="A74" t="s">
        <v>206</v>
      </c>
      <c r="B74" t="s">
        <v>158</v>
      </c>
      <c r="C74" s="15" t="s">
        <v>184</v>
      </c>
      <c r="D74" s="32">
        <v>28</v>
      </c>
      <c r="E74" s="32">
        <v>0</v>
      </c>
      <c r="F74" s="32">
        <v>14865</v>
      </c>
      <c r="G74" s="32">
        <v>0</v>
      </c>
      <c r="H74" s="15" t="s">
        <v>198</v>
      </c>
    </row>
    <row r="75" spans="1:8" x14ac:dyDescent="0.2">
      <c r="A75" t="s">
        <v>23</v>
      </c>
      <c r="B75" t="s">
        <v>156</v>
      </c>
      <c r="C75" s="15" t="s">
        <v>184</v>
      </c>
      <c r="D75" s="32">
        <v>145.29999999999998</v>
      </c>
      <c r="E75" s="32">
        <v>0</v>
      </c>
      <c r="F75" s="32">
        <v>0</v>
      </c>
      <c r="G75" s="32">
        <v>0</v>
      </c>
      <c r="H75" s="15" t="s">
        <v>198</v>
      </c>
    </row>
    <row r="76" spans="1:8" x14ac:dyDescent="0.2">
      <c r="A76" t="s">
        <v>193</v>
      </c>
      <c r="B76" t="s">
        <v>155</v>
      </c>
      <c r="C76" s="15" t="s">
        <v>184</v>
      </c>
      <c r="D76" s="32">
        <v>17.466666666666669</v>
      </c>
      <c r="E76" s="32">
        <v>0</v>
      </c>
      <c r="F76" s="32">
        <v>7404.6</v>
      </c>
      <c r="G76" s="32">
        <v>0</v>
      </c>
      <c r="H76" s="15" t="s">
        <v>198</v>
      </c>
    </row>
    <row r="77" spans="1:8" x14ac:dyDescent="0.2">
      <c r="A77" t="s">
        <v>207</v>
      </c>
      <c r="B77" t="s">
        <v>156</v>
      </c>
      <c r="C77" s="15" t="s">
        <v>184</v>
      </c>
      <c r="D77" s="32">
        <v>6.833333333333333</v>
      </c>
      <c r="E77" s="32">
        <v>0</v>
      </c>
      <c r="F77" s="32">
        <v>0</v>
      </c>
      <c r="G77" s="32">
        <v>0</v>
      </c>
      <c r="H77" s="15" t="s">
        <v>198</v>
      </c>
    </row>
    <row r="78" spans="1:8" x14ac:dyDescent="0.2">
      <c r="A78" t="s">
        <v>86</v>
      </c>
      <c r="B78" t="s">
        <v>156</v>
      </c>
      <c r="C78" s="15" t="s">
        <v>184</v>
      </c>
      <c r="D78" s="32">
        <v>9.5500000000000007</v>
      </c>
      <c r="E78" s="32">
        <v>0</v>
      </c>
      <c r="F78" s="32">
        <v>0</v>
      </c>
      <c r="G78" s="32">
        <v>0</v>
      </c>
      <c r="H78" s="15" t="s">
        <v>198</v>
      </c>
    </row>
    <row r="79" spans="1:8" x14ac:dyDescent="0.2">
      <c r="A79" t="s">
        <v>41</v>
      </c>
      <c r="B79" t="s">
        <v>156</v>
      </c>
      <c r="C79" s="15" t="s">
        <v>184</v>
      </c>
      <c r="D79" s="32">
        <v>196.18333333333337</v>
      </c>
      <c r="E79" s="32">
        <v>0</v>
      </c>
      <c r="F79" s="32">
        <v>155440</v>
      </c>
      <c r="G79" s="32">
        <v>0</v>
      </c>
      <c r="H79" s="15" t="s">
        <v>198</v>
      </c>
    </row>
    <row r="80" spans="1:8" x14ac:dyDescent="0.2">
      <c r="A80" t="s">
        <v>36</v>
      </c>
      <c r="B80" t="s">
        <v>156</v>
      </c>
      <c r="C80" s="15" t="s">
        <v>184</v>
      </c>
      <c r="D80" s="32">
        <v>83.399999999999991</v>
      </c>
      <c r="E80" s="32">
        <v>0</v>
      </c>
      <c r="F80" s="32">
        <v>56865</v>
      </c>
      <c r="G80" s="32">
        <v>0</v>
      </c>
      <c r="H80" s="15" t="s">
        <v>198</v>
      </c>
    </row>
    <row r="81" spans="1:8" x14ac:dyDescent="0.2">
      <c r="A81" t="s">
        <v>201</v>
      </c>
      <c r="B81" t="s">
        <v>156</v>
      </c>
      <c r="C81" s="15" t="s">
        <v>184</v>
      </c>
      <c r="D81" s="32">
        <v>5.3833333333333329</v>
      </c>
      <c r="E81" s="32">
        <v>0</v>
      </c>
      <c r="F81" s="32">
        <v>0</v>
      </c>
      <c r="G81" s="32">
        <v>0</v>
      </c>
      <c r="H81" s="15" t="s">
        <v>198</v>
      </c>
    </row>
    <row r="82" spans="1:8" x14ac:dyDescent="0.2">
      <c r="A82" t="s">
        <v>200</v>
      </c>
      <c r="B82" t="s">
        <v>158</v>
      </c>
      <c r="C82" s="15" t="s">
        <v>184</v>
      </c>
      <c r="D82" s="32">
        <v>377.66666666666669</v>
      </c>
      <c r="E82" s="32">
        <v>0</v>
      </c>
      <c r="F82" s="32">
        <v>335520</v>
      </c>
      <c r="G82" s="32">
        <v>0</v>
      </c>
      <c r="H82" s="15" t="s">
        <v>198</v>
      </c>
    </row>
    <row r="83" spans="1:8" x14ac:dyDescent="0.2">
      <c r="A83" t="s">
        <v>208</v>
      </c>
      <c r="B83" t="s">
        <v>158</v>
      </c>
      <c r="C83" s="15" t="s">
        <v>184</v>
      </c>
      <c r="D83" s="32">
        <v>96.4</v>
      </c>
      <c r="E83" s="32">
        <v>0</v>
      </c>
      <c r="F83" s="32">
        <v>39820</v>
      </c>
      <c r="G83" s="32">
        <v>0</v>
      </c>
      <c r="H83" s="15" t="s">
        <v>198</v>
      </c>
    </row>
    <row r="84" spans="1:8" x14ac:dyDescent="0.2">
      <c r="A84" t="s">
        <v>126</v>
      </c>
      <c r="B84" t="s">
        <v>156</v>
      </c>
      <c r="C84" s="15" t="s">
        <v>184</v>
      </c>
      <c r="D84" s="32">
        <v>6</v>
      </c>
      <c r="E84" s="32">
        <v>0</v>
      </c>
      <c r="F84" s="32">
        <v>0</v>
      </c>
      <c r="G84" s="32">
        <v>0</v>
      </c>
      <c r="H84" s="15" t="s">
        <v>198</v>
      </c>
    </row>
    <row r="85" spans="1:8" x14ac:dyDescent="0.2">
      <c r="A85" t="s">
        <v>62</v>
      </c>
      <c r="B85" t="s">
        <v>159</v>
      </c>
      <c r="C85" s="15" t="s">
        <v>184</v>
      </c>
      <c r="D85" s="32">
        <v>4</v>
      </c>
      <c r="E85" s="32">
        <v>0</v>
      </c>
      <c r="F85" s="32">
        <v>2652</v>
      </c>
      <c r="G85" s="32">
        <v>0</v>
      </c>
      <c r="H85" s="15" t="s">
        <v>198</v>
      </c>
    </row>
    <row r="86" spans="1:8" x14ac:dyDescent="0.2">
      <c r="A86" t="s">
        <v>209</v>
      </c>
      <c r="B86" t="s">
        <v>156</v>
      </c>
      <c r="C86" s="15" t="s">
        <v>184</v>
      </c>
      <c r="D86" s="32">
        <v>37.5</v>
      </c>
      <c r="E86" s="32">
        <v>0</v>
      </c>
      <c r="F86" s="32">
        <v>20235</v>
      </c>
      <c r="G86" s="32">
        <v>0</v>
      </c>
      <c r="H86" s="15" t="s">
        <v>198</v>
      </c>
    </row>
    <row r="87" spans="1:8" x14ac:dyDescent="0.2">
      <c r="A87" t="s">
        <v>34</v>
      </c>
      <c r="B87" t="s">
        <v>157</v>
      </c>
      <c r="C87" s="15" t="s">
        <v>184</v>
      </c>
      <c r="D87" s="32">
        <v>4</v>
      </c>
      <c r="E87" s="32">
        <v>0</v>
      </c>
      <c r="F87" s="32">
        <v>4626</v>
      </c>
      <c r="G87" s="32">
        <v>0</v>
      </c>
      <c r="H87" s="15" t="s">
        <v>198</v>
      </c>
    </row>
    <row r="88" spans="1:8" x14ac:dyDescent="0.2">
      <c r="A88" t="s">
        <v>210</v>
      </c>
      <c r="B88" t="s">
        <v>156</v>
      </c>
      <c r="C88" s="15" t="s">
        <v>184</v>
      </c>
      <c r="D88" s="32">
        <v>16</v>
      </c>
      <c r="E88" s="32">
        <v>0</v>
      </c>
      <c r="F88" s="32">
        <v>0</v>
      </c>
      <c r="G88" s="32">
        <v>0</v>
      </c>
      <c r="H88" s="15" t="s">
        <v>198</v>
      </c>
    </row>
    <row r="89" spans="1:8" x14ac:dyDescent="0.2">
      <c r="A89" t="s">
        <v>165</v>
      </c>
      <c r="B89" t="s">
        <v>158</v>
      </c>
      <c r="C89" s="15" t="s">
        <v>184</v>
      </c>
      <c r="D89" s="32">
        <v>275.4666666666667</v>
      </c>
      <c r="E89" s="32">
        <v>0</v>
      </c>
      <c r="F89" s="32">
        <v>140780</v>
      </c>
      <c r="G89" s="32">
        <v>0</v>
      </c>
      <c r="H89" s="15" t="s">
        <v>198</v>
      </c>
    </row>
    <row r="90" spans="1:8" x14ac:dyDescent="0.2">
      <c r="A90" t="s">
        <v>78</v>
      </c>
      <c r="B90" t="s">
        <v>157</v>
      </c>
      <c r="C90" s="15" t="s">
        <v>184</v>
      </c>
      <c r="D90" s="32">
        <v>5.416666666666667</v>
      </c>
      <c r="E90" s="32">
        <v>0</v>
      </c>
      <c r="F90" s="32">
        <v>544</v>
      </c>
      <c r="G90" s="32">
        <v>0</v>
      </c>
      <c r="H90" s="15" t="s">
        <v>198</v>
      </c>
    </row>
    <row r="91" spans="1:8" x14ac:dyDescent="0.2">
      <c r="A91" t="s">
        <v>20</v>
      </c>
      <c r="B91" t="s">
        <v>158</v>
      </c>
      <c r="C91" s="15" t="s">
        <v>184</v>
      </c>
      <c r="D91" s="32">
        <v>72.3</v>
      </c>
      <c r="E91" s="32">
        <v>0</v>
      </c>
      <c r="F91" s="32">
        <v>33180</v>
      </c>
      <c r="G91" s="32">
        <v>0</v>
      </c>
      <c r="H91" s="15" t="s">
        <v>198</v>
      </c>
    </row>
    <row r="92" spans="1:8" x14ac:dyDescent="0.2">
      <c r="A92" t="s">
        <v>24</v>
      </c>
      <c r="B92" t="s">
        <v>156</v>
      </c>
      <c r="C92" s="15" t="s">
        <v>184</v>
      </c>
      <c r="D92" s="32">
        <v>21.116666666666667</v>
      </c>
      <c r="E92" s="32">
        <v>0</v>
      </c>
      <c r="F92" s="32">
        <v>0</v>
      </c>
      <c r="G92" s="32">
        <v>0</v>
      </c>
      <c r="H92" s="15" t="s">
        <v>198</v>
      </c>
    </row>
    <row r="93" spans="1:8" x14ac:dyDescent="0.2">
      <c r="A93" t="s">
        <v>5</v>
      </c>
      <c r="B93" t="s">
        <v>155</v>
      </c>
      <c r="C93" s="15" t="s">
        <v>184</v>
      </c>
      <c r="D93" s="32">
        <v>36.216666666666669</v>
      </c>
      <c r="E93" s="32">
        <v>0</v>
      </c>
      <c r="F93" s="32">
        <v>20379</v>
      </c>
      <c r="G93" s="32">
        <v>0</v>
      </c>
      <c r="H93" s="15" t="s">
        <v>198</v>
      </c>
    </row>
    <row r="94" spans="1:8" x14ac:dyDescent="0.2">
      <c r="A94" t="s">
        <v>194</v>
      </c>
      <c r="B94" t="s">
        <v>155</v>
      </c>
      <c r="C94" s="15" t="s">
        <v>184</v>
      </c>
      <c r="D94" s="32">
        <v>106.03333333333333</v>
      </c>
      <c r="E94" s="32">
        <v>0</v>
      </c>
      <c r="F94" s="32">
        <v>0</v>
      </c>
      <c r="G94" s="32">
        <v>0</v>
      </c>
      <c r="H94" s="15" t="s">
        <v>198</v>
      </c>
    </row>
    <row r="95" spans="1:8" x14ac:dyDescent="0.2">
      <c r="A95" t="s">
        <v>89</v>
      </c>
      <c r="B95" t="s">
        <v>155</v>
      </c>
      <c r="C95" s="15" t="s">
        <v>183</v>
      </c>
      <c r="D95" s="32">
        <v>115.21666666666667</v>
      </c>
      <c r="E95" s="32">
        <v>0</v>
      </c>
      <c r="F95" s="32">
        <v>24620</v>
      </c>
      <c r="G95" s="32">
        <v>0</v>
      </c>
      <c r="H95" s="15" t="s">
        <v>211</v>
      </c>
    </row>
    <row r="96" spans="1:8" x14ac:dyDescent="0.2">
      <c r="A96" t="s">
        <v>39</v>
      </c>
      <c r="B96" t="s">
        <v>155</v>
      </c>
      <c r="C96" s="15" t="s">
        <v>183</v>
      </c>
      <c r="D96" s="32">
        <v>10.750000000000002</v>
      </c>
      <c r="E96" s="32">
        <v>0</v>
      </c>
      <c r="F96" s="32">
        <v>0</v>
      </c>
      <c r="G96" s="32">
        <v>0</v>
      </c>
      <c r="H96" s="15" t="s">
        <v>211</v>
      </c>
    </row>
    <row r="97" spans="1:8" x14ac:dyDescent="0.2">
      <c r="A97" t="s">
        <v>4</v>
      </c>
      <c r="B97" t="s">
        <v>155</v>
      </c>
      <c r="C97" s="15" t="s">
        <v>183</v>
      </c>
      <c r="D97" s="32">
        <v>15.333333333333332</v>
      </c>
      <c r="E97" s="32">
        <v>0</v>
      </c>
      <c r="F97" s="32">
        <v>5877</v>
      </c>
      <c r="G97" s="32">
        <v>0</v>
      </c>
      <c r="H97" s="15" t="s">
        <v>211</v>
      </c>
    </row>
    <row r="98" spans="1:8" x14ac:dyDescent="0.2">
      <c r="A98" t="s">
        <v>191</v>
      </c>
      <c r="B98" t="s">
        <v>155</v>
      </c>
      <c r="C98" s="15" t="s">
        <v>183</v>
      </c>
      <c r="D98" s="32">
        <v>2.6666666666666665</v>
      </c>
      <c r="E98" s="32">
        <v>0</v>
      </c>
      <c r="F98" s="32">
        <v>5</v>
      </c>
      <c r="G98" s="32">
        <v>0</v>
      </c>
      <c r="H98" s="15" t="s">
        <v>211</v>
      </c>
    </row>
    <row r="99" spans="1:8" x14ac:dyDescent="0.2">
      <c r="A99" t="s">
        <v>1</v>
      </c>
      <c r="B99" t="s">
        <v>155</v>
      </c>
      <c r="C99" s="15" t="s">
        <v>183</v>
      </c>
      <c r="D99" s="32">
        <v>4.75</v>
      </c>
      <c r="E99" s="32">
        <v>0</v>
      </c>
      <c r="F99" s="32">
        <v>5920</v>
      </c>
      <c r="G99" s="32">
        <v>0</v>
      </c>
      <c r="H99" s="15" t="s">
        <v>211</v>
      </c>
    </row>
    <row r="100" spans="1:8" x14ac:dyDescent="0.2">
      <c r="A100" t="s">
        <v>25</v>
      </c>
      <c r="B100" t="s">
        <v>155</v>
      </c>
      <c r="C100" s="15" t="s">
        <v>183</v>
      </c>
      <c r="D100" s="32">
        <v>769.03333333333387</v>
      </c>
      <c r="E100" s="32">
        <v>0</v>
      </c>
      <c r="F100" s="32">
        <v>0</v>
      </c>
      <c r="G100" s="32">
        <v>0</v>
      </c>
      <c r="H100" s="15" t="s">
        <v>211</v>
      </c>
    </row>
    <row r="101" spans="1:8" x14ac:dyDescent="0.2">
      <c r="A101" t="s">
        <v>193</v>
      </c>
      <c r="B101" t="s">
        <v>155</v>
      </c>
      <c r="C101" s="15" t="s">
        <v>183</v>
      </c>
      <c r="D101" s="32">
        <v>2.5833333333333335</v>
      </c>
      <c r="E101" s="32">
        <v>0</v>
      </c>
      <c r="F101" s="32">
        <v>2197.6</v>
      </c>
      <c r="G101" s="32">
        <v>0</v>
      </c>
      <c r="H101" s="15" t="s">
        <v>211</v>
      </c>
    </row>
    <row r="102" spans="1:8" x14ac:dyDescent="0.2">
      <c r="A102" t="s">
        <v>6</v>
      </c>
      <c r="B102" t="s">
        <v>155</v>
      </c>
      <c r="C102" s="15" t="s">
        <v>183</v>
      </c>
      <c r="D102" s="32">
        <v>53</v>
      </c>
      <c r="E102" s="32">
        <v>0</v>
      </c>
      <c r="F102" s="32">
        <v>0</v>
      </c>
      <c r="G102" s="32">
        <v>0</v>
      </c>
      <c r="H102" s="15" t="s">
        <v>211</v>
      </c>
    </row>
    <row r="103" spans="1:8" x14ac:dyDescent="0.2">
      <c r="A103" t="s">
        <v>202</v>
      </c>
      <c r="B103" t="s">
        <v>155</v>
      </c>
      <c r="C103" s="15" t="s">
        <v>183</v>
      </c>
      <c r="D103" s="32">
        <v>253.06666666666666</v>
      </c>
      <c r="E103" s="32">
        <v>0</v>
      </c>
      <c r="F103" s="32">
        <v>0</v>
      </c>
      <c r="G103" s="32">
        <v>0</v>
      </c>
      <c r="H103" s="15" t="s">
        <v>211</v>
      </c>
    </row>
    <row r="104" spans="1:8" x14ac:dyDescent="0.2">
      <c r="A104" t="s">
        <v>203</v>
      </c>
      <c r="B104" t="s">
        <v>155</v>
      </c>
      <c r="C104" s="15" t="s">
        <v>183</v>
      </c>
      <c r="D104" s="32">
        <v>3.333333333333333</v>
      </c>
      <c r="E104" s="32">
        <v>0</v>
      </c>
      <c r="F104" s="32">
        <v>594</v>
      </c>
      <c r="G104" s="32">
        <v>0</v>
      </c>
      <c r="H104" s="15" t="s">
        <v>211</v>
      </c>
    </row>
    <row r="105" spans="1:8" x14ac:dyDescent="0.2">
      <c r="A105" t="s">
        <v>39</v>
      </c>
      <c r="B105" t="s">
        <v>155</v>
      </c>
      <c r="C105" s="15" t="s">
        <v>184</v>
      </c>
      <c r="D105" s="32">
        <v>20.666666666666668</v>
      </c>
      <c r="E105" s="32">
        <v>0</v>
      </c>
      <c r="F105" s="32">
        <v>0</v>
      </c>
      <c r="G105" s="32">
        <v>0</v>
      </c>
      <c r="H105" s="15" t="s">
        <v>211</v>
      </c>
    </row>
    <row r="106" spans="1:8" x14ac:dyDescent="0.2">
      <c r="A106" t="s">
        <v>4</v>
      </c>
      <c r="B106" t="s">
        <v>155</v>
      </c>
      <c r="C106" s="15" t="s">
        <v>184</v>
      </c>
      <c r="D106" s="32">
        <v>4.5833333333333339</v>
      </c>
      <c r="E106" s="32">
        <v>0</v>
      </c>
      <c r="F106" s="32">
        <v>967</v>
      </c>
      <c r="G106" s="32">
        <v>0</v>
      </c>
      <c r="H106" s="15" t="s">
        <v>211</v>
      </c>
    </row>
    <row r="107" spans="1:8" x14ac:dyDescent="0.2">
      <c r="A107" t="s">
        <v>191</v>
      </c>
      <c r="B107" t="s">
        <v>155</v>
      </c>
      <c r="C107" s="15" t="s">
        <v>184</v>
      </c>
      <c r="D107" s="32">
        <v>73.216666666666669</v>
      </c>
      <c r="E107" s="32">
        <v>0</v>
      </c>
      <c r="F107" s="32">
        <v>33175</v>
      </c>
      <c r="G107" s="32">
        <v>0</v>
      </c>
      <c r="H107" s="15" t="s">
        <v>211</v>
      </c>
    </row>
    <row r="108" spans="1:8" x14ac:dyDescent="0.2">
      <c r="A108" t="s">
        <v>1</v>
      </c>
      <c r="B108" t="s">
        <v>155</v>
      </c>
      <c r="C108" s="15" t="s">
        <v>184</v>
      </c>
      <c r="D108" s="32">
        <v>19.633333333333333</v>
      </c>
      <c r="E108" s="32">
        <v>0</v>
      </c>
      <c r="F108" s="32">
        <v>13026</v>
      </c>
      <c r="G108" s="32">
        <v>0</v>
      </c>
      <c r="H108" s="15" t="s">
        <v>211</v>
      </c>
    </row>
    <row r="109" spans="1:8" x14ac:dyDescent="0.2">
      <c r="A109" t="s">
        <v>25</v>
      </c>
      <c r="B109" t="s">
        <v>155</v>
      </c>
      <c r="C109" s="15" t="s">
        <v>184</v>
      </c>
      <c r="D109" s="32">
        <v>263.35000000000002</v>
      </c>
      <c r="E109" s="32">
        <v>0</v>
      </c>
      <c r="F109" s="32">
        <v>0</v>
      </c>
      <c r="G109" s="32">
        <v>0</v>
      </c>
      <c r="H109" s="15" t="s">
        <v>211</v>
      </c>
    </row>
    <row r="110" spans="1:8" x14ac:dyDescent="0.2">
      <c r="A110" t="s">
        <v>192</v>
      </c>
      <c r="B110" t="s">
        <v>155</v>
      </c>
      <c r="C110" s="15" t="s">
        <v>184</v>
      </c>
      <c r="D110" s="32">
        <v>18</v>
      </c>
      <c r="E110" s="32">
        <v>0</v>
      </c>
      <c r="F110" s="32">
        <v>0</v>
      </c>
      <c r="G110" s="32">
        <v>0</v>
      </c>
      <c r="H110" s="15" t="s">
        <v>211</v>
      </c>
    </row>
    <row r="111" spans="1:8" x14ac:dyDescent="0.2">
      <c r="A111" t="s">
        <v>149</v>
      </c>
      <c r="B111" t="s">
        <v>158</v>
      </c>
      <c r="C111" s="15" t="s">
        <v>184</v>
      </c>
      <c r="D111" s="32">
        <v>197.85000000000002</v>
      </c>
      <c r="E111" s="32">
        <v>0</v>
      </c>
      <c r="F111" s="32">
        <v>95580</v>
      </c>
      <c r="G111" s="32">
        <v>0</v>
      </c>
      <c r="H111" s="15" t="s">
        <v>211</v>
      </c>
    </row>
    <row r="112" spans="1:8" x14ac:dyDescent="0.2">
      <c r="A112" t="s">
        <v>61</v>
      </c>
      <c r="B112" t="s">
        <v>159</v>
      </c>
      <c r="C112" s="15" t="s">
        <v>184</v>
      </c>
      <c r="D112" s="32">
        <v>1161.1500000000015</v>
      </c>
      <c r="E112" s="32">
        <v>0</v>
      </c>
      <c r="F112" s="32">
        <v>693471</v>
      </c>
      <c r="G112" s="32">
        <v>0</v>
      </c>
      <c r="H112" s="15" t="s">
        <v>211</v>
      </c>
    </row>
    <row r="113" spans="1:8" x14ac:dyDescent="0.2">
      <c r="A113" t="s">
        <v>10</v>
      </c>
      <c r="B113" t="s">
        <v>156</v>
      </c>
      <c r="C113" s="15" t="s">
        <v>184</v>
      </c>
      <c r="D113" s="32">
        <v>49.166666666666664</v>
      </c>
      <c r="E113" s="32">
        <v>0</v>
      </c>
      <c r="F113" s="32">
        <v>180088</v>
      </c>
      <c r="G113" s="32">
        <v>0</v>
      </c>
      <c r="H113" s="15" t="s">
        <v>211</v>
      </c>
    </row>
    <row r="114" spans="1:8" x14ac:dyDescent="0.2">
      <c r="A114" t="s">
        <v>137</v>
      </c>
      <c r="B114" t="s">
        <v>156</v>
      </c>
      <c r="C114" s="15" t="s">
        <v>184</v>
      </c>
      <c r="D114" s="32">
        <v>2.8</v>
      </c>
      <c r="E114" s="32">
        <v>0</v>
      </c>
      <c r="F114" s="32">
        <v>0</v>
      </c>
      <c r="G114" s="32">
        <v>0</v>
      </c>
      <c r="H114" s="15" t="s">
        <v>211</v>
      </c>
    </row>
    <row r="115" spans="1:8" x14ac:dyDescent="0.2">
      <c r="A115" t="s">
        <v>204</v>
      </c>
      <c r="B115" t="s">
        <v>156</v>
      </c>
      <c r="C115" s="15" t="s">
        <v>184</v>
      </c>
      <c r="D115" s="32">
        <v>4</v>
      </c>
      <c r="E115" s="32">
        <v>0</v>
      </c>
      <c r="F115" s="32">
        <v>0</v>
      </c>
      <c r="G115" s="32">
        <v>0</v>
      </c>
      <c r="H115" s="15" t="s">
        <v>211</v>
      </c>
    </row>
    <row r="116" spans="1:8" x14ac:dyDescent="0.2">
      <c r="A116" t="s">
        <v>46</v>
      </c>
      <c r="B116" t="s">
        <v>156</v>
      </c>
      <c r="C116" s="15" t="s">
        <v>184</v>
      </c>
      <c r="D116" s="32">
        <v>13</v>
      </c>
      <c r="E116" s="32">
        <v>0</v>
      </c>
      <c r="F116" s="32">
        <v>11547</v>
      </c>
      <c r="G116" s="32">
        <v>0</v>
      </c>
      <c r="H116" s="15" t="s">
        <v>211</v>
      </c>
    </row>
    <row r="117" spans="1:8" x14ac:dyDescent="0.2">
      <c r="A117" t="s">
        <v>206</v>
      </c>
      <c r="B117" t="s">
        <v>158</v>
      </c>
      <c r="C117" s="15" t="s">
        <v>184</v>
      </c>
      <c r="D117" s="32">
        <v>42</v>
      </c>
      <c r="E117" s="32">
        <v>0</v>
      </c>
      <c r="F117" s="32">
        <v>18105</v>
      </c>
      <c r="G117" s="32">
        <v>0</v>
      </c>
      <c r="H117" s="15" t="s">
        <v>211</v>
      </c>
    </row>
    <row r="118" spans="1:8" x14ac:dyDescent="0.2">
      <c r="A118" t="s">
        <v>23</v>
      </c>
      <c r="B118" t="s">
        <v>156</v>
      </c>
      <c r="C118" s="15" t="s">
        <v>184</v>
      </c>
      <c r="D118" s="32">
        <v>166.05</v>
      </c>
      <c r="E118" s="32">
        <v>0</v>
      </c>
      <c r="F118" s="32">
        <v>0</v>
      </c>
      <c r="G118" s="32">
        <v>0</v>
      </c>
      <c r="H118" s="15" t="s">
        <v>211</v>
      </c>
    </row>
    <row r="119" spans="1:8" x14ac:dyDescent="0.2">
      <c r="A119" t="s">
        <v>193</v>
      </c>
      <c r="B119" t="s">
        <v>155</v>
      </c>
      <c r="C119" s="15" t="s">
        <v>184</v>
      </c>
      <c r="D119" s="32">
        <v>12.616666666666667</v>
      </c>
      <c r="E119" s="32">
        <v>0</v>
      </c>
      <c r="F119" s="32">
        <v>5526.8</v>
      </c>
      <c r="G119" s="32">
        <v>0</v>
      </c>
      <c r="H119" s="15" t="s">
        <v>211</v>
      </c>
    </row>
    <row r="120" spans="1:8" x14ac:dyDescent="0.2">
      <c r="A120" t="s">
        <v>212</v>
      </c>
      <c r="B120" t="s">
        <v>156</v>
      </c>
      <c r="C120" s="15" t="s">
        <v>184</v>
      </c>
      <c r="D120" s="32">
        <v>4</v>
      </c>
      <c r="E120" s="32">
        <v>0</v>
      </c>
      <c r="F120" s="32">
        <v>0</v>
      </c>
      <c r="G120" s="32">
        <v>0</v>
      </c>
      <c r="H120" s="15" t="s">
        <v>211</v>
      </c>
    </row>
    <row r="121" spans="1:8" x14ac:dyDescent="0.2">
      <c r="A121" t="s">
        <v>207</v>
      </c>
      <c r="B121" t="s">
        <v>156</v>
      </c>
      <c r="C121" s="15" t="s">
        <v>184</v>
      </c>
      <c r="D121" s="32">
        <v>41.93333333333333</v>
      </c>
      <c r="E121" s="32">
        <v>0</v>
      </c>
      <c r="F121" s="32">
        <v>0</v>
      </c>
      <c r="G121" s="32">
        <v>0</v>
      </c>
      <c r="H121" s="15" t="s">
        <v>211</v>
      </c>
    </row>
    <row r="122" spans="1:8" x14ac:dyDescent="0.2">
      <c r="A122" t="s">
        <v>30</v>
      </c>
      <c r="B122" t="s">
        <v>157</v>
      </c>
      <c r="C122" s="15" t="s">
        <v>184</v>
      </c>
      <c r="D122" s="32">
        <v>12.500000000000002</v>
      </c>
      <c r="E122" s="32">
        <v>0</v>
      </c>
      <c r="F122" s="32">
        <v>10381</v>
      </c>
      <c r="G122" s="32">
        <v>0</v>
      </c>
      <c r="H122" s="15" t="s">
        <v>211</v>
      </c>
    </row>
    <row r="123" spans="1:8" x14ac:dyDescent="0.2">
      <c r="A123" t="s">
        <v>41</v>
      </c>
      <c r="B123" t="s">
        <v>156</v>
      </c>
      <c r="C123" s="15" t="s">
        <v>184</v>
      </c>
      <c r="D123" s="32">
        <v>268.38333333333338</v>
      </c>
      <c r="E123" s="32">
        <v>0</v>
      </c>
      <c r="F123" s="32">
        <v>202780</v>
      </c>
      <c r="G123" s="32">
        <v>0</v>
      </c>
      <c r="H123" s="15" t="s">
        <v>211</v>
      </c>
    </row>
    <row r="124" spans="1:8" x14ac:dyDescent="0.2">
      <c r="A124" t="s">
        <v>36</v>
      </c>
      <c r="B124" t="s">
        <v>156</v>
      </c>
      <c r="C124" s="15" t="s">
        <v>184</v>
      </c>
      <c r="D124" s="32">
        <v>7.916666666666667</v>
      </c>
      <c r="E124" s="32">
        <v>0</v>
      </c>
      <c r="F124" s="32">
        <v>4795</v>
      </c>
      <c r="G124" s="32">
        <v>0</v>
      </c>
      <c r="H124" s="15" t="s">
        <v>211</v>
      </c>
    </row>
    <row r="125" spans="1:8" x14ac:dyDescent="0.2">
      <c r="A125" t="s">
        <v>201</v>
      </c>
      <c r="B125" t="s">
        <v>156</v>
      </c>
      <c r="C125" s="15" t="s">
        <v>184</v>
      </c>
      <c r="D125" s="32">
        <v>7.2833333333333332</v>
      </c>
      <c r="E125" s="32">
        <v>0</v>
      </c>
      <c r="F125" s="32">
        <v>0</v>
      </c>
      <c r="G125" s="32">
        <v>0</v>
      </c>
      <c r="H125" s="15" t="s">
        <v>211</v>
      </c>
    </row>
    <row r="126" spans="1:8" x14ac:dyDescent="0.2">
      <c r="A126" t="s">
        <v>125</v>
      </c>
      <c r="B126" t="s">
        <v>156</v>
      </c>
      <c r="C126" s="15" t="s">
        <v>184</v>
      </c>
      <c r="D126" s="32">
        <v>14.266666666666666</v>
      </c>
      <c r="E126" s="32">
        <v>0</v>
      </c>
      <c r="F126" s="32">
        <v>0</v>
      </c>
      <c r="G126" s="32">
        <v>0</v>
      </c>
      <c r="H126" s="15" t="s">
        <v>211</v>
      </c>
    </row>
    <row r="127" spans="1:8" x14ac:dyDescent="0.2">
      <c r="A127" t="s">
        <v>200</v>
      </c>
      <c r="B127" t="s">
        <v>158</v>
      </c>
      <c r="C127" s="15" t="s">
        <v>184</v>
      </c>
      <c r="D127" s="32">
        <v>407.26666666666671</v>
      </c>
      <c r="E127" s="32">
        <v>0</v>
      </c>
      <c r="F127" s="32">
        <v>377920</v>
      </c>
      <c r="G127" s="32">
        <v>0</v>
      </c>
      <c r="H127" s="15" t="s">
        <v>211</v>
      </c>
    </row>
    <row r="128" spans="1:8" x14ac:dyDescent="0.2">
      <c r="A128" t="s">
        <v>208</v>
      </c>
      <c r="B128" t="s">
        <v>158</v>
      </c>
      <c r="C128" s="15" t="s">
        <v>184</v>
      </c>
      <c r="D128" s="32">
        <v>83.633333333333326</v>
      </c>
      <c r="E128" s="32">
        <v>0</v>
      </c>
      <c r="F128" s="32">
        <v>31080</v>
      </c>
      <c r="G128" s="32">
        <v>0</v>
      </c>
      <c r="H128" s="15" t="s">
        <v>211</v>
      </c>
    </row>
    <row r="129" spans="1:8" x14ac:dyDescent="0.2">
      <c r="A129" t="s">
        <v>62</v>
      </c>
      <c r="B129" t="s">
        <v>159</v>
      </c>
      <c r="C129" s="15" t="s">
        <v>184</v>
      </c>
      <c r="D129" s="32">
        <v>15.399999999999999</v>
      </c>
      <c r="E129" s="32">
        <v>0</v>
      </c>
      <c r="F129" s="32">
        <v>11456</v>
      </c>
      <c r="G129" s="32">
        <v>0</v>
      </c>
      <c r="H129" s="15" t="s">
        <v>211</v>
      </c>
    </row>
    <row r="130" spans="1:8" x14ac:dyDescent="0.2">
      <c r="A130" t="s">
        <v>210</v>
      </c>
      <c r="B130" t="s">
        <v>156</v>
      </c>
      <c r="C130" s="15" t="s">
        <v>184</v>
      </c>
      <c r="D130" s="32">
        <v>14.016666666666666</v>
      </c>
      <c r="E130" s="32">
        <v>0</v>
      </c>
      <c r="F130" s="32">
        <v>0</v>
      </c>
      <c r="G130" s="32">
        <v>0</v>
      </c>
      <c r="H130" s="15" t="s">
        <v>211</v>
      </c>
    </row>
    <row r="131" spans="1:8" x14ac:dyDescent="0.2">
      <c r="A131" t="s">
        <v>165</v>
      </c>
      <c r="B131" t="s">
        <v>158</v>
      </c>
      <c r="C131" s="15" t="s">
        <v>184</v>
      </c>
      <c r="D131" s="32">
        <v>249.51666666666668</v>
      </c>
      <c r="E131" s="32">
        <v>0</v>
      </c>
      <c r="F131" s="32">
        <v>128380</v>
      </c>
      <c r="G131" s="32">
        <v>0</v>
      </c>
      <c r="H131" s="15" t="s">
        <v>211</v>
      </c>
    </row>
    <row r="132" spans="1:8" x14ac:dyDescent="0.2">
      <c r="A132" t="s">
        <v>213</v>
      </c>
      <c r="B132" t="s">
        <v>156</v>
      </c>
      <c r="C132" s="15" t="s">
        <v>184</v>
      </c>
      <c r="D132" s="32">
        <v>6.9166666666666661</v>
      </c>
      <c r="E132" s="32">
        <v>0</v>
      </c>
      <c r="F132" s="32">
        <v>300</v>
      </c>
      <c r="G132" s="32">
        <v>0</v>
      </c>
      <c r="H132" s="15" t="s">
        <v>211</v>
      </c>
    </row>
    <row r="133" spans="1:8" x14ac:dyDescent="0.2">
      <c r="A133" t="s">
        <v>78</v>
      </c>
      <c r="B133" t="s">
        <v>157</v>
      </c>
      <c r="C133" s="15" t="s">
        <v>184</v>
      </c>
      <c r="D133" s="32">
        <v>9.1666666666666679</v>
      </c>
      <c r="E133" s="32">
        <v>0</v>
      </c>
      <c r="F133" s="32">
        <v>928</v>
      </c>
      <c r="G133" s="32">
        <v>0</v>
      </c>
      <c r="H133" s="15" t="s">
        <v>211</v>
      </c>
    </row>
    <row r="134" spans="1:8" x14ac:dyDescent="0.2">
      <c r="A134" t="s">
        <v>20</v>
      </c>
      <c r="B134" t="s">
        <v>158</v>
      </c>
      <c r="C134" s="15" t="s">
        <v>184</v>
      </c>
      <c r="D134" s="32">
        <v>72.3</v>
      </c>
      <c r="E134" s="32">
        <v>0</v>
      </c>
      <c r="F134" s="32">
        <v>32200</v>
      </c>
      <c r="G134" s="32">
        <v>0</v>
      </c>
      <c r="H134" s="15" t="s">
        <v>211</v>
      </c>
    </row>
    <row r="135" spans="1:8" x14ac:dyDescent="0.2">
      <c r="A135" t="s">
        <v>24</v>
      </c>
      <c r="B135" t="s">
        <v>156</v>
      </c>
      <c r="C135" s="15" t="s">
        <v>184</v>
      </c>
      <c r="D135" s="32">
        <v>87.416666666666657</v>
      </c>
      <c r="E135" s="32">
        <v>0</v>
      </c>
      <c r="F135" s="32">
        <v>0</v>
      </c>
      <c r="G135" s="32">
        <v>0</v>
      </c>
      <c r="H135" s="15" t="s">
        <v>211</v>
      </c>
    </row>
    <row r="136" spans="1:8" x14ac:dyDescent="0.2">
      <c r="A136" t="s">
        <v>5</v>
      </c>
      <c r="B136" t="s">
        <v>155</v>
      </c>
      <c r="C136" s="15" t="s">
        <v>184</v>
      </c>
      <c r="D136" s="32">
        <v>111.36666666666666</v>
      </c>
      <c r="E136" s="32">
        <v>0</v>
      </c>
      <c r="F136" s="32">
        <v>98126</v>
      </c>
      <c r="G136" s="32">
        <v>0</v>
      </c>
      <c r="H136" s="15" t="s">
        <v>211</v>
      </c>
    </row>
    <row r="137" spans="1:8" x14ac:dyDescent="0.2">
      <c r="A137" t="s">
        <v>194</v>
      </c>
      <c r="B137" t="s">
        <v>155</v>
      </c>
      <c r="C137" s="15" t="s">
        <v>184</v>
      </c>
      <c r="D137" s="32">
        <v>168.01666666666668</v>
      </c>
      <c r="E137" s="32">
        <v>0</v>
      </c>
      <c r="F137" s="32">
        <v>0</v>
      </c>
      <c r="G137" s="32">
        <v>0</v>
      </c>
      <c r="H137" s="15" t="s">
        <v>211</v>
      </c>
    </row>
    <row r="138" spans="1:8" x14ac:dyDescent="0.2">
      <c r="A138" t="s">
        <v>89</v>
      </c>
      <c r="B138" t="s">
        <v>155</v>
      </c>
      <c r="C138" s="15" t="s">
        <v>183</v>
      </c>
      <c r="D138" s="32">
        <v>222.61666666666667</v>
      </c>
      <c r="E138" s="32">
        <v>0</v>
      </c>
      <c r="F138" s="32">
        <v>68436</v>
      </c>
      <c r="G138" s="32">
        <v>0</v>
      </c>
      <c r="H138" s="15" t="s">
        <v>214</v>
      </c>
    </row>
    <row r="139" spans="1:8" x14ac:dyDescent="0.2">
      <c r="A139" t="s">
        <v>39</v>
      </c>
      <c r="B139" t="s">
        <v>155</v>
      </c>
      <c r="C139" s="15" t="s">
        <v>183</v>
      </c>
      <c r="D139" s="32">
        <v>47.5</v>
      </c>
      <c r="E139" s="32">
        <v>0</v>
      </c>
      <c r="F139" s="32">
        <v>0</v>
      </c>
      <c r="G139" s="32">
        <v>0</v>
      </c>
      <c r="H139" s="15" t="s">
        <v>214</v>
      </c>
    </row>
    <row r="140" spans="1:8" x14ac:dyDescent="0.2">
      <c r="A140" t="s">
        <v>4</v>
      </c>
      <c r="B140" t="s">
        <v>155</v>
      </c>
      <c r="C140" s="15" t="s">
        <v>183</v>
      </c>
      <c r="D140" s="32">
        <v>73.5</v>
      </c>
      <c r="E140" s="32">
        <v>0</v>
      </c>
      <c r="F140" s="32">
        <v>8277</v>
      </c>
      <c r="G140" s="32">
        <v>0</v>
      </c>
      <c r="H140" s="15" t="s">
        <v>214</v>
      </c>
    </row>
    <row r="141" spans="1:8" x14ac:dyDescent="0.2">
      <c r="A141" t="s">
        <v>25</v>
      </c>
      <c r="B141" t="s">
        <v>155</v>
      </c>
      <c r="C141" s="15" t="s">
        <v>183</v>
      </c>
      <c r="D141" s="32">
        <v>619.76666666666688</v>
      </c>
      <c r="E141" s="32">
        <v>0</v>
      </c>
      <c r="F141" s="32">
        <v>0</v>
      </c>
      <c r="G141" s="32">
        <v>0</v>
      </c>
      <c r="H141" s="15" t="s">
        <v>214</v>
      </c>
    </row>
    <row r="142" spans="1:8" x14ac:dyDescent="0.2">
      <c r="A142" t="s">
        <v>193</v>
      </c>
      <c r="B142" t="s">
        <v>155</v>
      </c>
      <c r="C142" s="15" t="s">
        <v>183</v>
      </c>
      <c r="D142" s="32">
        <v>4.6999999999999993</v>
      </c>
      <c r="E142" s="32">
        <v>0</v>
      </c>
      <c r="F142" s="32">
        <v>4526.3999999999996</v>
      </c>
      <c r="G142" s="32">
        <v>0</v>
      </c>
      <c r="H142" s="15" t="s">
        <v>214</v>
      </c>
    </row>
    <row r="143" spans="1:8" x14ac:dyDescent="0.2">
      <c r="A143" t="s">
        <v>6</v>
      </c>
      <c r="B143" t="s">
        <v>155</v>
      </c>
      <c r="C143" s="15" t="s">
        <v>183</v>
      </c>
      <c r="D143" s="32">
        <v>105.5</v>
      </c>
      <c r="E143" s="32">
        <v>0</v>
      </c>
      <c r="F143" s="32">
        <v>0</v>
      </c>
      <c r="G143" s="32">
        <v>0</v>
      </c>
      <c r="H143" s="15" t="s">
        <v>214</v>
      </c>
    </row>
    <row r="144" spans="1:8" x14ac:dyDescent="0.2">
      <c r="A144" t="s">
        <v>202</v>
      </c>
      <c r="B144" t="s">
        <v>155</v>
      </c>
      <c r="C144" s="15" t="s">
        <v>183</v>
      </c>
      <c r="D144" s="32">
        <v>207.10000000000002</v>
      </c>
      <c r="E144" s="32">
        <v>0</v>
      </c>
      <c r="F144" s="32">
        <v>0</v>
      </c>
      <c r="G144" s="32">
        <v>0</v>
      </c>
      <c r="H144" s="15" t="s">
        <v>214</v>
      </c>
    </row>
    <row r="145" spans="1:8" x14ac:dyDescent="0.2">
      <c r="A145" t="s">
        <v>203</v>
      </c>
      <c r="B145" t="s">
        <v>155</v>
      </c>
      <c r="C145" s="15" t="s">
        <v>183</v>
      </c>
      <c r="D145" s="32">
        <v>14.75</v>
      </c>
      <c r="E145" s="32">
        <v>0</v>
      </c>
      <c r="F145" s="32">
        <v>1998</v>
      </c>
      <c r="G145" s="32">
        <v>0</v>
      </c>
      <c r="H145" s="15" t="s">
        <v>214</v>
      </c>
    </row>
    <row r="146" spans="1:8" x14ac:dyDescent="0.2">
      <c r="A146" t="s">
        <v>5</v>
      </c>
      <c r="B146" t="s">
        <v>155</v>
      </c>
      <c r="C146" s="15" t="s">
        <v>183</v>
      </c>
      <c r="D146" s="32">
        <v>0.78333333333333333</v>
      </c>
      <c r="E146" s="32">
        <v>0</v>
      </c>
      <c r="F146" s="32">
        <v>761</v>
      </c>
      <c r="G146" s="32">
        <v>0</v>
      </c>
      <c r="H146" s="15" t="s">
        <v>214</v>
      </c>
    </row>
    <row r="147" spans="1:8" x14ac:dyDescent="0.2">
      <c r="A147" t="s">
        <v>194</v>
      </c>
      <c r="B147" t="s">
        <v>155</v>
      </c>
      <c r="C147" s="15" t="s">
        <v>183</v>
      </c>
      <c r="D147" s="32">
        <v>14.616666666666667</v>
      </c>
      <c r="E147" s="32">
        <v>0</v>
      </c>
      <c r="F147" s="32">
        <v>0</v>
      </c>
      <c r="G147" s="32">
        <v>0</v>
      </c>
      <c r="H147" s="15" t="s">
        <v>214</v>
      </c>
    </row>
    <row r="148" spans="1:8" x14ac:dyDescent="0.2">
      <c r="A148" t="s">
        <v>4</v>
      </c>
      <c r="B148" t="s">
        <v>155</v>
      </c>
      <c r="C148" s="15" t="s">
        <v>184</v>
      </c>
      <c r="D148" s="32">
        <v>6.666666666666667</v>
      </c>
      <c r="E148" s="32">
        <v>0</v>
      </c>
      <c r="F148" s="32">
        <v>285</v>
      </c>
      <c r="G148" s="32">
        <v>0</v>
      </c>
      <c r="H148" s="15" t="s">
        <v>214</v>
      </c>
    </row>
    <row r="149" spans="1:8" x14ac:dyDescent="0.2">
      <c r="A149" t="s">
        <v>191</v>
      </c>
      <c r="B149" t="s">
        <v>155</v>
      </c>
      <c r="C149" s="15" t="s">
        <v>184</v>
      </c>
      <c r="D149" s="32">
        <v>39.116666666666667</v>
      </c>
      <c r="E149" s="32">
        <v>0</v>
      </c>
      <c r="F149" s="32">
        <v>13961</v>
      </c>
      <c r="G149" s="32">
        <v>0</v>
      </c>
      <c r="H149" s="15" t="s">
        <v>214</v>
      </c>
    </row>
    <row r="150" spans="1:8" x14ac:dyDescent="0.2">
      <c r="A150" t="s">
        <v>25</v>
      </c>
      <c r="B150" t="s">
        <v>155</v>
      </c>
      <c r="C150" s="15" t="s">
        <v>184</v>
      </c>
      <c r="D150" s="32">
        <v>162.31666666666663</v>
      </c>
      <c r="E150" s="32">
        <v>0</v>
      </c>
      <c r="F150" s="32">
        <v>0</v>
      </c>
      <c r="G150" s="32">
        <v>0</v>
      </c>
      <c r="H150" s="15" t="s">
        <v>214</v>
      </c>
    </row>
    <row r="151" spans="1:8" x14ac:dyDescent="0.2">
      <c r="A151" t="s">
        <v>192</v>
      </c>
      <c r="B151" t="s">
        <v>155</v>
      </c>
      <c r="C151" s="15" t="s">
        <v>184</v>
      </c>
      <c r="D151" s="32">
        <v>4.5</v>
      </c>
      <c r="E151" s="32">
        <v>0</v>
      </c>
      <c r="F151" s="32">
        <v>0</v>
      </c>
      <c r="G151" s="32">
        <v>0</v>
      </c>
      <c r="H151" s="15" t="s">
        <v>214</v>
      </c>
    </row>
    <row r="152" spans="1:8" x14ac:dyDescent="0.2">
      <c r="A152" t="s">
        <v>149</v>
      </c>
      <c r="B152" t="s">
        <v>158</v>
      </c>
      <c r="C152" s="15" t="s">
        <v>184</v>
      </c>
      <c r="D152" s="32">
        <v>197.85000000000002</v>
      </c>
      <c r="E152" s="32">
        <v>0</v>
      </c>
      <c r="F152" s="32">
        <v>98640</v>
      </c>
      <c r="G152" s="32">
        <v>0</v>
      </c>
      <c r="H152" s="15" t="s">
        <v>214</v>
      </c>
    </row>
    <row r="153" spans="1:8" x14ac:dyDescent="0.2">
      <c r="A153" t="s">
        <v>61</v>
      </c>
      <c r="B153" t="s">
        <v>159</v>
      </c>
      <c r="C153" s="15" t="s">
        <v>184</v>
      </c>
      <c r="D153" s="32">
        <v>536.14999999999975</v>
      </c>
      <c r="E153" s="32">
        <v>0</v>
      </c>
      <c r="F153" s="32">
        <v>346108</v>
      </c>
      <c r="G153" s="32">
        <v>0</v>
      </c>
      <c r="H153" s="15" t="s">
        <v>214</v>
      </c>
    </row>
    <row r="154" spans="1:8" x14ac:dyDescent="0.2">
      <c r="A154" t="s">
        <v>10</v>
      </c>
      <c r="B154" t="s">
        <v>156</v>
      </c>
      <c r="C154" s="15" t="s">
        <v>184</v>
      </c>
      <c r="D154" s="32">
        <v>91.000000000000028</v>
      </c>
      <c r="E154" s="32">
        <v>0</v>
      </c>
      <c r="F154" s="32">
        <v>307575</v>
      </c>
      <c r="G154" s="32">
        <v>0</v>
      </c>
      <c r="H154" s="15" t="s">
        <v>214</v>
      </c>
    </row>
    <row r="155" spans="1:8" x14ac:dyDescent="0.2">
      <c r="A155" t="s">
        <v>137</v>
      </c>
      <c r="B155" t="s">
        <v>156</v>
      </c>
      <c r="C155" s="15" t="s">
        <v>184</v>
      </c>
      <c r="D155" s="32">
        <v>3.6</v>
      </c>
      <c r="E155" s="32">
        <v>0</v>
      </c>
      <c r="F155" s="32">
        <v>0</v>
      </c>
      <c r="G155" s="32">
        <v>0</v>
      </c>
      <c r="H155" s="15" t="s">
        <v>214</v>
      </c>
    </row>
    <row r="156" spans="1:8" x14ac:dyDescent="0.2">
      <c r="A156" t="s">
        <v>8</v>
      </c>
      <c r="B156" t="s">
        <v>156</v>
      </c>
      <c r="C156" s="15" t="s">
        <v>184</v>
      </c>
      <c r="D156" s="32">
        <v>5.416666666666667</v>
      </c>
      <c r="E156" s="32">
        <v>0</v>
      </c>
      <c r="F156" s="32">
        <v>23413</v>
      </c>
      <c r="G156" s="32">
        <v>0</v>
      </c>
      <c r="H156" s="15" t="s">
        <v>214</v>
      </c>
    </row>
    <row r="157" spans="1:8" x14ac:dyDescent="0.2">
      <c r="A157" t="s">
        <v>204</v>
      </c>
      <c r="B157" t="s">
        <v>156</v>
      </c>
      <c r="C157" s="15" t="s">
        <v>184</v>
      </c>
      <c r="D157" s="32">
        <v>6.15</v>
      </c>
      <c r="E157" s="32">
        <v>0</v>
      </c>
      <c r="F157" s="32">
        <v>0</v>
      </c>
      <c r="G157" s="32">
        <v>0</v>
      </c>
      <c r="H157" s="15" t="s">
        <v>214</v>
      </c>
    </row>
    <row r="158" spans="1:8" x14ac:dyDescent="0.2">
      <c r="A158" t="s">
        <v>195</v>
      </c>
      <c r="B158" t="s">
        <v>157</v>
      </c>
      <c r="C158" s="15" t="s">
        <v>184</v>
      </c>
      <c r="D158" s="32">
        <v>6</v>
      </c>
      <c r="E158" s="32">
        <v>0</v>
      </c>
      <c r="F158" s="32">
        <v>4956</v>
      </c>
      <c r="G158" s="32">
        <v>0</v>
      </c>
      <c r="H158" s="15" t="s">
        <v>214</v>
      </c>
    </row>
    <row r="159" spans="1:8" x14ac:dyDescent="0.2">
      <c r="A159" t="s">
        <v>205</v>
      </c>
      <c r="B159" t="s">
        <v>159</v>
      </c>
      <c r="C159" s="15" t="s">
        <v>184</v>
      </c>
      <c r="D159" s="32">
        <v>14.100000000000001</v>
      </c>
      <c r="E159" s="32">
        <v>0</v>
      </c>
      <c r="F159" s="32">
        <v>0</v>
      </c>
      <c r="G159" s="32">
        <v>0</v>
      </c>
      <c r="H159" s="15" t="s">
        <v>214</v>
      </c>
    </row>
    <row r="160" spans="1:8" x14ac:dyDescent="0.2">
      <c r="A160" t="s">
        <v>13</v>
      </c>
      <c r="B160" t="s">
        <v>156</v>
      </c>
      <c r="C160" s="15" t="s">
        <v>184</v>
      </c>
      <c r="D160" s="32">
        <v>12</v>
      </c>
      <c r="E160" s="32">
        <v>0</v>
      </c>
      <c r="F160" s="32">
        <v>0</v>
      </c>
      <c r="G160" s="32">
        <v>0</v>
      </c>
      <c r="H160" s="15" t="s">
        <v>214</v>
      </c>
    </row>
    <row r="161" spans="1:8" x14ac:dyDescent="0.2">
      <c r="A161" t="s">
        <v>206</v>
      </c>
      <c r="B161" t="s">
        <v>158</v>
      </c>
      <c r="C161" s="15" t="s">
        <v>184</v>
      </c>
      <c r="D161" s="32">
        <v>70</v>
      </c>
      <c r="E161" s="32">
        <v>0</v>
      </c>
      <c r="F161" s="32">
        <v>19785</v>
      </c>
      <c r="G161" s="32">
        <v>0</v>
      </c>
      <c r="H161" s="15" t="s">
        <v>214</v>
      </c>
    </row>
    <row r="162" spans="1:8" x14ac:dyDescent="0.2">
      <c r="A162" t="s">
        <v>23</v>
      </c>
      <c r="B162" t="s">
        <v>156</v>
      </c>
      <c r="C162" s="15" t="s">
        <v>184</v>
      </c>
      <c r="D162" s="32">
        <v>141.18333333333334</v>
      </c>
      <c r="E162" s="32">
        <v>0</v>
      </c>
      <c r="F162" s="32">
        <v>0</v>
      </c>
      <c r="G162" s="32">
        <v>0</v>
      </c>
      <c r="H162" s="15" t="s">
        <v>214</v>
      </c>
    </row>
    <row r="163" spans="1:8" x14ac:dyDescent="0.2">
      <c r="A163" t="s">
        <v>193</v>
      </c>
      <c r="B163" t="s">
        <v>155</v>
      </c>
      <c r="C163" s="15" t="s">
        <v>184</v>
      </c>
      <c r="D163" s="32">
        <v>29.266666666666666</v>
      </c>
      <c r="E163" s="32">
        <v>0</v>
      </c>
      <c r="F163" s="32">
        <v>9512</v>
      </c>
      <c r="G163" s="32">
        <v>0</v>
      </c>
      <c r="H163" s="15" t="s">
        <v>214</v>
      </c>
    </row>
    <row r="164" spans="1:8" x14ac:dyDescent="0.2">
      <c r="A164" t="s">
        <v>207</v>
      </c>
      <c r="B164" t="s">
        <v>156</v>
      </c>
      <c r="C164" s="15" t="s">
        <v>184</v>
      </c>
      <c r="D164" s="32">
        <v>8.0833333333333339</v>
      </c>
      <c r="E164" s="32">
        <v>0</v>
      </c>
      <c r="F164" s="32">
        <v>0</v>
      </c>
      <c r="G164" s="32">
        <v>0</v>
      </c>
      <c r="H164" s="15" t="s">
        <v>214</v>
      </c>
    </row>
    <row r="165" spans="1:8" x14ac:dyDescent="0.2">
      <c r="A165" t="s">
        <v>41</v>
      </c>
      <c r="B165" t="s">
        <v>156</v>
      </c>
      <c r="C165" s="15" t="s">
        <v>184</v>
      </c>
      <c r="D165" s="32">
        <v>58.55</v>
      </c>
      <c r="E165" s="32">
        <v>0</v>
      </c>
      <c r="F165" s="32">
        <v>44080</v>
      </c>
      <c r="G165" s="32">
        <v>0</v>
      </c>
      <c r="H165" s="15" t="s">
        <v>214</v>
      </c>
    </row>
    <row r="166" spans="1:8" x14ac:dyDescent="0.2">
      <c r="A166" t="s">
        <v>125</v>
      </c>
      <c r="B166" t="s">
        <v>156</v>
      </c>
      <c r="C166" s="15" t="s">
        <v>184</v>
      </c>
      <c r="D166" s="32">
        <v>4.666666666666667</v>
      </c>
      <c r="E166" s="32">
        <v>0</v>
      </c>
      <c r="F166" s="32">
        <v>0</v>
      </c>
      <c r="G166" s="32">
        <v>0</v>
      </c>
      <c r="H166" s="15" t="s">
        <v>214</v>
      </c>
    </row>
    <row r="167" spans="1:8" x14ac:dyDescent="0.2">
      <c r="A167" t="s">
        <v>200</v>
      </c>
      <c r="B167" t="s">
        <v>158</v>
      </c>
      <c r="C167" s="15" t="s">
        <v>184</v>
      </c>
      <c r="D167" s="32">
        <v>194.6</v>
      </c>
      <c r="E167" s="32">
        <v>0</v>
      </c>
      <c r="F167" s="32">
        <v>176300</v>
      </c>
      <c r="G167" s="32">
        <v>0</v>
      </c>
      <c r="H167" s="15" t="s">
        <v>214</v>
      </c>
    </row>
    <row r="168" spans="1:8" x14ac:dyDescent="0.2">
      <c r="A168" t="s">
        <v>34</v>
      </c>
      <c r="B168" t="s">
        <v>157</v>
      </c>
      <c r="C168" s="15" t="s">
        <v>184</v>
      </c>
      <c r="D168" s="32">
        <v>8</v>
      </c>
      <c r="E168" s="32">
        <v>0</v>
      </c>
      <c r="F168" s="32">
        <v>5626</v>
      </c>
      <c r="G168" s="32">
        <v>0</v>
      </c>
      <c r="H168" s="15" t="s">
        <v>214</v>
      </c>
    </row>
    <row r="169" spans="1:8" x14ac:dyDescent="0.2">
      <c r="A169" t="s">
        <v>210</v>
      </c>
      <c r="B169" t="s">
        <v>156</v>
      </c>
      <c r="C169" s="15" t="s">
        <v>184</v>
      </c>
      <c r="D169" s="32">
        <v>5.35</v>
      </c>
      <c r="E169" s="32">
        <v>0</v>
      </c>
      <c r="F169" s="32">
        <v>0</v>
      </c>
      <c r="G169" s="32">
        <v>0</v>
      </c>
      <c r="H169" s="15" t="s">
        <v>214</v>
      </c>
    </row>
    <row r="170" spans="1:8" x14ac:dyDescent="0.2">
      <c r="A170" t="s">
        <v>213</v>
      </c>
      <c r="B170" t="s">
        <v>156</v>
      </c>
      <c r="C170" s="15" t="s">
        <v>184</v>
      </c>
      <c r="D170" s="32">
        <v>3.9166666666666665</v>
      </c>
      <c r="E170" s="32">
        <v>0</v>
      </c>
      <c r="F170" s="32">
        <v>100</v>
      </c>
      <c r="G170" s="32">
        <v>0</v>
      </c>
      <c r="H170" s="15" t="s">
        <v>214</v>
      </c>
    </row>
    <row r="171" spans="1:8" x14ac:dyDescent="0.2">
      <c r="A171" t="s">
        <v>78</v>
      </c>
      <c r="B171" t="s">
        <v>157</v>
      </c>
      <c r="C171" s="15" t="s">
        <v>184</v>
      </c>
      <c r="D171" s="32">
        <v>1</v>
      </c>
      <c r="E171" s="32">
        <v>0</v>
      </c>
      <c r="F171" s="32">
        <v>48</v>
      </c>
      <c r="G171" s="32">
        <v>0</v>
      </c>
      <c r="H171" s="15" t="s">
        <v>214</v>
      </c>
    </row>
    <row r="172" spans="1:8" x14ac:dyDescent="0.2">
      <c r="A172" t="s">
        <v>20</v>
      </c>
      <c r="B172" t="s">
        <v>158</v>
      </c>
      <c r="C172" s="15" t="s">
        <v>184</v>
      </c>
      <c r="D172" s="32">
        <v>72.3</v>
      </c>
      <c r="E172" s="32">
        <v>0</v>
      </c>
      <c r="F172" s="32">
        <v>32340</v>
      </c>
      <c r="G172" s="32">
        <v>0</v>
      </c>
      <c r="H172" s="15" t="s">
        <v>214</v>
      </c>
    </row>
    <row r="173" spans="1:8" x14ac:dyDescent="0.2">
      <c r="A173" t="s">
        <v>24</v>
      </c>
      <c r="B173" t="s">
        <v>156</v>
      </c>
      <c r="C173" s="15" t="s">
        <v>184</v>
      </c>
      <c r="D173" s="32">
        <v>92.666666666666629</v>
      </c>
      <c r="E173" s="32">
        <v>0</v>
      </c>
      <c r="F173" s="32">
        <v>0</v>
      </c>
      <c r="G173" s="32">
        <v>0</v>
      </c>
      <c r="H173" s="15" t="s">
        <v>214</v>
      </c>
    </row>
    <row r="174" spans="1:8" x14ac:dyDescent="0.2">
      <c r="A174" t="s">
        <v>5</v>
      </c>
      <c r="B174" t="s">
        <v>155</v>
      </c>
      <c r="C174" s="15" t="s">
        <v>184</v>
      </c>
      <c r="D174" s="32">
        <v>110.23333333333333</v>
      </c>
      <c r="E174" s="32">
        <v>0</v>
      </c>
      <c r="F174" s="32">
        <v>75845</v>
      </c>
      <c r="G174" s="32">
        <v>0</v>
      </c>
      <c r="H174" s="15" t="s">
        <v>214</v>
      </c>
    </row>
    <row r="175" spans="1:8" x14ac:dyDescent="0.2">
      <c r="A175" t="s">
        <v>194</v>
      </c>
      <c r="B175" t="s">
        <v>155</v>
      </c>
      <c r="C175" s="15" t="s">
        <v>184</v>
      </c>
      <c r="D175" s="32">
        <v>167.95</v>
      </c>
      <c r="E175" s="32">
        <v>0</v>
      </c>
      <c r="F175" s="32">
        <v>0</v>
      </c>
      <c r="G175" s="32">
        <v>0</v>
      </c>
      <c r="H175" s="15" t="s">
        <v>214</v>
      </c>
    </row>
    <row r="176" spans="1:8" x14ac:dyDescent="0.2">
      <c r="A176" t="s">
        <v>141</v>
      </c>
      <c r="B176" t="s">
        <v>157</v>
      </c>
      <c r="C176" s="15" t="s">
        <v>184</v>
      </c>
      <c r="D176" s="32">
        <v>11.583333333333332</v>
      </c>
      <c r="E176" s="32">
        <v>0</v>
      </c>
      <c r="F176" s="32">
        <v>4874</v>
      </c>
      <c r="G176" s="32">
        <v>0</v>
      </c>
      <c r="H176" s="15" t="s">
        <v>214</v>
      </c>
    </row>
    <row r="177" spans="1:8" x14ac:dyDescent="0.2">
      <c r="A177" t="s">
        <v>89</v>
      </c>
      <c r="B177" t="s">
        <v>155</v>
      </c>
      <c r="C177" s="15" t="s">
        <v>183</v>
      </c>
      <c r="D177" s="32">
        <v>162.33333333333331</v>
      </c>
      <c r="E177" s="32">
        <v>0</v>
      </c>
      <c r="F177" s="32">
        <v>47128</v>
      </c>
      <c r="G177" s="32">
        <v>0</v>
      </c>
      <c r="H177" s="15" t="s">
        <v>217</v>
      </c>
    </row>
    <row r="178" spans="1:8" x14ac:dyDescent="0.2">
      <c r="A178" t="s">
        <v>39</v>
      </c>
      <c r="B178" t="s">
        <v>155</v>
      </c>
      <c r="C178" s="15" t="s">
        <v>183</v>
      </c>
      <c r="D178" s="32">
        <v>25.499999999999996</v>
      </c>
      <c r="E178" s="32">
        <v>0</v>
      </c>
      <c r="F178" s="32">
        <v>0</v>
      </c>
      <c r="G178" s="32">
        <v>0</v>
      </c>
      <c r="H178" s="15" t="s">
        <v>217</v>
      </c>
    </row>
    <row r="179" spans="1:8" x14ac:dyDescent="0.2">
      <c r="A179" t="s">
        <v>4</v>
      </c>
      <c r="B179" t="s">
        <v>155</v>
      </c>
      <c r="C179" s="15" t="s">
        <v>183</v>
      </c>
      <c r="D179" s="32">
        <v>17.25</v>
      </c>
      <c r="E179" s="32">
        <v>0</v>
      </c>
      <c r="F179" s="32">
        <v>5133</v>
      </c>
      <c r="G179" s="32">
        <v>0</v>
      </c>
      <c r="H179" s="15" t="s">
        <v>217</v>
      </c>
    </row>
    <row r="180" spans="1:8" x14ac:dyDescent="0.2">
      <c r="A180" t="s">
        <v>25</v>
      </c>
      <c r="B180" t="s">
        <v>155</v>
      </c>
      <c r="C180" s="15" t="s">
        <v>183</v>
      </c>
      <c r="D180" s="32">
        <v>772.91666666666674</v>
      </c>
      <c r="E180" s="32">
        <v>0</v>
      </c>
      <c r="F180" s="32">
        <v>0</v>
      </c>
      <c r="G180" s="32">
        <v>0</v>
      </c>
      <c r="H180" s="15" t="s">
        <v>217</v>
      </c>
    </row>
    <row r="181" spans="1:8" x14ac:dyDescent="0.2">
      <c r="A181" t="s">
        <v>6</v>
      </c>
      <c r="B181" t="s">
        <v>155</v>
      </c>
      <c r="C181" s="15" t="s">
        <v>183</v>
      </c>
      <c r="D181" s="32">
        <v>79.5</v>
      </c>
      <c r="E181" s="32">
        <v>0</v>
      </c>
      <c r="F181" s="32">
        <v>0</v>
      </c>
      <c r="G181" s="32">
        <v>0</v>
      </c>
      <c r="H181" s="15" t="s">
        <v>217</v>
      </c>
    </row>
    <row r="182" spans="1:8" x14ac:dyDescent="0.2">
      <c r="A182" t="s">
        <v>202</v>
      </c>
      <c r="B182" t="s">
        <v>155</v>
      </c>
      <c r="C182" s="15" t="s">
        <v>183</v>
      </c>
      <c r="D182" s="32">
        <v>271.68333333333339</v>
      </c>
      <c r="E182" s="32">
        <v>0</v>
      </c>
      <c r="F182" s="32">
        <v>0</v>
      </c>
      <c r="G182" s="32">
        <v>0</v>
      </c>
      <c r="H182" s="15" t="s">
        <v>217</v>
      </c>
    </row>
    <row r="183" spans="1:8" x14ac:dyDescent="0.2">
      <c r="A183" t="s">
        <v>203</v>
      </c>
      <c r="B183" t="s">
        <v>155</v>
      </c>
      <c r="C183" s="15" t="s">
        <v>183</v>
      </c>
      <c r="D183" s="32">
        <v>5.4166666666666661</v>
      </c>
      <c r="E183" s="32">
        <v>0</v>
      </c>
      <c r="F183" s="32">
        <v>828</v>
      </c>
      <c r="G183" s="32">
        <v>0</v>
      </c>
      <c r="H183" s="15" t="s">
        <v>217</v>
      </c>
    </row>
    <row r="184" spans="1:8" x14ac:dyDescent="0.2">
      <c r="A184" t="s">
        <v>191</v>
      </c>
      <c r="B184" t="s">
        <v>155</v>
      </c>
      <c r="C184" s="15" t="s">
        <v>184</v>
      </c>
      <c r="D184" s="32">
        <v>29.583333333333332</v>
      </c>
      <c r="E184" s="32">
        <v>0</v>
      </c>
      <c r="F184" s="32">
        <v>14481</v>
      </c>
      <c r="G184" s="32">
        <v>0</v>
      </c>
      <c r="H184" s="15" t="s">
        <v>217</v>
      </c>
    </row>
    <row r="185" spans="1:8" x14ac:dyDescent="0.2">
      <c r="A185" t="s">
        <v>25</v>
      </c>
      <c r="B185" t="s">
        <v>155</v>
      </c>
      <c r="C185" s="15" t="s">
        <v>184</v>
      </c>
      <c r="D185" s="32">
        <v>291.40000000000009</v>
      </c>
      <c r="E185" s="32">
        <v>0</v>
      </c>
      <c r="F185" s="32">
        <v>0</v>
      </c>
      <c r="G185" s="32">
        <v>0</v>
      </c>
      <c r="H185" s="15" t="s">
        <v>217</v>
      </c>
    </row>
    <row r="186" spans="1:8" x14ac:dyDescent="0.2">
      <c r="A186" t="s">
        <v>192</v>
      </c>
      <c r="B186" t="s">
        <v>155</v>
      </c>
      <c r="C186" s="15" t="s">
        <v>184</v>
      </c>
      <c r="D186" s="32">
        <v>4.5</v>
      </c>
      <c r="E186" s="32">
        <v>0</v>
      </c>
      <c r="F186" s="32">
        <v>0</v>
      </c>
      <c r="G186" s="32">
        <v>0</v>
      </c>
      <c r="H186" s="15" t="s">
        <v>217</v>
      </c>
    </row>
    <row r="187" spans="1:8" x14ac:dyDescent="0.2">
      <c r="A187" t="s">
        <v>149</v>
      </c>
      <c r="B187" t="s">
        <v>158</v>
      </c>
      <c r="C187" s="15" t="s">
        <v>184</v>
      </c>
      <c r="D187" s="32">
        <v>164.21666666666667</v>
      </c>
      <c r="E187" s="32">
        <v>0</v>
      </c>
      <c r="F187" s="32">
        <v>78340</v>
      </c>
      <c r="G187" s="32">
        <v>0</v>
      </c>
      <c r="H187" s="15" t="s">
        <v>217</v>
      </c>
    </row>
    <row r="188" spans="1:8" x14ac:dyDescent="0.2">
      <c r="A188" t="s">
        <v>61</v>
      </c>
      <c r="B188" t="s">
        <v>159</v>
      </c>
      <c r="C188" s="15" t="s">
        <v>184</v>
      </c>
      <c r="D188" s="32">
        <v>391.4</v>
      </c>
      <c r="E188" s="32">
        <v>0</v>
      </c>
      <c r="F188" s="32">
        <v>250070</v>
      </c>
      <c r="G188" s="32">
        <v>0</v>
      </c>
      <c r="H188" s="15" t="s">
        <v>217</v>
      </c>
    </row>
    <row r="189" spans="1:8" x14ac:dyDescent="0.2">
      <c r="A189" t="s">
        <v>10</v>
      </c>
      <c r="B189" t="s">
        <v>156</v>
      </c>
      <c r="C189" s="15" t="s">
        <v>184</v>
      </c>
      <c r="D189" s="32">
        <v>106.7</v>
      </c>
      <c r="E189" s="32">
        <v>0</v>
      </c>
      <c r="F189" s="32">
        <v>377080</v>
      </c>
      <c r="G189" s="32">
        <v>0</v>
      </c>
      <c r="H189" s="15" t="s">
        <v>217</v>
      </c>
    </row>
    <row r="190" spans="1:8" x14ac:dyDescent="0.2">
      <c r="A190" t="s">
        <v>16</v>
      </c>
      <c r="B190" t="s">
        <v>156</v>
      </c>
      <c r="C190" s="15" t="s">
        <v>184</v>
      </c>
      <c r="D190" s="32">
        <v>5.5</v>
      </c>
      <c r="E190" s="32">
        <v>0</v>
      </c>
      <c r="F190" s="32">
        <v>0</v>
      </c>
      <c r="G190" s="32">
        <v>0</v>
      </c>
      <c r="H190" s="15" t="s">
        <v>217</v>
      </c>
    </row>
    <row r="191" spans="1:8" x14ac:dyDescent="0.2">
      <c r="A191" t="s">
        <v>204</v>
      </c>
      <c r="B191" t="s">
        <v>156</v>
      </c>
      <c r="C191" s="15" t="s">
        <v>184</v>
      </c>
      <c r="D191" s="32">
        <v>19.05</v>
      </c>
      <c r="E191" s="32">
        <v>0</v>
      </c>
      <c r="F191" s="32">
        <v>0</v>
      </c>
      <c r="G191" s="32">
        <v>0</v>
      </c>
      <c r="H191" s="15" t="s">
        <v>217</v>
      </c>
    </row>
    <row r="192" spans="1:8" x14ac:dyDescent="0.2">
      <c r="A192" t="s">
        <v>196</v>
      </c>
      <c r="B192" t="s">
        <v>157</v>
      </c>
      <c r="C192" s="15" t="s">
        <v>184</v>
      </c>
      <c r="D192" s="32">
        <v>3.9666666666666668</v>
      </c>
      <c r="E192" s="32">
        <v>0</v>
      </c>
      <c r="F192" s="32">
        <v>796</v>
      </c>
      <c r="G192" s="32">
        <v>0</v>
      </c>
      <c r="H192" s="15" t="s">
        <v>217</v>
      </c>
    </row>
    <row r="193" spans="1:8" x14ac:dyDescent="0.2">
      <c r="A193" t="s">
        <v>197</v>
      </c>
      <c r="B193" t="s">
        <v>157</v>
      </c>
      <c r="C193" s="15" t="s">
        <v>184</v>
      </c>
      <c r="D193" s="32">
        <v>6</v>
      </c>
      <c r="E193" s="32">
        <v>0</v>
      </c>
      <c r="F193" s="32">
        <v>0</v>
      </c>
      <c r="G193" s="32">
        <v>0</v>
      </c>
      <c r="H193" s="15" t="s">
        <v>217</v>
      </c>
    </row>
    <row r="194" spans="1:8" x14ac:dyDescent="0.2">
      <c r="A194" t="s">
        <v>23</v>
      </c>
      <c r="B194" t="s">
        <v>156</v>
      </c>
      <c r="C194" s="15" t="s">
        <v>184</v>
      </c>
      <c r="D194" s="32">
        <v>195.9</v>
      </c>
      <c r="E194" s="32">
        <v>0</v>
      </c>
      <c r="F194" s="32">
        <v>0</v>
      </c>
      <c r="G194" s="32">
        <v>0</v>
      </c>
      <c r="H194" s="15" t="s">
        <v>217</v>
      </c>
    </row>
    <row r="195" spans="1:8" x14ac:dyDescent="0.2">
      <c r="A195" t="s">
        <v>193</v>
      </c>
      <c r="B195" t="s">
        <v>155</v>
      </c>
      <c r="C195" s="15" t="s">
        <v>184</v>
      </c>
      <c r="D195" s="32">
        <v>7.1999999999999993</v>
      </c>
      <c r="E195" s="32">
        <v>0</v>
      </c>
      <c r="F195" s="32">
        <v>2378</v>
      </c>
      <c r="G195" s="32">
        <v>0</v>
      </c>
      <c r="H195" s="15" t="s">
        <v>217</v>
      </c>
    </row>
    <row r="196" spans="1:8" x14ac:dyDescent="0.2">
      <c r="A196" t="s">
        <v>212</v>
      </c>
      <c r="B196" t="s">
        <v>156</v>
      </c>
      <c r="C196" s="15" t="s">
        <v>184</v>
      </c>
      <c r="D196" s="32">
        <v>4</v>
      </c>
      <c r="E196" s="32">
        <v>0</v>
      </c>
      <c r="F196" s="32">
        <v>0</v>
      </c>
      <c r="G196" s="32">
        <v>0</v>
      </c>
      <c r="H196" s="15" t="s">
        <v>217</v>
      </c>
    </row>
    <row r="197" spans="1:8" x14ac:dyDescent="0.2">
      <c r="A197" t="s">
        <v>207</v>
      </c>
      <c r="B197" t="s">
        <v>156</v>
      </c>
      <c r="C197" s="15" t="s">
        <v>184</v>
      </c>
      <c r="D197" s="32">
        <v>42.466666666666669</v>
      </c>
      <c r="E197" s="32">
        <v>0</v>
      </c>
      <c r="F197" s="32">
        <v>0</v>
      </c>
      <c r="G197" s="32">
        <v>0</v>
      </c>
      <c r="H197" s="15" t="s">
        <v>217</v>
      </c>
    </row>
    <row r="198" spans="1:8" x14ac:dyDescent="0.2">
      <c r="A198" t="s">
        <v>62</v>
      </c>
      <c r="B198" t="s">
        <v>159</v>
      </c>
      <c r="C198" s="15" t="s">
        <v>184</v>
      </c>
      <c r="D198" s="32">
        <v>18.100000000000001</v>
      </c>
      <c r="E198" s="32">
        <v>0</v>
      </c>
      <c r="F198" s="32">
        <v>10292</v>
      </c>
      <c r="G198" s="32">
        <v>0</v>
      </c>
      <c r="H198" s="15" t="s">
        <v>217</v>
      </c>
    </row>
    <row r="199" spans="1:8" x14ac:dyDescent="0.2">
      <c r="A199" t="s">
        <v>209</v>
      </c>
      <c r="B199" t="s">
        <v>156</v>
      </c>
      <c r="C199" s="15" t="s">
        <v>184</v>
      </c>
      <c r="D199" s="32">
        <v>40.916666666666664</v>
      </c>
      <c r="E199" s="32">
        <v>0</v>
      </c>
      <c r="F199" s="32">
        <v>22544</v>
      </c>
      <c r="G199" s="32">
        <v>0</v>
      </c>
      <c r="H199" s="15" t="s">
        <v>217</v>
      </c>
    </row>
    <row r="200" spans="1:8" x14ac:dyDescent="0.2">
      <c r="A200" t="s">
        <v>210</v>
      </c>
      <c r="B200" t="s">
        <v>156</v>
      </c>
      <c r="C200" s="15" t="s">
        <v>184</v>
      </c>
      <c r="D200" s="32">
        <v>24.799999999999997</v>
      </c>
      <c r="E200" s="32">
        <v>0</v>
      </c>
      <c r="F200" s="32">
        <v>0</v>
      </c>
      <c r="G200" s="32">
        <v>0</v>
      </c>
      <c r="H200" s="15" t="s">
        <v>217</v>
      </c>
    </row>
    <row r="201" spans="1:8" x14ac:dyDescent="0.2">
      <c r="A201" t="s">
        <v>218</v>
      </c>
      <c r="B201" t="s">
        <v>156</v>
      </c>
      <c r="C201" s="15" t="s">
        <v>184</v>
      </c>
      <c r="D201" s="32">
        <v>69.166666666666657</v>
      </c>
      <c r="E201" s="32">
        <v>0</v>
      </c>
      <c r="F201" s="32">
        <v>22657</v>
      </c>
      <c r="G201" s="32">
        <v>0</v>
      </c>
      <c r="H201" s="15" t="s">
        <v>217</v>
      </c>
    </row>
    <row r="202" spans="1:8" x14ac:dyDescent="0.2">
      <c r="A202" t="s">
        <v>78</v>
      </c>
      <c r="B202" t="s">
        <v>157</v>
      </c>
      <c r="C202" s="15" t="s">
        <v>184</v>
      </c>
      <c r="D202" s="32">
        <v>1</v>
      </c>
      <c r="E202" s="32">
        <v>0</v>
      </c>
      <c r="F202" s="32">
        <v>80</v>
      </c>
      <c r="G202" s="32">
        <v>0</v>
      </c>
      <c r="H202" s="15" t="s">
        <v>217</v>
      </c>
    </row>
    <row r="203" spans="1:8" x14ac:dyDescent="0.2">
      <c r="A203" t="s">
        <v>20</v>
      </c>
      <c r="B203" t="s">
        <v>158</v>
      </c>
      <c r="C203" s="15" t="s">
        <v>184</v>
      </c>
      <c r="D203" s="32">
        <v>48.2</v>
      </c>
      <c r="E203" s="32">
        <v>0</v>
      </c>
      <c r="F203" s="32">
        <v>21520</v>
      </c>
      <c r="G203" s="32">
        <v>0</v>
      </c>
      <c r="H203" s="15" t="s">
        <v>217</v>
      </c>
    </row>
    <row r="204" spans="1:8" x14ac:dyDescent="0.2">
      <c r="A204" t="s">
        <v>24</v>
      </c>
      <c r="B204" t="s">
        <v>156</v>
      </c>
      <c r="C204" s="15" t="s">
        <v>184</v>
      </c>
      <c r="D204" s="32">
        <v>87.216666666666654</v>
      </c>
      <c r="E204" s="32">
        <v>0</v>
      </c>
      <c r="F204" s="32">
        <v>0</v>
      </c>
      <c r="G204" s="32">
        <v>0</v>
      </c>
      <c r="H204" s="15" t="s">
        <v>217</v>
      </c>
    </row>
    <row r="205" spans="1:8" x14ac:dyDescent="0.2">
      <c r="A205" t="s">
        <v>5</v>
      </c>
      <c r="B205" t="s">
        <v>155</v>
      </c>
      <c r="C205" s="15" t="s">
        <v>184</v>
      </c>
      <c r="D205" s="32">
        <v>66.466666666666669</v>
      </c>
      <c r="E205" s="32">
        <v>0</v>
      </c>
      <c r="F205" s="32">
        <v>42891</v>
      </c>
      <c r="G205" s="32">
        <v>0</v>
      </c>
      <c r="H205" s="15" t="s">
        <v>217</v>
      </c>
    </row>
    <row r="206" spans="1:8" x14ac:dyDescent="0.2">
      <c r="A206" t="s">
        <v>194</v>
      </c>
      <c r="B206" t="s">
        <v>155</v>
      </c>
      <c r="C206" s="15" t="s">
        <v>184</v>
      </c>
      <c r="D206" s="32">
        <v>84.133333333333326</v>
      </c>
      <c r="E206" s="32">
        <v>0</v>
      </c>
      <c r="F206" s="32">
        <v>0</v>
      </c>
      <c r="G206" s="32">
        <v>0</v>
      </c>
      <c r="H206" s="15" t="s">
        <v>217</v>
      </c>
    </row>
    <row r="207" spans="1:8" x14ac:dyDescent="0.2">
      <c r="A207" t="s">
        <v>89</v>
      </c>
      <c r="B207" t="s">
        <v>155</v>
      </c>
      <c r="C207" s="15" t="s">
        <v>183</v>
      </c>
      <c r="D207" s="32">
        <v>181.31666666666663</v>
      </c>
      <c r="E207" s="32">
        <v>0</v>
      </c>
      <c r="F207" s="32">
        <v>42007</v>
      </c>
      <c r="G207" s="32">
        <v>0</v>
      </c>
      <c r="H207" s="15" t="s">
        <v>219</v>
      </c>
    </row>
    <row r="208" spans="1:8" x14ac:dyDescent="0.2">
      <c r="A208" t="s">
        <v>39</v>
      </c>
      <c r="B208" t="s">
        <v>155</v>
      </c>
      <c r="C208" s="15" t="s">
        <v>183</v>
      </c>
      <c r="D208" s="32">
        <v>21.666666666666664</v>
      </c>
      <c r="E208" s="32">
        <v>0</v>
      </c>
      <c r="F208" s="32">
        <v>0</v>
      </c>
      <c r="G208" s="32">
        <v>0</v>
      </c>
      <c r="H208" s="15" t="s">
        <v>219</v>
      </c>
    </row>
    <row r="209" spans="1:8" x14ac:dyDescent="0.2">
      <c r="A209" t="s">
        <v>4</v>
      </c>
      <c r="B209" t="s">
        <v>155</v>
      </c>
      <c r="C209" s="15" t="s">
        <v>183</v>
      </c>
      <c r="D209" s="32">
        <v>2.75</v>
      </c>
      <c r="E209" s="32">
        <v>0</v>
      </c>
      <c r="F209" s="32">
        <v>1135</v>
      </c>
      <c r="G209" s="32">
        <v>0</v>
      </c>
      <c r="H209" s="15" t="s">
        <v>219</v>
      </c>
    </row>
    <row r="210" spans="1:8" x14ac:dyDescent="0.2">
      <c r="A210" t="s">
        <v>25</v>
      </c>
      <c r="B210" t="s">
        <v>155</v>
      </c>
      <c r="C210" s="15" t="s">
        <v>183</v>
      </c>
      <c r="D210" s="32">
        <v>768.66666666666697</v>
      </c>
      <c r="E210" s="32">
        <v>0</v>
      </c>
      <c r="F210" s="32">
        <v>0</v>
      </c>
      <c r="G210" s="32">
        <v>0</v>
      </c>
      <c r="H210" s="15" t="s">
        <v>219</v>
      </c>
    </row>
    <row r="211" spans="1:8" x14ac:dyDescent="0.2">
      <c r="A211" t="s">
        <v>193</v>
      </c>
      <c r="B211" t="s">
        <v>155</v>
      </c>
      <c r="C211" s="15" t="s">
        <v>183</v>
      </c>
      <c r="D211" s="32">
        <v>3.4</v>
      </c>
      <c r="E211" s="32">
        <v>0</v>
      </c>
      <c r="F211" s="32">
        <v>2394.4</v>
      </c>
      <c r="G211" s="32">
        <v>0</v>
      </c>
      <c r="H211" s="15" t="s">
        <v>219</v>
      </c>
    </row>
    <row r="212" spans="1:8" x14ac:dyDescent="0.2">
      <c r="A212" t="s">
        <v>6</v>
      </c>
      <c r="B212" t="s">
        <v>155</v>
      </c>
      <c r="C212" s="15" t="s">
        <v>183</v>
      </c>
      <c r="D212" s="32">
        <v>60</v>
      </c>
      <c r="E212" s="32">
        <v>0</v>
      </c>
      <c r="F212" s="32">
        <v>0</v>
      </c>
      <c r="G212" s="32">
        <v>0</v>
      </c>
      <c r="H212" s="15" t="s">
        <v>219</v>
      </c>
    </row>
    <row r="213" spans="1:8" x14ac:dyDescent="0.2">
      <c r="A213" t="s">
        <v>202</v>
      </c>
      <c r="B213" t="s">
        <v>155</v>
      </c>
      <c r="C213" s="15" t="s">
        <v>183</v>
      </c>
      <c r="D213" s="32">
        <v>285.35000000000014</v>
      </c>
      <c r="E213" s="32">
        <v>0</v>
      </c>
      <c r="F213" s="32">
        <v>0</v>
      </c>
      <c r="G213" s="32">
        <v>0</v>
      </c>
      <c r="H213" s="15" t="s">
        <v>219</v>
      </c>
    </row>
    <row r="214" spans="1:8" x14ac:dyDescent="0.2">
      <c r="A214" t="s">
        <v>194</v>
      </c>
      <c r="B214" t="s">
        <v>155</v>
      </c>
      <c r="C214" s="15" t="s">
        <v>183</v>
      </c>
      <c r="D214" s="32">
        <v>3.35</v>
      </c>
      <c r="E214" s="32">
        <v>0</v>
      </c>
      <c r="F214" s="32">
        <v>0</v>
      </c>
      <c r="G214" s="32">
        <v>0</v>
      </c>
      <c r="H214" s="15" t="s">
        <v>219</v>
      </c>
    </row>
    <row r="215" spans="1:8" x14ac:dyDescent="0.2">
      <c r="A215" t="s">
        <v>25</v>
      </c>
      <c r="B215" t="s">
        <v>155</v>
      </c>
      <c r="C215" s="15" t="s">
        <v>184</v>
      </c>
      <c r="D215" s="32">
        <v>451.93333333333328</v>
      </c>
      <c r="E215" s="32">
        <v>0</v>
      </c>
      <c r="F215" s="32">
        <v>0</v>
      </c>
      <c r="G215" s="32">
        <v>0</v>
      </c>
      <c r="H215" s="15" t="s">
        <v>219</v>
      </c>
    </row>
    <row r="216" spans="1:8" x14ac:dyDescent="0.2">
      <c r="A216" t="s">
        <v>192</v>
      </c>
      <c r="B216" t="s">
        <v>155</v>
      </c>
      <c r="C216" s="15" t="s">
        <v>184</v>
      </c>
      <c r="D216" s="32">
        <v>6</v>
      </c>
      <c r="E216" s="32">
        <v>0</v>
      </c>
      <c r="F216" s="32">
        <v>0</v>
      </c>
      <c r="G216" s="32">
        <v>0</v>
      </c>
      <c r="H216" s="15" t="s">
        <v>219</v>
      </c>
    </row>
    <row r="217" spans="1:8" x14ac:dyDescent="0.2">
      <c r="A217" t="s">
        <v>149</v>
      </c>
      <c r="B217" t="s">
        <v>158</v>
      </c>
      <c r="C217" s="15" t="s">
        <v>184</v>
      </c>
      <c r="D217" s="32">
        <v>197.85</v>
      </c>
      <c r="E217" s="32">
        <v>0</v>
      </c>
      <c r="F217" s="32">
        <v>97980</v>
      </c>
      <c r="G217" s="32">
        <v>0</v>
      </c>
      <c r="H217" s="15" t="s">
        <v>219</v>
      </c>
    </row>
    <row r="218" spans="1:8" x14ac:dyDescent="0.2">
      <c r="A218" t="s">
        <v>61</v>
      </c>
      <c r="B218" t="s">
        <v>159</v>
      </c>
      <c r="C218" s="15" t="s">
        <v>184</v>
      </c>
      <c r="D218" s="32">
        <v>399</v>
      </c>
      <c r="E218" s="32">
        <v>0</v>
      </c>
      <c r="F218" s="32">
        <v>221146</v>
      </c>
      <c r="G218" s="32">
        <v>0</v>
      </c>
      <c r="H218" s="15" t="s">
        <v>219</v>
      </c>
    </row>
    <row r="219" spans="1:8" x14ac:dyDescent="0.2">
      <c r="A219" t="s">
        <v>10</v>
      </c>
      <c r="B219" t="s">
        <v>156</v>
      </c>
      <c r="C219" s="15" t="s">
        <v>184</v>
      </c>
      <c r="D219" s="32">
        <v>118.76666666666668</v>
      </c>
      <c r="E219" s="32">
        <v>0</v>
      </c>
      <c r="F219" s="32">
        <v>624639</v>
      </c>
      <c r="G219" s="32">
        <v>0</v>
      </c>
      <c r="H219" s="15" t="s">
        <v>219</v>
      </c>
    </row>
    <row r="220" spans="1:8" x14ac:dyDescent="0.2">
      <c r="A220" t="s">
        <v>16</v>
      </c>
      <c r="B220" t="s">
        <v>156</v>
      </c>
      <c r="C220" s="15" t="s">
        <v>184</v>
      </c>
      <c r="D220" s="32">
        <v>57</v>
      </c>
      <c r="E220" s="32">
        <v>0</v>
      </c>
      <c r="F220" s="32">
        <v>0</v>
      </c>
      <c r="G220" s="32">
        <v>0</v>
      </c>
      <c r="H220" s="15" t="s">
        <v>219</v>
      </c>
    </row>
    <row r="221" spans="1:8" x14ac:dyDescent="0.2">
      <c r="A221" t="s">
        <v>204</v>
      </c>
      <c r="B221" t="s">
        <v>156</v>
      </c>
      <c r="C221" s="15" t="s">
        <v>184</v>
      </c>
      <c r="D221" s="32">
        <v>71.599999999999994</v>
      </c>
      <c r="E221" s="32">
        <v>0</v>
      </c>
      <c r="F221" s="32">
        <v>0</v>
      </c>
      <c r="G221" s="32">
        <v>0</v>
      </c>
      <c r="H221" s="15" t="s">
        <v>219</v>
      </c>
    </row>
    <row r="222" spans="1:8" x14ac:dyDescent="0.2">
      <c r="A222" t="s">
        <v>46</v>
      </c>
      <c r="B222" t="s">
        <v>156</v>
      </c>
      <c r="C222" s="15" t="s">
        <v>184</v>
      </c>
      <c r="D222" s="32">
        <v>45.233333333333334</v>
      </c>
      <c r="E222" s="32">
        <v>0</v>
      </c>
      <c r="F222" s="32">
        <v>0</v>
      </c>
      <c r="G222" s="32">
        <v>0</v>
      </c>
      <c r="H222" s="15" t="s">
        <v>219</v>
      </c>
    </row>
    <row r="223" spans="1:8" x14ac:dyDescent="0.2">
      <c r="A223" t="s">
        <v>205</v>
      </c>
      <c r="B223" t="s">
        <v>159</v>
      </c>
      <c r="C223" s="15" t="s">
        <v>184</v>
      </c>
      <c r="D223" s="32">
        <v>17.533333333333335</v>
      </c>
      <c r="E223" s="32">
        <v>0</v>
      </c>
      <c r="F223" s="32">
        <v>0</v>
      </c>
      <c r="G223" s="32">
        <v>0</v>
      </c>
      <c r="H223" s="15" t="s">
        <v>219</v>
      </c>
    </row>
    <row r="224" spans="1:8" x14ac:dyDescent="0.2">
      <c r="A224" t="s">
        <v>196</v>
      </c>
      <c r="B224" t="s">
        <v>157</v>
      </c>
      <c r="C224" s="15" t="s">
        <v>184</v>
      </c>
      <c r="D224" s="32">
        <v>5.0999999999999996</v>
      </c>
      <c r="E224" s="32">
        <v>0</v>
      </c>
      <c r="F224" s="32">
        <v>4454</v>
      </c>
      <c r="G224" s="32">
        <v>0</v>
      </c>
      <c r="H224" s="15" t="s">
        <v>219</v>
      </c>
    </row>
    <row r="225" spans="1:8" x14ac:dyDescent="0.2">
      <c r="A225" t="s">
        <v>9</v>
      </c>
      <c r="B225" t="s">
        <v>156</v>
      </c>
      <c r="C225" s="15" t="s">
        <v>184</v>
      </c>
      <c r="D225" s="32">
        <v>26.033333333333331</v>
      </c>
      <c r="E225" s="32">
        <v>0</v>
      </c>
      <c r="F225" s="32">
        <v>11407</v>
      </c>
      <c r="G225" s="32">
        <v>0</v>
      </c>
      <c r="H225" s="15" t="s">
        <v>219</v>
      </c>
    </row>
    <row r="226" spans="1:8" x14ac:dyDescent="0.2">
      <c r="A226" t="s">
        <v>13</v>
      </c>
      <c r="B226" t="s">
        <v>156</v>
      </c>
      <c r="C226" s="15" t="s">
        <v>184</v>
      </c>
      <c r="D226" s="32">
        <v>3</v>
      </c>
      <c r="E226" s="32">
        <v>0</v>
      </c>
      <c r="F226" s="32">
        <v>0</v>
      </c>
      <c r="G226" s="32">
        <v>0</v>
      </c>
      <c r="H226" s="15" t="s">
        <v>219</v>
      </c>
    </row>
    <row r="227" spans="1:8" x14ac:dyDescent="0.2">
      <c r="A227" t="s">
        <v>23</v>
      </c>
      <c r="B227" t="s">
        <v>156</v>
      </c>
      <c r="C227" s="15" t="s">
        <v>184</v>
      </c>
      <c r="D227" s="32">
        <v>275.89999999999998</v>
      </c>
      <c r="E227" s="32">
        <v>0</v>
      </c>
      <c r="F227" s="32">
        <v>0</v>
      </c>
      <c r="G227" s="32">
        <v>0</v>
      </c>
      <c r="H227" s="15" t="s">
        <v>219</v>
      </c>
    </row>
    <row r="228" spans="1:8" x14ac:dyDescent="0.2">
      <c r="A228" t="s">
        <v>193</v>
      </c>
      <c r="B228" t="s">
        <v>155</v>
      </c>
      <c r="C228" s="15" t="s">
        <v>184</v>
      </c>
      <c r="D228" s="32">
        <v>12.016666666666666</v>
      </c>
      <c r="E228" s="32">
        <v>0</v>
      </c>
      <c r="F228" s="32">
        <v>3460.3999999999996</v>
      </c>
      <c r="G228" s="32">
        <v>0</v>
      </c>
      <c r="H228" s="15" t="s">
        <v>219</v>
      </c>
    </row>
    <row r="229" spans="1:8" x14ac:dyDescent="0.2">
      <c r="A229" t="s">
        <v>212</v>
      </c>
      <c r="B229" t="s">
        <v>156</v>
      </c>
      <c r="C229" s="15" t="s">
        <v>184</v>
      </c>
      <c r="D229" s="32">
        <v>30.249999999999993</v>
      </c>
      <c r="E229" s="32">
        <v>0</v>
      </c>
      <c r="F229" s="32">
        <v>0</v>
      </c>
      <c r="G229" s="32">
        <v>0</v>
      </c>
      <c r="H229" s="15" t="s">
        <v>219</v>
      </c>
    </row>
    <row r="230" spans="1:8" x14ac:dyDescent="0.2">
      <c r="A230" t="s">
        <v>207</v>
      </c>
      <c r="B230" t="s">
        <v>156</v>
      </c>
      <c r="C230" s="15" t="s">
        <v>184</v>
      </c>
      <c r="D230" s="32">
        <v>128.09999999999997</v>
      </c>
      <c r="E230" s="32">
        <v>0</v>
      </c>
      <c r="F230" s="32">
        <v>0</v>
      </c>
      <c r="G230" s="32">
        <v>0</v>
      </c>
      <c r="H230" s="15" t="s">
        <v>219</v>
      </c>
    </row>
    <row r="231" spans="1:8" x14ac:dyDescent="0.2">
      <c r="A231" t="s">
        <v>86</v>
      </c>
      <c r="B231" t="s">
        <v>156</v>
      </c>
      <c r="C231" s="15" t="s">
        <v>184</v>
      </c>
      <c r="D231" s="32">
        <v>7.2166666666666668</v>
      </c>
      <c r="E231" s="32">
        <v>0</v>
      </c>
      <c r="F231" s="32">
        <v>0</v>
      </c>
      <c r="G231" s="32">
        <v>0</v>
      </c>
      <c r="H231" s="15" t="s">
        <v>219</v>
      </c>
    </row>
    <row r="232" spans="1:8" x14ac:dyDescent="0.2">
      <c r="A232" t="s">
        <v>201</v>
      </c>
      <c r="B232" t="s">
        <v>156</v>
      </c>
      <c r="C232" s="15" t="s">
        <v>184</v>
      </c>
      <c r="D232" s="32">
        <v>7.1833333333333336</v>
      </c>
      <c r="E232" s="32">
        <v>0</v>
      </c>
      <c r="F232" s="32">
        <v>0</v>
      </c>
      <c r="G232" s="32">
        <v>0</v>
      </c>
      <c r="H232" s="15" t="s">
        <v>219</v>
      </c>
    </row>
    <row r="233" spans="1:8" x14ac:dyDescent="0.2">
      <c r="A233" t="s">
        <v>126</v>
      </c>
      <c r="B233" t="s">
        <v>156</v>
      </c>
      <c r="C233" s="15" t="s">
        <v>184</v>
      </c>
      <c r="D233" s="32">
        <v>11</v>
      </c>
      <c r="E233" s="32">
        <v>0</v>
      </c>
      <c r="F233" s="32">
        <v>0</v>
      </c>
      <c r="G233" s="32">
        <v>0</v>
      </c>
      <c r="H233" s="15" t="s">
        <v>219</v>
      </c>
    </row>
    <row r="234" spans="1:8" x14ac:dyDescent="0.2">
      <c r="A234" t="s">
        <v>209</v>
      </c>
      <c r="B234" t="s">
        <v>156</v>
      </c>
      <c r="C234" s="15" t="s">
        <v>184</v>
      </c>
      <c r="D234" s="32">
        <v>120.91666666666666</v>
      </c>
      <c r="E234" s="32">
        <v>0</v>
      </c>
      <c r="F234" s="32">
        <v>68250</v>
      </c>
      <c r="G234" s="32">
        <v>0</v>
      </c>
      <c r="H234" s="15" t="s">
        <v>219</v>
      </c>
    </row>
    <row r="235" spans="1:8" x14ac:dyDescent="0.2">
      <c r="A235" t="s">
        <v>210</v>
      </c>
      <c r="B235" t="s">
        <v>156</v>
      </c>
      <c r="C235" s="15" t="s">
        <v>184</v>
      </c>
      <c r="D235" s="32">
        <v>27.8</v>
      </c>
      <c r="E235" s="32">
        <v>0</v>
      </c>
      <c r="F235" s="32">
        <v>0</v>
      </c>
      <c r="G235" s="32">
        <v>0</v>
      </c>
      <c r="H235" s="15" t="s">
        <v>219</v>
      </c>
    </row>
    <row r="236" spans="1:8" x14ac:dyDescent="0.2">
      <c r="A236" t="s">
        <v>218</v>
      </c>
      <c r="B236" t="s">
        <v>156</v>
      </c>
      <c r="C236" s="15" t="s">
        <v>184</v>
      </c>
      <c r="D236" s="32">
        <v>90.499999999999986</v>
      </c>
      <c r="E236" s="32">
        <v>0</v>
      </c>
      <c r="F236" s="32">
        <v>40530</v>
      </c>
      <c r="G236" s="32">
        <v>0</v>
      </c>
      <c r="H236" s="15" t="s">
        <v>219</v>
      </c>
    </row>
    <row r="237" spans="1:8" x14ac:dyDescent="0.2">
      <c r="A237" t="s">
        <v>213</v>
      </c>
      <c r="B237" t="s">
        <v>156</v>
      </c>
      <c r="C237" s="15" t="s">
        <v>184</v>
      </c>
      <c r="D237" s="32">
        <v>1.9833333333333334</v>
      </c>
      <c r="E237" s="32">
        <v>0</v>
      </c>
      <c r="F237" s="32">
        <v>75</v>
      </c>
      <c r="G237" s="32">
        <v>0</v>
      </c>
      <c r="H237" s="15" t="s">
        <v>219</v>
      </c>
    </row>
    <row r="238" spans="1:8" x14ac:dyDescent="0.2">
      <c r="A238" t="s">
        <v>20</v>
      </c>
      <c r="B238" t="s">
        <v>158</v>
      </c>
      <c r="C238" s="15" t="s">
        <v>184</v>
      </c>
      <c r="D238" s="32">
        <v>72.3</v>
      </c>
      <c r="E238" s="32">
        <v>0</v>
      </c>
      <c r="F238" s="32">
        <v>31180</v>
      </c>
      <c r="G238" s="32">
        <v>0</v>
      </c>
      <c r="H238" s="15" t="s">
        <v>219</v>
      </c>
    </row>
    <row r="239" spans="1:8" x14ac:dyDescent="0.2">
      <c r="A239" t="s">
        <v>24</v>
      </c>
      <c r="B239" t="s">
        <v>156</v>
      </c>
      <c r="C239" s="15" t="s">
        <v>184</v>
      </c>
      <c r="D239" s="32">
        <v>228.43333333333331</v>
      </c>
      <c r="E239" s="32">
        <v>0</v>
      </c>
      <c r="F239" s="32">
        <v>0</v>
      </c>
      <c r="G239" s="32">
        <v>0</v>
      </c>
      <c r="H239" s="15" t="s">
        <v>219</v>
      </c>
    </row>
    <row r="240" spans="1:8" x14ac:dyDescent="0.2">
      <c r="A240" t="s">
        <v>5</v>
      </c>
      <c r="B240" t="s">
        <v>155</v>
      </c>
      <c r="C240" s="15" t="s">
        <v>184</v>
      </c>
      <c r="D240" s="32">
        <v>68.049999999999983</v>
      </c>
      <c r="E240" s="32">
        <v>0</v>
      </c>
      <c r="F240" s="32">
        <v>54611</v>
      </c>
      <c r="G240" s="32">
        <v>0</v>
      </c>
      <c r="H240" s="15" t="s">
        <v>219</v>
      </c>
    </row>
    <row r="241" spans="1:8" x14ac:dyDescent="0.2">
      <c r="A241" t="s">
        <v>194</v>
      </c>
      <c r="B241" t="s">
        <v>155</v>
      </c>
      <c r="C241" s="15" t="s">
        <v>184</v>
      </c>
      <c r="D241" s="32">
        <v>104.16666666666669</v>
      </c>
      <c r="E241" s="32">
        <v>0</v>
      </c>
      <c r="F241" s="32">
        <v>0</v>
      </c>
      <c r="G241" s="32">
        <v>0</v>
      </c>
      <c r="H241" s="15" t="s">
        <v>219</v>
      </c>
    </row>
    <row r="242" spans="1:8" x14ac:dyDescent="0.2">
      <c r="A242" t="s">
        <v>39</v>
      </c>
      <c r="B242" t="s">
        <v>155</v>
      </c>
      <c r="C242" t="s">
        <v>183</v>
      </c>
      <c r="D242" s="32">
        <v>50.333333333333336</v>
      </c>
      <c r="E242" s="32">
        <v>0</v>
      </c>
      <c r="F242" s="32">
        <v>0</v>
      </c>
      <c r="G242" s="32">
        <v>0</v>
      </c>
      <c r="H242" s="15" t="s">
        <v>232</v>
      </c>
    </row>
    <row r="243" spans="1:8" x14ac:dyDescent="0.2">
      <c r="A243" t="s">
        <v>4</v>
      </c>
      <c r="B243" t="s">
        <v>155</v>
      </c>
      <c r="C243" t="s">
        <v>183</v>
      </c>
      <c r="D243" s="32">
        <v>24.55</v>
      </c>
      <c r="E243" s="32">
        <v>0</v>
      </c>
      <c r="F243" s="32">
        <v>3535</v>
      </c>
      <c r="G243" s="32">
        <v>0</v>
      </c>
      <c r="H243" s="15" t="s">
        <v>232</v>
      </c>
    </row>
    <row r="244" spans="1:8" x14ac:dyDescent="0.2">
      <c r="A244" t="s">
        <v>25</v>
      </c>
      <c r="B244" t="s">
        <v>155</v>
      </c>
      <c r="C244" t="s">
        <v>183</v>
      </c>
      <c r="D244" s="32">
        <v>602.79999999999995</v>
      </c>
      <c r="E244" s="32">
        <v>0</v>
      </c>
      <c r="F244" s="32">
        <v>0</v>
      </c>
      <c r="G244" s="32">
        <v>0</v>
      </c>
      <c r="H244" s="15" t="s">
        <v>232</v>
      </c>
    </row>
    <row r="245" spans="1:8" x14ac:dyDescent="0.2">
      <c r="A245" t="s">
        <v>193</v>
      </c>
      <c r="B245" t="s">
        <v>155</v>
      </c>
      <c r="C245" t="s">
        <v>183</v>
      </c>
      <c r="D245" s="32">
        <v>1.2833333333333332</v>
      </c>
      <c r="E245" s="32">
        <v>0</v>
      </c>
      <c r="F245" s="32">
        <v>615</v>
      </c>
      <c r="G245" s="32">
        <v>0</v>
      </c>
      <c r="H245" s="15" t="s">
        <v>232</v>
      </c>
    </row>
    <row r="246" spans="1:8" x14ac:dyDescent="0.2">
      <c r="A246" t="s">
        <v>6</v>
      </c>
      <c r="B246" t="s">
        <v>155</v>
      </c>
      <c r="C246" t="s">
        <v>183</v>
      </c>
      <c r="D246" s="32">
        <v>280</v>
      </c>
      <c r="E246" s="32">
        <v>0</v>
      </c>
      <c r="F246" s="32">
        <v>0</v>
      </c>
      <c r="G246" s="32">
        <v>0</v>
      </c>
      <c r="H246" s="15" t="s">
        <v>232</v>
      </c>
    </row>
    <row r="247" spans="1:8" x14ac:dyDescent="0.2">
      <c r="A247" t="s">
        <v>202</v>
      </c>
      <c r="B247" t="s">
        <v>155</v>
      </c>
      <c r="C247" t="s">
        <v>183</v>
      </c>
      <c r="D247" s="32">
        <v>312.10000000000002</v>
      </c>
      <c r="E247" s="32">
        <v>0</v>
      </c>
      <c r="F247" s="32">
        <v>0</v>
      </c>
      <c r="G247" s="32">
        <v>0</v>
      </c>
      <c r="H247" s="15" t="s">
        <v>232</v>
      </c>
    </row>
    <row r="248" spans="1:8" x14ac:dyDescent="0.2">
      <c r="A248" t="s">
        <v>39</v>
      </c>
      <c r="B248" t="s">
        <v>155</v>
      </c>
      <c r="C248" s="15" t="s">
        <v>184</v>
      </c>
      <c r="D248" s="32">
        <v>10.833333333333334</v>
      </c>
      <c r="E248" s="32">
        <v>0</v>
      </c>
      <c r="F248" s="32">
        <v>0</v>
      </c>
      <c r="G248" s="32">
        <v>0</v>
      </c>
      <c r="H248" s="15" t="s">
        <v>232</v>
      </c>
    </row>
    <row r="249" spans="1:8" x14ac:dyDescent="0.2">
      <c r="A249" t="s">
        <v>25</v>
      </c>
      <c r="B249" t="s">
        <v>155</v>
      </c>
      <c r="C249" s="15" t="s">
        <v>184</v>
      </c>
      <c r="D249" s="32">
        <v>278.43333333333328</v>
      </c>
      <c r="E249" s="32">
        <v>0</v>
      </c>
      <c r="F249" s="32">
        <v>0</v>
      </c>
      <c r="G249" s="32">
        <v>0</v>
      </c>
      <c r="H249" s="15" t="s">
        <v>232</v>
      </c>
    </row>
    <row r="250" spans="1:8" x14ac:dyDescent="0.2">
      <c r="A250" t="s">
        <v>149</v>
      </c>
      <c r="B250" t="s">
        <v>158</v>
      </c>
      <c r="C250" s="15" t="s">
        <v>184</v>
      </c>
      <c r="D250" s="32">
        <v>174.55</v>
      </c>
      <c r="E250" s="32">
        <v>0</v>
      </c>
      <c r="F250" s="32">
        <v>102660</v>
      </c>
      <c r="G250" s="32">
        <v>0</v>
      </c>
      <c r="H250" s="15" t="s">
        <v>232</v>
      </c>
    </row>
    <row r="251" spans="1:8" x14ac:dyDescent="0.2">
      <c r="A251" t="s">
        <v>61</v>
      </c>
      <c r="B251" t="s">
        <v>159</v>
      </c>
      <c r="C251" s="15" t="s">
        <v>184</v>
      </c>
      <c r="D251" s="32">
        <v>534.6</v>
      </c>
      <c r="E251" s="32">
        <v>0</v>
      </c>
      <c r="F251" s="32">
        <v>340258</v>
      </c>
      <c r="G251" s="32">
        <v>0</v>
      </c>
      <c r="H251" s="15" t="s">
        <v>232</v>
      </c>
    </row>
    <row r="252" spans="1:8" x14ac:dyDescent="0.2">
      <c r="A252" t="s">
        <v>10</v>
      </c>
      <c r="B252" t="s">
        <v>156</v>
      </c>
      <c r="C252" s="15" t="s">
        <v>184</v>
      </c>
      <c r="D252" s="32">
        <v>120.25000000000001</v>
      </c>
      <c r="E252" s="32">
        <v>0</v>
      </c>
      <c r="F252" s="32">
        <v>680972</v>
      </c>
      <c r="G252" s="32">
        <v>0</v>
      </c>
      <c r="H252" s="15" t="s">
        <v>232</v>
      </c>
    </row>
    <row r="253" spans="1:8" x14ac:dyDescent="0.2">
      <c r="A253" t="s">
        <v>16</v>
      </c>
      <c r="B253" t="s">
        <v>156</v>
      </c>
      <c r="C253" s="15" t="s">
        <v>184</v>
      </c>
      <c r="D253" s="32">
        <v>8</v>
      </c>
      <c r="E253" s="32">
        <v>0</v>
      </c>
      <c r="F253" s="32">
        <v>0</v>
      </c>
      <c r="G253" s="32">
        <v>0</v>
      </c>
      <c r="H253" s="15" t="s">
        <v>232</v>
      </c>
    </row>
    <row r="254" spans="1:8" x14ac:dyDescent="0.2">
      <c r="A254" t="s">
        <v>204</v>
      </c>
      <c r="B254" t="s">
        <v>156</v>
      </c>
      <c r="C254" s="15" t="s">
        <v>184</v>
      </c>
      <c r="D254" s="32">
        <v>24.900000000000002</v>
      </c>
      <c r="E254" s="32">
        <v>0</v>
      </c>
      <c r="F254" s="32">
        <v>0</v>
      </c>
      <c r="G254" s="32">
        <v>0</v>
      </c>
      <c r="H254" s="15" t="s">
        <v>232</v>
      </c>
    </row>
    <row r="255" spans="1:8" x14ac:dyDescent="0.2">
      <c r="A255" t="s">
        <v>233</v>
      </c>
      <c r="B255" t="s">
        <v>158</v>
      </c>
      <c r="C255" s="15" t="s">
        <v>184</v>
      </c>
      <c r="D255" s="32">
        <v>7.0333333333333332</v>
      </c>
      <c r="E255" s="32">
        <v>0</v>
      </c>
      <c r="F255" s="32">
        <v>0</v>
      </c>
      <c r="G255" s="32">
        <v>0</v>
      </c>
      <c r="H255" s="15" t="s">
        <v>232</v>
      </c>
    </row>
    <row r="256" spans="1:8" x14ac:dyDescent="0.2">
      <c r="A256" t="s">
        <v>46</v>
      </c>
      <c r="B256" t="s">
        <v>156</v>
      </c>
      <c r="C256" s="15" t="s">
        <v>184</v>
      </c>
      <c r="D256" s="32">
        <v>44.8</v>
      </c>
      <c r="E256" s="32">
        <v>0</v>
      </c>
      <c r="F256" s="32">
        <v>0</v>
      </c>
      <c r="G256" s="32">
        <v>0</v>
      </c>
      <c r="H256" s="15" t="s">
        <v>232</v>
      </c>
    </row>
    <row r="257" spans="1:8" x14ac:dyDescent="0.2">
      <c r="A257" t="s">
        <v>13</v>
      </c>
      <c r="B257" t="s">
        <v>156</v>
      </c>
      <c r="C257" s="15" t="s">
        <v>184</v>
      </c>
      <c r="D257" s="32">
        <v>15</v>
      </c>
      <c r="E257" s="32">
        <v>0</v>
      </c>
      <c r="F257" s="32">
        <v>0</v>
      </c>
      <c r="G257" s="32">
        <v>0</v>
      </c>
      <c r="H257" s="15" t="s">
        <v>232</v>
      </c>
    </row>
    <row r="258" spans="1:8" x14ac:dyDescent="0.2">
      <c r="A258" t="s">
        <v>23</v>
      </c>
      <c r="B258" t="s">
        <v>156</v>
      </c>
      <c r="C258" s="15" t="s">
        <v>184</v>
      </c>
      <c r="D258" s="32">
        <v>183.46666666666667</v>
      </c>
      <c r="E258" s="32">
        <v>0</v>
      </c>
      <c r="F258" s="32">
        <v>0</v>
      </c>
      <c r="G258" s="32">
        <v>0</v>
      </c>
      <c r="H258" s="15" t="s">
        <v>232</v>
      </c>
    </row>
    <row r="259" spans="1:8" x14ac:dyDescent="0.2">
      <c r="A259" t="s">
        <v>234</v>
      </c>
      <c r="B259" t="s">
        <v>158</v>
      </c>
      <c r="C259" s="15" t="s">
        <v>184</v>
      </c>
      <c r="D259" s="32">
        <v>33.416666666666671</v>
      </c>
      <c r="E259" s="32">
        <v>0</v>
      </c>
      <c r="F259" s="32">
        <v>1500</v>
      </c>
      <c r="G259" s="32">
        <v>0</v>
      </c>
      <c r="H259" s="15" t="s">
        <v>232</v>
      </c>
    </row>
    <row r="260" spans="1:8" x14ac:dyDescent="0.2">
      <c r="A260" t="s">
        <v>193</v>
      </c>
      <c r="B260" t="s">
        <v>155</v>
      </c>
      <c r="C260" s="15" t="s">
        <v>184</v>
      </c>
      <c r="D260" s="32">
        <v>1.9666666666666668</v>
      </c>
      <c r="E260" s="32">
        <v>0</v>
      </c>
      <c r="F260" s="32">
        <v>697</v>
      </c>
      <c r="G260" s="32">
        <v>0</v>
      </c>
      <c r="H260" s="15" t="s">
        <v>232</v>
      </c>
    </row>
    <row r="261" spans="1:8" x14ac:dyDescent="0.2">
      <c r="A261" t="s">
        <v>212</v>
      </c>
      <c r="B261" t="s">
        <v>156</v>
      </c>
      <c r="C261" s="15" t="s">
        <v>184</v>
      </c>
      <c r="D261" s="32">
        <v>13.7</v>
      </c>
      <c r="E261" s="32">
        <v>0</v>
      </c>
      <c r="F261" s="32">
        <v>0</v>
      </c>
      <c r="G261" s="32">
        <v>0</v>
      </c>
      <c r="H261" s="15" t="s">
        <v>232</v>
      </c>
    </row>
    <row r="262" spans="1:8" x14ac:dyDescent="0.2">
      <c r="A262" t="s">
        <v>207</v>
      </c>
      <c r="B262" t="s">
        <v>156</v>
      </c>
      <c r="C262" s="15" t="s">
        <v>184</v>
      </c>
      <c r="D262" s="32">
        <v>26.866666666666671</v>
      </c>
      <c r="E262" s="32">
        <v>0</v>
      </c>
      <c r="F262" s="32">
        <v>0</v>
      </c>
      <c r="G262" s="32">
        <v>0</v>
      </c>
      <c r="H262" s="15" t="s">
        <v>232</v>
      </c>
    </row>
    <row r="263" spans="1:8" x14ac:dyDescent="0.2">
      <c r="A263" t="s">
        <v>6</v>
      </c>
      <c r="B263" t="s">
        <v>155</v>
      </c>
      <c r="C263" s="15" t="s">
        <v>184</v>
      </c>
      <c r="D263" s="32">
        <v>27</v>
      </c>
      <c r="E263" s="32">
        <v>0</v>
      </c>
      <c r="F263" s="32">
        <v>0</v>
      </c>
      <c r="G263" s="32">
        <v>0</v>
      </c>
      <c r="H263" s="15" t="s">
        <v>232</v>
      </c>
    </row>
    <row r="264" spans="1:8" x14ac:dyDescent="0.2">
      <c r="A264" t="s">
        <v>41</v>
      </c>
      <c r="B264" t="s">
        <v>156</v>
      </c>
      <c r="C264" s="15" t="s">
        <v>184</v>
      </c>
      <c r="D264" s="32">
        <v>9.5166666666666657</v>
      </c>
      <c r="E264" s="32">
        <v>0</v>
      </c>
      <c r="F264" s="32">
        <v>5920</v>
      </c>
      <c r="G264" s="32">
        <v>0</v>
      </c>
      <c r="H264" s="15" t="s">
        <v>232</v>
      </c>
    </row>
    <row r="265" spans="1:8" x14ac:dyDescent="0.2">
      <c r="A265" t="s">
        <v>36</v>
      </c>
      <c r="B265" t="s">
        <v>156</v>
      </c>
      <c r="C265" s="15" t="s">
        <v>184</v>
      </c>
      <c r="D265" s="32">
        <v>2.6666666666666665</v>
      </c>
      <c r="E265" s="32">
        <v>0</v>
      </c>
      <c r="F265" s="32">
        <v>1125</v>
      </c>
      <c r="G265" s="32">
        <v>0</v>
      </c>
      <c r="H265" s="15" t="s">
        <v>232</v>
      </c>
    </row>
    <row r="266" spans="1:8" x14ac:dyDescent="0.2">
      <c r="A266" t="s">
        <v>201</v>
      </c>
      <c r="B266" t="s">
        <v>156</v>
      </c>
      <c r="C266" s="15" t="s">
        <v>184</v>
      </c>
      <c r="D266" s="32">
        <v>8.7666666666666675</v>
      </c>
      <c r="E266" s="32">
        <v>0</v>
      </c>
      <c r="F266" s="32">
        <v>0</v>
      </c>
      <c r="G266" s="32">
        <v>0</v>
      </c>
      <c r="H266" s="15" t="s">
        <v>232</v>
      </c>
    </row>
    <row r="267" spans="1:8" x14ac:dyDescent="0.2">
      <c r="A267" t="s">
        <v>209</v>
      </c>
      <c r="B267" t="s">
        <v>156</v>
      </c>
      <c r="C267" s="15" t="s">
        <v>184</v>
      </c>
      <c r="D267" s="32">
        <v>114.5</v>
      </c>
      <c r="E267" s="32">
        <v>0</v>
      </c>
      <c r="F267" s="32">
        <v>81855</v>
      </c>
      <c r="G267" s="32">
        <v>0</v>
      </c>
      <c r="H267" s="15" t="s">
        <v>232</v>
      </c>
    </row>
    <row r="268" spans="1:8" x14ac:dyDescent="0.2">
      <c r="A268" t="s">
        <v>34</v>
      </c>
      <c r="B268" t="s">
        <v>157</v>
      </c>
      <c r="C268" s="15" t="s">
        <v>184</v>
      </c>
      <c r="D268" s="32">
        <v>6</v>
      </c>
      <c r="E268" s="32">
        <v>0</v>
      </c>
      <c r="F268" s="32">
        <v>6907</v>
      </c>
      <c r="G268" s="32">
        <v>0</v>
      </c>
      <c r="H268" s="15" t="s">
        <v>232</v>
      </c>
    </row>
    <row r="269" spans="1:8" x14ac:dyDescent="0.2">
      <c r="A269" t="s">
        <v>210</v>
      </c>
      <c r="B269" t="s">
        <v>156</v>
      </c>
      <c r="C269" s="15" t="s">
        <v>184</v>
      </c>
      <c r="D269" s="32">
        <v>2</v>
      </c>
      <c r="E269" s="32">
        <v>0</v>
      </c>
      <c r="F269" s="32">
        <v>0</v>
      </c>
      <c r="G269" s="32">
        <v>0</v>
      </c>
      <c r="H269" s="15" t="s">
        <v>232</v>
      </c>
    </row>
    <row r="270" spans="1:8" x14ac:dyDescent="0.2">
      <c r="A270" t="s">
        <v>218</v>
      </c>
      <c r="B270" t="s">
        <v>156</v>
      </c>
      <c r="C270" s="15" t="s">
        <v>184</v>
      </c>
      <c r="D270" s="32">
        <v>110.93333333333325</v>
      </c>
      <c r="E270" s="32">
        <v>0</v>
      </c>
      <c r="F270" s="32">
        <v>60075</v>
      </c>
      <c r="G270" s="32">
        <v>0</v>
      </c>
      <c r="H270" s="15" t="s">
        <v>232</v>
      </c>
    </row>
    <row r="271" spans="1:8" x14ac:dyDescent="0.2">
      <c r="A271" t="s">
        <v>213</v>
      </c>
      <c r="B271" t="s">
        <v>156</v>
      </c>
      <c r="C271" s="15" t="s">
        <v>184</v>
      </c>
      <c r="D271" s="32">
        <v>2.0166666666666666</v>
      </c>
      <c r="E271" s="32">
        <v>0</v>
      </c>
      <c r="F271" s="32">
        <v>50</v>
      </c>
      <c r="G271" s="32">
        <v>0</v>
      </c>
      <c r="H271" s="15" t="s">
        <v>232</v>
      </c>
    </row>
    <row r="272" spans="1:8" x14ac:dyDescent="0.2">
      <c r="A272" t="s">
        <v>78</v>
      </c>
      <c r="B272" t="s">
        <v>157</v>
      </c>
      <c r="C272" s="15" t="s">
        <v>184</v>
      </c>
      <c r="D272" s="32">
        <v>1</v>
      </c>
      <c r="E272" s="32">
        <v>0</v>
      </c>
      <c r="F272" s="32">
        <v>80</v>
      </c>
      <c r="G272" s="32">
        <v>0</v>
      </c>
      <c r="H272" s="15" t="s">
        <v>232</v>
      </c>
    </row>
    <row r="273" spans="1:8" x14ac:dyDescent="0.2">
      <c r="A273" t="s">
        <v>20</v>
      </c>
      <c r="B273" t="s">
        <v>158</v>
      </c>
      <c r="C273" s="15" t="s">
        <v>184</v>
      </c>
      <c r="D273" s="32">
        <v>96.4</v>
      </c>
      <c r="E273" s="32">
        <v>0</v>
      </c>
      <c r="F273" s="32">
        <v>44860</v>
      </c>
      <c r="G273" s="32">
        <v>0</v>
      </c>
      <c r="H273" s="15" t="s">
        <v>232</v>
      </c>
    </row>
    <row r="274" spans="1:8" x14ac:dyDescent="0.2">
      <c r="A274" t="s">
        <v>24</v>
      </c>
      <c r="B274" t="s">
        <v>156</v>
      </c>
      <c r="C274" s="15" t="s">
        <v>184</v>
      </c>
      <c r="D274" s="32">
        <v>191.3833333333333</v>
      </c>
      <c r="E274" s="32">
        <v>0</v>
      </c>
      <c r="F274" s="32">
        <v>0</v>
      </c>
      <c r="G274" s="32">
        <v>0</v>
      </c>
      <c r="H274" s="15" t="s">
        <v>232</v>
      </c>
    </row>
    <row r="275" spans="1:8" x14ac:dyDescent="0.2">
      <c r="A275" t="s">
        <v>5</v>
      </c>
      <c r="B275" t="s">
        <v>155</v>
      </c>
      <c r="C275" s="15" t="s">
        <v>184</v>
      </c>
      <c r="D275" s="32">
        <v>36.266666666666673</v>
      </c>
      <c r="E275" s="32">
        <v>0</v>
      </c>
      <c r="F275" s="32">
        <v>33130</v>
      </c>
      <c r="G275" s="32">
        <v>0</v>
      </c>
      <c r="H275" s="15" t="s">
        <v>232</v>
      </c>
    </row>
    <row r="276" spans="1:8" x14ac:dyDescent="0.2">
      <c r="A276" t="s">
        <v>194</v>
      </c>
      <c r="B276" t="s">
        <v>155</v>
      </c>
      <c r="C276" s="15" t="s">
        <v>184</v>
      </c>
      <c r="D276" s="32">
        <v>108.9</v>
      </c>
      <c r="E276" s="32">
        <v>0</v>
      </c>
      <c r="F276" s="32">
        <v>0</v>
      </c>
      <c r="G276" s="32">
        <v>0</v>
      </c>
      <c r="H276" s="15" t="s">
        <v>232</v>
      </c>
    </row>
    <row r="277" spans="1:8" x14ac:dyDescent="0.2">
      <c r="A277" t="s">
        <v>39</v>
      </c>
      <c r="B277" t="s">
        <v>155</v>
      </c>
      <c r="C277" t="s">
        <v>183</v>
      </c>
      <c r="D277" s="32">
        <v>54.166666666666679</v>
      </c>
      <c r="E277" s="32">
        <v>0</v>
      </c>
      <c r="F277" s="32">
        <v>0</v>
      </c>
      <c r="G277" s="32">
        <v>0</v>
      </c>
      <c r="H277" s="15" t="s">
        <v>235</v>
      </c>
    </row>
    <row r="278" spans="1:8" x14ac:dyDescent="0.2">
      <c r="A278" t="s">
        <v>4</v>
      </c>
      <c r="B278" t="s">
        <v>155</v>
      </c>
      <c r="C278" t="s">
        <v>183</v>
      </c>
      <c r="D278" s="32">
        <v>21.25</v>
      </c>
      <c r="E278" s="32">
        <v>0</v>
      </c>
      <c r="F278" s="32">
        <v>6058</v>
      </c>
      <c r="G278" s="32">
        <v>0</v>
      </c>
      <c r="H278" s="15" t="s">
        <v>235</v>
      </c>
    </row>
    <row r="279" spans="1:8" x14ac:dyDescent="0.2">
      <c r="A279" t="s">
        <v>25</v>
      </c>
      <c r="B279" t="s">
        <v>155</v>
      </c>
      <c r="C279" t="s">
        <v>183</v>
      </c>
      <c r="D279" s="32">
        <v>664.45</v>
      </c>
      <c r="E279" s="32">
        <v>0</v>
      </c>
      <c r="F279" s="32">
        <v>0</v>
      </c>
      <c r="G279" s="32">
        <v>0</v>
      </c>
      <c r="H279" s="15" t="s">
        <v>235</v>
      </c>
    </row>
    <row r="280" spans="1:8" x14ac:dyDescent="0.2">
      <c r="A280" t="s">
        <v>193</v>
      </c>
      <c r="B280" t="s">
        <v>155</v>
      </c>
      <c r="C280" t="s">
        <v>183</v>
      </c>
      <c r="D280" s="32">
        <v>1.7333333333333334</v>
      </c>
      <c r="E280" s="32">
        <v>0</v>
      </c>
      <c r="F280" s="32">
        <v>606.79999999999995</v>
      </c>
      <c r="G280" s="32">
        <v>0</v>
      </c>
      <c r="H280" s="15" t="s">
        <v>235</v>
      </c>
    </row>
    <row r="281" spans="1:8" x14ac:dyDescent="0.2">
      <c r="A281" t="s">
        <v>6</v>
      </c>
      <c r="B281" t="s">
        <v>155</v>
      </c>
      <c r="C281" t="s">
        <v>183</v>
      </c>
      <c r="D281" s="32">
        <v>302</v>
      </c>
      <c r="E281" s="32">
        <v>0</v>
      </c>
      <c r="F281" s="32">
        <v>0</v>
      </c>
      <c r="G281" s="32">
        <v>0</v>
      </c>
      <c r="H281" s="15" t="s">
        <v>235</v>
      </c>
    </row>
    <row r="282" spans="1:8" x14ac:dyDescent="0.2">
      <c r="A282" t="s">
        <v>202</v>
      </c>
      <c r="B282" t="s">
        <v>155</v>
      </c>
      <c r="C282" t="s">
        <v>183</v>
      </c>
      <c r="D282" s="32">
        <v>316.91666666666663</v>
      </c>
      <c r="E282" s="32">
        <v>0</v>
      </c>
      <c r="F282" s="32">
        <v>0</v>
      </c>
      <c r="G282" s="32">
        <v>0</v>
      </c>
      <c r="H282" s="15" t="s">
        <v>235</v>
      </c>
    </row>
    <row r="283" spans="1:8" x14ac:dyDescent="0.2">
      <c r="A283" t="s">
        <v>203</v>
      </c>
      <c r="B283" t="s">
        <v>155</v>
      </c>
      <c r="C283" t="s">
        <v>183</v>
      </c>
      <c r="D283" s="32">
        <v>4.75</v>
      </c>
      <c r="E283" s="32">
        <v>0</v>
      </c>
      <c r="F283" s="32">
        <v>198</v>
      </c>
      <c r="G283" s="32">
        <v>0</v>
      </c>
      <c r="H283" s="15" t="s">
        <v>235</v>
      </c>
    </row>
    <row r="284" spans="1:8" x14ac:dyDescent="0.2">
      <c r="A284" t="s">
        <v>194</v>
      </c>
      <c r="B284" t="s">
        <v>155</v>
      </c>
      <c r="C284" t="s">
        <v>183</v>
      </c>
      <c r="D284" s="32">
        <v>2.916666666666667</v>
      </c>
      <c r="E284" s="32">
        <v>0</v>
      </c>
      <c r="F284" s="32">
        <v>0</v>
      </c>
      <c r="G284" s="32">
        <v>0</v>
      </c>
      <c r="H284" s="15" t="s">
        <v>235</v>
      </c>
    </row>
    <row r="285" spans="1:8" x14ac:dyDescent="0.2">
      <c r="A285" t="s">
        <v>25</v>
      </c>
      <c r="B285" t="s">
        <v>155</v>
      </c>
      <c r="C285" s="15" t="s">
        <v>184</v>
      </c>
      <c r="D285" s="32">
        <v>481.88333333333321</v>
      </c>
      <c r="E285" s="32">
        <v>0</v>
      </c>
      <c r="F285" s="32">
        <v>0</v>
      </c>
      <c r="G285" s="32">
        <v>0</v>
      </c>
      <c r="H285" s="15" t="s">
        <v>235</v>
      </c>
    </row>
    <row r="286" spans="1:8" x14ac:dyDescent="0.2">
      <c r="A286" t="s">
        <v>149</v>
      </c>
      <c r="B286" t="s">
        <v>158</v>
      </c>
      <c r="C286" s="15" t="s">
        <v>184</v>
      </c>
      <c r="D286" s="32">
        <v>197.85</v>
      </c>
      <c r="E286" s="32">
        <v>0</v>
      </c>
      <c r="F286" s="32">
        <v>98800</v>
      </c>
      <c r="G286" s="32">
        <v>0</v>
      </c>
      <c r="H286" s="15" t="s">
        <v>235</v>
      </c>
    </row>
    <row r="287" spans="1:8" x14ac:dyDescent="0.2">
      <c r="A287" t="s">
        <v>61</v>
      </c>
      <c r="B287" t="s">
        <v>159</v>
      </c>
      <c r="C287" s="15" t="s">
        <v>184</v>
      </c>
      <c r="D287" s="32">
        <v>470.40000000000009</v>
      </c>
      <c r="E287" s="32">
        <v>0</v>
      </c>
      <c r="F287" s="32">
        <v>311586</v>
      </c>
      <c r="G287" s="32">
        <v>0</v>
      </c>
      <c r="H287" s="15" t="s">
        <v>235</v>
      </c>
    </row>
    <row r="288" spans="1:8" x14ac:dyDescent="0.2">
      <c r="A288" t="s">
        <v>10</v>
      </c>
      <c r="B288" t="s">
        <v>156</v>
      </c>
      <c r="C288" s="15" t="s">
        <v>184</v>
      </c>
      <c r="D288" s="32">
        <v>96.199999999999974</v>
      </c>
      <c r="E288" s="32">
        <v>0</v>
      </c>
      <c r="F288" s="32">
        <v>548499</v>
      </c>
      <c r="G288" s="32">
        <v>0</v>
      </c>
      <c r="H288" s="15" t="s">
        <v>235</v>
      </c>
    </row>
    <row r="289" spans="1:8" x14ac:dyDescent="0.2">
      <c r="A289" t="s">
        <v>137</v>
      </c>
      <c r="B289" t="s">
        <v>156</v>
      </c>
      <c r="C289" s="15" t="s">
        <v>184</v>
      </c>
      <c r="D289" s="32">
        <v>3.5</v>
      </c>
      <c r="E289" s="32">
        <v>0</v>
      </c>
      <c r="F289" s="32">
        <v>0</v>
      </c>
      <c r="G289" s="32">
        <v>0</v>
      </c>
      <c r="H289" s="15" t="s">
        <v>235</v>
      </c>
    </row>
    <row r="290" spans="1:8" x14ac:dyDescent="0.2">
      <c r="A290" t="s">
        <v>16</v>
      </c>
      <c r="B290" t="s">
        <v>156</v>
      </c>
      <c r="C290" s="15" t="s">
        <v>184</v>
      </c>
      <c r="D290" s="32">
        <v>9.5</v>
      </c>
      <c r="E290" s="32">
        <v>0</v>
      </c>
      <c r="F290" s="32">
        <v>0</v>
      </c>
      <c r="G290" s="32">
        <v>0</v>
      </c>
      <c r="H290" s="15" t="s">
        <v>235</v>
      </c>
    </row>
    <row r="291" spans="1:8" x14ac:dyDescent="0.2">
      <c r="A291" t="s">
        <v>204</v>
      </c>
      <c r="B291" t="s">
        <v>156</v>
      </c>
      <c r="C291" s="15" t="s">
        <v>184</v>
      </c>
      <c r="D291" s="32">
        <v>6</v>
      </c>
      <c r="E291" s="32">
        <v>0</v>
      </c>
      <c r="F291" s="32">
        <v>0</v>
      </c>
      <c r="G291" s="32">
        <v>0</v>
      </c>
      <c r="H291" s="15" t="s">
        <v>235</v>
      </c>
    </row>
    <row r="292" spans="1:8" x14ac:dyDescent="0.2">
      <c r="A292" t="s">
        <v>46</v>
      </c>
      <c r="B292" t="s">
        <v>156</v>
      </c>
      <c r="C292" s="15" t="s">
        <v>184</v>
      </c>
      <c r="D292" s="32">
        <v>4.833333333333333</v>
      </c>
      <c r="E292" s="32">
        <v>0</v>
      </c>
      <c r="F292" s="32">
        <v>0</v>
      </c>
      <c r="G292" s="32">
        <v>0</v>
      </c>
      <c r="H292" s="15" t="s">
        <v>235</v>
      </c>
    </row>
    <row r="293" spans="1:8" x14ac:dyDescent="0.2">
      <c r="A293" t="s">
        <v>23</v>
      </c>
      <c r="B293" t="s">
        <v>156</v>
      </c>
      <c r="C293" s="15" t="s">
        <v>184</v>
      </c>
      <c r="D293" s="32">
        <v>240.23333333333329</v>
      </c>
      <c r="E293" s="32">
        <v>0</v>
      </c>
      <c r="F293" s="32">
        <v>0</v>
      </c>
      <c r="G293" s="32">
        <v>0</v>
      </c>
      <c r="H293" s="15" t="s">
        <v>235</v>
      </c>
    </row>
    <row r="294" spans="1:8" x14ac:dyDescent="0.2">
      <c r="A294" t="s">
        <v>212</v>
      </c>
      <c r="B294" t="s">
        <v>156</v>
      </c>
      <c r="C294" s="15" t="s">
        <v>184</v>
      </c>
      <c r="D294" s="32">
        <v>2.8</v>
      </c>
      <c r="E294" s="32">
        <v>0</v>
      </c>
      <c r="F294" s="32">
        <v>0</v>
      </c>
      <c r="G294" s="32">
        <v>0</v>
      </c>
      <c r="H294" s="15" t="s">
        <v>235</v>
      </c>
    </row>
    <row r="295" spans="1:8" x14ac:dyDescent="0.2">
      <c r="A295" t="s">
        <v>207</v>
      </c>
      <c r="B295" t="s">
        <v>156</v>
      </c>
      <c r="C295" s="15" t="s">
        <v>184</v>
      </c>
      <c r="D295" s="32">
        <v>101.91666666666669</v>
      </c>
      <c r="E295" s="32">
        <v>0</v>
      </c>
      <c r="F295" s="32">
        <v>0</v>
      </c>
      <c r="G295" s="32">
        <v>0</v>
      </c>
      <c r="H295" s="15" t="s">
        <v>235</v>
      </c>
    </row>
    <row r="296" spans="1:8" x14ac:dyDescent="0.2">
      <c r="A296" t="s">
        <v>6</v>
      </c>
      <c r="B296" t="s">
        <v>155</v>
      </c>
      <c r="C296" s="15" t="s">
        <v>184</v>
      </c>
      <c r="D296" s="32">
        <v>32</v>
      </c>
      <c r="E296" s="32">
        <v>0</v>
      </c>
      <c r="F296" s="32">
        <v>0</v>
      </c>
      <c r="G296" s="32">
        <v>0</v>
      </c>
      <c r="H296" s="15" t="s">
        <v>235</v>
      </c>
    </row>
    <row r="297" spans="1:8" x14ac:dyDescent="0.2">
      <c r="A297" t="s">
        <v>125</v>
      </c>
      <c r="B297" t="s">
        <v>156</v>
      </c>
      <c r="C297" s="15" t="s">
        <v>184</v>
      </c>
      <c r="D297" s="32">
        <v>4.666666666666667</v>
      </c>
      <c r="E297" s="32">
        <v>0</v>
      </c>
      <c r="F297" s="32">
        <v>0</v>
      </c>
      <c r="G297" s="32">
        <v>0</v>
      </c>
      <c r="H297" s="15" t="s">
        <v>235</v>
      </c>
    </row>
    <row r="298" spans="1:8" x14ac:dyDescent="0.2">
      <c r="A298" t="s">
        <v>209</v>
      </c>
      <c r="B298" t="s">
        <v>156</v>
      </c>
      <c r="C298" s="15" t="s">
        <v>184</v>
      </c>
      <c r="D298" s="32">
        <v>13.25</v>
      </c>
      <c r="E298" s="32">
        <v>0</v>
      </c>
      <c r="F298" s="32">
        <v>10650</v>
      </c>
      <c r="G298" s="32">
        <v>0</v>
      </c>
      <c r="H298" s="15" t="s">
        <v>235</v>
      </c>
    </row>
    <row r="299" spans="1:8" x14ac:dyDescent="0.2">
      <c r="A299" t="s">
        <v>34</v>
      </c>
      <c r="B299" t="s">
        <v>157</v>
      </c>
      <c r="C299" s="15" t="s">
        <v>184</v>
      </c>
      <c r="D299" s="32">
        <v>8</v>
      </c>
      <c r="E299" s="32">
        <v>0</v>
      </c>
      <c r="F299" s="32">
        <v>6951</v>
      </c>
      <c r="G299" s="32">
        <v>0</v>
      </c>
      <c r="H299" s="15" t="s">
        <v>235</v>
      </c>
    </row>
    <row r="300" spans="1:8" x14ac:dyDescent="0.2">
      <c r="A300" t="s">
        <v>45</v>
      </c>
      <c r="B300" t="s">
        <v>157</v>
      </c>
      <c r="C300" s="15" t="s">
        <v>184</v>
      </c>
      <c r="D300" s="32">
        <v>2</v>
      </c>
      <c r="E300" s="32">
        <v>0</v>
      </c>
      <c r="F300" s="32">
        <v>2391</v>
      </c>
      <c r="G300" s="32">
        <v>0</v>
      </c>
      <c r="H300" s="15" t="s">
        <v>235</v>
      </c>
    </row>
    <row r="301" spans="1:8" x14ac:dyDescent="0.2">
      <c r="A301" t="s">
        <v>210</v>
      </c>
      <c r="B301" t="s">
        <v>156</v>
      </c>
      <c r="C301" s="15" t="s">
        <v>184</v>
      </c>
      <c r="D301" s="32">
        <v>21.466666666666669</v>
      </c>
      <c r="E301" s="32">
        <v>0</v>
      </c>
      <c r="F301" s="32">
        <v>0</v>
      </c>
      <c r="G301" s="32">
        <v>0</v>
      </c>
      <c r="H301" s="15" t="s">
        <v>235</v>
      </c>
    </row>
    <row r="302" spans="1:8" x14ac:dyDescent="0.2">
      <c r="A302" t="s">
        <v>218</v>
      </c>
      <c r="B302" t="s">
        <v>156</v>
      </c>
      <c r="C302" s="15" t="s">
        <v>184</v>
      </c>
      <c r="D302" s="32">
        <v>24.8</v>
      </c>
      <c r="E302" s="32">
        <v>0</v>
      </c>
      <c r="F302" s="32">
        <v>8790</v>
      </c>
      <c r="G302" s="32">
        <v>0</v>
      </c>
      <c r="H302" s="15" t="s">
        <v>235</v>
      </c>
    </row>
    <row r="303" spans="1:8" x14ac:dyDescent="0.2">
      <c r="A303" t="s">
        <v>78</v>
      </c>
      <c r="B303" t="s">
        <v>157</v>
      </c>
      <c r="C303" s="15" t="s">
        <v>184</v>
      </c>
      <c r="D303" s="32">
        <v>2</v>
      </c>
      <c r="E303" s="32">
        <v>0</v>
      </c>
      <c r="F303" s="32">
        <v>272</v>
      </c>
      <c r="G303" s="32">
        <v>0</v>
      </c>
      <c r="H303" s="15" t="s">
        <v>235</v>
      </c>
    </row>
    <row r="304" spans="1:8" x14ac:dyDescent="0.2">
      <c r="A304" t="s">
        <v>20</v>
      </c>
      <c r="B304" t="s">
        <v>158</v>
      </c>
      <c r="C304" s="15" t="s">
        <v>184</v>
      </c>
      <c r="D304" s="32">
        <v>96.4</v>
      </c>
      <c r="E304" s="32">
        <v>0</v>
      </c>
      <c r="F304" s="32">
        <v>46260</v>
      </c>
      <c r="G304" s="32">
        <v>0</v>
      </c>
      <c r="H304" s="15" t="s">
        <v>235</v>
      </c>
    </row>
    <row r="305" spans="1:8" x14ac:dyDescent="0.2">
      <c r="A305" t="s">
        <v>24</v>
      </c>
      <c r="B305" t="s">
        <v>156</v>
      </c>
      <c r="C305" s="15" t="s">
        <v>184</v>
      </c>
      <c r="D305" s="32">
        <v>139.71666666666667</v>
      </c>
      <c r="E305" s="32">
        <v>0</v>
      </c>
      <c r="F305" s="32">
        <v>0</v>
      </c>
      <c r="G305" s="32">
        <v>0</v>
      </c>
      <c r="H305" s="15" t="s">
        <v>235</v>
      </c>
    </row>
    <row r="306" spans="1:8" x14ac:dyDescent="0.2">
      <c r="A306" t="s">
        <v>5</v>
      </c>
      <c r="B306" t="s">
        <v>155</v>
      </c>
      <c r="C306" s="15" t="s">
        <v>184</v>
      </c>
      <c r="D306" s="32">
        <v>25.466666666666665</v>
      </c>
      <c r="E306" s="32">
        <v>0</v>
      </c>
      <c r="F306" s="32">
        <v>15741</v>
      </c>
      <c r="G306" s="32">
        <v>0</v>
      </c>
      <c r="H306" s="15" t="s">
        <v>235</v>
      </c>
    </row>
    <row r="307" spans="1:8" x14ac:dyDescent="0.2">
      <c r="A307" t="s">
        <v>194</v>
      </c>
      <c r="B307" t="s">
        <v>155</v>
      </c>
      <c r="C307" s="15" t="s">
        <v>184</v>
      </c>
      <c r="D307" s="32">
        <v>42.333333333333336</v>
      </c>
      <c r="E307" s="32">
        <v>0</v>
      </c>
      <c r="F307" s="32">
        <v>0</v>
      </c>
      <c r="G307" s="32">
        <v>0</v>
      </c>
      <c r="H307" s="15" t="s">
        <v>235</v>
      </c>
    </row>
    <row r="308" spans="1:8" x14ac:dyDescent="0.2">
      <c r="A308" t="s">
        <v>39</v>
      </c>
      <c r="B308" t="s">
        <v>155</v>
      </c>
      <c r="C308" t="s">
        <v>183</v>
      </c>
      <c r="D308" s="32">
        <v>33.166666666666664</v>
      </c>
      <c r="E308" s="32">
        <v>0</v>
      </c>
      <c r="F308" s="32">
        <v>0</v>
      </c>
      <c r="G308" s="32">
        <v>0</v>
      </c>
      <c r="H308" s="15" t="s">
        <v>239</v>
      </c>
    </row>
    <row r="309" spans="1:8" x14ac:dyDescent="0.2">
      <c r="A309" t="s">
        <v>4</v>
      </c>
      <c r="B309" t="s">
        <v>155</v>
      </c>
      <c r="C309" t="s">
        <v>183</v>
      </c>
      <c r="D309" s="32">
        <v>9.0833333333333339</v>
      </c>
      <c r="E309" s="32">
        <v>0</v>
      </c>
      <c r="F309" s="32">
        <v>2062</v>
      </c>
      <c r="G309" s="32">
        <v>0</v>
      </c>
      <c r="H309" s="15" t="s">
        <v>239</v>
      </c>
    </row>
    <row r="310" spans="1:8" x14ac:dyDescent="0.2">
      <c r="A310" t="s">
        <v>25</v>
      </c>
      <c r="B310" t="s">
        <v>155</v>
      </c>
      <c r="C310" t="s">
        <v>183</v>
      </c>
      <c r="D310" s="32">
        <v>532.69999999999993</v>
      </c>
      <c r="E310" s="32">
        <v>0</v>
      </c>
      <c r="F310" s="32">
        <v>0</v>
      </c>
      <c r="G310" s="32">
        <v>0</v>
      </c>
      <c r="H310" s="15" t="s">
        <v>239</v>
      </c>
    </row>
    <row r="311" spans="1:8" x14ac:dyDescent="0.2">
      <c r="A311" t="s">
        <v>193</v>
      </c>
      <c r="B311" t="s">
        <v>155</v>
      </c>
      <c r="C311" t="s">
        <v>183</v>
      </c>
      <c r="D311" s="32">
        <v>3.0833333333333335</v>
      </c>
      <c r="E311" s="32">
        <v>0</v>
      </c>
      <c r="F311" s="32">
        <v>1025</v>
      </c>
      <c r="G311" s="32">
        <v>0</v>
      </c>
      <c r="H311" s="15" t="s">
        <v>239</v>
      </c>
    </row>
    <row r="312" spans="1:8" x14ac:dyDescent="0.2">
      <c r="A312" t="s">
        <v>6</v>
      </c>
      <c r="B312" t="s">
        <v>155</v>
      </c>
      <c r="C312" t="s">
        <v>183</v>
      </c>
      <c r="D312" s="32">
        <v>81.333333333333329</v>
      </c>
      <c r="E312" s="32">
        <v>0</v>
      </c>
      <c r="F312" s="32">
        <v>0</v>
      </c>
      <c r="G312" s="32">
        <v>0</v>
      </c>
      <c r="H312" s="15" t="s">
        <v>239</v>
      </c>
    </row>
    <row r="313" spans="1:8" x14ac:dyDescent="0.2">
      <c r="A313" t="s">
        <v>202</v>
      </c>
      <c r="B313" t="s">
        <v>155</v>
      </c>
      <c r="C313" t="s">
        <v>183</v>
      </c>
      <c r="D313" s="32">
        <v>352.15</v>
      </c>
      <c r="E313" s="32">
        <v>0</v>
      </c>
      <c r="F313" s="32">
        <v>0</v>
      </c>
      <c r="G313" s="32">
        <v>0</v>
      </c>
      <c r="H313" s="15" t="s">
        <v>239</v>
      </c>
    </row>
    <row r="314" spans="1:8" x14ac:dyDescent="0.2">
      <c r="A314" t="s">
        <v>203</v>
      </c>
      <c r="B314" t="s">
        <v>155</v>
      </c>
      <c r="C314" t="s">
        <v>183</v>
      </c>
      <c r="D314" s="32">
        <v>9.8333333333333339</v>
      </c>
      <c r="E314" s="32">
        <v>0</v>
      </c>
      <c r="F314" s="32">
        <v>837</v>
      </c>
      <c r="G314" s="32">
        <v>0</v>
      </c>
      <c r="H314" s="15" t="s">
        <v>239</v>
      </c>
    </row>
    <row r="315" spans="1:8" x14ac:dyDescent="0.2">
      <c r="A315" t="s">
        <v>194</v>
      </c>
      <c r="B315" t="s">
        <v>155</v>
      </c>
      <c r="C315" t="s">
        <v>183</v>
      </c>
      <c r="D315" s="32">
        <v>1.0666666666666667</v>
      </c>
      <c r="E315" s="32">
        <v>0</v>
      </c>
      <c r="F315" s="32">
        <v>0</v>
      </c>
      <c r="G315" s="32">
        <v>0</v>
      </c>
      <c r="H315" s="15" t="s">
        <v>239</v>
      </c>
    </row>
    <row r="316" spans="1:8" x14ac:dyDescent="0.2">
      <c r="A316" t="s">
        <v>1</v>
      </c>
      <c r="B316" t="s">
        <v>155</v>
      </c>
      <c r="C316" s="15" t="s">
        <v>184</v>
      </c>
      <c r="D316" s="32">
        <v>9.6166666666666671</v>
      </c>
      <c r="E316" s="32">
        <v>0</v>
      </c>
      <c r="F316" s="32">
        <v>3843</v>
      </c>
      <c r="G316" s="32">
        <v>0</v>
      </c>
      <c r="H316" s="15" t="s">
        <v>239</v>
      </c>
    </row>
    <row r="317" spans="1:8" x14ac:dyDescent="0.2">
      <c r="A317" t="s">
        <v>25</v>
      </c>
      <c r="B317" t="s">
        <v>155</v>
      </c>
      <c r="C317" s="15" t="s">
        <v>184</v>
      </c>
      <c r="D317" s="32">
        <v>414.16666666666669</v>
      </c>
      <c r="E317" s="32">
        <v>0</v>
      </c>
      <c r="F317" s="32">
        <v>0</v>
      </c>
      <c r="G317" s="32">
        <v>0</v>
      </c>
      <c r="H317" s="15" t="s">
        <v>239</v>
      </c>
    </row>
    <row r="318" spans="1:8" x14ac:dyDescent="0.2">
      <c r="A318" t="s">
        <v>149</v>
      </c>
      <c r="B318" t="s">
        <v>158</v>
      </c>
      <c r="C318" s="15" t="s">
        <v>184</v>
      </c>
      <c r="D318" s="32">
        <v>175.86666666666667</v>
      </c>
      <c r="E318" s="32">
        <v>0</v>
      </c>
      <c r="F318" s="32">
        <v>88220</v>
      </c>
      <c r="G318" s="32">
        <v>0</v>
      </c>
      <c r="H318" s="15" t="s">
        <v>239</v>
      </c>
    </row>
    <row r="319" spans="1:8" x14ac:dyDescent="0.2">
      <c r="A319" t="s">
        <v>61</v>
      </c>
      <c r="B319" t="s">
        <v>159</v>
      </c>
      <c r="C319" s="15" t="s">
        <v>184</v>
      </c>
      <c r="D319" s="32">
        <v>429.69999999999982</v>
      </c>
      <c r="E319" s="32">
        <v>0</v>
      </c>
      <c r="F319" s="32">
        <v>285266</v>
      </c>
      <c r="G319" s="32">
        <v>0</v>
      </c>
      <c r="H319" s="15" t="s">
        <v>239</v>
      </c>
    </row>
    <row r="320" spans="1:8" x14ac:dyDescent="0.2">
      <c r="A320" t="s">
        <v>10</v>
      </c>
      <c r="B320" t="s">
        <v>156</v>
      </c>
      <c r="C320" s="15" t="s">
        <v>184</v>
      </c>
      <c r="D320" s="32">
        <v>65.316666666666677</v>
      </c>
      <c r="E320" s="32">
        <v>0</v>
      </c>
      <c r="F320" s="32">
        <v>194676</v>
      </c>
      <c r="G320" s="32">
        <v>0</v>
      </c>
      <c r="H320" s="15" t="s">
        <v>239</v>
      </c>
    </row>
    <row r="321" spans="1:8" x14ac:dyDescent="0.2">
      <c r="A321" t="s">
        <v>204</v>
      </c>
      <c r="B321" t="s">
        <v>156</v>
      </c>
      <c r="C321" s="15" t="s">
        <v>184</v>
      </c>
      <c r="D321" s="32">
        <v>10</v>
      </c>
      <c r="E321" s="32">
        <v>0</v>
      </c>
      <c r="F321" s="32">
        <v>0</v>
      </c>
      <c r="G321" s="32">
        <v>0</v>
      </c>
      <c r="H321" s="15" t="s">
        <v>239</v>
      </c>
    </row>
    <row r="322" spans="1:8" x14ac:dyDescent="0.2">
      <c r="A322" t="s">
        <v>46</v>
      </c>
      <c r="B322" t="s">
        <v>156</v>
      </c>
      <c r="C322" s="15" t="s">
        <v>184</v>
      </c>
      <c r="D322" s="32">
        <v>6</v>
      </c>
      <c r="E322" s="32">
        <v>0</v>
      </c>
      <c r="F322" s="32">
        <v>0</v>
      </c>
      <c r="G322" s="32">
        <v>0</v>
      </c>
      <c r="H322" s="15" t="s">
        <v>239</v>
      </c>
    </row>
    <row r="323" spans="1:8" x14ac:dyDescent="0.2">
      <c r="A323" t="s">
        <v>205</v>
      </c>
      <c r="B323" t="s">
        <v>159</v>
      </c>
      <c r="C323" s="15" t="s">
        <v>184</v>
      </c>
      <c r="D323" s="32">
        <v>19.2</v>
      </c>
      <c r="E323" s="32">
        <v>0</v>
      </c>
      <c r="F323" s="32">
        <v>0</v>
      </c>
      <c r="G323" s="32">
        <v>0</v>
      </c>
      <c r="H323" s="15" t="s">
        <v>239</v>
      </c>
    </row>
    <row r="324" spans="1:8" x14ac:dyDescent="0.2">
      <c r="A324" t="s">
        <v>23</v>
      </c>
      <c r="B324" t="s">
        <v>156</v>
      </c>
      <c r="C324" s="15" t="s">
        <v>184</v>
      </c>
      <c r="D324" s="32">
        <v>180.41666666666669</v>
      </c>
      <c r="E324" s="32">
        <v>0</v>
      </c>
      <c r="F324" s="32">
        <v>0</v>
      </c>
      <c r="G324" s="32">
        <v>0</v>
      </c>
      <c r="H324" s="15" t="s">
        <v>239</v>
      </c>
    </row>
    <row r="325" spans="1:8" x14ac:dyDescent="0.2">
      <c r="A325" t="s">
        <v>212</v>
      </c>
      <c r="B325" t="s">
        <v>156</v>
      </c>
      <c r="C325" s="15" t="s">
        <v>184</v>
      </c>
      <c r="D325" s="32">
        <v>9.9333333333333336</v>
      </c>
      <c r="E325" s="32">
        <v>0</v>
      </c>
      <c r="F325" s="32">
        <v>0</v>
      </c>
      <c r="G325" s="32">
        <v>0</v>
      </c>
      <c r="H325" s="15" t="s">
        <v>239</v>
      </c>
    </row>
    <row r="326" spans="1:8" x14ac:dyDescent="0.2">
      <c r="A326" t="s">
        <v>207</v>
      </c>
      <c r="B326" t="s">
        <v>156</v>
      </c>
      <c r="C326" s="15" t="s">
        <v>184</v>
      </c>
      <c r="D326" s="32">
        <v>77.7</v>
      </c>
      <c r="E326" s="32">
        <v>0</v>
      </c>
      <c r="F326" s="32">
        <v>0</v>
      </c>
      <c r="G326" s="32">
        <v>0</v>
      </c>
      <c r="H326" s="15" t="s">
        <v>239</v>
      </c>
    </row>
    <row r="327" spans="1:8" x14ac:dyDescent="0.2">
      <c r="A327" t="s">
        <v>41</v>
      </c>
      <c r="B327" t="s">
        <v>156</v>
      </c>
      <c r="C327" s="15" t="s">
        <v>184</v>
      </c>
      <c r="D327" s="32">
        <v>3.6</v>
      </c>
      <c r="E327" s="32">
        <v>0</v>
      </c>
      <c r="F327" s="32">
        <v>1340</v>
      </c>
      <c r="G327" s="32">
        <v>0</v>
      </c>
      <c r="H327" s="15" t="s">
        <v>239</v>
      </c>
    </row>
    <row r="328" spans="1:8" x14ac:dyDescent="0.2">
      <c r="A328" t="s">
        <v>125</v>
      </c>
      <c r="B328" t="s">
        <v>156</v>
      </c>
      <c r="C328" s="15" t="s">
        <v>184</v>
      </c>
      <c r="D328" s="32">
        <v>32.699999999999996</v>
      </c>
      <c r="E328" s="32">
        <v>0</v>
      </c>
      <c r="F328" s="32">
        <v>0</v>
      </c>
      <c r="G328" s="32">
        <v>0</v>
      </c>
      <c r="H328" s="15" t="s">
        <v>239</v>
      </c>
    </row>
    <row r="329" spans="1:8" x14ac:dyDescent="0.2">
      <c r="A329" t="s">
        <v>203</v>
      </c>
      <c r="B329" t="s">
        <v>155</v>
      </c>
      <c r="C329" s="15" t="s">
        <v>184</v>
      </c>
      <c r="D329" s="32">
        <v>15.5</v>
      </c>
      <c r="E329" s="32">
        <v>0</v>
      </c>
      <c r="F329" s="32">
        <v>1206</v>
      </c>
      <c r="G329" s="32">
        <v>0</v>
      </c>
      <c r="H329" s="15" t="s">
        <v>239</v>
      </c>
    </row>
    <row r="330" spans="1:8" x14ac:dyDescent="0.2">
      <c r="A330" t="s">
        <v>210</v>
      </c>
      <c r="B330" t="s">
        <v>156</v>
      </c>
      <c r="C330" s="15" t="s">
        <v>184</v>
      </c>
      <c r="D330" s="32">
        <v>22.049999999999997</v>
      </c>
      <c r="E330" s="32">
        <v>0</v>
      </c>
      <c r="F330" s="32">
        <v>0</v>
      </c>
      <c r="G330" s="32">
        <v>0</v>
      </c>
      <c r="H330" s="15" t="s">
        <v>239</v>
      </c>
    </row>
    <row r="331" spans="1:8" x14ac:dyDescent="0.2">
      <c r="A331" t="s">
        <v>78</v>
      </c>
      <c r="B331" t="s">
        <v>157</v>
      </c>
      <c r="C331" s="15" t="s">
        <v>184</v>
      </c>
      <c r="D331" s="32">
        <v>0.5</v>
      </c>
      <c r="E331" s="32">
        <v>0</v>
      </c>
      <c r="F331" s="32">
        <v>64</v>
      </c>
      <c r="G331" s="32">
        <v>0</v>
      </c>
      <c r="H331" s="15" t="s">
        <v>239</v>
      </c>
    </row>
    <row r="332" spans="1:8" x14ac:dyDescent="0.2">
      <c r="A332" t="s">
        <v>20</v>
      </c>
      <c r="B332" t="s">
        <v>158</v>
      </c>
      <c r="C332" s="15" t="s">
        <v>184</v>
      </c>
      <c r="D332" s="32">
        <v>120.5</v>
      </c>
      <c r="E332" s="32">
        <v>0</v>
      </c>
      <c r="F332" s="32">
        <v>57580</v>
      </c>
      <c r="G332" s="32">
        <v>0</v>
      </c>
      <c r="H332" s="15" t="s">
        <v>239</v>
      </c>
    </row>
    <row r="333" spans="1:8" x14ac:dyDescent="0.2">
      <c r="A333" t="s">
        <v>24</v>
      </c>
      <c r="B333" t="s">
        <v>156</v>
      </c>
      <c r="C333" s="15" t="s">
        <v>184</v>
      </c>
      <c r="D333" s="32">
        <v>136.38333333333333</v>
      </c>
      <c r="E333" s="32">
        <v>0</v>
      </c>
      <c r="F333" s="32">
        <v>0</v>
      </c>
      <c r="G333" s="32">
        <v>0</v>
      </c>
      <c r="H333" s="15" t="s">
        <v>239</v>
      </c>
    </row>
    <row r="334" spans="1:8" x14ac:dyDescent="0.2">
      <c r="A334" t="s">
        <v>194</v>
      </c>
      <c r="B334" t="s">
        <v>155</v>
      </c>
      <c r="C334" s="15" t="s">
        <v>184</v>
      </c>
      <c r="D334" s="32">
        <v>4.6166666666666671</v>
      </c>
      <c r="E334" s="32">
        <v>0</v>
      </c>
      <c r="F334" s="32">
        <v>0</v>
      </c>
      <c r="G334" s="32">
        <v>0</v>
      </c>
      <c r="H334" s="15" t="s">
        <v>239</v>
      </c>
    </row>
    <row r="335" spans="1:8" x14ac:dyDescent="0.2">
      <c r="H335" s="15"/>
    </row>
    <row r="336" spans="1:8" x14ac:dyDescent="0.2">
      <c r="H336" s="15"/>
    </row>
    <row r="337" spans="8:8" x14ac:dyDescent="0.2">
      <c r="H337" s="15"/>
    </row>
    <row r="338" spans="8:8" x14ac:dyDescent="0.2">
      <c r="H338" s="15"/>
    </row>
    <row r="339" spans="8:8" x14ac:dyDescent="0.2">
      <c r="H339" s="15"/>
    </row>
    <row r="340" spans="8:8" x14ac:dyDescent="0.2">
      <c r="H340" s="15"/>
    </row>
    <row r="341" spans="8:8" x14ac:dyDescent="0.2">
      <c r="H341" s="15"/>
    </row>
    <row r="342" spans="8:8" x14ac:dyDescent="0.2">
      <c r="H342" s="15"/>
    </row>
    <row r="343" spans="8:8" x14ac:dyDescent="0.2">
      <c r="H343" s="15"/>
    </row>
    <row r="344" spans="8:8" x14ac:dyDescent="0.2">
      <c r="H344" s="15"/>
    </row>
    <row r="345" spans="8:8" x14ac:dyDescent="0.2">
      <c r="H345" s="15"/>
    </row>
    <row r="346" spans="8:8" x14ac:dyDescent="0.2">
      <c r="H346" s="15"/>
    </row>
    <row r="347" spans="8:8" x14ac:dyDescent="0.2">
      <c r="H347" s="15"/>
    </row>
    <row r="348" spans="8:8" x14ac:dyDescent="0.2">
      <c r="H348" s="15"/>
    </row>
    <row r="349" spans="8:8" x14ac:dyDescent="0.2">
      <c r="H349" s="15"/>
    </row>
    <row r="350" spans="8:8" x14ac:dyDescent="0.2">
      <c r="H350" s="15"/>
    </row>
    <row r="351" spans="8:8" x14ac:dyDescent="0.2">
      <c r="H351" s="15"/>
    </row>
    <row r="352" spans="8:8" x14ac:dyDescent="0.2">
      <c r="H352" s="15"/>
    </row>
    <row r="353" spans="8:8" x14ac:dyDescent="0.2">
      <c r="H353" s="15"/>
    </row>
    <row r="354" spans="8:8" x14ac:dyDescent="0.2">
      <c r="H354" s="15"/>
    </row>
    <row r="355" spans="8:8" x14ac:dyDescent="0.2">
      <c r="H355" s="15"/>
    </row>
    <row r="356" spans="8:8" x14ac:dyDescent="0.2">
      <c r="H356" s="15"/>
    </row>
    <row r="357" spans="8:8" x14ac:dyDescent="0.2">
      <c r="H357" s="15"/>
    </row>
    <row r="358" spans="8:8" x14ac:dyDescent="0.2">
      <c r="H358" s="15"/>
    </row>
    <row r="359" spans="8:8" x14ac:dyDescent="0.2">
      <c r="H359" s="15"/>
    </row>
    <row r="360" spans="8:8" x14ac:dyDescent="0.2">
      <c r="H360" s="15"/>
    </row>
    <row r="361" spans="8:8" x14ac:dyDescent="0.2">
      <c r="H361" s="15"/>
    </row>
    <row r="362" spans="8:8" x14ac:dyDescent="0.2">
      <c r="H362" s="15"/>
    </row>
    <row r="363" spans="8:8" x14ac:dyDescent="0.2">
      <c r="H363" s="15"/>
    </row>
    <row r="364" spans="8:8" x14ac:dyDescent="0.2">
      <c r="H364" s="15"/>
    </row>
    <row r="365" spans="8:8" x14ac:dyDescent="0.2">
      <c r="H365" s="15"/>
    </row>
    <row r="366" spans="8:8" x14ac:dyDescent="0.2">
      <c r="H366" s="15"/>
    </row>
    <row r="367" spans="8:8" x14ac:dyDescent="0.2">
      <c r="H367" s="15"/>
    </row>
    <row r="368" spans="8:8" x14ac:dyDescent="0.2">
      <c r="H368" s="15"/>
    </row>
    <row r="369" spans="8:8" x14ac:dyDescent="0.2">
      <c r="H369" s="15"/>
    </row>
    <row r="370" spans="8:8" x14ac:dyDescent="0.2">
      <c r="H370" s="15"/>
    </row>
    <row r="371" spans="8:8" x14ac:dyDescent="0.2">
      <c r="H371" s="15"/>
    </row>
    <row r="372" spans="8:8" x14ac:dyDescent="0.2">
      <c r="H372" s="15"/>
    </row>
    <row r="373" spans="8:8" x14ac:dyDescent="0.2">
      <c r="H373" s="15"/>
    </row>
    <row r="374" spans="8:8" x14ac:dyDescent="0.2">
      <c r="H374" s="15"/>
    </row>
    <row r="375" spans="8:8" x14ac:dyDescent="0.2">
      <c r="H375" s="15"/>
    </row>
    <row r="376" spans="8:8" x14ac:dyDescent="0.2">
      <c r="H376" s="15"/>
    </row>
    <row r="377" spans="8:8" x14ac:dyDescent="0.2">
      <c r="H377" s="15"/>
    </row>
    <row r="378" spans="8:8" x14ac:dyDescent="0.2">
      <c r="H378" s="15"/>
    </row>
    <row r="379" spans="8:8" x14ac:dyDescent="0.2">
      <c r="H379" s="15"/>
    </row>
    <row r="380" spans="8:8" x14ac:dyDescent="0.2">
      <c r="H380" s="15"/>
    </row>
    <row r="381" spans="8:8" x14ac:dyDescent="0.2">
      <c r="H381" s="15"/>
    </row>
    <row r="382" spans="8:8" x14ac:dyDescent="0.2">
      <c r="H382" s="15"/>
    </row>
    <row r="383" spans="8:8" x14ac:dyDescent="0.2">
      <c r="H383" s="15"/>
    </row>
    <row r="384" spans="8:8" x14ac:dyDescent="0.2">
      <c r="H384" s="15"/>
    </row>
    <row r="385" spans="8:8" x14ac:dyDescent="0.2">
      <c r="H385" s="15"/>
    </row>
    <row r="386" spans="8:8" x14ac:dyDescent="0.2">
      <c r="H386" s="15"/>
    </row>
    <row r="387" spans="8:8" x14ac:dyDescent="0.2">
      <c r="H387" s="15"/>
    </row>
    <row r="388" spans="8:8" x14ac:dyDescent="0.2">
      <c r="H388" s="15"/>
    </row>
    <row r="389" spans="8:8" x14ac:dyDescent="0.2">
      <c r="H389" s="15"/>
    </row>
    <row r="390" spans="8:8" x14ac:dyDescent="0.2">
      <c r="H390" s="15"/>
    </row>
    <row r="391" spans="8:8" x14ac:dyDescent="0.2">
      <c r="H391" s="15"/>
    </row>
    <row r="392" spans="8:8" x14ac:dyDescent="0.2">
      <c r="H392" s="15"/>
    </row>
    <row r="393" spans="8:8" x14ac:dyDescent="0.2">
      <c r="H393" s="15"/>
    </row>
    <row r="394" spans="8:8" x14ac:dyDescent="0.2">
      <c r="H394" s="15"/>
    </row>
    <row r="395" spans="8:8" x14ac:dyDescent="0.2">
      <c r="H395" s="15"/>
    </row>
    <row r="396" spans="8:8" x14ac:dyDescent="0.2">
      <c r="H396" s="15"/>
    </row>
    <row r="397" spans="8:8" x14ac:dyDescent="0.2">
      <c r="H397" s="15"/>
    </row>
    <row r="398" spans="8:8" x14ac:dyDescent="0.2">
      <c r="H398" s="15"/>
    </row>
    <row r="399" spans="8:8" x14ac:dyDescent="0.2">
      <c r="H399" s="15"/>
    </row>
    <row r="400" spans="8:8" x14ac:dyDescent="0.2">
      <c r="H400" s="15"/>
    </row>
    <row r="401" spans="4:8" x14ac:dyDescent="0.2">
      <c r="H401" s="15"/>
    </row>
    <row r="402" spans="4:8" x14ac:dyDescent="0.2">
      <c r="H402" s="15"/>
    </row>
    <row r="403" spans="4:8" x14ac:dyDescent="0.2">
      <c r="H403" s="15"/>
    </row>
    <row r="404" spans="4:8" x14ac:dyDescent="0.2">
      <c r="H404" s="15"/>
    </row>
    <row r="405" spans="4:8" x14ac:dyDescent="0.2">
      <c r="H405" s="15"/>
    </row>
    <row r="406" spans="4:8" x14ac:dyDescent="0.2">
      <c r="H406" s="15"/>
    </row>
    <row r="407" spans="4:8" x14ac:dyDescent="0.2">
      <c r="H407" s="15"/>
    </row>
    <row r="408" spans="4:8" x14ac:dyDescent="0.2">
      <c r="H408" s="15"/>
    </row>
    <row r="409" spans="4:8" x14ac:dyDescent="0.2">
      <c r="H409" s="15"/>
    </row>
    <row r="410" spans="4:8" x14ac:dyDescent="0.2">
      <c r="H410" s="15"/>
    </row>
    <row r="411" spans="4:8" x14ac:dyDescent="0.2">
      <c r="H411" s="15"/>
    </row>
    <row r="414" spans="4:8" x14ac:dyDescent="0.2">
      <c r="D414" s="45"/>
    </row>
    <row r="415" spans="4:8" x14ac:dyDescent="0.2">
      <c r="D415" s="45"/>
    </row>
    <row r="416" spans="4:8" x14ac:dyDescent="0.2">
      <c r="D416" s="45"/>
    </row>
    <row r="417" spans="4:4" x14ac:dyDescent="0.2">
      <c r="D417" s="45"/>
    </row>
    <row r="418" spans="4:4" x14ac:dyDescent="0.2">
      <c r="D418" s="45"/>
    </row>
    <row r="419" spans="4:4" x14ac:dyDescent="0.2">
      <c r="D419" s="45"/>
    </row>
    <row r="420" spans="4:4" x14ac:dyDescent="0.2">
      <c r="D420" s="45"/>
    </row>
    <row r="421" spans="4:4" x14ac:dyDescent="0.2">
      <c r="D421" s="45"/>
    </row>
    <row r="422" spans="4:4" x14ac:dyDescent="0.2">
      <c r="D422" s="45"/>
    </row>
    <row r="423" spans="4:4" x14ac:dyDescent="0.2">
      <c r="D423" s="45"/>
    </row>
    <row r="424" spans="4:4" x14ac:dyDescent="0.2">
      <c r="D424" s="45"/>
    </row>
    <row r="425" spans="4:4" x14ac:dyDescent="0.2">
      <c r="D425" s="45"/>
    </row>
    <row r="426" spans="4:4" x14ac:dyDescent="0.2">
      <c r="D426" s="45"/>
    </row>
    <row r="427" spans="4:4" x14ac:dyDescent="0.2">
      <c r="D427" s="45"/>
    </row>
    <row r="428" spans="4:4" x14ac:dyDescent="0.2">
      <c r="D428" s="45"/>
    </row>
    <row r="429" spans="4:4" x14ac:dyDescent="0.2">
      <c r="D429" s="45"/>
    </row>
    <row r="430" spans="4:4" x14ac:dyDescent="0.2">
      <c r="D430" s="45"/>
    </row>
    <row r="431" spans="4:4" x14ac:dyDescent="0.2">
      <c r="D431" s="45"/>
    </row>
    <row r="432" spans="4:4" x14ac:dyDescent="0.2">
      <c r="D432" s="45"/>
    </row>
    <row r="433" spans="4:4" x14ac:dyDescent="0.2">
      <c r="D433" s="45"/>
    </row>
    <row r="434" spans="4:4" x14ac:dyDescent="0.2">
      <c r="D434" s="45"/>
    </row>
    <row r="435" spans="4:4" x14ac:dyDescent="0.2">
      <c r="D435" s="45"/>
    </row>
    <row r="436" spans="4:4" x14ac:dyDescent="0.2">
      <c r="D436" s="45"/>
    </row>
    <row r="437" spans="4:4" x14ac:dyDescent="0.2">
      <c r="D437" s="45"/>
    </row>
    <row r="438" spans="4:4" x14ac:dyDescent="0.2">
      <c r="D438" s="45"/>
    </row>
    <row r="439" spans="4:4" x14ac:dyDescent="0.2">
      <c r="D439" s="45"/>
    </row>
    <row r="440" spans="4:4" x14ac:dyDescent="0.2">
      <c r="D440" s="45"/>
    </row>
    <row r="441" spans="4:4" x14ac:dyDescent="0.2">
      <c r="D441" s="45"/>
    </row>
    <row r="442" spans="4:4" x14ac:dyDescent="0.2">
      <c r="D442" s="45"/>
    </row>
    <row r="443" spans="4:4" x14ac:dyDescent="0.2">
      <c r="D443" s="45"/>
    </row>
    <row r="444" spans="4:4" x14ac:dyDescent="0.2">
      <c r="D444" s="45"/>
    </row>
    <row r="445" spans="4:4" x14ac:dyDescent="0.2">
      <c r="D445" s="45"/>
    </row>
    <row r="446" spans="4:4" x14ac:dyDescent="0.2">
      <c r="D446" s="45"/>
    </row>
  </sheetData>
  <autoFilter ref="A6:H137"/>
  <pageMargins left="0.75" right="0.75" top="1" bottom="1" header="0" footer="0"/>
  <pageSetup scale="4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Resumen</vt:lpstr>
      <vt:lpstr>VLOSREG</vt:lpstr>
      <vt:lpstr>PAXREG</vt:lpstr>
      <vt:lpstr>CARGREG</vt:lpstr>
      <vt:lpstr>OPREG</vt:lpstr>
      <vt:lpstr>VLOSFLET</vt:lpstr>
      <vt:lpstr>PAXFLET</vt:lpstr>
      <vt:lpstr>CARGFLET</vt:lpstr>
      <vt:lpstr>OPFLET</vt:lpstr>
      <vt:lpstr>CARGFLET!Área_de_impresión</vt:lpstr>
      <vt:lpstr>CARGREG!Área_de_impresión</vt:lpstr>
      <vt:lpstr>OPFLET!Área_de_impresión</vt:lpstr>
      <vt:lpstr>OPREG!Área_de_impresión</vt:lpstr>
      <vt:lpstr>PAXFLET!Área_de_impresión</vt:lpstr>
      <vt:lpstr>PAXREG!Área_de_impresión</vt:lpstr>
      <vt:lpstr>VLOSFLET!Área_de_impresión</vt:lpstr>
      <vt:lpstr>VLOSREG!Área_de_impresión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Mónica Néquiz Martínez;David Carvente Mendoza</dc:creator>
  <cp:lastModifiedBy>Administrador</cp:lastModifiedBy>
  <cp:lastPrinted>2017-05-22T16:06:55Z</cp:lastPrinted>
  <dcterms:created xsi:type="dcterms:W3CDTF">2005-04-25T18:34:12Z</dcterms:created>
  <dcterms:modified xsi:type="dcterms:W3CDTF">2017-10-23T16:47:56Z</dcterms:modified>
</cp:coreProperties>
</file>