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864" documentId="13_ncr:1_{19EF7A93-7410-479C-B5A9-9683ABBE8874}" xr6:coauthVersionLast="47" xr6:coauthVersionMax="47" xr10:uidLastSave="{3565AC63-C3A7-4159-B49F-7BBAD0D8F809}"/>
  <bookViews>
    <workbookView xWindow="-120" yWindow="-120" windowWidth="38640" windowHeight="15840" firstSheet="1" activeTab="5" xr2:uid="{00000000-000D-0000-FFFF-FFFF00000000}"/>
  </bookViews>
  <sheets>
    <sheet name="Statico - Calibro" sheetId="1" r:id="rId1"/>
    <sheet name="Statico - Dati Sensore 1" sheetId="2" r:id="rId2"/>
    <sheet name="Statico - Dati Sensore 2" sheetId="5" r:id="rId3"/>
    <sheet name="Statico - Regressione 1" sheetId="6" r:id="rId4"/>
    <sheet name="Statico - Regressione 2" sheetId="7" r:id="rId5"/>
    <sheet name="Dinamico - Sensor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7" i="4"/>
  <c r="Y6" i="4"/>
  <c r="Y5" i="4"/>
  <c r="Y4" i="4"/>
  <c r="Y3" i="4"/>
  <c r="Y2" i="4"/>
  <c r="M12" i="1"/>
  <c r="M2" i="1"/>
  <c r="I3" i="6"/>
  <c r="S19" i="4"/>
  <c r="H2" i="4"/>
  <c r="J2" i="4"/>
  <c r="F20" i="4"/>
  <c r="F19" i="4"/>
  <c r="F18" i="4"/>
  <c r="F17" i="4"/>
  <c r="F16" i="4"/>
  <c r="F15" i="4"/>
  <c r="F14" i="4"/>
  <c r="F13" i="4"/>
  <c r="F4" i="4"/>
  <c r="F10" i="4"/>
  <c r="F9" i="4"/>
  <c r="F8" i="4"/>
  <c r="F7" i="4"/>
  <c r="F6" i="4"/>
  <c r="F5" i="4"/>
  <c r="F3" i="4"/>
  <c r="F2" i="4"/>
  <c r="I2" i="4" s="1"/>
  <c r="K2" i="4" s="1"/>
  <c r="R3" i="6"/>
  <c r="H5" i="6"/>
  <c r="I5" i="6" s="1"/>
  <c r="F4" i="5"/>
  <c r="E4" i="5"/>
  <c r="B4" i="5"/>
  <c r="J4" i="5" s="1"/>
  <c r="H3" i="6"/>
  <c r="S8" i="4" l="1"/>
  <c r="X12" i="7"/>
  <c r="M12" i="7"/>
  <c r="X12" i="6"/>
  <c r="M12" i="6"/>
  <c r="I20" i="4"/>
  <c r="K20" i="4" s="1"/>
  <c r="I19" i="4"/>
  <c r="K19" i="4" s="1"/>
  <c r="I18" i="4"/>
  <c r="K18" i="4" s="1"/>
  <c r="I17" i="4"/>
  <c r="K17" i="4" s="1"/>
  <c r="I16" i="4"/>
  <c r="K16" i="4" s="1"/>
  <c r="I15" i="4"/>
  <c r="K15" i="4" s="1"/>
  <c r="I14" i="4"/>
  <c r="K14" i="4" s="1"/>
  <c r="I13" i="4"/>
  <c r="K13" i="4" s="1"/>
  <c r="I10" i="4"/>
  <c r="K10" i="4" s="1"/>
  <c r="I9" i="4"/>
  <c r="K9" i="4" s="1"/>
  <c r="I8" i="4"/>
  <c r="K8" i="4" s="1"/>
  <c r="I7" i="4"/>
  <c r="K7" i="4" s="1"/>
  <c r="I6" i="4"/>
  <c r="K6" i="4" s="1"/>
  <c r="I5" i="4"/>
  <c r="K5" i="4" s="1"/>
  <c r="I4" i="4"/>
  <c r="K4" i="4" s="1"/>
  <c r="I3" i="4"/>
  <c r="K3" i="4" s="1"/>
  <c r="H20" i="4"/>
  <c r="H19" i="4"/>
  <c r="H18" i="4"/>
  <c r="H17" i="4"/>
  <c r="H16" i="4"/>
  <c r="H15" i="4"/>
  <c r="H14" i="4"/>
  <c r="O12" i="4" s="1" a="1"/>
  <c r="H13" i="4"/>
  <c r="H10" i="4"/>
  <c r="H9" i="4"/>
  <c r="H8" i="4"/>
  <c r="H7" i="4"/>
  <c r="H6" i="4"/>
  <c r="H5" i="4"/>
  <c r="H4" i="4"/>
  <c r="H3" i="4"/>
  <c r="O1" i="4" s="1" a="1"/>
  <c r="O1" i="4" s="1"/>
  <c r="J20" i="4"/>
  <c r="J19" i="4"/>
  <c r="J18" i="4"/>
  <c r="J17" i="4"/>
  <c r="J16" i="4"/>
  <c r="J15" i="4"/>
  <c r="J14" i="4"/>
  <c r="J13" i="4"/>
  <c r="J10" i="4"/>
  <c r="J9" i="4"/>
  <c r="J8" i="4"/>
  <c r="J7" i="4"/>
  <c r="J6" i="4"/>
  <c r="J5" i="4"/>
  <c r="J4" i="4"/>
  <c r="J3" i="4"/>
  <c r="J2" i="5"/>
  <c r="N4" i="5"/>
  <c r="N2" i="5"/>
  <c r="R4" i="5"/>
  <c r="R2" i="5"/>
  <c r="V4" i="5"/>
  <c r="V2" i="5"/>
  <c r="Z4" i="5"/>
  <c r="Z2" i="5"/>
  <c r="AD4" i="5"/>
  <c r="AD2" i="5"/>
  <c r="F2" i="5"/>
  <c r="S8" i="7"/>
  <c r="T8" i="7" s="1"/>
  <c r="R8" i="7"/>
  <c r="H8" i="7"/>
  <c r="I8" i="7" s="1"/>
  <c r="G8" i="7"/>
  <c r="S7" i="7"/>
  <c r="T7" i="7" s="1"/>
  <c r="R7" i="7"/>
  <c r="H7" i="7"/>
  <c r="I7" i="7" s="1"/>
  <c r="G7" i="7"/>
  <c r="S6" i="7"/>
  <c r="T6" i="7" s="1"/>
  <c r="R6" i="7"/>
  <c r="H6" i="7"/>
  <c r="I6" i="7" s="1"/>
  <c r="G6" i="7"/>
  <c r="S5" i="7"/>
  <c r="T5" i="7" s="1"/>
  <c r="R5" i="7"/>
  <c r="H5" i="7"/>
  <c r="I5" i="7" s="1"/>
  <c r="G5" i="7"/>
  <c r="S4" i="7"/>
  <c r="T4" i="7" s="1"/>
  <c r="R4" i="7"/>
  <c r="H4" i="7"/>
  <c r="I4" i="7" s="1"/>
  <c r="G4" i="7"/>
  <c r="S3" i="7"/>
  <c r="T3" i="7" s="1"/>
  <c r="R3" i="7"/>
  <c r="H3" i="7"/>
  <c r="I3" i="7" s="1"/>
  <c r="G3" i="7"/>
  <c r="L1" i="7" s="1" a="1"/>
  <c r="L1" i="7" s="1"/>
  <c r="S2" i="7"/>
  <c r="T2" i="7" s="1"/>
  <c r="R2" i="7"/>
  <c r="H2" i="7"/>
  <c r="I2" i="7" s="1"/>
  <c r="G2" i="7"/>
  <c r="W1" i="7" a="1"/>
  <c r="X8" i="7" s="1"/>
  <c r="R8" i="6"/>
  <c r="R7" i="6"/>
  <c r="R6" i="6"/>
  <c r="R5" i="6"/>
  <c r="R4" i="6"/>
  <c r="R2" i="6"/>
  <c r="W1" i="6" a="1"/>
  <c r="X8" i="6" s="1"/>
  <c r="S8" i="6"/>
  <c r="T8" i="6" s="1"/>
  <c r="S7" i="6"/>
  <c r="T7" i="6" s="1"/>
  <c r="S6" i="6"/>
  <c r="T6" i="6" s="1"/>
  <c r="S5" i="6"/>
  <c r="T5" i="6" s="1"/>
  <c r="S4" i="6"/>
  <c r="T4" i="6" s="1"/>
  <c r="S3" i="6"/>
  <c r="T3" i="6" s="1"/>
  <c r="S2" i="6"/>
  <c r="T2" i="6" s="1"/>
  <c r="AE4" i="2"/>
  <c r="AE2" i="2"/>
  <c r="AB4" i="2"/>
  <c r="AB2" i="2"/>
  <c r="Y4" i="2"/>
  <c r="Y2" i="2"/>
  <c r="R4" i="2"/>
  <c r="R2" i="2"/>
  <c r="O4" i="2"/>
  <c r="O2" i="2"/>
  <c r="L4" i="2"/>
  <c r="L2" i="2"/>
  <c r="I4" i="2"/>
  <c r="I2" i="2"/>
  <c r="F4" i="2"/>
  <c r="F2" i="2"/>
  <c r="G8" i="6"/>
  <c r="G7" i="6"/>
  <c r="G5" i="6"/>
  <c r="G6" i="6"/>
  <c r="G4" i="6"/>
  <c r="G3" i="6"/>
  <c r="G2" i="6"/>
  <c r="L1" i="6" a="1"/>
  <c r="M8" i="6" s="1"/>
  <c r="H8" i="6"/>
  <c r="I8" i="6" s="1"/>
  <c r="H7" i="6"/>
  <c r="I7" i="6" s="1"/>
  <c r="H6" i="6"/>
  <c r="I6" i="6" s="1"/>
  <c r="H4" i="6"/>
  <c r="I4" i="6" s="1"/>
  <c r="H2" i="6"/>
  <c r="J16" i="1"/>
  <c r="K16" i="1"/>
  <c r="K19" i="1"/>
  <c r="K18" i="1"/>
  <c r="K17" i="1"/>
  <c r="K15" i="1"/>
  <c r="K14" i="1"/>
  <c r="K13" i="1"/>
  <c r="J6" i="1"/>
  <c r="K6" i="1"/>
  <c r="J3" i="1"/>
  <c r="K3" i="1"/>
  <c r="K9" i="1"/>
  <c r="K8" i="1"/>
  <c r="K7" i="1"/>
  <c r="K5" i="1"/>
  <c r="K4" i="1"/>
  <c r="E2" i="5"/>
  <c r="B2" i="2"/>
  <c r="H2" i="2"/>
  <c r="H4" i="2"/>
  <c r="E2" i="2"/>
  <c r="K2" i="2"/>
  <c r="N2" i="2"/>
  <c r="Q2" i="2"/>
  <c r="AC4" i="5"/>
  <c r="AC2" i="5"/>
  <c r="Y4" i="5"/>
  <c r="Y2" i="5"/>
  <c r="U4" i="5"/>
  <c r="U2" i="5"/>
  <c r="Q4" i="5"/>
  <c r="Q2" i="5"/>
  <c r="M4" i="5"/>
  <c r="M2" i="5"/>
  <c r="I4" i="5"/>
  <c r="I2" i="5"/>
  <c r="B2" i="5"/>
  <c r="I19" i="1"/>
  <c r="H19" i="1"/>
  <c r="I18" i="1"/>
  <c r="H18" i="1"/>
  <c r="I17" i="1"/>
  <c r="H17" i="1"/>
  <c r="I16" i="1"/>
  <c r="H16" i="1"/>
  <c r="H15" i="1"/>
  <c r="I15" i="1"/>
  <c r="I14" i="1"/>
  <c r="I13" i="1"/>
  <c r="H13" i="1"/>
  <c r="H12" i="1"/>
  <c r="AD4" i="2"/>
  <c r="AD2" i="2"/>
  <c r="AA4" i="2"/>
  <c r="AA2" i="2"/>
  <c r="W4" i="2"/>
  <c r="W2" i="2"/>
  <c r="T4" i="2"/>
  <c r="T2" i="2"/>
  <c r="Q4" i="2"/>
  <c r="N4" i="2"/>
  <c r="K4" i="2"/>
  <c r="E4" i="2"/>
  <c r="B4" i="2"/>
  <c r="G5" i="1"/>
  <c r="G4" i="1"/>
  <c r="G3" i="1"/>
  <c r="G2" i="1"/>
  <c r="F5" i="1"/>
  <c r="F4" i="1"/>
  <c r="F3" i="1"/>
  <c r="F2" i="1"/>
  <c r="E5" i="1"/>
  <c r="H5" i="1"/>
  <c r="E4" i="1"/>
  <c r="H4" i="1"/>
  <c r="E3" i="1"/>
  <c r="E2" i="1"/>
  <c r="I2" i="1"/>
  <c r="I9" i="1"/>
  <c r="I8" i="1"/>
  <c r="I7" i="1"/>
  <c r="I6" i="1"/>
  <c r="I5" i="1"/>
  <c r="I4" i="1"/>
  <c r="H9" i="1"/>
  <c r="H8" i="1"/>
  <c r="H7" i="1"/>
  <c r="H6" i="1"/>
  <c r="J13" i="1"/>
  <c r="J15" i="1"/>
  <c r="J17" i="1"/>
  <c r="J18" i="1"/>
  <c r="J19" i="1"/>
  <c r="H3" i="1"/>
  <c r="X2" i="2"/>
  <c r="H14" i="1"/>
  <c r="J14" i="1"/>
  <c r="I12" i="1"/>
  <c r="H2" i="1"/>
  <c r="I3" i="1"/>
  <c r="J9" i="1"/>
  <c r="J8" i="1"/>
  <c r="J7" i="1"/>
  <c r="J5" i="1"/>
  <c r="J4" i="1"/>
  <c r="I2" i="6" l="1"/>
  <c r="M11" i="6"/>
  <c r="M14" i="6" s="1"/>
  <c r="P7" i="4"/>
  <c r="L2" i="4"/>
  <c r="S7" i="4"/>
  <c r="L14" i="4"/>
  <c r="L20" i="4"/>
  <c r="P8" i="4"/>
  <c r="O12" i="4"/>
  <c r="P18" i="4" s="1"/>
  <c r="P19" i="4"/>
  <c r="S18" i="4"/>
  <c r="M7" i="7"/>
  <c r="M8" i="7"/>
  <c r="M11" i="7"/>
  <c r="W1" i="7"/>
  <c r="X7" i="7" s="1"/>
  <c r="L1" i="6"/>
  <c r="M7" i="6" s="1"/>
  <c r="W1" i="6"/>
  <c r="X7" i="6" s="1"/>
  <c r="M13" i="7" l="1"/>
  <c r="M14" i="7"/>
  <c r="L18" i="4"/>
  <c r="L13" i="4"/>
  <c r="L17" i="4"/>
  <c r="L16" i="4"/>
  <c r="L19" i="4"/>
  <c r="L15" i="4"/>
  <c r="L10" i="4"/>
  <c r="L7" i="4"/>
  <c r="L9" i="4"/>
  <c r="L6" i="4"/>
  <c r="L4" i="4"/>
  <c r="L8" i="4"/>
  <c r="L5" i="4"/>
  <c r="L3" i="4"/>
  <c r="S20" i="4"/>
  <c r="S21" i="4"/>
  <c r="S9" i="4"/>
  <c r="S10" i="4"/>
  <c r="X11" i="7"/>
  <c r="M13" i="6"/>
  <c r="X11" i="6"/>
  <c r="X13" i="7" l="1"/>
  <c r="X14" i="7"/>
  <c r="X13" i="6"/>
  <c r="X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<sst xmlns="http://schemas.openxmlformats.org/spreadsheetml/2006/main" count="246" uniqueCount="72">
  <si>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</si>
  <si>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</si>
  <si>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molla 1:</t>
  </si>
  <si>
    <r>
      <t>h</t>
    </r>
    <r>
      <rPr>
        <sz val="8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</si>
  <si>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</si>
  <si>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</si>
  <si>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[mm]</t>
    </r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</si>
  <si>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h </t>
    </r>
    <r>
      <rPr>
        <sz val="11"/>
        <color rgb="FF000000"/>
        <rFont val="Calibri"/>
        <family val="2"/>
        <scheme val="minor"/>
      </rPr>
      <t>[mm]</t>
    </r>
  </si>
  <si>
    <r>
      <rPr>
        <sz val="11"/>
        <color rgb="FF000000"/>
        <rFont val="Calibri"/>
        <family val="2"/>
      </rPr>
      <t>Δh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[mm]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</si>
  <si>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Δh </t>
    </r>
    <r>
      <rPr>
        <sz val="11"/>
        <color rgb="FF000000"/>
        <rFont val="Calibri"/>
        <family val="2"/>
      </rPr>
      <t>[mm]</t>
    </r>
  </si>
  <si>
    <t>k(test) [N/m]</t>
  </si>
  <si>
    <t>gancio</t>
  </si>
  <si>
    <t>-</t>
  </si>
  <si>
    <t>m1</t>
  </si>
  <si>
    <t>molla 2:</t>
  </si>
  <si>
    <r>
      <t>σ</t>
    </r>
    <r>
      <rPr>
        <sz val="8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[mm]</t>
    </r>
  </si>
  <si>
    <t>gancio+base</t>
  </si>
  <si>
    <t>m2</t>
  </si>
  <si>
    <t>g [m/s²]</t>
  </si>
  <si>
    <t>Position (m)</t>
  </si>
  <si>
    <t>h0 [mm]</t>
  </si>
  <si>
    <t>h1 [mm]</t>
  </si>
  <si>
    <t>h2 [mm]</t>
  </si>
  <si>
    <t>h3 [mm]</t>
  </si>
  <si>
    <t>h4 [mm]</t>
  </si>
  <si>
    <r>
      <t>Δh</t>
    </r>
    <r>
      <rPr>
        <sz val="8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[mm]</t>
    </r>
  </si>
  <si>
    <t>h5 [mm]</t>
  </si>
  <si>
    <t>h6 [mm]</t>
  </si>
  <si>
    <t>h6' [mm]</t>
  </si>
  <si>
    <t>Δh [mm]</t>
  </si>
  <si>
    <t>h7 [mm]</t>
  </si>
  <si>
    <t>h8 [mm]</t>
  </si>
  <si>
    <t>σh0 [mm]</t>
  </si>
  <si>
    <t>σh1 [mm]</t>
  </si>
  <si>
    <t>σh2 [mm]</t>
  </si>
  <si>
    <t>σh3 [mm]</t>
  </si>
  <si>
    <t>σh4 [mm]</t>
  </si>
  <si>
    <r>
      <t>σ</t>
    </r>
    <r>
      <rPr>
        <sz val="8"/>
        <color rgb="FFFF0000"/>
        <rFont val="Calibri"/>
        <family val="2"/>
      </rPr>
      <t xml:space="preserve">Δh </t>
    </r>
    <r>
      <rPr>
        <sz val="11"/>
        <color rgb="FFFF0000"/>
        <rFont val="Calibri"/>
        <family val="2"/>
      </rPr>
      <t>[mm]</t>
    </r>
  </si>
  <si>
    <t>σh5 [mm]</t>
  </si>
  <si>
    <t>σh6 [mm]</t>
  </si>
  <si>
    <t>σh6' [mm]</t>
  </si>
  <si>
    <t>σh7 [mm]</t>
  </si>
  <si>
    <t>σh8 [mm]</t>
  </si>
  <si>
    <t>ignorare</t>
  </si>
  <si>
    <t>40Hz</t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</si>
  <si>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m </t>
    </r>
    <r>
      <rPr>
        <sz val="11"/>
        <color rgb="FF000000"/>
        <rFont val="Calibri"/>
        <family val="2"/>
        <scheme val="minor"/>
      </rPr>
      <t>[g]</t>
    </r>
  </si>
  <si>
    <r>
      <rPr>
        <sz val="11"/>
        <color rgb="FF000000"/>
        <rFont val="Calibri"/>
        <family val="2"/>
      </rPr>
      <t>Δm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[g]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</si>
  <si>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Δm </t>
    </r>
    <r>
      <rPr>
        <sz val="11"/>
        <color rgb="FF000000"/>
        <rFont val="Calibri"/>
        <family val="2"/>
      </rPr>
      <t>[g]</t>
    </r>
  </si>
  <si>
    <t>A</t>
  </si>
  <si>
    <t>B</t>
  </si>
  <si>
    <t>σA</t>
  </si>
  <si>
    <t>σB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</si>
  <si>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</si>
  <si>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</si>
  <si>
    <t>(calibro)</t>
  </si>
  <si>
    <t>(sensore)</t>
  </si>
  <si>
    <t>k(t) [N/m]</t>
  </si>
  <si>
    <t>test</t>
  </si>
  <si>
    <t>σh3[mm]</t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</si>
  <si>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</si>
  <si>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</si>
  <si>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t>1/ω² [s²]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</si>
  <si>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1/ω² </t>
    </r>
    <r>
      <rPr>
        <sz val="11"/>
        <color rgb="FF000000"/>
        <rFont val="Calibri"/>
        <family val="2"/>
      </rPr>
      <t>[s²]</t>
    </r>
  </si>
  <si>
    <t>test 1</t>
  </si>
  <si>
    <t>test 2</t>
  </si>
  <si>
    <t>χ²</t>
  </si>
  <si>
    <t>ν</t>
  </si>
  <si>
    <t>χ² rid.</t>
  </si>
  <si>
    <t>P</t>
  </si>
  <si>
    <t>minore della risoluzione dello strumento</t>
  </si>
  <si>
    <t>Usiamo 0.2mm poiché l'errore teorico è</t>
  </si>
  <si>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χ²</t>
    </r>
    <r>
      <rPr>
        <sz val="8"/>
        <color theme="1"/>
        <rFont val="Calibri"/>
        <family val="2"/>
        <scheme val="minor"/>
      </rPr>
      <t>contributo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</si>
</sst>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%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FF0000"/>
      <name val="Calibri"/>
      <family val="2"/>
    </font>
    <font>
      <sz val="11"/>
      <color rgb="FFFF0000"/>
      <name val="Calibri"/>
      <family val="2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2" borderId="2" xfId="0" applyFill="1" applyBorder="1"/>
    <xf numFmtId="0" fontId="0" fillId="0" borderId="3" xfId="0" applyBorder="1"/>
    <xf numFmtId="2" fontId="0" fillId="0" borderId="2" xfId="0" applyNumberFormat="1" applyBorder="1"/>
    <xf numFmtId="0" fontId="0" fillId="2" borderId="3" xfId="0" applyFill="1" applyBorder="1"/>
    <xf numFmtId="0" fontId="3" fillId="2" borderId="3" xfId="0" applyFont="1" applyFill="1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0" borderId="0" xfId="0" applyFont="1"/>
    <xf numFmtId="0" fontId="0" fillId="2" borderId="3" xfId="0" applyFill="1" applyBorder="1" applyAlignment="1">
      <alignment horizontal="right"/>
    </xf>
    <xf numFmtId="165" fontId="0" fillId="0" borderId="3" xfId="0" applyNumberFormat="1" applyBorder="1"/>
    <xf numFmtId="0" fontId="3" fillId="2" borderId="4" xfId="0" applyFont="1" applyFill="1" applyBorder="1"/>
    <xf numFmtId="0" fontId="5" fillId="2" borderId="2" xfId="0" applyFont="1" applyFill="1" applyBorder="1"/>
    <xf numFmtId="165" fontId="8" fillId="0" borderId="3" xfId="0" quotePrefix="1" applyNumberFormat="1" applyFont="1" applyBorder="1"/>
    <xf numFmtId="2" fontId="8" fillId="0" borderId="3" xfId="0" quotePrefix="1" applyNumberFormat="1" applyFont="1" applyBorder="1"/>
    <xf numFmtId="2" fontId="0" fillId="0" borderId="5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10" fillId="2" borderId="3" xfId="0" applyFont="1" applyFill="1" applyBorder="1"/>
    <xf numFmtId="165" fontId="2" fillId="0" borderId="1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1" xfId="0" applyNumberFormat="1" applyFont="1" applyBorder="1"/>
    <xf numFmtId="2" fontId="2" fillId="0" borderId="3" xfId="0" applyNumberFormat="1" applyFont="1" applyBorder="1"/>
    <xf numFmtId="0" fontId="3" fillId="2" borderId="3" xfId="0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2" fontId="2" fillId="0" borderId="4" xfId="0" applyNumberFormat="1" applyFont="1" applyBorder="1"/>
    <xf numFmtId="0" fontId="0" fillId="2" borderId="1" xfId="0" applyFill="1" applyBorder="1" applyAlignment="1">
      <alignment horizontal="left"/>
    </xf>
    <xf numFmtId="2" fontId="0" fillId="0" borderId="5" xfId="0" applyNumberFormat="1" applyBorder="1"/>
    <xf numFmtId="2" fontId="8" fillId="0" borderId="5" xfId="0" quotePrefix="1" applyNumberFormat="1" applyFont="1" applyBorder="1"/>
    <xf numFmtId="0" fontId="13" fillId="2" borderId="1" xfId="0" applyFont="1" applyFill="1" applyBorder="1" applyAlignment="1">
      <alignment horizontal="right"/>
    </xf>
    <xf numFmtId="10" fontId="13" fillId="0" borderId="1" xfId="0" applyNumberFormat="1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0" fontId="2" fillId="0" borderId="0" xfId="0" applyNumberFormat="1" applyFont="1"/>
    <xf numFmtId="166" fontId="11" fillId="0" borderId="0" xfId="0" applyNumberFormat="1" applyFont="1"/>
    <xf numFmtId="0" fontId="3" fillId="2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75" zoomScaleNormal="175" workbookViewId="0">
      <selection activeCell="M12" sqref="M12"/>
    </sheetView>
  </sheetViews>
  <sheetFormatPr defaultRowHeight="15" x14ac:dyDescent="0.25"/>
  <cols>
    <col min="3" max="3" width="4.5703125" customWidth="1"/>
    <col min="12" max="12" width="9.140625" customWidth="1"/>
    <col min="13" max="13" width="13.7109375" customWidth="1"/>
  </cols>
  <sheetData>
    <row r="1" spans="1:13" x14ac:dyDescent="0.25">
      <c r="A1" s="3" t="s">
        <v>0</v>
      </c>
      <c r="B1" s="3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7" t="s">
        <v>7</v>
      </c>
      <c r="J1" s="16" t="s">
        <v>8</v>
      </c>
      <c r="K1" s="16" t="s">
        <v>9</v>
      </c>
      <c r="M1" s="24" t="s">
        <v>10</v>
      </c>
    </row>
    <row r="2" spans="1:13" x14ac:dyDescent="0.25">
      <c r="A2" s="4">
        <v>19.739999999999998</v>
      </c>
      <c r="B2" s="4">
        <v>0.01</v>
      </c>
      <c r="C2" s="5" t="s">
        <v>11</v>
      </c>
      <c r="E2" s="6">
        <f>162.14+179.81</f>
        <v>341.95</v>
      </c>
      <c r="F2" s="6">
        <f>162.2+179.81</f>
        <v>342.01</v>
      </c>
      <c r="G2" s="6">
        <f>162+179.81</f>
        <v>341.81</v>
      </c>
      <c r="H2" s="6">
        <f t="shared" ref="H2:H9" si="0">AVERAGE(E2,F2,G2)</f>
        <v>341.92333333333335</v>
      </c>
      <c r="I2" s="14">
        <f t="shared" ref="I2:I9" si="1">_xlfn.STDEV.S(E2,F2,G2)/SQRT(3)</f>
        <v>5.9254629448766805E-2</v>
      </c>
      <c r="J2" s="17" t="s">
        <v>12</v>
      </c>
      <c r="K2" s="17" t="s">
        <v>12</v>
      </c>
      <c r="L2" s="5">
        <v>0</v>
      </c>
      <c r="M2" s="25">
        <f>B14*SUM(A4:A7)/(H3-H7)</f>
        <v>3.7846986256572208</v>
      </c>
    </row>
    <row r="3" spans="1:13" x14ac:dyDescent="0.25">
      <c r="A3" s="4">
        <v>19.829999999999998</v>
      </c>
      <c r="B3" s="4">
        <v>0.01</v>
      </c>
      <c r="C3" s="5">
        <v>1</v>
      </c>
      <c r="E3" s="6">
        <f>121.18+179.81</f>
        <v>300.99</v>
      </c>
      <c r="F3" s="6">
        <f>122.4+179.81</f>
        <v>302.21000000000004</v>
      </c>
      <c r="G3" s="6">
        <f>123.02+179.81</f>
        <v>302.83</v>
      </c>
      <c r="H3" s="6">
        <f t="shared" si="0"/>
        <v>302.01</v>
      </c>
      <c r="I3" s="14">
        <f t="shared" si="1"/>
        <v>0.54049360156557669</v>
      </c>
      <c r="J3" s="18">
        <f>H2-H3</f>
        <v>39.913333333333355</v>
      </c>
      <c r="K3" s="18">
        <f>SQRT(POWER(I2,2)+POWER(I3,2))</f>
        <v>0.54373196010942659</v>
      </c>
      <c r="L3" s="5">
        <v>1</v>
      </c>
    </row>
    <row r="4" spans="1:13" x14ac:dyDescent="0.25">
      <c r="A4" s="4">
        <v>19.78</v>
      </c>
      <c r="B4" s="4">
        <v>0.01</v>
      </c>
      <c r="C4" s="5">
        <v>2</v>
      </c>
      <c r="E4" s="6">
        <f>80+179.81</f>
        <v>259.81</v>
      </c>
      <c r="F4" s="6">
        <f>80+179.81</f>
        <v>259.81</v>
      </c>
      <c r="G4" s="6">
        <f>81.38+179.81</f>
        <v>261.19</v>
      </c>
      <c r="H4" s="6">
        <f t="shared" si="0"/>
        <v>260.27</v>
      </c>
      <c r="I4" s="14">
        <f t="shared" si="1"/>
        <v>0.45999999999999852</v>
      </c>
      <c r="J4" s="18">
        <f>H2-H4</f>
        <v>81.653333333333364</v>
      </c>
      <c r="K4" s="18">
        <f>SQRT(POWER(I2,2)+POWER(I4,2))</f>
        <v>0.46380072349136037</v>
      </c>
      <c r="L4" s="5">
        <v>2</v>
      </c>
    </row>
    <row r="5" spans="1:13" x14ac:dyDescent="0.25">
      <c r="A5" s="4">
        <v>19.760000000000002</v>
      </c>
      <c r="B5" s="4">
        <v>0.01</v>
      </c>
      <c r="C5" s="5">
        <v>3</v>
      </c>
      <c r="E5" s="6">
        <f>37.26+179.81</f>
        <v>217.07</v>
      </c>
      <c r="F5" s="6">
        <f>39+179.81</f>
        <v>218.81</v>
      </c>
      <c r="G5" s="6">
        <f>38.64+179.81</f>
        <v>218.45</v>
      </c>
      <c r="H5" s="6">
        <f t="shared" si="0"/>
        <v>218.10999999999999</v>
      </c>
      <c r="I5" s="14">
        <f t="shared" si="1"/>
        <v>0.53028294334251558</v>
      </c>
      <c r="J5" s="18">
        <f>H2-H5</f>
        <v>123.81333333333336</v>
      </c>
      <c r="K5" s="18">
        <f>SQRT(POWER(I2,2)+POWER(I5,2))</f>
        <v>0.53358327476703415</v>
      </c>
      <c r="L5" s="5">
        <v>3</v>
      </c>
    </row>
    <row r="6" spans="1:13" x14ac:dyDescent="0.25">
      <c r="A6" s="4">
        <v>19.71</v>
      </c>
      <c r="B6" s="4">
        <v>0.01</v>
      </c>
      <c r="C6" s="5">
        <v>4</v>
      </c>
      <c r="E6" s="6">
        <v>139</v>
      </c>
      <c r="F6" s="6">
        <v>139.19999999999999</v>
      </c>
      <c r="G6" s="6">
        <v>138.84</v>
      </c>
      <c r="H6" s="6">
        <f t="shared" si="0"/>
        <v>139.01333333333332</v>
      </c>
      <c r="I6" s="14">
        <f t="shared" si="1"/>
        <v>0.10413666234541774</v>
      </c>
      <c r="J6" s="18">
        <f>H2-H6</f>
        <v>202.91000000000003</v>
      </c>
      <c r="K6" s="39">
        <f>SQRT(POWER(I2,2)+POWER(I6,2))</f>
        <v>0.11981467170407056</v>
      </c>
      <c r="L6" s="5">
        <v>4</v>
      </c>
    </row>
    <row r="7" spans="1:13" x14ac:dyDescent="0.25">
      <c r="A7" s="4">
        <v>19.78</v>
      </c>
      <c r="B7" s="4">
        <v>0.01</v>
      </c>
      <c r="C7" s="5">
        <v>5</v>
      </c>
      <c r="E7" s="6">
        <v>97.4</v>
      </c>
      <c r="F7" s="6">
        <v>97</v>
      </c>
      <c r="G7" s="6">
        <v>97.3</v>
      </c>
      <c r="H7" s="6">
        <f t="shared" si="0"/>
        <v>97.233333333333334</v>
      </c>
      <c r="I7" s="14">
        <f t="shared" si="1"/>
        <v>0.12018504251546737</v>
      </c>
      <c r="J7" s="18">
        <f>H2-H7</f>
        <v>244.69</v>
      </c>
      <c r="K7" s="39">
        <f>SQRT(POWER(I2,2)+POWER(I7,2))</f>
        <v>0.13399834161494448</v>
      </c>
      <c r="L7" s="5">
        <v>5</v>
      </c>
    </row>
    <row r="8" spans="1:13" x14ac:dyDescent="0.25">
      <c r="A8" s="4">
        <v>19.96</v>
      </c>
      <c r="B8" s="4">
        <v>0.01</v>
      </c>
      <c r="C8" s="5">
        <v>6</v>
      </c>
      <c r="E8" s="6">
        <v>55.4</v>
      </c>
      <c r="F8" s="6">
        <v>55.6</v>
      </c>
      <c r="G8" s="6">
        <v>55.12</v>
      </c>
      <c r="H8" s="6">
        <f t="shared" si="0"/>
        <v>55.373333333333335</v>
      </c>
      <c r="I8" s="14">
        <f t="shared" si="1"/>
        <v>0.13920408678547513</v>
      </c>
      <c r="J8" s="18">
        <f>H2-H8</f>
        <v>286.55</v>
      </c>
      <c r="K8" s="39">
        <f>SQRT(POWER(I2,2)+POWER(I8,2))</f>
        <v>0.15129074290546912</v>
      </c>
      <c r="L8" s="5">
        <v>6</v>
      </c>
      <c r="M8" s="33" t="s">
        <v>70</v>
      </c>
    </row>
    <row r="9" spans="1:13" x14ac:dyDescent="0.25">
      <c r="A9" s="4">
        <v>19.98</v>
      </c>
      <c r="B9" s="4">
        <v>0.01</v>
      </c>
      <c r="C9" s="5">
        <v>7</v>
      </c>
      <c r="E9" s="6">
        <v>12.5</v>
      </c>
      <c r="F9" s="6">
        <v>12.8</v>
      </c>
      <c r="G9" s="6">
        <v>12.4</v>
      </c>
      <c r="H9" s="6">
        <f t="shared" si="0"/>
        <v>12.566666666666668</v>
      </c>
      <c r="I9" s="14">
        <f t="shared" si="1"/>
        <v>0.12018504251546647</v>
      </c>
      <c r="J9" s="18">
        <f>H2-H9</f>
        <v>329.35666666666668</v>
      </c>
      <c r="K9" s="39">
        <f>SQRT(POWER(I2,2)+POWER(I9,2))</f>
        <v>0.13399834161494367</v>
      </c>
      <c r="L9" s="5">
        <v>7</v>
      </c>
      <c r="M9" s="33" t="s">
        <v>69</v>
      </c>
    </row>
    <row r="10" spans="1:13" x14ac:dyDescent="0.25">
      <c r="A10" s="4">
        <v>19.96</v>
      </c>
      <c r="B10" s="4">
        <v>0.01</v>
      </c>
      <c r="C10" s="5">
        <v>8</v>
      </c>
      <c r="D10" s="7"/>
      <c r="E10" s="7"/>
      <c r="F10" s="7"/>
      <c r="G10" s="7"/>
      <c r="H10" s="7"/>
    </row>
    <row r="11" spans="1:13" x14ac:dyDescent="0.25">
      <c r="A11" s="6">
        <v>12.43</v>
      </c>
      <c r="B11" s="6">
        <v>0.01</v>
      </c>
      <c r="C11" s="1" t="s">
        <v>13</v>
      </c>
      <c r="D11" t="s">
        <v>14</v>
      </c>
      <c r="E11" s="2" t="s">
        <v>3</v>
      </c>
      <c r="F11" s="2" t="s">
        <v>4</v>
      </c>
      <c r="G11" s="2" t="s">
        <v>5</v>
      </c>
      <c r="H11" s="2" t="s">
        <v>6</v>
      </c>
      <c r="I11" s="12" t="s">
        <v>15</v>
      </c>
      <c r="J11" s="16" t="s">
        <v>8</v>
      </c>
      <c r="K11" s="16" t="s">
        <v>9</v>
      </c>
      <c r="L11" s="1" t="s">
        <v>16</v>
      </c>
      <c r="M11" s="24" t="s">
        <v>10</v>
      </c>
    </row>
    <row r="12" spans="1:13" x14ac:dyDescent="0.25">
      <c r="A12" s="6">
        <v>22.4</v>
      </c>
      <c r="B12" s="6">
        <v>0.01</v>
      </c>
      <c r="C12" s="1" t="s">
        <v>17</v>
      </c>
      <c r="E12" s="6">
        <v>28.64</v>
      </c>
      <c r="F12" s="6">
        <v>28.8</v>
      </c>
      <c r="G12" s="6">
        <v>28.58</v>
      </c>
      <c r="H12" s="6">
        <f t="shared" ref="H12:H19" si="2">AVERAGE(E12,F12,G12)</f>
        <v>28.673333333333332</v>
      </c>
      <c r="I12" s="14">
        <f t="shared" ref="I12:I19" si="3">_xlfn.STDEV.S(E12,F12,G12)/SQRT(3)</f>
        <v>6.5659052011974625E-2</v>
      </c>
      <c r="J12" s="17" t="s">
        <v>12</v>
      </c>
      <c r="K12" s="17" t="s">
        <v>12</v>
      </c>
      <c r="L12" s="5">
        <v>1</v>
      </c>
      <c r="M12" s="25">
        <f>B14*SUM(A5:A8)/(H17-H13)</f>
        <v>7.7240619386808094</v>
      </c>
    </row>
    <row r="13" spans="1:13" x14ac:dyDescent="0.25">
      <c r="E13" s="6">
        <v>53.34</v>
      </c>
      <c r="F13" s="6">
        <v>53</v>
      </c>
      <c r="G13" s="6">
        <v>53.3</v>
      </c>
      <c r="H13" s="6">
        <f t="shared" si="2"/>
        <v>53.213333333333331</v>
      </c>
      <c r="I13" s="14">
        <f t="shared" si="3"/>
        <v>0.10728984626287418</v>
      </c>
      <c r="J13" s="18">
        <f>H13-H12</f>
        <v>24.54</v>
      </c>
      <c r="K13" s="39">
        <f>SQRT(POWER(I12,2)+POWER(I13,2))</f>
        <v>0.12578641509408861</v>
      </c>
      <c r="L13" s="5">
        <v>2</v>
      </c>
    </row>
    <row r="14" spans="1:13" x14ac:dyDescent="0.25">
      <c r="A14" s="15" t="s">
        <v>18</v>
      </c>
      <c r="B14" s="13">
        <v>9.8066300000000002</v>
      </c>
      <c r="E14" s="6">
        <v>79.599999999999994</v>
      </c>
      <c r="F14" s="6">
        <v>78.5</v>
      </c>
      <c r="G14" s="6">
        <v>78.400000000000006</v>
      </c>
      <c r="H14" s="6">
        <f t="shared" si="2"/>
        <v>78.833333333333329</v>
      </c>
      <c r="I14" s="14">
        <f t="shared" si="3"/>
        <v>0.3844187531556903</v>
      </c>
      <c r="J14" s="18">
        <f>H14-H12</f>
        <v>50.16</v>
      </c>
      <c r="K14" s="18">
        <f>SQRT(POWER(I12,2)+POWER(I14,2))</f>
        <v>0.38998575472558833</v>
      </c>
      <c r="L14" s="5">
        <v>3</v>
      </c>
    </row>
    <row r="15" spans="1:13" x14ac:dyDescent="0.25">
      <c r="E15" s="6">
        <v>103</v>
      </c>
      <c r="F15" s="6">
        <v>103.9</v>
      </c>
      <c r="G15" s="6">
        <v>103.5</v>
      </c>
      <c r="H15" s="6">
        <f t="shared" si="2"/>
        <v>103.46666666666665</v>
      </c>
      <c r="I15" s="14">
        <f t="shared" si="3"/>
        <v>0.26034165586355673</v>
      </c>
      <c r="J15" s="18">
        <f>H15-H12</f>
        <v>74.793333333333322</v>
      </c>
      <c r="K15" s="18">
        <f>SQRT(POWER(I12,2)+POWER(I15,2))</f>
        <v>0.26849374087469857</v>
      </c>
      <c r="L15" s="5">
        <v>4</v>
      </c>
    </row>
    <row r="16" spans="1:13" x14ac:dyDescent="0.25">
      <c r="E16" s="6">
        <v>130</v>
      </c>
      <c r="F16" s="6">
        <v>131.30000000000001</v>
      </c>
      <c r="G16" s="6">
        <v>130.19999999999999</v>
      </c>
      <c r="H16" s="6">
        <f t="shared" si="2"/>
        <v>130.5</v>
      </c>
      <c r="I16" s="14">
        <f t="shared" si="3"/>
        <v>0.40414518843274322</v>
      </c>
      <c r="J16" s="18">
        <f>H16-H12</f>
        <v>101.82666666666667</v>
      </c>
      <c r="K16" s="18">
        <f>SQRT(POWER(I12,2)+POWER(I16,2))</f>
        <v>0.40944406754091417</v>
      </c>
      <c r="L16" s="5">
        <v>5</v>
      </c>
    </row>
    <row r="17" spans="5:12" x14ac:dyDescent="0.25">
      <c r="E17" s="6">
        <v>153.80000000000001</v>
      </c>
      <c r="F17" s="6">
        <v>153.9</v>
      </c>
      <c r="G17" s="6">
        <v>153.63999999999999</v>
      </c>
      <c r="H17" s="6">
        <f t="shared" si="2"/>
        <v>153.78</v>
      </c>
      <c r="I17" s="14">
        <f t="shared" si="3"/>
        <v>7.5718777944009857E-2</v>
      </c>
      <c r="J17" s="18">
        <f>H17-H12</f>
        <v>125.10666666666667</v>
      </c>
      <c r="K17" s="39">
        <f>SQRT(POWER(I12,2)+POWER(I17,2))</f>
        <v>0.10022197585582447</v>
      </c>
      <c r="L17" s="5">
        <v>6</v>
      </c>
    </row>
    <row r="18" spans="5:12" x14ac:dyDescent="0.25">
      <c r="E18" s="6">
        <v>179.7</v>
      </c>
      <c r="F18" s="6">
        <v>179.98</v>
      </c>
      <c r="G18" s="6">
        <v>179.8</v>
      </c>
      <c r="H18" s="6">
        <f t="shared" si="2"/>
        <v>179.82666666666668</v>
      </c>
      <c r="I18" s="14">
        <f t="shared" si="3"/>
        <v>8.1921371516295832E-2</v>
      </c>
      <c r="J18" s="18">
        <f>H18-H12</f>
        <v>151.15333333333336</v>
      </c>
      <c r="K18" s="39">
        <f>SQRT(POWER(I12,2)+POWER(I18,2))</f>
        <v>0.10498677165349049</v>
      </c>
      <c r="L18" s="5">
        <v>7</v>
      </c>
    </row>
    <row r="19" spans="5:12" x14ac:dyDescent="0.25">
      <c r="E19" s="6">
        <v>206.5</v>
      </c>
      <c r="F19" s="6">
        <v>206.5</v>
      </c>
      <c r="G19" s="6">
        <v>206.18</v>
      </c>
      <c r="H19" s="6">
        <f t="shared" si="2"/>
        <v>206.39333333333335</v>
      </c>
      <c r="I19" s="14">
        <f t="shared" si="3"/>
        <v>0.1066666666666644</v>
      </c>
      <c r="J19" s="18">
        <f>H19-H12</f>
        <v>177.72000000000003</v>
      </c>
      <c r="K19" s="39">
        <f>SQRT(POWER(I12,2)+POWER(I19,2))</f>
        <v>0.12525529485370462</v>
      </c>
      <c r="L19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B93-7770-4A45-A697-00620671C631}">
  <dimension ref="A1:AE381"/>
  <sheetViews>
    <sheetView zoomScale="160" zoomScaleNormal="160" workbookViewId="0">
      <selection activeCell="A15" sqref="A15"/>
    </sheetView>
  </sheetViews>
  <sheetFormatPr defaultRowHeight="15" x14ac:dyDescent="0.25"/>
  <cols>
    <col min="1" max="1" width="13.85546875" customWidth="1"/>
    <col min="4" max="4" width="13.85546875" customWidth="1"/>
    <col min="7" max="7" width="13.85546875" customWidth="1"/>
    <col min="10" max="10" width="13.85546875" customWidth="1"/>
    <col min="13" max="13" width="13.85546875" customWidth="1"/>
    <col min="16" max="16" width="13.85546875" customWidth="1"/>
    <col min="19" max="19" width="13.85546875" customWidth="1"/>
    <col min="22" max="22" width="13.7109375" customWidth="1"/>
    <col min="26" max="26" width="13.85546875" customWidth="1"/>
    <col min="29" max="29" width="13.7109375" customWidth="1"/>
  </cols>
  <sheetData>
    <row r="1" spans="1:31" x14ac:dyDescent="0.25">
      <c r="A1" s="8" t="s">
        <v>19</v>
      </c>
      <c r="B1" s="3" t="s">
        <v>20</v>
      </c>
      <c r="D1" t="s">
        <v>19</v>
      </c>
      <c r="E1" s="3" t="s">
        <v>21</v>
      </c>
      <c r="F1" s="16" t="s">
        <v>8</v>
      </c>
      <c r="G1" t="s">
        <v>19</v>
      </c>
      <c r="H1" s="3" t="s">
        <v>22</v>
      </c>
      <c r="I1" s="16" t="s">
        <v>8</v>
      </c>
      <c r="J1" t="s">
        <v>19</v>
      </c>
      <c r="K1" s="3" t="s">
        <v>23</v>
      </c>
      <c r="L1" s="16" t="s">
        <v>8</v>
      </c>
      <c r="M1" s="33" t="s">
        <v>19</v>
      </c>
      <c r="N1" s="34" t="s">
        <v>24</v>
      </c>
      <c r="O1" s="35" t="s">
        <v>25</v>
      </c>
      <c r="P1" t="s">
        <v>19</v>
      </c>
      <c r="Q1" s="3" t="s">
        <v>26</v>
      </c>
      <c r="R1" s="16" t="s">
        <v>8</v>
      </c>
      <c r="S1" t="s">
        <v>19</v>
      </c>
      <c r="T1" s="3" t="s">
        <v>27</v>
      </c>
      <c r="V1" t="s">
        <v>19</v>
      </c>
      <c r="W1" s="3" t="s">
        <v>28</v>
      </c>
      <c r="X1" s="2" t="s">
        <v>29</v>
      </c>
      <c r="Y1" s="16" t="s">
        <v>8</v>
      </c>
      <c r="Z1" t="s">
        <v>19</v>
      </c>
      <c r="AA1" s="3" t="s">
        <v>30</v>
      </c>
      <c r="AB1" s="16" t="s">
        <v>8</v>
      </c>
      <c r="AC1" t="s">
        <v>19</v>
      </c>
      <c r="AD1" s="3" t="s">
        <v>31</v>
      </c>
      <c r="AE1" s="16" t="s">
        <v>8</v>
      </c>
    </row>
    <row r="2" spans="1:31" x14ac:dyDescent="0.25">
      <c r="A2">
        <v>0.43139300000000003</v>
      </c>
      <c r="B2" s="10">
        <f>1000*AVERAGE(A2:A351)+X2</f>
        <v>563.61033170953692</v>
      </c>
      <c r="D2">
        <v>0.39111200000000002</v>
      </c>
      <c r="E2" s="10">
        <f>1000*AVERAGE(D2:D359)+X2</f>
        <v>524.71928803834817</v>
      </c>
      <c r="F2" s="31">
        <f>B2-E2</f>
        <v>38.891043671188754</v>
      </c>
      <c r="G2">
        <v>0.35122399999999998</v>
      </c>
      <c r="H2" s="10">
        <f>1000*AVERAGE(G2:G363)+X2</f>
        <v>482.76823377741334</v>
      </c>
      <c r="I2" s="31">
        <f>B2-H2</f>
        <v>80.842097932123579</v>
      </c>
      <c r="J2">
        <v>0.30615999999999999</v>
      </c>
      <c r="K2" s="10">
        <f>1000*AVERAGE(J2:J358)+X2</f>
        <v>439.59068134539132</v>
      </c>
      <c r="L2" s="31">
        <f>B2-K2</f>
        <v>124.0196503641456</v>
      </c>
      <c r="M2" s="33">
        <v>0.26332699999999998</v>
      </c>
      <c r="N2" s="36">
        <f>1000*AVERAGE(M2:M365)+X2</f>
        <v>396.65741609785618</v>
      </c>
      <c r="O2" s="37">
        <f>B2-N2</f>
        <v>166.95291561168074</v>
      </c>
      <c r="P2">
        <v>0.22136400000000001</v>
      </c>
      <c r="Q2" s="10">
        <f>1000*AVERAGE(P2:P370)+X2</f>
        <v>354.13277388158838</v>
      </c>
      <c r="R2" s="31">
        <f>B2-Q2</f>
        <v>209.47755782794854</v>
      </c>
      <c r="S2">
        <v>0.17630399999999999</v>
      </c>
      <c r="T2" s="10">
        <f>1000*AVERAGE(S2:S364)</f>
        <v>178.52629362880887</v>
      </c>
      <c r="V2">
        <v>0.314085</v>
      </c>
      <c r="W2" s="10">
        <f>1000*AVERAGE(V2:V383)</f>
        <v>311.41317105263164</v>
      </c>
      <c r="X2" s="11">
        <f>W2-T2</f>
        <v>132.88687742382277</v>
      </c>
      <c r="Y2" s="31">
        <f>B2-W2</f>
        <v>252.19716065690528</v>
      </c>
      <c r="Z2">
        <v>0.26919599999999999</v>
      </c>
      <c r="AA2" s="10">
        <f>1000*AVERAGE(Z2:Z357)</f>
        <v>268.62760451977402</v>
      </c>
      <c r="AB2" s="31">
        <f>B2-AA2</f>
        <v>294.9827271897629</v>
      </c>
      <c r="AC2">
        <v>0.22825799999999999</v>
      </c>
      <c r="AD2" s="10">
        <f>1000*AVERAGE(AC2:AC369)</f>
        <v>226.7530792349726</v>
      </c>
      <c r="AE2" s="31">
        <f>B2-AD2</f>
        <v>336.85725247456435</v>
      </c>
    </row>
    <row r="3" spans="1:31" x14ac:dyDescent="0.25">
      <c r="A3">
        <v>0.43103200000000003</v>
      </c>
      <c r="B3" s="3" t="s">
        <v>32</v>
      </c>
      <c r="D3">
        <v>0.39146399999999998</v>
      </c>
      <c r="E3" s="3" t="s">
        <v>33</v>
      </c>
      <c r="F3" s="16" t="s">
        <v>9</v>
      </c>
      <c r="G3">
        <v>0.35123100000000002</v>
      </c>
      <c r="H3" s="3" t="s">
        <v>34</v>
      </c>
      <c r="I3" s="16" t="s">
        <v>9</v>
      </c>
      <c r="J3">
        <v>0.30608000000000002</v>
      </c>
      <c r="K3" s="3" t="s">
        <v>35</v>
      </c>
      <c r="L3" s="16" t="s">
        <v>9</v>
      </c>
      <c r="M3" s="33">
        <v>0.26349299999999998</v>
      </c>
      <c r="N3" s="34" t="s">
        <v>36</v>
      </c>
      <c r="O3" s="35" t="s">
        <v>37</v>
      </c>
      <c r="P3">
        <v>0.22136800000000001</v>
      </c>
      <c r="Q3" s="3" t="s">
        <v>38</v>
      </c>
      <c r="R3" s="16" t="s">
        <v>9</v>
      </c>
      <c r="S3">
        <v>0.176121</v>
      </c>
      <c r="T3" s="3" t="s">
        <v>39</v>
      </c>
      <c r="V3">
        <v>0.313803</v>
      </c>
      <c r="W3" s="3" t="s">
        <v>40</v>
      </c>
      <c r="Y3" s="16" t="s">
        <v>9</v>
      </c>
      <c r="Z3">
        <v>0.26866899999999999</v>
      </c>
      <c r="AA3" s="3" t="s">
        <v>41</v>
      </c>
      <c r="AB3" s="16" t="s">
        <v>9</v>
      </c>
      <c r="AC3">
        <v>0.22773699999999999</v>
      </c>
      <c r="AD3" s="3" t="s">
        <v>42</v>
      </c>
      <c r="AE3" s="16" t="s">
        <v>9</v>
      </c>
    </row>
    <row r="4" spans="1:31" x14ac:dyDescent="0.25">
      <c r="A4">
        <v>0.43103200000000003</v>
      </c>
      <c r="B4" s="11">
        <f>1000*_xlfn.STDEV.S(A2:A351)/SQRT(351-1)</f>
        <v>1.68170227308235E-2</v>
      </c>
      <c r="D4">
        <v>0.39163599999999998</v>
      </c>
      <c r="E4" s="11">
        <f>1000*_xlfn.STDEV.S(D2:D359)/SQRT(359-1)</f>
        <v>4.5274382239623059E-2</v>
      </c>
      <c r="F4" s="18">
        <f>SQRT(POWER(B4,2)+POWER(E4,2))</f>
        <v>4.829681087513471E-2</v>
      </c>
      <c r="G4">
        <v>0.35105199999999998</v>
      </c>
      <c r="H4" s="11">
        <f>1000*_xlfn.STDEV.S(G2:G363)/SQRT(363-1)</f>
        <v>4.8103720383271147E-2</v>
      </c>
      <c r="I4" s="18">
        <f>SQRT(POWER(B4,2)+POWER(H4,2))</f>
        <v>5.0958612306861051E-2</v>
      </c>
      <c r="J4">
        <v>0.308396</v>
      </c>
      <c r="K4" s="11">
        <f>1000*_xlfn.STDEV.S(J2:J358)/SQRT(358-1)</f>
        <v>5.9736318956674195E-2</v>
      </c>
      <c r="L4" s="18">
        <f>SQRT(POWER(B4,2)+POWER(K4,2))</f>
        <v>6.2058360081640472E-2</v>
      </c>
      <c r="M4" s="33">
        <v>0.26384299999999999</v>
      </c>
      <c r="N4" s="38">
        <f>1000*_xlfn.STDEV.S(M2:M365)/SQRT(365-1)</f>
        <v>4.4972905737269232E-2</v>
      </c>
      <c r="O4" s="39">
        <f>SQRT(POWER(B4,2)+POWER(N4,2))</f>
        <v>4.8014315615057333E-2</v>
      </c>
      <c r="P4">
        <v>0.221192</v>
      </c>
      <c r="Q4" s="11">
        <f>1000*_xlfn.STDEV.S(P2:P370)/SQRT(370-1)</f>
        <v>7.4355455348819295E-3</v>
      </c>
      <c r="R4" s="18">
        <f>SQRT(POWER(B4,2)+POWER(Q4,2))</f>
        <v>1.8387484627603007E-2</v>
      </c>
      <c r="S4">
        <v>0.17646500000000001</v>
      </c>
      <c r="T4" s="11">
        <f>1000*_xlfn.STDEV.S(S2:S364)/SQRT(364-1)</f>
        <v>7.0825505043320761E-2</v>
      </c>
      <c r="V4">
        <v>0.31167</v>
      </c>
      <c r="W4" s="11">
        <f>1000*_xlfn.STDEV.S(V2:V383)/SQRT(383-1)</f>
        <v>9.3486524568418702E-2</v>
      </c>
      <c r="Y4" s="18">
        <f>SQRT(POWER(B4,2)+POWER(W4,2))</f>
        <v>9.4987065063673742E-2</v>
      </c>
      <c r="Z4">
        <v>0.26849200000000001</v>
      </c>
      <c r="AA4" s="11">
        <f>1000*_xlfn.STDEV.S(Z2:Z357)/SQRT(357-1)</f>
        <v>6.9033223990721589E-3</v>
      </c>
      <c r="AB4" s="18">
        <f>SQRT(POWER(B4,2)+POWER(AA4,2))</f>
        <v>1.8178781963447542E-2</v>
      </c>
      <c r="AC4">
        <v>0.22739300000000001</v>
      </c>
      <c r="AD4" s="11">
        <f>1000*_xlfn.STDEV.S(AC2:AC369)/SQRT(369-1)</f>
        <v>9.9714386298508775E-2</v>
      </c>
      <c r="AE4" s="18">
        <f>SQRT(POWER(B4,2)+POWER(AD4,2))</f>
        <v>0.10112255479573916</v>
      </c>
    </row>
    <row r="5" spans="1:31" x14ac:dyDescent="0.25">
      <c r="A5">
        <v>0.43104100000000001</v>
      </c>
      <c r="D5">
        <v>0.39180799999999999</v>
      </c>
      <c r="G5">
        <v>0.35105199999999998</v>
      </c>
      <c r="J5">
        <v>0.308396</v>
      </c>
      <c r="M5" s="33">
        <v>0.264015</v>
      </c>
      <c r="N5" s="33"/>
      <c r="O5" s="33"/>
      <c r="P5">
        <v>0.221192</v>
      </c>
      <c r="S5">
        <v>0.176812</v>
      </c>
      <c r="V5">
        <v>0.31149199999999999</v>
      </c>
      <c r="Z5">
        <v>0.26849200000000001</v>
      </c>
      <c r="AC5">
        <v>0.227049</v>
      </c>
    </row>
    <row r="6" spans="1:31" x14ac:dyDescent="0.25">
      <c r="A6">
        <v>0.43086000000000002</v>
      </c>
      <c r="D6">
        <v>0.39197199999999999</v>
      </c>
      <c r="G6">
        <v>0.35106599999999999</v>
      </c>
      <c r="J6">
        <v>0.308396</v>
      </c>
      <c r="M6" s="33">
        <v>0.26419199999999998</v>
      </c>
      <c r="N6" s="33"/>
      <c r="O6" s="33" t="s">
        <v>43</v>
      </c>
      <c r="P6">
        <v>0.221192</v>
      </c>
      <c r="S6">
        <v>0.176984</v>
      </c>
      <c r="V6">
        <v>0.311417</v>
      </c>
      <c r="Z6">
        <v>0.26849200000000001</v>
      </c>
      <c r="AC6">
        <v>0.22670499999999999</v>
      </c>
    </row>
    <row r="7" spans="1:31" x14ac:dyDescent="0.25">
      <c r="A7">
        <v>0.430869</v>
      </c>
      <c r="D7">
        <v>0.39232400000000001</v>
      </c>
      <c r="G7">
        <v>0.35072199999999998</v>
      </c>
      <c r="J7">
        <v>0.308396</v>
      </c>
      <c r="M7">
        <v>0.26418700000000001</v>
      </c>
      <c r="P7">
        <v>0.221192</v>
      </c>
      <c r="S7">
        <v>0.177153</v>
      </c>
      <c r="V7">
        <v>0.313556</v>
      </c>
      <c r="Z7">
        <v>0.26849200000000001</v>
      </c>
      <c r="AC7">
        <v>0.22636100000000001</v>
      </c>
    </row>
    <row r="8" spans="1:31" x14ac:dyDescent="0.25">
      <c r="A8">
        <v>0.430697</v>
      </c>
      <c r="B8" s="8" t="s">
        <v>44</v>
      </c>
      <c r="D8">
        <v>0.392488</v>
      </c>
      <c r="G8">
        <v>0.35037800000000002</v>
      </c>
      <c r="J8">
        <v>0.308396</v>
      </c>
      <c r="M8">
        <v>0.264353</v>
      </c>
      <c r="P8">
        <v>0.221192</v>
      </c>
      <c r="S8">
        <v>0.17749699999999999</v>
      </c>
      <c r="V8">
        <v>0.31357499999999999</v>
      </c>
      <c r="Z8">
        <v>0.26849699999999999</v>
      </c>
      <c r="AC8">
        <v>0.226017</v>
      </c>
    </row>
    <row r="9" spans="1:31" x14ac:dyDescent="0.25">
      <c r="A9">
        <v>0.43052499999999999</v>
      </c>
      <c r="D9">
        <v>0.39283200000000001</v>
      </c>
      <c r="G9">
        <v>0.35002699999999998</v>
      </c>
      <c r="J9">
        <v>0.308396</v>
      </c>
      <c r="M9">
        <v>0.26470300000000002</v>
      </c>
      <c r="P9">
        <v>0.221192</v>
      </c>
      <c r="S9">
        <v>0.177844</v>
      </c>
      <c r="V9">
        <v>0.31312800000000002</v>
      </c>
      <c r="Z9">
        <v>0.26832</v>
      </c>
      <c r="AC9">
        <v>0.22567300000000001</v>
      </c>
    </row>
    <row r="10" spans="1:31" x14ac:dyDescent="0.25">
      <c r="A10">
        <v>0.43035299999999999</v>
      </c>
      <c r="D10">
        <v>0.39319199999999999</v>
      </c>
      <c r="G10">
        <v>0.34985500000000003</v>
      </c>
      <c r="J10">
        <v>0.30840200000000001</v>
      </c>
      <c r="M10">
        <v>0.26487500000000003</v>
      </c>
      <c r="P10">
        <v>0.221192</v>
      </c>
      <c r="S10">
        <v>0.178013</v>
      </c>
      <c r="V10">
        <v>0.31063800000000003</v>
      </c>
      <c r="Z10">
        <v>0.26832</v>
      </c>
      <c r="AC10">
        <v>0.225325</v>
      </c>
    </row>
    <row r="11" spans="1:31" x14ac:dyDescent="0.25">
      <c r="A11">
        <v>0.430172</v>
      </c>
      <c r="D11">
        <v>0.39319999999999999</v>
      </c>
      <c r="G11">
        <v>0.34968300000000002</v>
      </c>
      <c r="J11">
        <v>0.308224</v>
      </c>
      <c r="M11">
        <v>0.26505699999999999</v>
      </c>
      <c r="P11">
        <v>0.221192</v>
      </c>
      <c r="S11">
        <v>0.17835699999999999</v>
      </c>
      <c r="V11">
        <v>0.31039800000000001</v>
      </c>
      <c r="Z11">
        <v>0.26832</v>
      </c>
      <c r="AC11">
        <v>0.22515299999999999</v>
      </c>
    </row>
    <row r="12" spans="1:31" x14ac:dyDescent="0.25">
      <c r="A12">
        <v>0.43016300000000002</v>
      </c>
      <c r="D12">
        <v>0.39302799999999999</v>
      </c>
      <c r="G12">
        <v>0.34951100000000002</v>
      </c>
      <c r="J12">
        <v>0.30823</v>
      </c>
      <c r="M12">
        <v>0.26488</v>
      </c>
      <c r="P12">
        <v>0.221192</v>
      </c>
      <c r="S12">
        <v>0.178701</v>
      </c>
      <c r="V12">
        <v>0.31218000000000001</v>
      </c>
      <c r="Z12">
        <v>0.26832</v>
      </c>
      <c r="AC12">
        <v>0.22498499999999999</v>
      </c>
    </row>
    <row r="13" spans="1:31" x14ac:dyDescent="0.25">
      <c r="A13">
        <v>0.430344</v>
      </c>
      <c r="D13">
        <v>0.39284799999999997</v>
      </c>
      <c r="G13">
        <v>0.34934599999999999</v>
      </c>
      <c r="J13">
        <v>0.308058</v>
      </c>
      <c r="M13">
        <v>0.26487500000000003</v>
      </c>
      <c r="P13">
        <v>0.221192</v>
      </c>
      <c r="S13">
        <v>0.17904500000000001</v>
      </c>
      <c r="V13">
        <v>0.31219200000000003</v>
      </c>
      <c r="Z13">
        <v>0.26832</v>
      </c>
      <c r="AC13">
        <v>0.224636</v>
      </c>
    </row>
    <row r="14" spans="1:31" x14ac:dyDescent="0.25">
      <c r="A14">
        <v>0.43033500000000002</v>
      </c>
      <c r="D14">
        <v>0.39286399999999999</v>
      </c>
      <c r="G14">
        <v>0.348995</v>
      </c>
      <c r="J14">
        <v>0.30787999999999999</v>
      </c>
      <c r="M14">
        <v>0.26505200000000001</v>
      </c>
      <c r="P14">
        <v>0.221192</v>
      </c>
      <c r="S14">
        <v>0.17938899999999999</v>
      </c>
      <c r="V14">
        <v>0.31184800000000001</v>
      </c>
      <c r="Z14">
        <v>0.26832</v>
      </c>
      <c r="AC14">
        <v>0.22445999999999999</v>
      </c>
    </row>
    <row r="15" spans="1:31" x14ac:dyDescent="0.25">
      <c r="A15">
        <v>0.43051600000000001</v>
      </c>
      <c r="D15">
        <v>0.39251200000000003</v>
      </c>
      <c r="G15">
        <v>0.34882299999999999</v>
      </c>
      <c r="J15">
        <v>0.30787999999999999</v>
      </c>
      <c r="M15">
        <v>0.26505699999999999</v>
      </c>
      <c r="P15">
        <v>0.221192</v>
      </c>
      <c r="S15">
        <v>0.17973600000000001</v>
      </c>
      <c r="V15">
        <v>0.31157899999999999</v>
      </c>
      <c r="Z15">
        <v>0.26832</v>
      </c>
      <c r="AC15">
        <v>0.224464</v>
      </c>
    </row>
    <row r="16" spans="1:31" x14ac:dyDescent="0.25">
      <c r="A16">
        <v>0.43050699999999997</v>
      </c>
      <c r="D16">
        <v>0.39234000000000002</v>
      </c>
      <c r="G16">
        <v>0.34864400000000001</v>
      </c>
      <c r="J16">
        <v>0.30788599999999999</v>
      </c>
      <c r="M16">
        <v>0.26488</v>
      </c>
      <c r="P16">
        <v>0.221192</v>
      </c>
      <c r="S16">
        <v>0.17990500000000001</v>
      </c>
      <c r="V16">
        <v>0.30909599999999998</v>
      </c>
      <c r="Z16">
        <v>0.26831500000000003</v>
      </c>
      <c r="AC16">
        <v>0.22428799999999999</v>
      </c>
    </row>
    <row r="17" spans="1:29" x14ac:dyDescent="0.25">
      <c r="A17">
        <v>0.43067899999999998</v>
      </c>
      <c r="D17">
        <v>0.39216800000000002</v>
      </c>
      <c r="G17">
        <v>0.34864400000000001</v>
      </c>
      <c r="J17">
        <v>0.30770799999999998</v>
      </c>
      <c r="M17">
        <v>0.26488499999999998</v>
      </c>
      <c r="P17">
        <v>0.221192</v>
      </c>
      <c r="S17">
        <v>0.180252</v>
      </c>
      <c r="V17">
        <v>0.30874600000000002</v>
      </c>
      <c r="Z17">
        <v>0.26849200000000001</v>
      </c>
      <c r="AC17">
        <v>0.22428799999999999</v>
      </c>
    </row>
    <row r="18" spans="1:29" x14ac:dyDescent="0.25">
      <c r="A18">
        <v>0.43086000000000002</v>
      </c>
      <c r="D18">
        <v>0.39201200000000003</v>
      </c>
      <c r="G18">
        <v>0.34863699999999997</v>
      </c>
      <c r="J18">
        <v>0.30771399999999999</v>
      </c>
      <c r="M18">
        <v>0.26471299999999998</v>
      </c>
      <c r="P18">
        <v>0.221192</v>
      </c>
      <c r="S18">
        <v>0.180424</v>
      </c>
      <c r="V18">
        <v>0.30849399999999999</v>
      </c>
      <c r="Z18">
        <v>0.26849200000000001</v>
      </c>
      <c r="AC18">
        <v>0.22428799999999999</v>
      </c>
    </row>
    <row r="19" spans="1:29" x14ac:dyDescent="0.25">
      <c r="A19">
        <v>0.43085099999999998</v>
      </c>
      <c r="D19">
        <v>0.391488</v>
      </c>
      <c r="G19">
        <v>0.34880899999999998</v>
      </c>
      <c r="J19">
        <v>0.30754199999999998</v>
      </c>
      <c r="M19">
        <v>0.26454699999999998</v>
      </c>
      <c r="P19">
        <v>0.221192</v>
      </c>
      <c r="S19">
        <v>0.18059600000000001</v>
      </c>
      <c r="V19">
        <v>0.31063800000000003</v>
      </c>
      <c r="Z19">
        <v>0.26849200000000001</v>
      </c>
      <c r="AC19">
        <v>0.22428400000000001</v>
      </c>
    </row>
    <row r="20" spans="1:29" x14ac:dyDescent="0.25">
      <c r="A20">
        <v>0.43103200000000003</v>
      </c>
      <c r="D20">
        <v>0.39114399999999999</v>
      </c>
      <c r="G20">
        <v>0.34898800000000002</v>
      </c>
      <c r="J20">
        <v>0.30743799999999999</v>
      </c>
      <c r="M20">
        <v>0.26419199999999998</v>
      </c>
      <c r="P20">
        <v>0.221192</v>
      </c>
      <c r="S20">
        <v>0.18077199999999999</v>
      </c>
      <c r="V20">
        <v>0.31047200000000003</v>
      </c>
      <c r="Z20">
        <v>0.26849200000000001</v>
      </c>
      <c r="AC20">
        <v>0.22445599999999999</v>
      </c>
    </row>
    <row r="21" spans="1:29" x14ac:dyDescent="0.25">
      <c r="A21">
        <v>0.43102299999999999</v>
      </c>
      <c r="D21">
        <v>0.39079199999999997</v>
      </c>
      <c r="G21">
        <v>0.34898800000000002</v>
      </c>
      <c r="J21">
        <v>0.30530000000000002</v>
      </c>
      <c r="M21">
        <v>0.26419199999999998</v>
      </c>
      <c r="P21">
        <v>0.221192</v>
      </c>
      <c r="S21">
        <v>0.18076800000000001</v>
      </c>
      <c r="V21">
        <v>0.310197</v>
      </c>
      <c r="Z21">
        <v>0.26849200000000001</v>
      </c>
      <c r="AC21">
        <v>0.22462799999999999</v>
      </c>
    </row>
    <row r="22" spans="1:29" x14ac:dyDescent="0.25">
      <c r="A22">
        <v>0.43120399999999998</v>
      </c>
      <c r="D22">
        <v>0.39062000000000002</v>
      </c>
      <c r="G22">
        <v>0.34897400000000001</v>
      </c>
      <c r="J22">
        <v>0.30530000000000002</v>
      </c>
      <c r="M22">
        <v>0.26420300000000002</v>
      </c>
      <c r="P22">
        <v>0.221192</v>
      </c>
      <c r="S22">
        <v>0.180948</v>
      </c>
      <c r="V22">
        <v>0.30788599999999999</v>
      </c>
      <c r="Z22">
        <v>0.26849200000000001</v>
      </c>
      <c r="AC22">
        <v>0.2248</v>
      </c>
    </row>
    <row r="23" spans="1:29" x14ac:dyDescent="0.25">
      <c r="A23">
        <v>0.43120399999999998</v>
      </c>
      <c r="D23">
        <v>0.39044000000000001</v>
      </c>
      <c r="G23">
        <v>0.349325</v>
      </c>
      <c r="J23">
        <v>0.30530000000000002</v>
      </c>
      <c r="M23">
        <v>0.26385900000000001</v>
      </c>
      <c r="P23">
        <v>0.221192</v>
      </c>
      <c r="S23">
        <v>0.18077199999999999</v>
      </c>
      <c r="V23">
        <v>0.30763400000000002</v>
      </c>
      <c r="Z23">
        <v>0.26849200000000001</v>
      </c>
      <c r="AC23">
        <v>0.22497200000000001</v>
      </c>
    </row>
    <row r="24" spans="1:29" x14ac:dyDescent="0.25">
      <c r="A24">
        <v>0.43121300000000001</v>
      </c>
      <c r="D24">
        <v>0.39044000000000001</v>
      </c>
      <c r="G24">
        <v>0.34948299999999999</v>
      </c>
      <c r="J24">
        <v>0.30530000000000002</v>
      </c>
      <c r="M24">
        <v>0.26350899999999999</v>
      </c>
      <c r="P24">
        <v>0.221192</v>
      </c>
      <c r="S24">
        <v>0.18077599999999999</v>
      </c>
      <c r="V24">
        <v>0.30976599999999999</v>
      </c>
      <c r="Z24">
        <v>0.26849200000000001</v>
      </c>
      <c r="AC24">
        <v>0.22513900000000001</v>
      </c>
    </row>
    <row r="25" spans="1:29" x14ac:dyDescent="0.25">
      <c r="A25">
        <v>0.43103200000000003</v>
      </c>
      <c r="D25">
        <v>0.390432</v>
      </c>
      <c r="G25">
        <v>0.35000599999999998</v>
      </c>
      <c r="J25">
        <v>0.30530000000000002</v>
      </c>
      <c r="M25">
        <v>0.26333699999999999</v>
      </c>
      <c r="P25">
        <v>0.221192</v>
      </c>
      <c r="S25">
        <v>0.18060399999999999</v>
      </c>
      <c r="V25">
        <v>0.309944</v>
      </c>
      <c r="Z25">
        <v>0.26849200000000001</v>
      </c>
      <c r="AC25">
        <v>0.22548299999999999</v>
      </c>
    </row>
    <row r="26" spans="1:29" x14ac:dyDescent="0.25">
      <c r="A26">
        <v>0.43104100000000001</v>
      </c>
      <c r="D26">
        <v>0.39061200000000001</v>
      </c>
      <c r="G26">
        <v>0.35035699999999997</v>
      </c>
      <c r="J26">
        <v>0.30530000000000002</v>
      </c>
      <c r="M26">
        <v>0.26316499999999998</v>
      </c>
      <c r="P26">
        <v>0.221192</v>
      </c>
      <c r="S26">
        <v>0.18043200000000001</v>
      </c>
      <c r="V26">
        <v>0.30993799999999999</v>
      </c>
      <c r="Z26">
        <v>0.26848699999999998</v>
      </c>
      <c r="AC26">
        <v>0.225831</v>
      </c>
    </row>
    <row r="27" spans="1:29" x14ac:dyDescent="0.25">
      <c r="A27">
        <v>0.43087700000000001</v>
      </c>
      <c r="D27">
        <v>0.39060400000000001</v>
      </c>
      <c r="G27">
        <v>0.35052899999999998</v>
      </c>
      <c r="J27">
        <v>0.30529400000000001</v>
      </c>
      <c r="M27">
        <v>0.26299299999999998</v>
      </c>
      <c r="P27">
        <v>0.221192</v>
      </c>
      <c r="S27">
        <v>0.18026300000000001</v>
      </c>
      <c r="V27">
        <v>0.31012200000000001</v>
      </c>
      <c r="Z27">
        <v>0.26866400000000001</v>
      </c>
      <c r="AC27">
        <v>0.22599900000000001</v>
      </c>
    </row>
    <row r="28" spans="1:29" x14ac:dyDescent="0.25">
      <c r="A28">
        <v>0.43051600000000001</v>
      </c>
      <c r="D28">
        <v>0.39077600000000001</v>
      </c>
      <c r="G28">
        <v>0.35070099999999998</v>
      </c>
      <c r="J28">
        <v>0.30547200000000002</v>
      </c>
      <c r="M28">
        <v>0.26281599999999999</v>
      </c>
      <c r="P28">
        <v>0.221192</v>
      </c>
      <c r="S28">
        <v>0.17991599999999999</v>
      </c>
      <c r="V28">
        <v>0.309944</v>
      </c>
      <c r="Z28">
        <v>0.26866400000000001</v>
      </c>
      <c r="AC28">
        <v>0.22634299999999999</v>
      </c>
    </row>
    <row r="29" spans="1:29" x14ac:dyDescent="0.25">
      <c r="A29">
        <v>0.43052499999999999</v>
      </c>
      <c r="D29">
        <v>0.39094000000000001</v>
      </c>
      <c r="G29">
        <v>0.35087299999999999</v>
      </c>
      <c r="J29">
        <v>0.30546600000000002</v>
      </c>
      <c r="M29">
        <v>0.26282100000000003</v>
      </c>
      <c r="P29">
        <v>0.221192</v>
      </c>
      <c r="S29">
        <v>0.17974699999999999</v>
      </c>
      <c r="V29">
        <v>0.30993199999999999</v>
      </c>
      <c r="Z29">
        <v>0.26866400000000001</v>
      </c>
      <c r="AC29">
        <v>0.226687</v>
      </c>
    </row>
    <row r="30" spans="1:29" x14ac:dyDescent="0.25">
      <c r="A30">
        <v>0.43035299999999999</v>
      </c>
      <c r="D30">
        <v>0.39128400000000002</v>
      </c>
      <c r="G30">
        <v>0.351045</v>
      </c>
      <c r="J30">
        <v>0.30564400000000003</v>
      </c>
      <c r="M30">
        <v>0.26264900000000002</v>
      </c>
      <c r="P30">
        <v>0.221192</v>
      </c>
      <c r="S30">
        <v>0.17940300000000001</v>
      </c>
      <c r="V30">
        <v>0.310276</v>
      </c>
      <c r="Z30">
        <v>0.26866400000000001</v>
      </c>
      <c r="AC30">
        <v>0.22703100000000001</v>
      </c>
    </row>
    <row r="31" spans="1:29" x14ac:dyDescent="0.25">
      <c r="A31">
        <v>0.430172</v>
      </c>
      <c r="D31">
        <v>0.39162799999999998</v>
      </c>
      <c r="G31">
        <v>0.351217</v>
      </c>
      <c r="J31">
        <v>0.30563800000000002</v>
      </c>
      <c r="M31">
        <v>0.26247199999999998</v>
      </c>
      <c r="P31">
        <v>0.221192</v>
      </c>
      <c r="S31">
        <v>0.17905599999999999</v>
      </c>
      <c r="V31">
        <v>0.31062000000000001</v>
      </c>
      <c r="Z31">
        <v>0.26866400000000001</v>
      </c>
      <c r="AC31">
        <v>0.22737499999999999</v>
      </c>
    </row>
    <row r="32" spans="1:29" x14ac:dyDescent="0.25">
      <c r="A32">
        <v>0.43016300000000002</v>
      </c>
      <c r="D32">
        <v>0.39196399999999998</v>
      </c>
      <c r="G32">
        <v>0.35139599999999999</v>
      </c>
      <c r="J32">
        <v>0.30581599999999998</v>
      </c>
      <c r="M32">
        <v>0.26247199999999998</v>
      </c>
      <c r="P32">
        <v>0.221188</v>
      </c>
      <c r="S32">
        <v>0.17888699999999999</v>
      </c>
      <c r="V32">
        <v>0.31097000000000002</v>
      </c>
      <c r="Z32">
        <v>0.26866400000000001</v>
      </c>
      <c r="AC32">
        <v>0.227719</v>
      </c>
    </row>
    <row r="33" spans="1:29" x14ac:dyDescent="0.25">
      <c r="A33">
        <v>0.430344</v>
      </c>
      <c r="D33">
        <v>0.39249600000000001</v>
      </c>
      <c r="G33">
        <v>0.35139599999999999</v>
      </c>
      <c r="J33">
        <v>0.30574299999999999</v>
      </c>
      <c r="M33">
        <v>0.26246700000000001</v>
      </c>
      <c r="P33">
        <v>0.22136400000000001</v>
      </c>
      <c r="S33">
        <v>0.17854</v>
      </c>
      <c r="V33">
        <v>0.31114199999999997</v>
      </c>
      <c r="Z33">
        <v>0.26865899999999998</v>
      </c>
      <c r="AC33">
        <v>0.22806299999999999</v>
      </c>
    </row>
    <row r="34" spans="1:29" x14ac:dyDescent="0.25">
      <c r="A34">
        <v>0.430344</v>
      </c>
      <c r="D34">
        <v>0.39267600000000003</v>
      </c>
      <c r="G34">
        <v>0.35140300000000002</v>
      </c>
      <c r="J34">
        <v>0.30787399999999998</v>
      </c>
      <c r="M34">
        <v>0.26264399999999999</v>
      </c>
      <c r="P34">
        <v>0.22136800000000001</v>
      </c>
      <c r="S34">
        <v>0.178371</v>
      </c>
      <c r="V34">
        <v>0.31131399999999998</v>
      </c>
      <c r="Z34">
        <v>0.26883600000000002</v>
      </c>
      <c r="AC34">
        <v>0.228411</v>
      </c>
    </row>
    <row r="35" spans="1:29" x14ac:dyDescent="0.25">
      <c r="A35">
        <v>0.43033500000000002</v>
      </c>
      <c r="D35">
        <v>0.39266800000000002</v>
      </c>
      <c r="G35">
        <v>0.35123100000000002</v>
      </c>
      <c r="J35">
        <v>0.30812</v>
      </c>
      <c r="M35">
        <v>0.26263900000000001</v>
      </c>
      <c r="P35">
        <v>0.221192</v>
      </c>
      <c r="S35">
        <v>0.17802399999999999</v>
      </c>
      <c r="V35">
        <v>0.31147999999999998</v>
      </c>
      <c r="Z35">
        <v>0.26883600000000002</v>
      </c>
      <c r="AC35">
        <v>0.228579</v>
      </c>
    </row>
    <row r="36" spans="1:29" x14ac:dyDescent="0.25">
      <c r="A36">
        <v>0.43051600000000001</v>
      </c>
      <c r="D36">
        <v>0.39284000000000002</v>
      </c>
      <c r="G36">
        <v>0.35106599999999999</v>
      </c>
      <c r="J36">
        <v>0.30615999999999999</v>
      </c>
      <c r="M36">
        <v>0.26281599999999999</v>
      </c>
      <c r="P36">
        <v>0.221192</v>
      </c>
      <c r="S36">
        <v>0.17785200000000001</v>
      </c>
      <c r="V36">
        <v>0.31181700000000001</v>
      </c>
      <c r="Z36">
        <v>0.26883600000000002</v>
      </c>
      <c r="AC36">
        <v>0.22892699999999999</v>
      </c>
    </row>
    <row r="37" spans="1:29" x14ac:dyDescent="0.25">
      <c r="A37">
        <v>0.43050699999999997</v>
      </c>
      <c r="D37">
        <v>0.39302799999999999</v>
      </c>
      <c r="G37">
        <v>0.350715</v>
      </c>
      <c r="J37">
        <v>0.30615999999999999</v>
      </c>
      <c r="M37">
        <v>0.26281100000000002</v>
      </c>
      <c r="P37">
        <v>0.221192</v>
      </c>
      <c r="S37">
        <v>0.17768300000000001</v>
      </c>
      <c r="V37">
        <v>0.31234000000000001</v>
      </c>
      <c r="Z37">
        <v>0.26883600000000002</v>
      </c>
      <c r="AC37">
        <v>0.229099</v>
      </c>
    </row>
    <row r="38" spans="1:29" x14ac:dyDescent="0.25">
      <c r="A38">
        <v>0.43067899999999998</v>
      </c>
      <c r="D38">
        <v>0.39284799999999997</v>
      </c>
      <c r="G38">
        <v>0.35053600000000001</v>
      </c>
      <c r="J38">
        <v>0.30615999999999999</v>
      </c>
      <c r="M38">
        <v>0.26298300000000002</v>
      </c>
      <c r="P38">
        <v>0.221192</v>
      </c>
      <c r="S38">
        <v>0.17733199999999999</v>
      </c>
      <c r="V38">
        <v>0.31269000000000002</v>
      </c>
      <c r="Z38">
        <v>0.26883600000000002</v>
      </c>
      <c r="AC38">
        <v>0.229271</v>
      </c>
    </row>
    <row r="39" spans="1:29" x14ac:dyDescent="0.25">
      <c r="A39">
        <v>0.43085099999999998</v>
      </c>
      <c r="D39">
        <v>0.39284000000000002</v>
      </c>
      <c r="G39">
        <v>0.35054299999999999</v>
      </c>
      <c r="J39">
        <v>0.30615399999999998</v>
      </c>
      <c r="M39">
        <v>0.26315499999999997</v>
      </c>
      <c r="P39">
        <v>0.221192</v>
      </c>
      <c r="S39">
        <v>0.17733599999999999</v>
      </c>
      <c r="V39">
        <v>0.31286199999999997</v>
      </c>
      <c r="Z39">
        <v>0.26883600000000002</v>
      </c>
      <c r="AC39">
        <v>0.22944800000000001</v>
      </c>
    </row>
    <row r="40" spans="1:29" x14ac:dyDescent="0.25">
      <c r="A40">
        <v>0.43103200000000003</v>
      </c>
      <c r="D40">
        <v>0.39301999999999998</v>
      </c>
      <c r="G40">
        <v>0.350385</v>
      </c>
      <c r="J40">
        <v>0.30633199999999999</v>
      </c>
      <c r="M40">
        <v>0.26332100000000003</v>
      </c>
      <c r="P40">
        <v>0.221192</v>
      </c>
      <c r="S40">
        <v>0.17716399999999999</v>
      </c>
      <c r="V40">
        <v>0.31303399999999998</v>
      </c>
      <c r="Z40">
        <v>0.26883600000000002</v>
      </c>
      <c r="AC40">
        <v>0.22944800000000001</v>
      </c>
    </row>
    <row r="41" spans="1:29" x14ac:dyDescent="0.25">
      <c r="A41">
        <v>0.43102299999999999</v>
      </c>
      <c r="D41">
        <v>0.393036</v>
      </c>
      <c r="G41">
        <v>0.34986200000000001</v>
      </c>
      <c r="J41">
        <v>0.30633199999999999</v>
      </c>
      <c r="M41">
        <v>0.26367099999999999</v>
      </c>
      <c r="P41">
        <v>0.221192</v>
      </c>
      <c r="S41">
        <v>0.17698800000000001</v>
      </c>
      <c r="V41">
        <v>0.31320599999999998</v>
      </c>
      <c r="Z41">
        <v>0.268841</v>
      </c>
      <c r="AC41">
        <v>0.22944300000000001</v>
      </c>
    </row>
    <row r="42" spans="1:29" x14ac:dyDescent="0.25">
      <c r="A42">
        <v>0.43120399999999998</v>
      </c>
      <c r="D42">
        <v>0.39269999999999999</v>
      </c>
      <c r="G42">
        <v>0.34951100000000002</v>
      </c>
      <c r="J42">
        <v>0.306338</v>
      </c>
      <c r="M42">
        <v>0.26384299999999999</v>
      </c>
      <c r="P42">
        <v>0.221192</v>
      </c>
      <c r="S42">
        <v>0.17699200000000001</v>
      </c>
      <c r="V42">
        <v>0.31337100000000001</v>
      </c>
      <c r="Z42">
        <v>0.26866400000000001</v>
      </c>
      <c r="AC42">
        <v>0.229625</v>
      </c>
    </row>
    <row r="43" spans="1:29" x14ac:dyDescent="0.25">
      <c r="A43">
        <v>0.43120399999999998</v>
      </c>
      <c r="D43">
        <v>0.39216800000000002</v>
      </c>
      <c r="G43">
        <v>0.34934599999999999</v>
      </c>
      <c r="J43">
        <v>0.30615999999999999</v>
      </c>
      <c r="M43">
        <v>0.264015</v>
      </c>
      <c r="P43">
        <v>0.221192</v>
      </c>
      <c r="S43">
        <v>0.176816</v>
      </c>
      <c r="V43">
        <v>0.313722</v>
      </c>
      <c r="Z43">
        <v>0.26866400000000001</v>
      </c>
      <c r="AC43">
        <v>0.22944800000000001</v>
      </c>
    </row>
    <row r="44" spans="1:29" x14ac:dyDescent="0.25">
      <c r="A44">
        <v>0.43121300000000001</v>
      </c>
      <c r="D44">
        <v>0.39200400000000002</v>
      </c>
      <c r="G44">
        <v>0.348995</v>
      </c>
      <c r="J44">
        <v>0.30615999999999999</v>
      </c>
      <c r="M44">
        <v>0.26418700000000001</v>
      </c>
      <c r="P44">
        <v>0.221188</v>
      </c>
      <c r="S44">
        <v>0.176816</v>
      </c>
      <c r="V44">
        <v>0.31389400000000001</v>
      </c>
      <c r="Z44">
        <v>0.26866400000000001</v>
      </c>
      <c r="AC44">
        <v>0.22945299999999999</v>
      </c>
    </row>
    <row r="45" spans="1:29" x14ac:dyDescent="0.25">
      <c r="A45">
        <v>0.43103200000000003</v>
      </c>
      <c r="D45">
        <v>0.39166800000000002</v>
      </c>
      <c r="G45">
        <v>0.34881600000000001</v>
      </c>
      <c r="J45">
        <v>0.30616599999999999</v>
      </c>
      <c r="M45">
        <v>0.26435900000000001</v>
      </c>
      <c r="P45">
        <v>0.22136800000000001</v>
      </c>
      <c r="S45">
        <v>0.176816</v>
      </c>
      <c r="V45">
        <v>0.31407800000000002</v>
      </c>
      <c r="Z45">
        <v>0.26866400000000001</v>
      </c>
      <c r="AC45">
        <v>0.22928100000000001</v>
      </c>
    </row>
    <row r="46" spans="1:29" x14ac:dyDescent="0.25">
      <c r="A46">
        <v>0.43104100000000001</v>
      </c>
      <c r="D46">
        <v>0.39113599999999998</v>
      </c>
      <c r="G46">
        <v>0.34881600000000001</v>
      </c>
      <c r="J46">
        <v>0.30598799999999998</v>
      </c>
      <c r="M46">
        <v>0.26453100000000002</v>
      </c>
      <c r="P46">
        <v>0.221192</v>
      </c>
      <c r="S46">
        <v>0.176816</v>
      </c>
      <c r="V46">
        <v>0.31390600000000002</v>
      </c>
      <c r="Z46">
        <v>0.26866400000000001</v>
      </c>
      <c r="AC46">
        <v>0.22910900000000001</v>
      </c>
    </row>
    <row r="47" spans="1:29" x14ac:dyDescent="0.25">
      <c r="A47">
        <v>0.430869</v>
      </c>
      <c r="D47">
        <v>0.39095600000000003</v>
      </c>
      <c r="G47">
        <v>0.34882299999999999</v>
      </c>
      <c r="J47">
        <v>0.30599399999999999</v>
      </c>
      <c r="M47">
        <v>0.26470300000000002</v>
      </c>
      <c r="P47">
        <v>0.221192</v>
      </c>
      <c r="S47">
        <v>0.176812</v>
      </c>
      <c r="V47">
        <v>0.31372800000000001</v>
      </c>
      <c r="Z47">
        <v>0.26866400000000001</v>
      </c>
      <c r="AC47">
        <v>0.228937</v>
      </c>
    </row>
    <row r="48" spans="1:29" x14ac:dyDescent="0.25">
      <c r="A48">
        <v>0.43068800000000002</v>
      </c>
      <c r="D48">
        <v>0.39094800000000002</v>
      </c>
      <c r="G48">
        <v>0.34865099999999999</v>
      </c>
      <c r="J48">
        <v>0.30581599999999998</v>
      </c>
      <c r="M48">
        <v>0.26488</v>
      </c>
      <c r="P48">
        <v>0.221192</v>
      </c>
      <c r="S48">
        <v>0.176984</v>
      </c>
      <c r="V48">
        <v>0.313722</v>
      </c>
      <c r="Z48">
        <v>0.26866400000000001</v>
      </c>
      <c r="AC48">
        <v>0.228769</v>
      </c>
    </row>
    <row r="49" spans="1:29" x14ac:dyDescent="0.25">
      <c r="A49">
        <v>0.430697</v>
      </c>
      <c r="D49">
        <v>0.39114399999999999</v>
      </c>
      <c r="G49">
        <v>0.34846500000000002</v>
      </c>
      <c r="J49">
        <v>0.30581599999999998</v>
      </c>
      <c r="M49">
        <v>0.26488</v>
      </c>
      <c r="P49">
        <v>0.221192</v>
      </c>
      <c r="S49">
        <v>0.17715600000000001</v>
      </c>
      <c r="V49">
        <v>0.31390000000000001</v>
      </c>
      <c r="Z49">
        <v>0.26866400000000001</v>
      </c>
      <c r="AC49">
        <v>0.22842499999999999</v>
      </c>
    </row>
    <row r="50" spans="1:29" x14ac:dyDescent="0.25">
      <c r="A50">
        <v>0.43051600000000001</v>
      </c>
      <c r="D50">
        <v>0.39079199999999997</v>
      </c>
      <c r="G50">
        <v>0.34863699999999997</v>
      </c>
      <c r="J50">
        <v>0.30582199999999998</v>
      </c>
      <c r="M50">
        <v>0.26488</v>
      </c>
      <c r="P50">
        <v>0.221192</v>
      </c>
      <c r="S50">
        <v>0.17732800000000001</v>
      </c>
      <c r="V50">
        <v>0.31390600000000002</v>
      </c>
      <c r="Z50">
        <v>0.26866400000000001</v>
      </c>
      <c r="AC50">
        <v>0.228077</v>
      </c>
    </row>
    <row r="51" spans="1:29" x14ac:dyDescent="0.25">
      <c r="A51">
        <v>0.43052499999999999</v>
      </c>
      <c r="D51">
        <v>0.39061200000000001</v>
      </c>
      <c r="G51">
        <v>0.34880899999999998</v>
      </c>
      <c r="J51">
        <v>0.30557699999999999</v>
      </c>
      <c r="M51">
        <v>0.26488</v>
      </c>
      <c r="P51">
        <v>0.221188</v>
      </c>
      <c r="S51">
        <v>0.17749999999999999</v>
      </c>
      <c r="V51">
        <v>0.313747</v>
      </c>
      <c r="Z51">
        <v>0.26866899999999999</v>
      </c>
      <c r="AC51">
        <v>0.227909</v>
      </c>
    </row>
    <row r="52" spans="1:29" x14ac:dyDescent="0.25">
      <c r="A52">
        <v>0.430344</v>
      </c>
      <c r="D52">
        <v>0.39060400000000001</v>
      </c>
      <c r="G52">
        <v>0.34898099999999999</v>
      </c>
      <c r="J52">
        <v>0.30753599999999998</v>
      </c>
      <c r="M52">
        <v>0.26488</v>
      </c>
      <c r="P52">
        <v>0.22136800000000001</v>
      </c>
      <c r="S52">
        <v>0.177672</v>
      </c>
      <c r="V52">
        <v>0.31329299999999999</v>
      </c>
      <c r="Z52">
        <v>0.26849200000000001</v>
      </c>
      <c r="AC52">
        <v>0.22756499999999999</v>
      </c>
    </row>
    <row r="53" spans="1:29" x14ac:dyDescent="0.25">
      <c r="A53">
        <v>0.430344</v>
      </c>
      <c r="D53">
        <v>0.39078400000000002</v>
      </c>
      <c r="G53">
        <v>0.34913899999999998</v>
      </c>
      <c r="J53">
        <v>0.30753599999999998</v>
      </c>
      <c r="M53">
        <v>0.26488</v>
      </c>
      <c r="P53">
        <v>0.221192</v>
      </c>
      <c r="S53">
        <v>0.177844</v>
      </c>
      <c r="V53">
        <v>0.31098799999999999</v>
      </c>
      <c r="Z53">
        <v>0.26849200000000001</v>
      </c>
      <c r="AC53">
        <v>0.22722100000000001</v>
      </c>
    </row>
    <row r="54" spans="1:29" x14ac:dyDescent="0.25">
      <c r="A54">
        <v>0.430344</v>
      </c>
      <c r="D54">
        <v>0.390768</v>
      </c>
      <c r="G54">
        <v>0.34966900000000001</v>
      </c>
      <c r="J54">
        <v>0.30753599999999998</v>
      </c>
      <c r="M54">
        <v>0.26488</v>
      </c>
      <c r="P54">
        <v>0.221188</v>
      </c>
      <c r="S54">
        <v>0.178013</v>
      </c>
      <c r="V54">
        <v>0.31056400000000001</v>
      </c>
      <c r="Z54">
        <v>0.26849200000000001</v>
      </c>
      <c r="AC54">
        <v>0.226877</v>
      </c>
    </row>
    <row r="55" spans="1:29" x14ac:dyDescent="0.25">
      <c r="A55">
        <v>0.43033500000000002</v>
      </c>
      <c r="D55">
        <v>0.39110499999999998</v>
      </c>
      <c r="G55">
        <v>0.34984799999999999</v>
      </c>
      <c r="J55">
        <v>0.30754199999999998</v>
      </c>
      <c r="M55">
        <v>0.26488499999999998</v>
      </c>
      <c r="P55">
        <v>0.22136400000000001</v>
      </c>
      <c r="S55">
        <v>0.17835999999999999</v>
      </c>
      <c r="V55">
        <v>0.31252999999999997</v>
      </c>
      <c r="Z55">
        <v>0.26849200000000001</v>
      </c>
      <c r="AC55">
        <v>0.22653300000000001</v>
      </c>
    </row>
    <row r="56" spans="1:29" x14ac:dyDescent="0.25">
      <c r="A56">
        <v>0.43051600000000001</v>
      </c>
      <c r="D56">
        <v>0.39162799999999998</v>
      </c>
      <c r="G56">
        <v>0.34983399999999998</v>
      </c>
      <c r="J56">
        <v>0.30736400000000003</v>
      </c>
      <c r="M56">
        <v>0.26471299999999998</v>
      </c>
      <c r="P56">
        <v>0.22136400000000001</v>
      </c>
      <c r="S56">
        <v>0.17852899999999999</v>
      </c>
      <c r="V56">
        <v>0.31236399999999998</v>
      </c>
      <c r="Z56">
        <v>0.26849200000000001</v>
      </c>
      <c r="AC56">
        <v>0.226189</v>
      </c>
    </row>
    <row r="57" spans="1:29" x14ac:dyDescent="0.25">
      <c r="A57">
        <v>0.43050699999999997</v>
      </c>
      <c r="D57">
        <v>0.39198</v>
      </c>
      <c r="G57">
        <v>0.35017799999999999</v>
      </c>
      <c r="J57">
        <v>0.30736400000000003</v>
      </c>
      <c r="M57">
        <v>0.26454100000000003</v>
      </c>
      <c r="P57">
        <v>0.22136400000000001</v>
      </c>
      <c r="S57">
        <v>0.17887600000000001</v>
      </c>
      <c r="V57">
        <v>0.31209500000000001</v>
      </c>
      <c r="Z57">
        <v>0.26849200000000001</v>
      </c>
      <c r="AC57">
        <v>0.22584499999999999</v>
      </c>
    </row>
    <row r="58" spans="1:29" x14ac:dyDescent="0.25">
      <c r="A58">
        <v>0.43067899999999998</v>
      </c>
      <c r="D58">
        <v>0.392152</v>
      </c>
      <c r="G58">
        <v>0.35052899999999998</v>
      </c>
      <c r="J58">
        <v>0.30736400000000003</v>
      </c>
      <c r="M58">
        <v>0.26437500000000003</v>
      </c>
      <c r="P58">
        <v>0.22136400000000001</v>
      </c>
      <c r="S58">
        <v>0.17904500000000001</v>
      </c>
      <c r="V58">
        <v>0.309612</v>
      </c>
      <c r="Z58">
        <v>0.26849200000000001</v>
      </c>
      <c r="AC58">
        <v>0.225497</v>
      </c>
    </row>
    <row r="59" spans="1:29" x14ac:dyDescent="0.25">
      <c r="A59">
        <v>0.43085099999999998</v>
      </c>
      <c r="D59">
        <v>0.39232400000000001</v>
      </c>
      <c r="G59">
        <v>0.35070099999999998</v>
      </c>
      <c r="J59">
        <v>0.30735800000000002</v>
      </c>
      <c r="M59">
        <v>0.26402500000000001</v>
      </c>
      <c r="P59">
        <v>0.22136400000000001</v>
      </c>
      <c r="S59">
        <v>0.179392</v>
      </c>
      <c r="V59">
        <v>0.30926799999999999</v>
      </c>
      <c r="Z59">
        <v>0.26849200000000001</v>
      </c>
      <c r="AC59">
        <v>0.225329</v>
      </c>
    </row>
    <row r="60" spans="1:29" x14ac:dyDescent="0.25">
      <c r="A60">
        <v>0.43103200000000003</v>
      </c>
      <c r="D60">
        <v>0.39249600000000001</v>
      </c>
      <c r="G60">
        <v>0.35086600000000001</v>
      </c>
      <c r="J60">
        <v>0.30753599999999998</v>
      </c>
      <c r="M60">
        <v>0.26384800000000003</v>
      </c>
      <c r="P60">
        <v>0.22136400000000001</v>
      </c>
      <c r="S60">
        <v>0.179564</v>
      </c>
      <c r="V60">
        <v>0.30891800000000003</v>
      </c>
      <c r="Z60">
        <v>0.26849200000000001</v>
      </c>
      <c r="AC60">
        <v>0.22498000000000001</v>
      </c>
    </row>
    <row r="61" spans="1:29" x14ac:dyDescent="0.25">
      <c r="A61">
        <v>0.43102299999999999</v>
      </c>
      <c r="D61">
        <v>0.39266800000000002</v>
      </c>
      <c r="G61">
        <v>0.35122399999999998</v>
      </c>
      <c r="J61">
        <v>0.30753599999999998</v>
      </c>
      <c r="M61">
        <v>0.26385900000000001</v>
      </c>
      <c r="P61">
        <v>0.22136400000000001</v>
      </c>
      <c r="S61">
        <v>0.17973600000000001</v>
      </c>
      <c r="V61">
        <v>0.308672</v>
      </c>
      <c r="Z61">
        <v>0.26849200000000001</v>
      </c>
      <c r="AC61">
        <v>0.22480800000000001</v>
      </c>
    </row>
    <row r="62" spans="1:29" x14ac:dyDescent="0.25">
      <c r="A62">
        <v>0.43120399999999998</v>
      </c>
      <c r="D62">
        <v>0.39284799999999997</v>
      </c>
      <c r="G62">
        <v>0.35122399999999998</v>
      </c>
      <c r="J62">
        <v>0.30753000000000003</v>
      </c>
      <c r="M62">
        <v>0.26350899999999999</v>
      </c>
      <c r="P62">
        <v>0.22136400000000001</v>
      </c>
      <c r="S62">
        <v>0.17990800000000001</v>
      </c>
      <c r="V62">
        <v>0.31063800000000003</v>
      </c>
      <c r="Z62">
        <v>0.26849200000000001</v>
      </c>
      <c r="AC62">
        <v>0.224636</v>
      </c>
    </row>
    <row r="63" spans="1:29" x14ac:dyDescent="0.25">
      <c r="A63">
        <v>0.43120399999999998</v>
      </c>
      <c r="D63">
        <v>0.39284000000000002</v>
      </c>
      <c r="G63">
        <v>0.35123100000000002</v>
      </c>
      <c r="J63">
        <v>0.30770799999999998</v>
      </c>
      <c r="M63">
        <v>0.26334299999999999</v>
      </c>
      <c r="P63">
        <v>0.22136400000000001</v>
      </c>
      <c r="S63">
        <v>0.18007999999999999</v>
      </c>
      <c r="V63">
        <v>0.31054700000000002</v>
      </c>
      <c r="Z63">
        <v>0.26849200000000001</v>
      </c>
      <c r="AC63">
        <v>0.224464</v>
      </c>
    </row>
    <row r="64" spans="1:29" x14ac:dyDescent="0.25">
      <c r="A64">
        <v>0.43121300000000001</v>
      </c>
      <c r="D64">
        <v>0.39302799999999999</v>
      </c>
      <c r="G64">
        <v>0.351045</v>
      </c>
      <c r="J64">
        <v>0.30770799999999998</v>
      </c>
      <c r="M64">
        <v>0.262988</v>
      </c>
      <c r="P64">
        <v>0.22136400000000001</v>
      </c>
      <c r="S64">
        <v>0.180256</v>
      </c>
      <c r="V64">
        <v>0.308064</v>
      </c>
      <c r="Z64">
        <v>0.26849200000000001</v>
      </c>
      <c r="AC64">
        <v>0.22428799999999999</v>
      </c>
    </row>
    <row r="65" spans="1:29" x14ac:dyDescent="0.25">
      <c r="A65">
        <v>0.43103200000000003</v>
      </c>
      <c r="D65">
        <v>0.39285599999999998</v>
      </c>
      <c r="G65">
        <v>0.35123100000000002</v>
      </c>
      <c r="J65">
        <v>0.30770199999999998</v>
      </c>
      <c r="M65">
        <v>0.26299299999999998</v>
      </c>
      <c r="P65">
        <v>0.22136400000000001</v>
      </c>
      <c r="S65">
        <v>0.180256</v>
      </c>
      <c r="V65">
        <v>0.30770799999999998</v>
      </c>
      <c r="Z65">
        <v>0.26849200000000001</v>
      </c>
      <c r="AC65">
        <v>0.22428799999999999</v>
      </c>
    </row>
    <row r="66" spans="1:29" x14ac:dyDescent="0.25">
      <c r="A66">
        <v>0.43104100000000001</v>
      </c>
      <c r="D66">
        <v>0.39268399999999998</v>
      </c>
      <c r="G66">
        <v>0.35105900000000001</v>
      </c>
      <c r="J66">
        <v>0.30787999999999999</v>
      </c>
      <c r="M66">
        <v>0.26282100000000003</v>
      </c>
      <c r="P66">
        <v>0.22136400000000001</v>
      </c>
      <c r="S66">
        <v>0.180256</v>
      </c>
      <c r="V66">
        <v>0.30763400000000002</v>
      </c>
      <c r="Z66">
        <v>0.26849200000000001</v>
      </c>
      <c r="AC66">
        <v>0.22428799999999999</v>
      </c>
    </row>
    <row r="67" spans="1:29" x14ac:dyDescent="0.25">
      <c r="A67">
        <v>0.430869</v>
      </c>
      <c r="D67">
        <v>0.39251999999999998</v>
      </c>
      <c r="G67">
        <v>0.35088000000000003</v>
      </c>
      <c r="J67">
        <v>0.30787399999999998</v>
      </c>
      <c r="M67">
        <v>0.26264399999999999</v>
      </c>
      <c r="P67">
        <v>0.22136400000000001</v>
      </c>
      <c r="S67">
        <v>0.180256</v>
      </c>
      <c r="V67">
        <v>0.30977199999999999</v>
      </c>
      <c r="Z67">
        <v>0.26849200000000001</v>
      </c>
      <c r="AC67">
        <v>0.22428799999999999</v>
      </c>
    </row>
    <row r="68" spans="1:29" x14ac:dyDescent="0.25">
      <c r="A68">
        <v>0.43068800000000002</v>
      </c>
      <c r="D68">
        <v>0.39216800000000002</v>
      </c>
      <c r="G68">
        <v>0.35089399999999998</v>
      </c>
      <c r="J68">
        <v>0.30805199999999999</v>
      </c>
      <c r="M68">
        <v>0.26264399999999999</v>
      </c>
      <c r="P68">
        <v>0.22136400000000001</v>
      </c>
      <c r="S68">
        <v>0.18026</v>
      </c>
      <c r="V68">
        <v>0.30977199999999999</v>
      </c>
      <c r="Z68">
        <v>0.26849200000000001</v>
      </c>
      <c r="AC68">
        <v>0.22428400000000001</v>
      </c>
    </row>
    <row r="69" spans="1:29" x14ac:dyDescent="0.25">
      <c r="A69">
        <v>0.430697</v>
      </c>
      <c r="D69">
        <v>0.39200400000000002</v>
      </c>
      <c r="G69">
        <v>0.35054999999999997</v>
      </c>
      <c r="J69">
        <v>0.30812</v>
      </c>
      <c r="M69">
        <v>0.26264900000000002</v>
      </c>
      <c r="P69">
        <v>0.22136400000000001</v>
      </c>
      <c r="S69">
        <v>0.18008399999999999</v>
      </c>
      <c r="V69">
        <v>0.30977199999999999</v>
      </c>
      <c r="Z69">
        <v>0.26849200000000001</v>
      </c>
      <c r="AC69">
        <v>0.22445599999999999</v>
      </c>
    </row>
    <row r="70" spans="1:29" x14ac:dyDescent="0.25">
      <c r="A70">
        <v>0.43052499999999999</v>
      </c>
      <c r="D70">
        <v>0.391652</v>
      </c>
      <c r="G70">
        <v>0.35020600000000002</v>
      </c>
      <c r="J70">
        <v>0.30615999999999999</v>
      </c>
      <c r="M70">
        <v>0.26247199999999998</v>
      </c>
      <c r="P70">
        <v>0.22136400000000001</v>
      </c>
      <c r="S70">
        <v>0.180088</v>
      </c>
      <c r="V70">
        <v>0.30984600000000001</v>
      </c>
      <c r="Z70">
        <v>0.26849200000000001</v>
      </c>
      <c r="AC70">
        <v>0.22462799999999999</v>
      </c>
    </row>
    <row r="71" spans="1:29" x14ac:dyDescent="0.25">
      <c r="A71">
        <v>0.430344</v>
      </c>
      <c r="D71">
        <v>0.39147999999999999</v>
      </c>
      <c r="G71">
        <v>0.34985500000000003</v>
      </c>
      <c r="J71">
        <v>0.30615999999999999</v>
      </c>
      <c r="M71">
        <v>0.26246700000000001</v>
      </c>
      <c r="P71">
        <v>0.22136400000000001</v>
      </c>
      <c r="S71">
        <v>0.17991599999999999</v>
      </c>
      <c r="V71">
        <v>0.30770199999999998</v>
      </c>
      <c r="Z71">
        <v>0.26849200000000001</v>
      </c>
      <c r="AC71">
        <v>0.2248</v>
      </c>
    </row>
    <row r="72" spans="1:29" x14ac:dyDescent="0.25">
      <c r="A72">
        <v>0.43035299999999999</v>
      </c>
      <c r="D72">
        <v>0.39132299999999998</v>
      </c>
      <c r="G72">
        <v>0.34968300000000002</v>
      </c>
      <c r="J72">
        <v>0.30615999999999999</v>
      </c>
      <c r="M72">
        <v>0.26264399999999999</v>
      </c>
      <c r="P72">
        <v>0.22136400000000001</v>
      </c>
      <c r="S72">
        <v>0.17974399999999999</v>
      </c>
      <c r="V72">
        <v>0.30780000000000002</v>
      </c>
      <c r="Z72">
        <v>0.26849200000000001</v>
      </c>
      <c r="AC72">
        <v>0.22497200000000001</v>
      </c>
    </row>
    <row r="73" spans="1:29" x14ac:dyDescent="0.25">
      <c r="A73">
        <v>0.430172</v>
      </c>
      <c r="D73">
        <v>0.39079199999999997</v>
      </c>
      <c r="G73">
        <v>0.34951100000000002</v>
      </c>
      <c r="J73">
        <v>0.30615999999999999</v>
      </c>
      <c r="M73">
        <v>0.26263900000000001</v>
      </c>
      <c r="P73">
        <v>0.22136400000000001</v>
      </c>
      <c r="S73">
        <v>0.17957200000000001</v>
      </c>
      <c r="V73">
        <v>0.31010399999999999</v>
      </c>
      <c r="Z73">
        <v>0.26849200000000001</v>
      </c>
      <c r="AC73">
        <v>0.22513900000000001</v>
      </c>
    </row>
    <row r="74" spans="1:29" x14ac:dyDescent="0.25">
      <c r="A74">
        <v>0.430172</v>
      </c>
      <c r="D74">
        <v>0.39062000000000002</v>
      </c>
      <c r="G74">
        <v>0.34933900000000001</v>
      </c>
      <c r="J74">
        <v>0.30615999999999999</v>
      </c>
      <c r="M74">
        <v>0.26281599999999999</v>
      </c>
      <c r="P74">
        <v>0.22136800000000001</v>
      </c>
      <c r="S74">
        <v>0.17940300000000001</v>
      </c>
      <c r="V74">
        <v>0.310448</v>
      </c>
      <c r="Z74">
        <v>0.26849200000000001</v>
      </c>
      <c r="AC74">
        <v>0.22548299999999999</v>
      </c>
    </row>
    <row r="75" spans="1:29" x14ac:dyDescent="0.25">
      <c r="A75">
        <v>0.43016300000000002</v>
      </c>
      <c r="D75">
        <v>0.39044000000000001</v>
      </c>
      <c r="G75">
        <v>0.34916700000000001</v>
      </c>
      <c r="J75">
        <v>0.30615999999999999</v>
      </c>
      <c r="M75">
        <v>0.26281100000000002</v>
      </c>
      <c r="P75">
        <v>0.221192</v>
      </c>
      <c r="S75">
        <v>0.17905599999999999</v>
      </c>
      <c r="V75">
        <v>0.31080400000000002</v>
      </c>
      <c r="Z75">
        <v>0.26849200000000001</v>
      </c>
      <c r="AC75">
        <v>0.225827</v>
      </c>
    </row>
    <row r="76" spans="1:29" x14ac:dyDescent="0.25">
      <c r="A76">
        <v>0.43033500000000002</v>
      </c>
      <c r="D76">
        <v>0.39044000000000001</v>
      </c>
      <c r="G76">
        <v>0.34900199999999998</v>
      </c>
      <c r="J76">
        <v>0.30615999999999999</v>
      </c>
      <c r="M76">
        <v>0.26298300000000002</v>
      </c>
      <c r="P76">
        <v>0.221192</v>
      </c>
      <c r="S76">
        <v>0.17888399999999999</v>
      </c>
      <c r="V76">
        <v>0.31087199999999998</v>
      </c>
      <c r="Z76">
        <v>0.26849200000000001</v>
      </c>
      <c r="AC76">
        <v>0.22617100000000001</v>
      </c>
    </row>
    <row r="77" spans="1:29" x14ac:dyDescent="0.25">
      <c r="A77">
        <v>0.43050699999999997</v>
      </c>
      <c r="D77">
        <v>0.390432</v>
      </c>
      <c r="G77">
        <v>0.34864400000000001</v>
      </c>
      <c r="J77">
        <v>0.30615999999999999</v>
      </c>
      <c r="M77">
        <v>0.26315499999999997</v>
      </c>
      <c r="P77">
        <v>0.221192</v>
      </c>
      <c r="S77">
        <v>0.17871500000000001</v>
      </c>
      <c r="V77">
        <v>0.30882599999999999</v>
      </c>
      <c r="Z77">
        <v>0.26849200000000001</v>
      </c>
      <c r="AC77">
        <v>0.22651499999999999</v>
      </c>
    </row>
    <row r="78" spans="1:29" x14ac:dyDescent="0.25">
      <c r="A78">
        <v>0.43067899999999998</v>
      </c>
      <c r="D78">
        <v>0.390596</v>
      </c>
      <c r="G78">
        <v>0.34864400000000001</v>
      </c>
      <c r="J78">
        <v>0.30615999999999999</v>
      </c>
      <c r="M78">
        <v>0.26332699999999998</v>
      </c>
      <c r="P78">
        <v>0.221192</v>
      </c>
      <c r="S78">
        <v>0.178371</v>
      </c>
      <c r="V78">
        <v>0.31130799999999997</v>
      </c>
      <c r="Z78">
        <v>0.26849200000000001</v>
      </c>
      <c r="AC78">
        <v>0.22685900000000001</v>
      </c>
    </row>
    <row r="79" spans="1:29" x14ac:dyDescent="0.25">
      <c r="A79">
        <v>0.43086000000000002</v>
      </c>
      <c r="D79">
        <v>0.39094800000000002</v>
      </c>
      <c r="G79">
        <v>0.34863699999999997</v>
      </c>
      <c r="J79">
        <v>0.30616599999999999</v>
      </c>
      <c r="M79">
        <v>0.26349299999999998</v>
      </c>
      <c r="P79">
        <v>0.221192</v>
      </c>
      <c r="S79">
        <v>0.17802399999999999</v>
      </c>
      <c r="V79">
        <v>0.31164500000000001</v>
      </c>
      <c r="Z79">
        <v>0.26849200000000001</v>
      </c>
      <c r="AC79">
        <v>0.22720299999999999</v>
      </c>
    </row>
    <row r="80" spans="1:29" x14ac:dyDescent="0.25">
      <c r="A80">
        <v>0.43085099999999998</v>
      </c>
      <c r="D80">
        <v>0.39112000000000002</v>
      </c>
      <c r="G80">
        <v>0.34881600000000001</v>
      </c>
      <c r="J80">
        <v>0.30598799999999998</v>
      </c>
      <c r="M80">
        <v>0.26384299999999999</v>
      </c>
      <c r="P80">
        <v>0.221192</v>
      </c>
      <c r="S80">
        <v>0.17785200000000001</v>
      </c>
      <c r="V80">
        <v>0.312168</v>
      </c>
      <c r="Z80">
        <v>0.26849200000000001</v>
      </c>
      <c r="AC80">
        <v>0.227547</v>
      </c>
    </row>
    <row r="81" spans="1:29" x14ac:dyDescent="0.25">
      <c r="A81">
        <v>0.43103200000000003</v>
      </c>
      <c r="D81">
        <v>0.39129199999999997</v>
      </c>
      <c r="G81">
        <v>0.34880899999999998</v>
      </c>
      <c r="J81">
        <v>0.30599399999999999</v>
      </c>
      <c r="M81">
        <v>0.264015</v>
      </c>
      <c r="P81">
        <v>0.221192</v>
      </c>
      <c r="S81">
        <v>0.17768</v>
      </c>
      <c r="V81">
        <v>0.31251800000000002</v>
      </c>
      <c r="Z81">
        <v>0.26848699999999998</v>
      </c>
      <c r="AC81">
        <v>0.22789499999999999</v>
      </c>
    </row>
    <row r="82" spans="1:29" x14ac:dyDescent="0.25">
      <c r="A82">
        <v>0.43103200000000003</v>
      </c>
      <c r="D82">
        <v>0.39145600000000003</v>
      </c>
      <c r="G82">
        <v>0.34898099999999999</v>
      </c>
      <c r="J82">
        <v>0.30581599999999998</v>
      </c>
      <c r="M82">
        <v>0.26418700000000001</v>
      </c>
      <c r="P82">
        <v>0.221196</v>
      </c>
      <c r="S82">
        <v>0.177511</v>
      </c>
      <c r="V82">
        <v>0.31269599999999997</v>
      </c>
      <c r="Z82">
        <v>0.26866400000000001</v>
      </c>
      <c r="AC82">
        <v>0.22806299999999999</v>
      </c>
    </row>
    <row r="83" spans="1:29" x14ac:dyDescent="0.25">
      <c r="A83">
        <v>0.43103200000000003</v>
      </c>
      <c r="D83">
        <v>0.39179999999999998</v>
      </c>
      <c r="G83">
        <v>0.34915299999999999</v>
      </c>
      <c r="J83">
        <v>0.30582199999999998</v>
      </c>
      <c r="M83">
        <v>0.26435900000000001</v>
      </c>
      <c r="P83">
        <v>0.22101599999999999</v>
      </c>
      <c r="S83">
        <v>0.17716399999999999</v>
      </c>
      <c r="V83">
        <v>0.31269000000000002</v>
      </c>
      <c r="Z83">
        <v>0.26866400000000001</v>
      </c>
      <c r="AC83">
        <v>0.228407</v>
      </c>
    </row>
    <row r="84" spans="1:29" x14ac:dyDescent="0.25">
      <c r="A84">
        <v>0.43103200000000003</v>
      </c>
      <c r="D84">
        <v>0.39214399999999999</v>
      </c>
      <c r="G84">
        <v>0.349325</v>
      </c>
      <c r="J84">
        <v>0.30564400000000003</v>
      </c>
      <c r="M84">
        <v>0.26453100000000002</v>
      </c>
      <c r="P84">
        <v>0.221192</v>
      </c>
      <c r="S84">
        <v>0.17698800000000001</v>
      </c>
      <c r="V84">
        <v>0.31285499999999999</v>
      </c>
      <c r="Z84">
        <v>0.26866400000000001</v>
      </c>
      <c r="AC84">
        <v>0.22875499999999999</v>
      </c>
    </row>
    <row r="85" spans="1:29" x14ac:dyDescent="0.25">
      <c r="A85">
        <v>0.43103200000000003</v>
      </c>
      <c r="D85">
        <v>0.392488</v>
      </c>
      <c r="G85">
        <v>0.34949000000000002</v>
      </c>
      <c r="J85">
        <v>0.30557699999999999</v>
      </c>
      <c r="M85">
        <v>0.26470300000000002</v>
      </c>
      <c r="P85">
        <v>0.221192</v>
      </c>
      <c r="S85">
        <v>0.17699200000000001</v>
      </c>
      <c r="V85">
        <v>0.31319900000000001</v>
      </c>
      <c r="Z85">
        <v>0.26866400000000001</v>
      </c>
      <c r="AC85">
        <v>0.22892699999999999</v>
      </c>
    </row>
    <row r="86" spans="1:29" x14ac:dyDescent="0.25">
      <c r="A86">
        <v>0.43103200000000003</v>
      </c>
      <c r="D86">
        <v>0.39284000000000002</v>
      </c>
      <c r="G86">
        <v>0.34984100000000001</v>
      </c>
      <c r="J86">
        <v>0.30760999999999999</v>
      </c>
      <c r="M86">
        <v>0.26488</v>
      </c>
      <c r="P86">
        <v>0.221196</v>
      </c>
      <c r="S86">
        <v>0.176816</v>
      </c>
      <c r="V86">
        <v>0.31354300000000002</v>
      </c>
      <c r="Z86">
        <v>0.26866400000000001</v>
      </c>
      <c r="AC86">
        <v>0.229099</v>
      </c>
    </row>
    <row r="87" spans="1:29" x14ac:dyDescent="0.25">
      <c r="A87">
        <v>0.43104100000000001</v>
      </c>
      <c r="D87">
        <v>0.39301199999999997</v>
      </c>
      <c r="G87">
        <v>0.35000599999999998</v>
      </c>
      <c r="J87">
        <v>0.30547800000000003</v>
      </c>
      <c r="M87">
        <v>0.26488</v>
      </c>
      <c r="P87">
        <v>0.22101599999999999</v>
      </c>
      <c r="S87">
        <v>0.176812</v>
      </c>
      <c r="V87">
        <v>0.31390000000000001</v>
      </c>
      <c r="Z87">
        <v>0.26866400000000001</v>
      </c>
      <c r="AC87">
        <v>0.229271</v>
      </c>
    </row>
    <row r="88" spans="1:29" x14ac:dyDescent="0.25">
      <c r="A88">
        <v>0.43086000000000002</v>
      </c>
      <c r="D88">
        <v>0.39319999999999999</v>
      </c>
      <c r="G88">
        <v>0.35035699999999997</v>
      </c>
      <c r="J88">
        <v>0.30530000000000002</v>
      </c>
      <c r="M88">
        <v>0.26488</v>
      </c>
      <c r="P88">
        <v>0.221192</v>
      </c>
      <c r="S88">
        <v>0.17698800000000001</v>
      </c>
      <c r="V88">
        <v>0.31390000000000001</v>
      </c>
      <c r="Z88">
        <v>0.26866400000000001</v>
      </c>
      <c r="AC88">
        <v>0.22944300000000001</v>
      </c>
    </row>
    <row r="89" spans="1:29" x14ac:dyDescent="0.25">
      <c r="A89">
        <v>0.430869</v>
      </c>
      <c r="D89">
        <v>0.39301999999999998</v>
      </c>
      <c r="G89">
        <v>0.350522</v>
      </c>
      <c r="J89">
        <v>0.30530000000000002</v>
      </c>
      <c r="M89">
        <v>0.26488</v>
      </c>
      <c r="P89">
        <v>0.221192</v>
      </c>
      <c r="S89">
        <v>0.17698800000000001</v>
      </c>
      <c r="V89">
        <v>0.31390000000000001</v>
      </c>
      <c r="Z89">
        <v>0.26866400000000001</v>
      </c>
      <c r="AC89">
        <v>0.22961999999999999</v>
      </c>
    </row>
    <row r="90" spans="1:29" x14ac:dyDescent="0.25">
      <c r="A90">
        <v>0.430697</v>
      </c>
      <c r="D90">
        <v>0.39301999999999998</v>
      </c>
      <c r="G90">
        <v>0.35088000000000003</v>
      </c>
      <c r="J90">
        <v>0.30530000000000002</v>
      </c>
      <c r="M90">
        <v>0.26488</v>
      </c>
      <c r="P90">
        <v>0.221192</v>
      </c>
      <c r="S90">
        <v>0.176984</v>
      </c>
      <c r="V90">
        <v>0.31390000000000001</v>
      </c>
      <c r="Z90">
        <v>0.26866400000000001</v>
      </c>
      <c r="AC90">
        <v>0.22961999999999999</v>
      </c>
    </row>
    <row r="91" spans="1:29" x14ac:dyDescent="0.25">
      <c r="A91">
        <v>0.43052499999999999</v>
      </c>
      <c r="D91">
        <v>0.39302799999999999</v>
      </c>
      <c r="G91">
        <v>0.35087299999999999</v>
      </c>
      <c r="J91">
        <v>0.30530600000000002</v>
      </c>
      <c r="M91">
        <v>0.26488</v>
      </c>
      <c r="P91">
        <v>0.221192</v>
      </c>
      <c r="S91">
        <v>0.17715600000000001</v>
      </c>
      <c r="V91">
        <v>0.31390000000000001</v>
      </c>
      <c r="Z91">
        <v>0.26866400000000001</v>
      </c>
      <c r="AC91">
        <v>0.22961999999999999</v>
      </c>
    </row>
    <row r="92" spans="1:29" x14ac:dyDescent="0.25">
      <c r="A92">
        <v>0.430344</v>
      </c>
      <c r="D92">
        <v>0.39285599999999998</v>
      </c>
      <c r="G92">
        <v>0.35105199999999998</v>
      </c>
      <c r="J92">
        <v>0.30512800000000001</v>
      </c>
      <c r="M92">
        <v>0.26488</v>
      </c>
      <c r="P92">
        <v>0.221192</v>
      </c>
      <c r="S92">
        <v>0.17732500000000001</v>
      </c>
      <c r="V92">
        <v>0.31390000000000001</v>
      </c>
      <c r="Z92">
        <v>0.26866400000000001</v>
      </c>
      <c r="AC92">
        <v>0.229625</v>
      </c>
    </row>
    <row r="93" spans="1:29" x14ac:dyDescent="0.25">
      <c r="A93">
        <v>0.430344</v>
      </c>
      <c r="D93">
        <v>0.39268399999999998</v>
      </c>
      <c r="G93">
        <v>0.351045</v>
      </c>
      <c r="J93">
        <v>0.305122</v>
      </c>
      <c r="M93">
        <v>0.26488499999999998</v>
      </c>
      <c r="P93">
        <v>0.221192</v>
      </c>
      <c r="S93">
        <v>0.177672</v>
      </c>
      <c r="V93">
        <v>0.31390600000000002</v>
      </c>
      <c r="Z93">
        <v>0.26866400000000001</v>
      </c>
      <c r="AC93">
        <v>0.22945299999999999</v>
      </c>
    </row>
    <row r="94" spans="1:29" x14ac:dyDescent="0.25">
      <c r="A94">
        <v>0.430344</v>
      </c>
      <c r="D94">
        <v>0.39251200000000003</v>
      </c>
      <c r="G94">
        <v>0.35122399999999998</v>
      </c>
      <c r="J94">
        <v>0.30530000000000002</v>
      </c>
      <c r="M94">
        <v>0.26471899999999998</v>
      </c>
      <c r="P94">
        <v>0.221192</v>
      </c>
      <c r="S94">
        <v>0.177841</v>
      </c>
      <c r="V94">
        <v>0.31373400000000001</v>
      </c>
      <c r="Z94">
        <v>0.26866400000000001</v>
      </c>
      <c r="AC94">
        <v>0.22928100000000001</v>
      </c>
    </row>
    <row r="95" spans="1:29" x14ac:dyDescent="0.25">
      <c r="A95">
        <v>0.43033500000000002</v>
      </c>
      <c r="D95">
        <v>0.39234799999999997</v>
      </c>
      <c r="G95">
        <v>0.35123100000000002</v>
      </c>
      <c r="J95">
        <v>0.30529400000000001</v>
      </c>
      <c r="M95">
        <v>0.26436900000000002</v>
      </c>
      <c r="P95">
        <v>0.221188</v>
      </c>
      <c r="S95">
        <v>0.17818800000000001</v>
      </c>
      <c r="V95">
        <v>0.31356899999999999</v>
      </c>
      <c r="Z95">
        <v>0.26866400000000001</v>
      </c>
      <c r="AC95">
        <v>0.22910900000000001</v>
      </c>
    </row>
    <row r="96" spans="1:29" x14ac:dyDescent="0.25">
      <c r="A96">
        <v>0.43051600000000001</v>
      </c>
      <c r="D96">
        <v>0.39201200000000003</v>
      </c>
      <c r="G96">
        <v>0.35105199999999998</v>
      </c>
      <c r="J96">
        <v>0.30547200000000002</v>
      </c>
      <c r="M96">
        <v>0.26419700000000002</v>
      </c>
      <c r="P96">
        <v>0.22136400000000001</v>
      </c>
      <c r="S96">
        <v>0.17835999999999999</v>
      </c>
      <c r="V96">
        <v>0.313218</v>
      </c>
      <c r="Z96">
        <v>0.26866400000000001</v>
      </c>
      <c r="AC96">
        <v>0.22894100000000001</v>
      </c>
    </row>
    <row r="97" spans="1:29" x14ac:dyDescent="0.25">
      <c r="A97">
        <v>0.43050699999999997</v>
      </c>
      <c r="D97">
        <v>0.391488</v>
      </c>
      <c r="G97">
        <v>0.35105900000000001</v>
      </c>
      <c r="J97">
        <v>0.30547200000000002</v>
      </c>
      <c r="M97">
        <v>0.26401999999999998</v>
      </c>
      <c r="P97">
        <v>0.22136400000000001</v>
      </c>
      <c r="S97">
        <v>0.178532</v>
      </c>
      <c r="V97">
        <v>0.31304599999999999</v>
      </c>
      <c r="Z97">
        <v>0.26866400000000001</v>
      </c>
      <c r="AC97">
        <v>0.22859299999999999</v>
      </c>
    </row>
    <row r="98" spans="1:29" x14ac:dyDescent="0.25">
      <c r="A98">
        <v>0.43067899999999998</v>
      </c>
      <c r="D98">
        <v>0.39113599999999998</v>
      </c>
      <c r="G98">
        <v>0.35089399999999998</v>
      </c>
      <c r="J98">
        <v>0.30546600000000002</v>
      </c>
      <c r="M98">
        <v>0.26402500000000001</v>
      </c>
      <c r="P98">
        <v>0.22136400000000001</v>
      </c>
      <c r="S98">
        <v>0.178701</v>
      </c>
      <c r="V98">
        <v>0.31287399999999999</v>
      </c>
      <c r="Z98">
        <v>0.26866400000000001</v>
      </c>
      <c r="AC98">
        <v>0.22842499999999999</v>
      </c>
    </row>
    <row r="99" spans="1:29" x14ac:dyDescent="0.25">
      <c r="A99">
        <v>0.43086000000000002</v>
      </c>
      <c r="D99">
        <v>0.39096399999999998</v>
      </c>
      <c r="G99">
        <v>0.35054299999999999</v>
      </c>
      <c r="J99">
        <v>0.30557099999999998</v>
      </c>
      <c r="M99">
        <v>0.26385900000000001</v>
      </c>
      <c r="P99">
        <v>0.22136400000000001</v>
      </c>
      <c r="S99">
        <v>0.17904800000000001</v>
      </c>
      <c r="V99">
        <v>0.31270900000000001</v>
      </c>
      <c r="Z99">
        <v>0.26866400000000001</v>
      </c>
      <c r="AC99">
        <v>0.22808100000000001</v>
      </c>
    </row>
    <row r="100" spans="1:29" x14ac:dyDescent="0.25">
      <c r="A100">
        <v>0.43085099999999998</v>
      </c>
      <c r="D100">
        <v>0.39079199999999997</v>
      </c>
      <c r="G100">
        <v>0.35037800000000002</v>
      </c>
      <c r="J100">
        <v>0.30770199999999998</v>
      </c>
      <c r="M100">
        <v>0.263515</v>
      </c>
      <c r="P100">
        <v>0.22136400000000001</v>
      </c>
      <c r="S100">
        <v>0.17921999999999999</v>
      </c>
      <c r="V100">
        <v>0.31236399999999998</v>
      </c>
      <c r="Z100">
        <v>0.26866400000000001</v>
      </c>
      <c r="AC100">
        <v>0.22773699999999999</v>
      </c>
    </row>
    <row r="101" spans="1:29" x14ac:dyDescent="0.25">
      <c r="A101">
        <v>0.43103200000000003</v>
      </c>
      <c r="D101">
        <v>0.39061200000000001</v>
      </c>
      <c r="G101">
        <v>0.35002699999999998</v>
      </c>
      <c r="J101">
        <v>0.30787399999999998</v>
      </c>
      <c r="M101">
        <v>0.26316499999999998</v>
      </c>
      <c r="P101">
        <v>0.22136400000000001</v>
      </c>
      <c r="S101">
        <v>0.179392</v>
      </c>
      <c r="V101">
        <v>0.312027</v>
      </c>
      <c r="Z101">
        <v>0.26866400000000001</v>
      </c>
      <c r="AC101">
        <v>0.22739300000000001</v>
      </c>
    </row>
    <row r="102" spans="1:29" x14ac:dyDescent="0.25">
      <c r="A102">
        <v>0.43103200000000003</v>
      </c>
      <c r="D102">
        <v>0.39061200000000001</v>
      </c>
      <c r="G102">
        <v>0.34986200000000001</v>
      </c>
      <c r="J102">
        <v>0.30804599999999999</v>
      </c>
      <c r="M102">
        <v>0.26299299999999998</v>
      </c>
      <c r="P102">
        <v>0.22136</v>
      </c>
      <c r="S102">
        <v>0.179564</v>
      </c>
      <c r="V102">
        <v>0.311498</v>
      </c>
      <c r="Z102">
        <v>0.26866400000000001</v>
      </c>
      <c r="AC102">
        <v>0.227049</v>
      </c>
    </row>
    <row r="103" spans="1:29" x14ac:dyDescent="0.25">
      <c r="A103">
        <v>0.43102299999999999</v>
      </c>
      <c r="D103">
        <v>0.39061200000000001</v>
      </c>
      <c r="G103">
        <v>0.34951100000000002</v>
      </c>
      <c r="J103">
        <v>0.308224</v>
      </c>
      <c r="M103">
        <v>0.26281599999999999</v>
      </c>
      <c r="P103">
        <v>0.22153600000000001</v>
      </c>
      <c r="S103">
        <v>0.17973600000000001</v>
      </c>
      <c r="V103">
        <v>0.31132599999999999</v>
      </c>
      <c r="Z103">
        <v>0.26866400000000001</v>
      </c>
      <c r="AC103">
        <v>0.22670499999999999</v>
      </c>
    </row>
    <row r="104" spans="1:29" x14ac:dyDescent="0.25">
      <c r="A104">
        <v>0.43120399999999998</v>
      </c>
      <c r="D104">
        <v>0.39061200000000001</v>
      </c>
      <c r="G104">
        <v>0.34933900000000001</v>
      </c>
      <c r="J104">
        <v>0.308224</v>
      </c>
      <c r="M104">
        <v>0.26281599999999999</v>
      </c>
      <c r="P104">
        <v>0.22153600000000001</v>
      </c>
      <c r="S104">
        <v>0.17990800000000001</v>
      </c>
      <c r="V104">
        <v>0.31115399999999999</v>
      </c>
      <c r="Z104">
        <v>0.26866400000000001</v>
      </c>
      <c r="AC104">
        <v>0.22636100000000001</v>
      </c>
    </row>
    <row r="105" spans="1:29" x14ac:dyDescent="0.25">
      <c r="A105">
        <v>0.43121300000000001</v>
      </c>
      <c r="D105">
        <v>0.39060400000000001</v>
      </c>
      <c r="G105">
        <v>0.34917399999999998</v>
      </c>
      <c r="J105">
        <v>0.30821799999999999</v>
      </c>
      <c r="M105">
        <v>0.26282100000000003</v>
      </c>
      <c r="P105">
        <v>0.22153600000000001</v>
      </c>
      <c r="S105">
        <v>0.18008399999999999</v>
      </c>
      <c r="V105">
        <v>0.31098799999999999</v>
      </c>
      <c r="Z105">
        <v>0.26866400000000001</v>
      </c>
      <c r="AC105">
        <v>0.226017</v>
      </c>
    </row>
    <row r="106" spans="1:29" x14ac:dyDescent="0.25">
      <c r="A106">
        <v>0.43103200000000003</v>
      </c>
      <c r="D106">
        <v>0.390768</v>
      </c>
      <c r="G106">
        <v>0.34882299999999999</v>
      </c>
      <c r="J106">
        <v>0.308396</v>
      </c>
      <c r="M106">
        <v>0.26264900000000002</v>
      </c>
      <c r="P106">
        <v>0.22153600000000001</v>
      </c>
      <c r="S106">
        <v>0.18008399999999999</v>
      </c>
      <c r="V106">
        <v>0.31071900000000002</v>
      </c>
      <c r="Z106">
        <v>0.26866400000000001</v>
      </c>
      <c r="AC106">
        <v>0.22567300000000001</v>
      </c>
    </row>
    <row r="107" spans="1:29" x14ac:dyDescent="0.25">
      <c r="A107">
        <v>0.43104100000000001</v>
      </c>
      <c r="D107">
        <v>0.39111200000000002</v>
      </c>
      <c r="G107">
        <v>0.34864400000000001</v>
      </c>
      <c r="J107">
        <v>0.308396</v>
      </c>
      <c r="M107">
        <v>0.26247199999999998</v>
      </c>
      <c r="P107">
        <v>0.22153600000000001</v>
      </c>
      <c r="S107">
        <v>0.18008399999999999</v>
      </c>
      <c r="V107">
        <v>0.30823</v>
      </c>
      <c r="Z107">
        <v>0.26866400000000001</v>
      </c>
      <c r="AC107">
        <v>0.225329</v>
      </c>
    </row>
    <row r="108" spans="1:29" x14ac:dyDescent="0.25">
      <c r="A108">
        <v>0.430869</v>
      </c>
      <c r="D108">
        <v>0.39145600000000003</v>
      </c>
      <c r="G108">
        <v>0.34864400000000001</v>
      </c>
      <c r="J108">
        <v>0.30839</v>
      </c>
      <c r="M108">
        <v>0.26247199999999998</v>
      </c>
      <c r="P108">
        <v>0.22153600000000001</v>
      </c>
      <c r="S108">
        <v>0.18008399999999999</v>
      </c>
      <c r="V108">
        <v>0.308058</v>
      </c>
      <c r="Z108">
        <v>0.26866400000000001</v>
      </c>
      <c r="AC108">
        <v>0.22498000000000001</v>
      </c>
    </row>
    <row r="109" spans="1:29" x14ac:dyDescent="0.25">
      <c r="A109">
        <v>0.430697</v>
      </c>
      <c r="D109">
        <v>0.39179999999999998</v>
      </c>
      <c r="G109">
        <v>0.34864400000000001</v>
      </c>
      <c r="J109">
        <v>0.30856800000000001</v>
      </c>
      <c r="M109">
        <v>0.26247199999999998</v>
      </c>
      <c r="P109">
        <v>0.22153600000000001</v>
      </c>
      <c r="S109">
        <v>0.18008399999999999</v>
      </c>
      <c r="V109">
        <v>0.30780600000000002</v>
      </c>
      <c r="Z109">
        <v>0.26865899999999998</v>
      </c>
      <c r="AC109">
        <v>0.22480800000000001</v>
      </c>
    </row>
    <row r="110" spans="1:29" x14ac:dyDescent="0.25">
      <c r="A110">
        <v>0.43052499999999999</v>
      </c>
      <c r="D110">
        <v>0.392152</v>
      </c>
      <c r="G110">
        <v>0.34864400000000001</v>
      </c>
      <c r="J110">
        <v>0.30857400000000001</v>
      </c>
      <c r="M110">
        <v>0.26246700000000001</v>
      </c>
      <c r="P110">
        <v>0.22153600000000001</v>
      </c>
      <c r="S110">
        <v>0.18008399999999999</v>
      </c>
      <c r="V110">
        <v>0.30995</v>
      </c>
      <c r="Z110">
        <v>0.26883600000000002</v>
      </c>
      <c r="AC110">
        <v>0.22464100000000001</v>
      </c>
    </row>
    <row r="111" spans="1:29" x14ac:dyDescent="0.25">
      <c r="A111">
        <v>0.430344</v>
      </c>
      <c r="D111">
        <v>0.39232400000000001</v>
      </c>
      <c r="G111">
        <v>0.34863699999999997</v>
      </c>
      <c r="J111">
        <v>0.308396</v>
      </c>
      <c r="M111">
        <v>0.26263900000000001</v>
      </c>
      <c r="P111">
        <v>0.22153999999999999</v>
      </c>
      <c r="S111">
        <v>0.180088</v>
      </c>
      <c r="V111">
        <v>0.309778</v>
      </c>
      <c r="Z111">
        <v>0.26883600000000002</v>
      </c>
      <c r="AC111">
        <v>0.22429199999999999</v>
      </c>
    </row>
    <row r="112" spans="1:29" x14ac:dyDescent="0.25">
      <c r="A112">
        <v>0.43035299999999999</v>
      </c>
      <c r="D112">
        <v>0.39250400000000002</v>
      </c>
      <c r="G112">
        <v>0.34880899999999998</v>
      </c>
      <c r="J112">
        <v>0.308396</v>
      </c>
      <c r="M112">
        <v>0.26281599999999999</v>
      </c>
      <c r="P112">
        <v>0.22136400000000001</v>
      </c>
      <c r="S112">
        <v>0.17991599999999999</v>
      </c>
      <c r="V112">
        <v>0.309674</v>
      </c>
      <c r="Z112">
        <v>0.26883600000000002</v>
      </c>
      <c r="AC112">
        <v>0.22411600000000001</v>
      </c>
    </row>
    <row r="113" spans="1:29" x14ac:dyDescent="0.25">
      <c r="A113">
        <v>0.43016300000000002</v>
      </c>
      <c r="D113">
        <v>0.39249600000000001</v>
      </c>
      <c r="G113">
        <v>0.34898099999999999</v>
      </c>
      <c r="J113">
        <v>0.30840200000000001</v>
      </c>
      <c r="M113">
        <v>0.26281599999999999</v>
      </c>
      <c r="P113">
        <v>0.22136400000000001</v>
      </c>
      <c r="S113">
        <v>0.17974399999999999</v>
      </c>
      <c r="V113">
        <v>0.30753599999999998</v>
      </c>
      <c r="Z113">
        <v>0.26883600000000002</v>
      </c>
      <c r="AC113">
        <v>0.22412000000000001</v>
      </c>
    </row>
    <row r="114" spans="1:29" x14ac:dyDescent="0.25">
      <c r="A114">
        <v>0.430344</v>
      </c>
      <c r="D114">
        <v>0.39266800000000002</v>
      </c>
      <c r="G114">
        <v>0.34915299999999999</v>
      </c>
      <c r="J114">
        <v>0.308224</v>
      </c>
      <c r="M114">
        <v>0.26280500000000001</v>
      </c>
      <c r="P114">
        <v>0.22136400000000001</v>
      </c>
      <c r="S114">
        <v>0.17957500000000001</v>
      </c>
      <c r="V114">
        <v>0.30753000000000003</v>
      </c>
      <c r="Z114">
        <v>0.26883600000000002</v>
      </c>
      <c r="AC114">
        <v>0.223944</v>
      </c>
    </row>
    <row r="115" spans="1:29" x14ac:dyDescent="0.25">
      <c r="A115">
        <v>0.430344</v>
      </c>
      <c r="D115">
        <v>0.39284000000000002</v>
      </c>
      <c r="G115">
        <v>0.34931800000000002</v>
      </c>
      <c r="J115">
        <v>0.308224</v>
      </c>
      <c r="M115">
        <v>0.26315499999999997</v>
      </c>
      <c r="P115">
        <v>0.22136400000000001</v>
      </c>
      <c r="S115">
        <v>0.179228</v>
      </c>
      <c r="V115">
        <v>0.30762800000000001</v>
      </c>
      <c r="Z115">
        <v>0.26883600000000002</v>
      </c>
      <c r="AC115">
        <v>0.22394</v>
      </c>
    </row>
    <row r="116" spans="1:29" x14ac:dyDescent="0.25">
      <c r="A116">
        <v>0.43033500000000002</v>
      </c>
      <c r="D116">
        <v>0.39301999999999998</v>
      </c>
      <c r="G116">
        <v>0.34966199999999997</v>
      </c>
      <c r="J116">
        <v>0.30823</v>
      </c>
      <c r="M116">
        <v>0.26332100000000003</v>
      </c>
      <c r="P116">
        <v>0.22136400000000001</v>
      </c>
      <c r="S116">
        <v>0.17905599999999999</v>
      </c>
      <c r="V116">
        <v>0.30993199999999999</v>
      </c>
      <c r="Z116">
        <v>0.26883600000000002</v>
      </c>
      <c r="AC116">
        <v>0.22411600000000001</v>
      </c>
    </row>
    <row r="117" spans="1:29" x14ac:dyDescent="0.25">
      <c r="A117">
        <v>0.43051600000000001</v>
      </c>
      <c r="D117">
        <v>0.39302799999999999</v>
      </c>
      <c r="G117">
        <v>0.35001300000000002</v>
      </c>
      <c r="J117">
        <v>0.30812600000000001</v>
      </c>
      <c r="M117">
        <v>0.26367099999999999</v>
      </c>
      <c r="P117">
        <v>0.22136800000000001</v>
      </c>
      <c r="S117">
        <v>0.17888399999999999</v>
      </c>
      <c r="V117">
        <v>0.31028800000000001</v>
      </c>
      <c r="Z117">
        <v>0.26883600000000002</v>
      </c>
      <c r="AC117">
        <v>0.22411200000000001</v>
      </c>
    </row>
    <row r="118" spans="1:29" x14ac:dyDescent="0.25">
      <c r="A118">
        <v>0.43050699999999997</v>
      </c>
      <c r="D118">
        <v>0.39286399999999999</v>
      </c>
      <c r="G118">
        <v>0.35018500000000002</v>
      </c>
      <c r="J118">
        <v>0.30599399999999999</v>
      </c>
      <c r="M118">
        <v>0.26384299999999999</v>
      </c>
      <c r="P118">
        <v>0.221192</v>
      </c>
      <c r="S118">
        <v>0.17871500000000001</v>
      </c>
      <c r="V118">
        <v>0.31035600000000002</v>
      </c>
      <c r="Z118">
        <v>0.268841</v>
      </c>
      <c r="AC118">
        <v>0.22428799999999999</v>
      </c>
    </row>
    <row r="119" spans="1:29" x14ac:dyDescent="0.25">
      <c r="A119">
        <v>0.43068800000000002</v>
      </c>
      <c r="D119">
        <v>0.39251999999999998</v>
      </c>
      <c r="G119">
        <v>0.35034999999999999</v>
      </c>
      <c r="J119">
        <v>0.30582199999999998</v>
      </c>
      <c r="M119">
        <v>0.26401999999999998</v>
      </c>
      <c r="P119">
        <v>0.221192</v>
      </c>
      <c r="S119">
        <v>0.178368</v>
      </c>
      <c r="V119">
        <v>0.30839</v>
      </c>
      <c r="Z119">
        <v>0.26866400000000001</v>
      </c>
      <c r="AC119">
        <v>0.22427900000000001</v>
      </c>
    </row>
    <row r="120" spans="1:29" x14ac:dyDescent="0.25">
      <c r="A120">
        <v>0.43067899999999998</v>
      </c>
      <c r="D120">
        <v>0.39216800000000002</v>
      </c>
      <c r="G120">
        <v>0.35070099999999998</v>
      </c>
      <c r="J120">
        <v>0.30564400000000003</v>
      </c>
      <c r="M120">
        <v>0.264015</v>
      </c>
      <c r="P120">
        <v>0.221192</v>
      </c>
      <c r="S120">
        <v>0.178199</v>
      </c>
      <c r="V120">
        <v>0.308556</v>
      </c>
      <c r="Z120">
        <v>0.26866400000000001</v>
      </c>
      <c r="AC120">
        <v>0.22462799999999999</v>
      </c>
    </row>
    <row r="121" spans="1:29" x14ac:dyDescent="0.25">
      <c r="A121">
        <v>0.43085099999999998</v>
      </c>
      <c r="D121">
        <v>0.39199600000000001</v>
      </c>
      <c r="G121">
        <v>0.35087299999999999</v>
      </c>
      <c r="J121">
        <v>0.30564400000000003</v>
      </c>
      <c r="M121">
        <v>0.264181</v>
      </c>
      <c r="P121">
        <v>0.221192</v>
      </c>
      <c r="S121">
        <v>0.17785200000000001</v>
      </c>
      <c r="V121">
        <v>0.30882599999999999</v>
      </c>
      <c r="Z121">
        <v>0.26866400000000001</v>
      </c>
      <c r="AC121">
        <v>0.22479499999999999</v>
      </c>
    </row>
    <row r="122" spans="1:29" x14ac:dyDescent="0.25">
      <c r="A122">
        <v>0.43102299999999999</v>
      </c>
      <c r="D122">
        <v>0.39182400000000001</v>
      </c>
      <c r="G122">
        <v>0.351045</v>
      </c>
      <c r="J122">
        <v>0.30564999999999998</v>
      </c>
      <c r="M122">
        <v>0.26453100000000002</v>
      </c>
      <c r="P122">
        <v>0.221196</v>
      </c>
      <c r="S122">
        <v>0.17768</v>
      </c>
      <c r="V122">
        <v>0.31130799999999997</v>
      </c>
      <c r="Z122">
        <v>0.26866400000000001</v>
      </c>
      <c r="AC122">
        <v>0.22514300000000001</v>
      </c>
    </row>
    <row r="123" spans="1:29" x14ac:dyDescent="0.25">
      <c r="A123">
        <v>0.43120399999999998</v>
      </c>
      <c r="D123">
        <v>0.391652</v>
      </c>
      <c r="G123">
        <v>0.35122399999999998</v>
      </c>
      <c r="J123">
        <v>0.30547800000000003</v>
      </c>
      <c r="M123">
        <v>0.26470300000000002</v>
      </c>
      <c r="P123">
        <v>0.22101999999999999</v>
      </c>
      <c r="S123">
        <v>0.177508</v>
      </c>
      <c r="V123">
        <v>0.31165199999999998</v>
      </c>
      <c r="Z123">
        <v>0.26866400000000001</v>
      </c>
      <c r="AC123">
        <v>0.22531100000000001</v>
      </c>
    </row>
    <row r="124" spans="1:29" x14ac:dyDescent="0.25">
      <c r="A124">
        <v>0.43120399999999998</v>
      </c>
      <c r="D124">
        <v>0.39147999999999999</v>
      </c>
      <c r="G124">
        <v>0.351217</v>
      </c>
      <c r="J124">
        <v>0.30530000000000002</v>
      </c>
      <c r="M124">
        <v>0.26488</v>
      </c>
      <c r="P124">
        <v>0.22101999999999999</v>
      </c>
      <c r="S124">
        <v>0.17733599999999999</v>
      </c>
      <c r="V124">
        <v>0.312002</v>
      </c>
      <c r="Z124">
        <v>0.26866400000000001</v>
      </c>
      <c r="AC124">
        <v>0.22565499999999999</v>
      </c>
    </row>
    <row r="125" spans="1:29" x14ac:dyDescent="0.25">
      <c r="A125">
        <v>0.43120399999999998</v>
      </c>
      <c r="D125">
        <v>0.391316</v>
      </c>
      <c r="G125">
        <v>0.35140300000000002</v>
      </c>
      <c r="J125">
        <v>0.30530000000000002</v>
      </c>
      <c r="M125">
        <v>0.26488499999999998</v>
      </c>
      <c r="P125">
        <v>0.22101999999999999</v>
      </c>
      <c r="S125">
        <v>0.17716000000000001</v>
      </c>
      <c r="V125">
        <v>0.31224200000000002</v>
      </c>
      <c r="Z125">
        <v>0.26866400000000001</v>
      </c>
      <c r="AC125">
        <v>0.22599900000000001</v>
      </c>
    </row>
    <row r="126" spans="1:29" x14ac:dyDescent="0.25">
      <c r="A126">
        <v>0.43121300000000001</v>
      </c>
      <c r="D126">
        <v>0.39097199999999999</v>
      </c>
      <c r="G126">
        <v>0.35123100000000002</v>
      </c>
      <c r="J126">
        <v>0.30530000000000002</v>
      </c>
      <c r="M126">
        <v>0.26470300000000002</v>
      </c>
      <c r="P126">
        <v>0.22101999999999999</v>
      </c>
      <c r="S126">
        <v>0.17716399999999999</v>
      </c>
      <c r="V126">
        <v>0.31037900000000002</v>
      </c>
      <c r="Z126">
        <v>0.26866400000000001</v>
      </c>
      <c r="AC126">
        <v>0.22634299999999999</v>
      </c>
    </row>
    <row r="127" spans="1:29" x14ac:dyDescent="0.25">
      <c r="A127">
        <v>0.43104100000000001</v>
      </c>
      <c r="D127">
        <v>0.39062000000000002</v>
      </c>
      <c r="G127">
        <v>0.35105900000000001</v>
      </c>
      <c r="J127">
        <v>0.30530000000000002</v>
      </c>
      <c r="M127">
        <v>0.26488</v>
      </c>
      <c r="P127">
        <v>0.22101999999999999</v>
      </c>
      <c r="S127">
        <v>0.17698800000000001</v>
      </c>
      <c r="V127">
        <v>0.31267699999999998</v>
      </c>
      <c r="Z127">
        <v>0.26866400000000001</v>
      </c>
      <c r="AC127">
        <v>0.22668199999999999</v>
      </c>
    </row>
    <row r="128" spans="1:29" x14ac:dyDescent="0.25">
      <c r="A128">
        <v>0.43086000000000002</v>
      </c>
      <c r="D128">
        <v>0.390432</v>
      </c>
      <c r="G128">
        <v>0.350887</v>
      </c>
      <c r="J128">
        <v>0.30530000000000002</v>
      </c>
      <c r="M128">
        <v>0.26487500000000003</v>
      </c>
      <c r="P128">
        <v>0.22101999999999999</v>
      </c>
      <c r="S128">
        <v>0.17698800000000001</v>
      </c>
      <c r="V128">
        <v>0.31319900000000001</v>
      </c>
      <c r="Z128">
        <v>0.26866400000000001</v>
      </c>
      <c r="AC128">
        <v>0.22720699999999999</v>
      </c>
    </row>
    <row r="129" spans="1:29" x14ac:dyDescent="0.25">
      <c r="A129">
        <v>0.430869</v>
      </c>
      <c r="D129">
        <v>0.39060400000000001</v>
      </c>
      <c r="G129">
        <v>0.350715</v>
      </c>
      <c r="J129">
        <v>0.30529400000000001</v>
      </c>
      <c r="M129">
        <v>0.26505699999999999</v>
      </c>
      <c r="P129">
        <v>0.22101999999999999</v>
      </c>
      <c r="S129">
        <v>0.17699200000000001</v>
      </c>
      <c r="V129">
        <v>0.31355</v>
      </c>
      <c r="Z129">
        <v>0.26866899999999999</v>
      </c>
      <c r="AC129">
        <v>0.22737499999999999</v>
      </c>
    </row>
    <row r="130" spans="1:29" x14ac:dyDescent="0.25">
      <c r="A130">
        <v>0.430697</v>
      </c>
      <c r="D130">
        <v>0.390768</v>
      </c>
      <c r="G130">
        <v>0.35054299999999999</v>
      </c>
      <c r="J130">
        <v>0.30547200000000002</v>
      </c>
      <c r="M130">
        <v>0.26488</v>
      </c>
      <c r="P130">
        <v>0.22101999999999999</v>
      </c>
      <c r="S130">
        <v>0.176812</v>
      </c>
      <c r="V130">
        <v>0.31373400000000001</v>
      </c>
      <c r="Z130">
        <v>0.26849200000000001</v>
      </c>
      <c r="AC130">
        <v>0.227719</v>
      </c>
    </row>
    <row r="131" spans="1:29" x14ac:dyDescent="0.25">
      <c r="A131">
        <v>0.43051600000000001</v>
      </c>
      <c r="D131">
        <v>0.39112000000000002</v>
      </c>
      <c r="G131">
        <v>0.35037099999999999</v>
      </c>
      <c r="J131">
        <v>0.30547200000000002</v>
      </c>
      <c r="M131">
        <v>0.26489099999999999</v>
      </c>
      <c r="P131">
        <v>0.22101999999999999</v>
      </c>
      <c r="S131">
        <v>0.17698800000000001</v>
      </c>
      <c r="V131">
        <v>0.31355</v>
      </c>
      <c r="Z131">
        <v>0.26849200000000001</v>
      </c>
      <c r="AC131">
        <v>0.22806299999999999</v>
      </c>
    </row>
    <row r="132" spans="1:29" x14ac:dyDescent="0.25">
      <c r="A132">
        <v>0.43052499999999999</v>
      </c>
      <c r="D132">
        <v>0.39129199999999997</v>
      </c>
      <c r="G132">
        <v>0.350213</v>
      </c>
      <c r="J132">
        <v>0.30546600000000002</v>
      </c>
      <c r="M132">
        <v>0.26454100000000003</v>
      </c>
      <c r="P132">
        <v>0.22101999999999999</v>
      </c>
      <c r="S132">
        <v>0.17698800000000001</v>
      </c>
      <c r="V132">
        <v>0.313722</v>
      </c>
      <c r="Z132">
        <v>0.26849200000000001</v>
      </c>
      <c r="AC132">
        <v>0.228407</v>
      </c>
    </row>
    <row r="133" spans="1:29" x14ac:dyDescent="0.25">
      <c r="A133">
        <v>0.430344</v>
      </c>
      <c r="D133">
        <v>0.39146399999999998</v>
      </c>
      <c r="G133">
        <v>0.34969</v>
      </c>
      <c r="J133">
        <v>0.30564400000000003</v>
      </c>
      <c r="M133">
        <v>0.26436900000000002</v>
      </c>
      <c r="P133">
        <v>0.22101999999999999</v>
      </c>
      <c r="S133">
        <v>0.176984</v>
      </c>
      <c r="V133">
        <v>0.31389400000000001</v>
      </c>
      <c r="Z133">
        <v>0.26849200000000001</v>
      </c>
      <c r="AC133">
        <v>0.22875100000000001</v>
      </c>
    </row>
    <row r="134" spans="1:29" x14ac:dyDescent="0.25">
      <c r="A134">
        <v>0.430344</v>
      </c>
      <c r="D134">
        <v>0.39163599999999998</v>
      </c>
      <c r="G134">
        <v>0.34933900000000001</v>
      </c>
      <c r="J134">
        <v>0.30563800000000002</v>
      </c>
      <c r="M134">
        <v>0.26419199999999998</v>
      </c>
      <c r="P134">
        <v>0.22101999999999999</v>
      </c>
      <c r="S134">
        <v>0.17715600000000001</v>
      </c>
      <c r="V134">
        <v>0.31407200000000002</v>
      </c>
      <c r="Z134">
        <v>0.26849200000000001</v>
      </c>
      <c r="AC134">
        <v>0.229099</v>
      </c>
    </row>
    <row r="135" spans="1:29" x14ac:dyDescent="0.25">
      <c r="A135">
        <v>0.430344</v>
      </c>
      <c r="D135">
        <v>0.39180799999999999</v>
      </c>
      <c r="G135">
        <v>0.34916700000000001</v>
      </c>
      <c r="J135">
        <v>0.30581599999999998</v>
      </c>
      <c r="M135">
        <v>0.26419700000000002</v>
      </c>
      <c r="P135">
        <v>0.22101999999999999</v>
      </c>
      <c r="S135">
        <v>0.17732800000000001</v>
      </c>
      <c r="V135">
        <v>0.31407200000000002</v>
      </c>
      <c r="Z135">
        <v>0.26849200000000001</v>
      </c>
      <c r="AC135">
        <v>0.229271</v>
      </c>
    </row>
    <row r="136" spans="1:29" x14ac:dyDescent="0.25">
      <c r="A136">
        <v>0.430344</v>
      </c>
      <c r="D136">
        <v>0.39197199999999999</v>
      </c>
      <c r="G136">
        <v>0.348995</v>
      </c>
      <c r="J136">
        <v>0.30581000000000003</v>
      </c>
      <c r="M136">
        <v>0.26403100000000002</v>
      </c>
      <c r="P136">
        <v>0.22101999999999999</v>
      </c>
      <c r="S136">
        <v>0.17749999999999999</v>
      </c>
      <c r="V136">
        <v>0.31407800000000002</v>
      </c>
      <c r="Z136">
        <v>0.26849200000000001</v>
      </c>
      <c r="AC136">
        <v>0.22944300000000001</v>
      </c>
    </row>
    <row r="137" spans="1:29" x14ac:dyDescent="0.25">
      <c r="A137">
        <v>0.43033500000000002</v>
      </c>
      <c r="D137">
        <v>0.39230799999999999</v>
      </c>
      <c r="G137">
        <v>0.34881600000000001</v>
      </c>
      <c r="J137">
        <v>0.30598799999999998</v>
      </c>
      <c r="M137">
        <v>0.263687</v>
      </c>
      <c r="P137">
        <v>0.22101599999999999</v>
      </c>
      <c r="S137">
        <v>0.177672</v>
      </c>
      <c r="V137">
        <v>0.313913</v>
      </c>
      <c r="Z137">
        <v>0.26849200000000001</v>
      </c>
      <c r="AC137">
        <v>0.22961999999999999</v>
      </c>
    </row>
    <row r="138" spans="1:29" x14ac:dyDescent="0.25">
      <c r="A138">
        <v>0.43050699999999997</v>
      </c>
      <c r="D138">
        <v>0.39284000000000002</v>
      </c>
      <c r="G138">
        <v>0.34882299999999999</v>
      </c>
      <c r="J138">
        <v>0.30598199999999998</v>
      </c>
      <c r="M138">
        <v>0.26333699999999999</v>
      </c>
      <c r="P138">
        <v>0.221192</v>
      </c>
      <c r="S138">
        <v>0.177844</v>
      </c>
      <c r="V138">
        <v>0.31356200000000001</v>
      </c>
      <c r="Z138">
        <v>0.26849200000000001</v>
      </c>
      <c r="AC138">
        <v>0.22961500000000001</v>
      </c>
    </row>
    <row r="139" spans="1:29" x14ac:dyDescent="0.25">
      <c r="A139">
        <v>0.43068800000000002</v>
      </c>
      <c r="D139">
        <v>0.39301199999999997</v>
      </c>
      <c r="G139">
        <v>0.34864400000000001</v>
      </c>
      <c r="J139">
        <v>0.30615999999999999</v>
      </c>
      <c r="M139">
        <v>0.26316499999999998</v>
      </c>
      <c r="P139">
        <v>0.221192</v>
      </c>
      <c r="S139">
        <v>0.17801600000000001</v>
      </c>
      <c r="V139">
        <v>0.313384</v>
      </c>
      <c r="Z139">
        <v>0.26849200000000001</v>
      </c>
      <c r="AC139">
        <v>0.229792</v>
      </c>
    </row>
    <row r="140" spans="1:29" x14ac:dyDescent="0.25">
      <c r="A140">
        <v>0.43067899999999998</v>
      </c>
      <c r="D140">
        <v>0.39319999999999999</v>
      </c>
      <c r="G140">
        <v>0.34865099999999999</v>
      </c>
      <c r="J140">
        <v>0.30615999999999999</v>
      </c>
      <c r="M140">
        <v>0.262988</v>
      </c>
      <c r="P140">
        <v>0.221192</v>
      </c>
      <c r="S140">
        <v>0.17818500000000001</v>
      </c>
      <c r="V140">
        <v>0.31339</v>
      </c>
      <c r="Z140">
        <v>0.26849200000000001</v>
      </c>
      <c r="AC140">
        <v>0.229792</v>
      </c>
    </row>
    <row r="141" spans="1:29" x14ac:dyDescent="0.25">
      <c r="A141">
        <v>0.43085099999999998</v>
      </c>
      <c r="D141">
        <v>0.39301999999999998</v>
      </c>
      <c r="G141">
        <v>0.34846500000000002</v>
      </c>
      <c r="J141">
        <v>0.30615399999999998</v>
      </c>
      <c r="M141">
        <v>0.262988</v>
      </c>
      <c r="P141">
        <v>0.221192</v>
      </c>
      <c r="S141">
        <v>0.17852899999999999</v>
      </c>
      <c r="V141">
        <v>0.313218</v>
      </c>
      <c r="Z141">
        <v>0.26849200000000001</v>
      </c>
      <c r="AC141">
        <v>0.229797</v>
      </c>
    </row>
    <row r="142" spans="1:29" x14ac:dyDescent="0.25">
      <c r="A142">
        <v>0.43103200000000003</v>
      </c>
      <c r="D142">
        <v>0.39302799999999999</v>
      </c>
      <c r="G142">
        <v>0.34863699999999997</v>
      </c>
      <c r="J142">
        <v>0.30633199999999999</v>
      </c>
      <c r="M142">
        <v>0.26299299999999998</v>
      </c>
      <c r="P142">
        <v>0.221188</v>
      </c>
      <c r="S142">
        <v>0.17887600000000001</v>
      </c>
      <c r="V142">
        <v>0.31305300000000003</v>
      </c>
      <c r="Z142">
        <v>0.26849200000000001</v>
      </c>
      <c r="AC142">
        <v>0.229625</v>
      </c>
    </row>
    <row r="143" spans="1:29" x14ac:dyDescent="0.25">
      <c r="A143">
        <v>0.43102299999999999</v>
      </c>
      <c r="D143">
        <v>0.39285599999999998</v>
      </c>
      <c r="G143">
        <v>0.34880899999999998</v>
      </c>
      <c r="J143">
        <v>0.30633199999999999</v>
      </c>
      <c r="M143">
        <v>0.26282699999999998</v>
      </c>
      <c r="P143">
        <v>0.22136400000000001</v>
      </c>
      <c r="S143">
        <v>0.17904500000000001</v>
      </c>
      <c r="V143">
        <v>0.31271500000000002</v>
      </c>
      <c r="Z143">
        <v>0.26849200000000001</v>
      </c>
      <c r="AC143">
        <v>0.22944800000000001</v>
      </c>
    </row>
    <row r="144" spans="1:29" x14ac:dyDescent="0.25">
      <c r="A144">
        <v>0.43120399999999998</v>
      </c>
      <c r="D144">
        <v>0.39268399999999998</v>
      </c>
      <c r="G144">
        <v>0.34897400000000001</v>
      </c>
      <c r="J144">
        <v>0.30633199999999999</v>
      </c>
      <c r="M144">
        <v>0.26247199999999998</v>
      </c>
      <c r="P144">
        <v>0.22136400000000001</v>
      </c>
      <c r="S144">
        <v>0.179392</v>
      </c>
      <c r="V144">
        <v>0.31218600000000002</v>
      </c>
      <c r="Z144">
        <v>0.26849200000000001</v>
      </c>
      <c r="AC144">
        <v>0.22945699999999999</v>
      </c>
    </row>
    <row r="145" spans="1:29" x14ac:dyDescent="0.25">
      <c r="A145">
        <v>0.43121300000000001</v>
      </c>
      <c r="D145">
        <v>0.39250400000000002</v>
      </c>
      <c r="G145">
        <v>0.349325</v>
      </c>
      <c r="J145">
        <v>0.30633199999999999</v>
      </c>
      <c r="M145">
        <v>0.26247199999999998</v>
      </c>
      <c r="P145">
        <v>0.22136400000000001</v>
      </c>
      <c r="S145">
        <v>0.179561</v>
      </c>
      <c r="V145">
        <v>0.31202000000000002</v>
      </c>
      <c r="Z145">
        <v>0.26849200000000001</v>
      </c>
      <c r="AC145">
        <v>0.22910900000000001</v>
      </c>
    </row>
    <row r="146" spans="1:29" x14ac:dyDescent="0.25">
      <c r="A146">
        <v>0.43104100000000001</v>
      </c>
      <c r="D146">
        <v>0.39251999999999998</v>
      </c>
      <c r="G146">
        <v>0.349497</v>
      </c>
      <c r="J146">
        <v>0.30633199999999999</v>
      </c>
      <c r="M146">
        <v>0.26247199999999998</v>
      </c>
      <c r="P146">
        <v>0.22136400000000001</v>
      </c>
      <c r="S146">
        <v>0.17990800000000001</v>
      </c>
      <c r="V146">
        <v>0.31167</v>
      </c>
      <c r="Z146">
        <v>0.26849200000000001</v>
      </c>
      <c r="AC146">
        <v>0.22894100000000001</v>
      </c>
    </row>
    <row r="147" spans="1:29" x14ac:dyDescent="0.25">
      <c r="A147">
        <v>0.43086000000000002</v>
      </c>
      <c r="D147">
        <v>0.39217600000000002</v>
      </c>
      <c r="G147">
        <v>0.34966900000000001</v>
      </c>
      <c r="J147">
        <v>0.30633199999999999</v>
      </c>
      <c r="M147">
        <v>0.26246700000000001</v>
      </c>
      <c r="P147">
        <v>0.22136400000000001</v>
      </c>
      <c r="S147">
        <v>0.18007699999999999</v>
      </c>
      <c r="V147">
        <v>0.311498</v>
      </c>
      <c r="Z147">
        <v>0.26848699999999998</v>
      </c>
      <c r="AC147">
        <v>0.22859699999999999</v>
      </c>
    </row>
    <row r="148" spans="1:29" x14ac:dyDescent="0.25">
      <c r="A148">
        <v>0.430869</v>
      </c>
      <c r="D148">
        <v>0.39183200000000001</v>
      </c>
      <c r="G148">
        <v>0.34983399999999998</v>
      </c>
      <c r="J148">
        <v>0.30632599999999999</v>
      </c>
      <c r="M148">
        <v>0.26263900000000001</v>
      </c>
      <c r="P148">
        <v>0.22136400000000001</v>
      </c>
      <c r="S148">
        <v>0.180424</v>
      </c>
      <c r="V148">
        <v>0.311332</v>
      </c>
      <c r="Z148">
        <v>0.26866400000000001</v>
      </c>
      <c r="AC148">
        <v>0.22825300000000001</v>
      </c>
    </row>
    <row r="149" spans="1:29" x14ac:dyDescent="0.25">
      <c r="A149">
        <v>0.43068800000000002</v>
      </c>
      <c r="D149">
        <v>0.391488</v>
      </c>
      <c r="G149">
        <v>0.35017799999999999</v>
      </c>
      <c r="J149">
        <v>0.30644900000000003</v>
      </c>
      <c r="M149">
        <v>0.26282100000000003</v>
      </c>
      <c r="P149">
        <v>0.22136</v>
      </c>
      <c r="S149">
        <v>0.18060000000000001</v>
      </c>
      <c r="V149">
        <v>0.31099500000000002</v>
      </c>
      <c r="Z149">
        <v>0.26866400000000001</v>
      </c>
      <c r="AC149">
        <v>0.227909</v>
      </c>
    </row>
    <row r="150" spans="1:29" x14ac:dyDescent="0.25">
      <c r="A150">
        <v>0.430697</v>
      </c>
      <c r="D150">
        <v>0.39114399999999999</v>
      </c>
      <c r="G150">
        <v>0.35052899999999998</v>
      </c>
      <c r="J150">
        <v>0.30805199999999999</v>
      </c>
      <c r="M150">
        <v>0.26263900000000001</v>
      </c>
      <c r="P150">
        <v>0.22153600000000001</v>
      </c>
      <c r="S150">
        <v>0.18059600000000001</v>
      </c>
      <c r="V150">
        <v>0.31053500000000001</v>
      </c>
      <c r="Z150">
        <v>0.26866400000000001</v>
      </c>
      <c r="AC150">
        <v>0.22756499999999999</v>
      </c>
    </row>
    <row r="151" spans="1:29" x14ac:dyDescent="0.25">
      <c r="A151">
        <v>0.43051600000000001</v>
      </c>
      <c r="D151">
        <v>0.39079199999999997</v>
      </c>
      <c r="G151">
        <v>0.35069400000000001</v>
      </c>
      <c r="J151">
        <v>0.30805199999999999</v>
      </c>
      <c r="M151">
        <v>0.26281100000000002</v>
      </c>
      <c r="P151">
        <v>0.22153600000000001</v>
      </c>
      <c r="S151">
        <v>0.18077199999999999</v>
      </c>
      <c r="V151">
        <v>0.308334</v>
      </c>
      <c r="Z151">
        <v>0.26866400000000001</v>
      </c>
      <c r="AC151">
        <v>0.22722100000000001</v>
      </c>
    </row>
    <row r="152" spans="1:29" x14ac:dyDescent="0.25">
      <c r="A152">
        <v>0.43052499999999999</v>
      </c>
      <c r="D152">
        <v>0.39061200000000001</v>
      </c>
      <c r="G152">
        <v>0.351045</v>
      </c>
      <c r="J152">
        <v>0.30805199999999999</v>
      </c>
      <c r="M152">
        <v>0.26298300000000002</v>
      </c>
      <c r="P152">
        <v>0.22153600000000001</v>
      </c>
      <c r="S152">
        <v>0.18077199999999999</v>
      </c>
      <c r="V152">
        <v>0.310116</v>
      </c>
      <c r="Z152">
        <v>0.26866400000000001</v>
      </c>
      <c r="AC152">
        <v>0.226877</v>
      </c>
    </row>
    <row r="153" spans="1:29" x14ac:dyDescent="0.25">
      <c r="A153">
        <v>0.430344</v>
      </c>
      <c r="D153">
        <v>0.39061200000000001</v>
      </c>
      <c r="G153">
        <v>0.35122399999999998</v>
      </c>
      <c r="J153">
        <v>0.308058</v>
      </c>
      <c r="M153">
        <v>0.26314900000000002</v>
      </c>
      <c r="P153">
        <v>0.22153999999999999</v>
      </c>
      <c r="S153">
        <v>0.18077199999999999</v>
      </c>
      <c r="V153">
        <v>0.310116</v>
      </c>
      <c r="Z153">
        <v>0.26866400000000001</v>
      </c>
      <c r="AC153">
        <v>0.22653300000000001</v>
      </c>
    </row>
    <row r="154" spans="1:29" x14ac:dyDescent="0.25">
      <c r="A154">
        <v>0.43035299999999999</v>
      </c>
      <c r="D154">
        <v>0.39061200000000001</v>
      </c>
      <c r="G154">
        <v>0.35123100000000002</v>
      </c>
      <c r="J154">
        <v>0.30787999999999999</v>
      </c>
      <c r="M154">
        <v>0.26349899999999998</v>
      </c>
      <c r="P154">
        <v>0.22136400000000001</v>
      </c>
      <c r="S154">
        <v>0.18077599999999999</v>
      </c>
      <c r="V154">
        <v>0.31012200000000001</v>
      </c>
      <c r="Z154">
        <v>0.26866400000000001</v>
      </c>
      <c r="AC154">
        <v>0.226189</v>
      </c>
    </row>
    <row r="155" spans="1:29" x14ac:dyDescent="0.25">
      <c r="A155">
        <v>0.430172</v>
      </c>
      <c r="D155">
        <v>0.39061200000000001</v>
      </c>
      <c r="G155">
        <v>0.35105199999999998</v>
      </c>
      <c r="J155">
        <v>0.30788599999999999</v>
      </c>
      <c r="M155">
        <v>0.26367099999999999</v>
      </c>
      <c r="P155">
        <v>0.22136400000000001</v>
      </c>
      <c r="S155">
        <v>0.18060399999999999</v>
      </c>
      <c r="V155">
        <v>0.30995</v>
      </c>
      <c r="Z155">
        <v>0.26866400000000001</v>
      </c>
      <c r="AC155">
        <v>0.22584499999999999</v>
      </c>
    </row>
    <row r="156" spans="1:29" x14ac:dyDescent="0.25">
      <c r="A156">
        <v>0.43016300000000002</v>
      </c>
      <c r="D156">
        <v>0.39060400000000001</v>
      </c>
      <c r="G156">
        <v>0.351045</v>
      </c>
      <c r="J156">
        <v>0.30770799999999998</v>
      </c>
      <c r="M156">
        <v>0.26384800000000003</v>
      </c>
      <c r="P156">
        <v>0.22136400000000001</v>
      </c>
      <c r="S156">
        <v>0.18043500000000001</v>
      </c>
      <c r="V156">
        <v>0.30984600000000001</v>
      </c>
      <c r="Z156">
        <v>0.26866400000000001</v>
      </c>
      <c r="AC156">
        <v>0.22550100000000001</v>
      </c>
    </row>
    <row r="157" spans="1:29" x14ac:dyDescent="0.25">
      <c r="A157">
        <v>0.430344</v>
      </c>
      <c r="D157">
        <v>0.39077600000000001</v>
      </c>
      <c r="G157">
        <v>0.35123100000000002</v>
      </c>
      <c r="J157">
        <v>0.30771399999999999</v>
      </c>
      <c r="M157">
        <v>0.26384299999999999</v>
      </c>
      <c r="P157">
        <v>0.22136400000000001</v>
      </c>
      <c r="S157">
        <v>0.180088</v>
      </c>
      <c r="V157">
        <v>0.30763400000000002</v>
      </c>
      <c r="Z157">
        <v>0.26865899999999998</v>
      </c>
      <c r="AC157">
        <v>0.225157</v>
      </c>
    </row>
    <row r="158" spans="1:29" x14ac:dyDescent="0.25">
      <c r="A158">
        <v>0.43033500000000002</v>
      </c>
      <c r="D158">
        <v>0.39094800000000002</v>
      </c>
      <c r="G158">
        <v>0.35105900000000001</v>
      </c>
      <c r="J158">
        <v>0.30753599999999998</v>
      </c>
      <c r="M158">
        <v>0.26400899999999999</v>
      </c>
      <c r="P158">
        <v>0.22136400000000001</v>
      </c>
      <c r="S158">
        <v>0.179919</v>
      </c>
      <c r="V158">
        <v>0.30976599999999999</v>
      </c>
      <c r="Z158">
        <v>0.26883600000000002</v>
      </c>
      <c r="AC158">
        <v>0.22480800000000001</v>
      </c>
    </row>
    <row r="159" spans="1:29" x14ac:dyDescent="0.25">
      <c r="A159">
        <v>0.43050699999999997</v>
      </c>
      <c r="D159">
        <v>0.39111200000000002</v>
      </c>
      <c r="G159">
        <v>0.350887</v>
      </c>
      <c r="J159">
        <v>0.30753599999999998</v>
      </c>
      <c r="M159">
        <v>0.264353</v>
      </c>
      <c r="P159">
        <v>0.22136400000000001</v>
      </c>
      <c r="S159">
        <v>0.17957200000000001</v>
      </c>
      <c r="V159">
        <v>0.30993799999999999</v>
      </c>
      <c r="Z159">
        <v>0.26883600000000002</v>
      </c>
      <c r="AC159">
        <v>0.22464100000000001</v>
      </c>
    </row>
    <row r="160" spans="1:29" x14ac:dyDescent="0.25">
      <c r="A160">
        <v>0.43067899999999998</v>
      </c>
      <c r="D160">
        <v>0.39144899999999999</v>
      </c>
      <c r="G160">
        <v>0.35072199999999998</v>
      </c>
      <c r="J160">
        <v>0.30753599999999998</v>
      </c>
      <c r="M160">
        <v>0.264708</v>
      </c>
      <c r="P160">
        <v>0.22136800000000001</v>
      </c>
      <c r="S160">
        <v>0.17940300000000001</v>
      </c>
      <c r="V160">
        <v>0.310116</v>
      </c>
      <c r="Z160">
        <v>0.26883600000000002</v>
      </c>
      <c r="AC160">
        <v>0.22429199999999999</v>
      </c>
    </row>
    <row r="161" spans="1:29" x14ac:dyDescent="0.25">
      <c r="A161">
        <v>0.43085099999999998</v>
      </c>
      <c r="D161">
        <v>0.39197199999999999</v>
      </c>
      <c r="G161">
        <v>0.35037800000000002</v>
      </c>
      <c r="J161">
        <v>0.30753599999999998</v>
      </c>
      <c r="M161">
        <v>0.264708</v>
      </c>
      <c r="P161">
        <v>0.221192</v>
      </c>
      <c r="S161">
        <v>0.179059</v>
      </c>
      <c r="V161">
        <v>0.31018400000000002</v>
      </c>
      <c r="Z161">
        <v>0.26883600000000002</v>
      </c>
      <c r="AC161">
        <v>0.22411600000000001</v>
      </c>
    </row>
    <row r="162" spans="1:29" x14ac:dyDescent="0.25">
      <c r="A162">
        <v>0.43103200000000003</v>
      </c>
      <c r="D162">
        <v>0.39232400000000001</v>
      </c>
      <c r="G162">
        <v>0.35002699999999998</v>
      </c>
      <c r="J162">
        <v>0.30753599999999998</v>
      </c>
      <c r="M162">
        <v>0.264708</v>
      </c>
      <c r="P162">
        <v>0.221188</v>
      </c>
      <c r="S162">
        <v>0.17871500000000001</v>
      </c>
      <c r="V162">
        <v>0.30821799999999999</v>
      </c>
      <c r="Z162">
        <v>0.26883600000000002</v>
      </c>
      <c r="AC162">
        <v>0.22412000000000001</v>
      </c>
    </row>
    <row r="163" spans="1:29" x14ac:dyDescent="0.25">
      <c r="A163">
        <v>0.43102299999999999</v>
      </c>
      <c r="D163">
        <v>0.39249600000000001</v>
      </c>
      <c r="G163">
        <v>0.34985500000000003</v>
      </c>
      <c r="J163">
        <v>0.30753599999999998</v>
      </c>
      <c r="M163">
        <v>0.264708</v>
      </c>
      <c r="P163">
        <v>0.22136800000000001</v>
      </c>
      <c r="S163">
        <v>0.178371</v>
      </c>
      <c r="V163">
        <v>0.30830999999999997</v>
      </c>
      <c r="Z163">
        <v>0.26883600000000002</v>
      </c>
      <c r="AC163">
        <v>0.223944</v>
      </c>
    </row>
    <row r="164" spans="1:29" x14ac:dyDescent="0.25">
      <c r="A164">
        <v>0.43120399999999998</v>
      </c>
      <c r="D164">
        <v>0.39266800000000002</v>
      </c>
      <c r="G164">
        <v>0.34968300000000002</v>
      </c>
      <c r="J164">
        <v>0.30753599999999998</v>
      </c>
      <c r="M164">
        <v>0.26470300000000002</v>
      </c>
      <c r="P164">
        <v>0.221192</v>
      </c>
      <c r="S164">
        <v>0.17802399999999999</v>
      </c>
      <c r="V164">
        <v>0.31079200000000001</v>
      </c>
      <c r="Z164">
        <v>0.26883600000000002</v>
      </c>
      <c r="AC164">
        <v>0.223944</v>
      </c>
    </row>
    <row r="165" spans="1:29" x14ac:dyDescent="0.25">
      <c r="A165">
        <v>0.43120399999999998</v>
      </c>
      <c r="D165">
        <v>0.39284799999999997</v>
      </c>
      <c r="G165">
        <v>0.349518</v>
      </c>
      <c r="J165">
        <v>0.30760399999999999</v>
      </c>
      <c r="M165">
        <v>0.26487500000000003</v>
      </c>
      <c r="P165">
        <v>0.221192</v>
      </c>
      <c r="S165">
        <v>0.17785200000000001</v>
      </c>
      <c r="V165">
        <v>0.31113600000000002</v>
      </c>
      <c r="Z165">
        <v>0.26883600000000002</v>
      </c>
      <c r="AC165">
        <v>0.223944</v>
      </c>
    </row>
    <row r="166" spans="1:29" x14ac:dyDescent="0.25">
      <c r="A166">
        <v>0.43121300000000001</v>
      </c>
      <c r="D166">
        <v>0.39284799999999997</v>
      </c>
      <c r="G166">
        <v>0.34916700000000001</v>
      </c>
      <c r="J166">
        <v>0.30557099999999998</v>
      </c>
      <c r="M166">
        <v>0.26505200000000001</v>
      </c>
      <c r="P166">
        <v>0.221192</v>
      </c>
      <c r="S166">
        <v>0.17768300000000001</v>
      </c>
      <c r="V166">
        <v>0.31148599999999999</v>
      </c>
      <c r="Z166">
        <v>0.26883600000000002</v>
      </c>
      <c r="AC166">
        <v>0.22394</v>
      </c>
    </row>
    <row r="167" spans="1:29" x14ac:dyDescent="0.25">
      <c r="A167">
        <v>0.43103200000000003</v>
      </c>
      <c r="D167">
        <v>0.39284000000000002</v>
      </c>
      <c r="G167">
        <v>0.348995</v>
      </c>
      <c r="J167">
        <v>0.30777599999999999</v>
      </c>
      <c r="M167">
        <v>0.26505699999999999</v>
      </c>
      <c r="P167">
        <v>0.221192</v>
      </c>
      <c r="S167">
        <v>0.177339</v>
      </c>
      <c r="V167">
        <v>0.31173299999999998</v>
      </c>
      <c r="Z167">
        <v>0.26883600000000002</v>
      </c>
      <c r="AC167">
        <v>0.22411200000000001</v>
      </c>
    </row>
    <row r="168" spans="1:29" x14ac:dyDescent="0.25">
      <c r="A168">
        <v>0.43103200000000003</v>
      </c>
      <c r="D168">
        <v>0.39301199999999997</v>
      </c>
      <c r="G168">
        <v>0.34882299999999999</v>
      </c>
      <c r="J168">
        <v>0.30581599999999998</v>
      </c>
      <c r="M168">
        <v>0.26489099999999999</v>
      </c>
      <c r="P168">
        <v>0.221192</v>
      </c>
      <c r="S168">
        <v>0.17699500000000001</v>
      </c>
      <c r="V168">
        <v>0.30975999999999998</v>
      </c>
      <c r="Z168">
        <v>0.26883600000000002</v>
      </c>
      <c r="AC168">
        <v>0.22428400000000001</v>
      </c>
    </row>
    <row r="169" spans="1:29" x14ac:dyDescent="0.25">
      <c r="A169">
        <v>0.43104100000000001</v>
      </c>
      <c r="D169">
        <v>0.39319199999999999</v>
      </c>
      <c r="G169">
        <v>0.34865099999999999</v>
      </c>
      <c r="J169">
        <v>0.30581599999999998</v>
      </c>
      <c r="M169">
        <v>0.26454100000000003</v>
      </c>
      <c r="P169">
        <v>0.221192</v>
      </c>
      <c r="S169">
        <v>0.176648</v>
      </c>
      <c r="V169">
        <v>0.31010399999999999</v>
      </c>
      <c r="Z169">
        <v>0.26883600000000002</v>
      </c>
      <c r="AC169">
        <v>0.22445599999999999</v>
      </c>
    </row>
    <row r="170" spans="1:29" x14ac:dyDescent="0.25">
      <c r="A170">
        <v>0.430869</v>
      </c>
      <c r="D170">
        <v>0.393208</v>
      </c>
      <c r="G170">
        <v>0.34846500000000002</v>
      </c>
      <c r="J170">
        <v>0.30581599999999998</v>
      </c>
      <c r="M170">
        <v>0.26436399999999999</v>
      </c>
      <c r="P170">
        <v>0.221196</v>
      </c>
      <c r="S170">
        <v>0.17647199999999999</v>
      </c>
      <c r="V170">
        <v>0.31037300000000001</v>
      </c>
      <c r="Z170">
        <v>0.26883600000000002</v>
      </c>
      <c r="AC170">
        <v>0.22462799999999999</v>
      </c>
    </row>
    <row r="171" spans="1:29" x14ac:dyDescent="0.25">
      <c r="A171">
        <v>0.430697</v>
      </c>
      <c r="D171">
        <v>0.39286399999999999</v>
      </c>
      <c r="G171">
        <v>0.34863699999999997</v>
      </c>
      <c r="J171">
        <v>0.30581000000000003</v>
      </c>
      <c r="M171">
        <v>0.26436399999999999</v>
      </c>
      <c r="P171">
        <v>0.22101999999999999</v>
      </c>
      <c r="S171">
        <v>0.17647599999999999</v>
      </c>
      <c r="V171">
        <v>0.31285499999999999</v>
      </c>
      <c r="Z171">
        <v>0.26883600000000002</v>
      </c>
      <c r="AC171">
        <v>0.22479499999999999</v>
      </c>
    </row>
    <row r="172" spans="1:29" x14ac:dyDescent="0.25">
      <c r="A172">
        <v>0.43051600000000001</v>
      </c>
      <c r="D172">
        <v>0.39251999999999998</v>
      </c>
      <c r="G172">
        <v>0.34881600000000001</v>
      </c>
      <c r="J172">
        <v>0.30598199999999998</v>
      </c>
      <c r="M172">
        <v>0.26436900000000002</v>
      </c>
      <c r="P172">
        <v>0.22101999999999999</v>
      </c>
      <c r="S172">
        <v>0.17630399999999999</v>
      </c>
      <c r="V172">
        <v>0.31321199999999999</v>
      </c>
      <c r="Z172">
        <v>0.26883600000000002</v>
      </c>
      <c r="AC172">
        <v>0.22513900000000001</v>
      </c>
    </row>
    <row r="173" spans="1:29" x14ac:dyDescent="0.25">
      <c r="A173">
        <v>0.43052499999999999</v>
      </c>
      <c r="D173">
        <v>0.39217600000000002</v>
      </c>
      <c r="G173">
        <v>0.34880899999999998</v>
      </c>
      <c r="J173">
        <v>0.30615999999999999</v>
      </c>
      <c r="M173">
        <v>0.26419700000000002</v>
      </c>
      <c r="P173">
        <v>0.22101999999999999</v>
      </c>
      <c r="S173">
        <v>0.17612800000000001</v>
      </c>
      <c r="V173">
        <v>0.31328099999999998</v>
      </c>
      <c r="Z173">
        <v>0.26883600000000002</v>
      </c>
      <c r="AC173">
        <v>0.22548299999999999</v>
      </c>
    </row>
    <row r="174" spans="1:29" x14ac:dyDescent="0.25">
      <c r="A174">
        <v>0.430344</v>
      </c>
      <c r="D174">
        <v>0.39183200000000001</v>
      </c>
      <c r="G174">
        <v>0.34898800000000002</v>
      </c>
      <c r="J174">
        <v>0.30615999999999999</v>
      </c>
      <c r="M174">
        <v>0.26403100000000002</v>
      </c>
      <c r="P174">
        <v>0.22101999999999999</v>
      </c>
      <c r="S174">
        <v>0.17612800000000001</v>
      </c>
      <c r="V174">
        <v>0.31131399999999998</v>
      </c>
      <c r="Z174">
        <v>0.26883600000000002</v>
      </c>
      <c r="AC174">
        <v>0.225827</v>
      </c>
    </row>
    <row r="175" spans="1:29" x14ac:dyDescent="0.25">
      <c r="A175">
        <v>0.430344</v>
      </c>
      <c r="D175">
        <v>0.39147199999999999</v>
      </c>
      <c r="G175">
        <v>0.34897400000000001</v>
      </c>
      <c r="J175">
        <v>0.30615999999999999</v>
      </c>
      <c r="M175">
        <v>0.263687</v>
      </c>
      <c r="P175">
        <v>0.22101999999999999</v>
      </c>
      <c r="S175">
        <v>0.176124</v>
      </c>
      <c r="V175">
        <v>0.31141099999999999</v>
      </c>
      <c r="Z175">
        <v>0.268841</v>
      </c>
      <c r="AC175">
        <v>0.22617100000000001</v>
      </c>
    </row>
    <row r="176" spans="1:29" x14ac:dyDescent="0.25">
      <c r="A176">
        <v>0.430344</v>
      </c>
      <c r="D176">
        <v>0.39147199999999999</v>
      </c>
      <c r="G176">
        <v>0.349325</v>
      </c>
      <c r="J176">
        <v>0.30615399999999998</v>
      </c>
      <c r="M176">
        <v>0.26333699999999999</v>
      </c>
      <c r="P176">
        <v>0.22101999999999999</v>
      </c>
      <c r="S176">
        <v>0.17629600000000001</v>
      </c>
      <c r="V176">
        <v>0.313722</v>
      </c>
      <c r="Z176">
        <v>0.26866400000000001</v>
      </c>
      <c r="AC176">
        <v>0.22651499999999999</v>
      </c>
    </row>
    <row r="177" spans="1:29" x14ac:dyDescent="0.25">
      <c r="A177">
        <v>0.43033500000000002</v>
      </c>
      <c r="D177">
        <v>0.391488</v>
      </c>
      <c r="G177">
        <v>0.34949000000000002</v>
      </c>
      <c r="J177">
        <v>0.30626500000000001</v>
      </c>
      <c r="M177">
        <v>0.26316000000000001</v>
      </c>
      <c r="P177">
        <v>0.22101999999999999</v>
      </c>
      <c r="S177">
        <v>0.17646800000000001</v>
      </c>
      <c r="V177">
        <v>0.31390000000000001</v>
      </c>
      <c r="Z177">
        <v>0.26866400000000001</v>
      </c>
      <c r="AC177">
        <v>0.22685900000000001</v>
      </c>
    </row>
    <row r="178" spans="1:29" x14ac:dyDescent="0.25">
      <c r="A178">
        <v>0.43050699999999997</v>
      </c>
      <c r="D178">
        <v>0.39114399999999999</v>
      </c>
      <c r="G178">
        <v>0.34983399999999998</v>
      </c>
      <c r="J178">
        <v>0.308286</v>
      </c>
      <c r="M178">
        <v>0.26316000000000001</v>
      </c>
      <c r="P178">
        <v>0.22101999999999999</v>
      </c>
      <c r="S178">
        <v>0.17663999999999999</v>
      </c>
      <c r="V178">
        <v>0.31390600000000002</v>
      </c>
      <c r="Z178">
        <v>0.26866400000000001</v>
      </c>
      <c r="AC178">
        <v>0.22720299999999999</v>
      </c>
    </row>
    <row r="179" spans="1:29" x14ac:dyDescent="0.25">
      <c r="A179">
        <v>0.43068800000000002</v>
      </c>
      <c r="D179">
        <v>0.39078400000000002</v>
      </c>
      <c r="G179">
        <v>0.35017799999999999</v>
      </c>
      <c r="J179">
        <v>0.30651</v>
      </c>
      <c r="M179">
        <v>0.26317099999999999</v>
      </c>
      <c r="P179">
        <v>0.22101999999999999</v>
      </c>
      <c r="S179">
        <v>0.17680899999999999</v>
      </c>
      <c r="V179">
        <v>0.313803</v>
      </c>
      <c r="Z179">
        <v>0.26866400000000001</v>
      </c>
      <c r="AC179">
        <v>0.22754199999999999</v>
      </c>
    </row>
    <row r="180" spans="1:29" x14ac:dyDescent="0.25">
      <c r="A180">
        <v>0.43067899999999998</v>
      </c>
      <c r="D180">
        <v>0.39079199999999997</v>
      </c>
      <c r="G180">
        <v>0.35053600000000001</v>
      </c>
      <c r="J180">
        <v>0.30633199999999999</v>
      </c>
      <c r="M180">
        <v>0.26282100000000003</v>
      </c>
      <c r="P180">
        <v>0.22101599999999999</v>
      </c>
      <c r="S180">
        <v>0.17715600000000001</v>
      </c>
      <c r="V180">
        <v>0.31167</v>
      </c>
      <c r="Z180">
        <v>0.26866400000000001</v>
      </c>
      <c r="AC180">
        <v>0.22806699999999999</v>
      </c>
    </row>
    <row r="181" spans="1:29" x14ac:dyDescent="0.25">
      <c r="A181">
        <v>0.43086000000000002</v>
      </c>
      <c r="D181">
        <v>0.39061200000000001</v>
      </c>
      <c r="G181">
        <v>0.35052899999999998</v>
      </c>
      <c r="J181">
        <v>0.30627100000000002</v>
      </c>
      <c r="M181">
        <v>0.26264900000000002</v>
      </c>
      <c r="P181">
        <v>0.221192</v>
      </c>
      <c r="S181">
        <v>0.17732500000000001</v>
      </c>
      <c r="V181">
        <v>0.311417</v>
      </c>
      <c r="Z181">
        <v>0.26866400000000001</v>
      </c>
      <c r="AC181">
        <v>0.22823499999999999</v>
      </c>
    </row>
    <row r="182" spans="1:29" x14ac:dyDescent="0.25">
      <c r="A182">
        <v>0.43085099999999998</v>
      </c>
      <c r="D182">
        <v>0.39060400000000001</v>
      </c>
      <c r="G182">
        <v>0.35070099999999998</v>
      </c>
      <c r="J182">
        <v>0.30805199999999999</v>
      </c>
      <c r="M182">
        <v>0.26247199999999998</v>
      </c>
      <c r="P182">
        <v>0.221192</v>
      </c>
      <c r="S182">
        <v>0.17766899999999999</v>
      </c>
      <c r="V182">
        <v>0.313556</v>
      </c>
      <c r="Z182">
        <v>0.26866899999999999</v>
      </c>
      <c r="AC182">
        <v>0.228579</v>
      </c>
    </row>
    <row r="183" spans="1:29" x14ac:dyDescent="0.25">
      <c r="A183">
        <v>0.43103200000000003</v>
      </c>
      <c r="D183">
        <v>0.39076100000000002</v>
      </c>
      <c r="G183">
        <v>0.35087299999999999</v>
      </c>
      <c r="J183">
        <v>0.30805199999999999</v>
      </c>
      <c r="M183">
        <v>0.26247199999999998</v>
      </c>
      <c r="P183">
        <v>0.221192</v>
      </c>
      <c r="S183">
        <v>0.178013</v>
      </c>
      <c r="V183">
        <v>0.31356200000000001</v>
      </c>
      <c r="Z183">
        <v>0.26849200000000001</v>
      </c>
      <c r="AC183">
        <v>0.22892699999999999</v>
      </c>
    </row>
    <row r="184" spans="1:29" x14ac:dyDescent="0.25">
      <c r="A184">
        <v>0.43103200000000003</v>
      </c>
      <c r="D184">
        <v>0.39128400000000002</v>
      </c>
      <c r="G184">
        <v>0.351045</v>
      </c>
      <c r="J184">
        <v>0.30812600000000001</v>
      </c>
      <c r="M184">
        <v>0.26246700000000001</v>
      </c>
      <c r="P184">
        <v>0.221192</v>
      </c>
      <c r="S184">
        <v>0.17835699999999999</v>
      </c>
      <c r="V184">
        <v>0.31339699999999998</v>
      </c>
      <c r="Z184">
        <v>0.26849200000000001</v>
      </c>
      <c r="AC184">
        <v>0.229099</v>
      </c>
    </row>
    <row r="185" spans="1:29" x14ac:dyDescent="0.25">
      <c r="A185">
        <v>0.43103200000000003</v>
      </c>
      <c r="D185">
        <v>0.39164399999999999</v>
      </c>
      <c r="G185">
        <v>0.35122399999999998</v>
      </c>
      <c r="J185">
        <v>0.30599399999999999</v>
      </c>
      <c r="M185">
        <v>0.26264399999999999</v>
      </c>
      <c r="P185">
        <v>0.221192</v>
      </c>
      <c r="S185">
        <v>0.178704</v>
      </c>
      <c r="V185">
        <v>0.31305300000000003</v>
      </c>
      <c r="Z185">
        <v>0.26849200000000001</v>
      </c>
      <c r="AC185">
        <v>0.229271</v>
      </c>
    </row>
    <row r="186" spans="1:29" x14ac:dyDescent="0.25">
      <c r="A186">
        <v>0.43103200000000003</v>
      </c>
      <c r="D186">
        <v>0.39163599999999998</v>
      </c>
      <c r="G186">
        <v>0.35122399999999998</v>
      </c>
      <c r="J186">
        <v>0.30581599999999998</v>
      </c>
      <c r="M186">
        <v>0.26264399999999999</v>
      </c>
      <c r="P186">
        <v>0.221188</v>
      </c>
      <c r="S186">
        <v>0.178873</v>
      </c>
      <c r="V186">
        <v>0.31270199999999998</v>
      </c>
      <c r="Z186">
        <v>0.26849200000000001</v>
      </c>
      <c r="AC186">
        <v>0.22944300000000001</v>
      </c>
    </row>
    <row r="187" spans="1:29" x14ac:dyDescent="0.25">
      <c r="A187">
        <v>0.43103200000000003</v>
      </c>
      <c r="D187">
        <v>0.39179999999999998</v>
      </c>
      <c r="G187">
        <v>0.35123100000000002</v>
      </c>
      <c r="J187">
        <v>0.30582199999999998</v>
      </c>
      <c r="M187">
        <v>0.26264399999999999</v>
      </c>
      <c r="P187">
        <v>0.22136400000000001</v>
      </c>
      <c r="S187">
        <v>0.17921999999999999</v>
      </c>
      <c r="V187">
        <v>0.31253700000000001</v>
      </c>
      <c r="Z187">
        <v>0.26849200000000001</v>
      </c>
      <c r="AC187">
        <v>0.22961500000000001</v>
      </c>
    </row>
    <row r="188" spans="1:29" x14ac:dyDescent="0.25">
      <c r="A188">
        <v>0.43104100000000001</v>
      </c>
      <c r="D188">
        <v>0.392152</v>
      </c>
      <c r="G188">
        <v>0.35106599999999999</v>
      </c>
      <c r="J188">
        <v>0.30564400000000003</v>
      </c>
      <c r="M188">
        <v>0.26263900000000001</v>
      </c>
      <c r="P188">
        <v>0.22136400000000001</v>
      </c>
      <c r="S188">
        <v>0.17938899999999999</v>
      </c>
      <c r="V188">
        <v>0.31218600000000002</v>
      </c>
      <c r="Z188">
        <v>0.26849200000000001</v>
      </c>
      <c r="AC188">
        <v>0.229792</v>
      </c>
    </row>
    <row r="189" spans="1:29" x14ac:dyDescent="0.25">
      <c r="A189">
        <v>0.430869</v>
      </c>
      <c r="D189">
        <v>0.39232400000000001</v>
      </c>
      <c r="G189">
        <v>0.350715</v>
      </c>
      <c r="J189">
        <v>0.30564999999999998</v>
      </c>
      <c r="M189">
        <v>0.26281100000000002</v>
      </c>
      <c r="P189">
        <v>0.22136400000000001</v>
      </c>
      <c r="S189">
        <v>0.17973600000000001</v>
      </c>
      <c r="V189">
        <v>0.31201400000000001</v>
      </c>
      <c r="Z189">
        <v>0.26849200000000001</v>
      </c>
      <c r="AC189">
        <v>0.229792</v>
      </c>
    </row>
    <row r="190" spans="1:29" x14ac:dyDescent="0.25">
      <c r="A190">
        <v>0.430697</v>
      </c>
      <c r="D190">
        <v>0.39249600000000001</v>
      </c>
      <c r="G190">
        <v>0.35054299999999999</v>
      </c>
      <c r="J190">
        <v>0.30547200000000002</v>
      </c>
      <c r="M190">
        <v>0.26297700000000002</v>
      </c>
      <c r="P190">
        <v>0.22136400000000001</v>
      </c>
      <c r="S190">
        <v>0.17990800000000001</v>
      </c>
      <c r="V190">
        <v>0.31184200000000001</v>
      </c>
      <c r="Z190">
        <v>0.26849200000000001</v>
      </c>
      <c r="AC190">
        <v>0.229797</v>
      </c>
    </row>
    <row r="191" spans="1:29" x14ac:dyDescent="0.25">
      <c r="A191">
        <v>0.43051600000000001</v>
      </c>
      <c r="D191">
        <v>0.39266000000000001</v>
      </c>
      <c r="G191">
        <v>0.35037099999999999</v>
      </c>
      <c r="J191">
        <v>0.30547200000000002</v>
      </c>
      <c r="M191">
        <v>0.26332699999999998</v>
      </c>
      <c r="P191">
        <v>0.22136400000000001</v>
      </c>
      <c r="S191">
        <v>0.18007999999999999</v>
      </c>
      <c r="V191">
        <v>0.31168299999999999</v>
      </c>
      <c r="Z191">
        <v>0.26849200000000001</v>
      </c>
      <c r="AC191">
        <v>0.22961999999999999</v>
      </c>
    </row>
    <row r="192" spans="1:29" x14ac:dyDescent="0.25">
      <c r="A192">
        <v>0.43052499999999999</v>
      </c>
      <c r="D192">
        <v>0.39301999999999998</v>
      </c>
      <c r="G192">
        <v>0.35019899999999998</v>
      </c>
      <c r="J192">
        <v>0.30547200000000002</v>
      </c>
      <c r="M192">
        <v>0.26349899999999998</v>
      </c>
      <c r="P192">
        <v>0.22136400000000001</v>
      </c>
      <c r="S192">
        <v>0.180252</v>
      </c>
      <c r="V192">
        <v>0.31115999999999999</v>
      </c>
      <c r="Z192">
        <v>0.26849200000000001</v>
      </c>
      <c r="AC192">
        <v>0.229625</v>
      </c>
    </row>
    <row r="193" spans="1:29" x14ac:dyDescent="0.25">
      <c r="A193">
        <v>0.430344</v>
      </c>
      <c r="D193">
        <v>0.39302799999999999</v>
      </c>
      <c r="G193">
        <v>0.35002699999999998</v>
      </c>
      <c r="J193">
        <v>0.30547800000000003</v>
      </c>
      <c r="M193">
        <v>0.26367600000000002</v>
      </c>
      <c r="P193">
        <v>0.22136400000000001</v>
      </c>
      <c r="S193">
        <v>0.180424</v>
      </c>
      <c r="V193">
        <v>0.31080999999999998</v>
      </c>
      <c r="Z193">
        <v>0.26849200000000001</v>
      </c>
      <c r="AC193">
        <v>0.22945299999999999</v>
      </c>
    </row>
    <row r="194" spans="1:29" x14ac:dyDescent="0.25">
      <c r="A194">
        <v>0.430344</v>
      </c>
      <c r="D194">
        <v>0.39284799999999997</v>
      </c>
      <c r="G194">
        <v>0.34986200000000001</v>
      </c>
      <c r="J194">
        <v>0.30530000000000002</v>
      </c>
      <c r="M194">
        <v>0.26367099999999999</v>
      </c>
      <c r="P194">
        <v>0.22136400000000001</v>
      </c>
      <c r="S194">
        <v>0.18060000000000001</v>
      </c>
      <c r="V194">
        <v>0.31063800000000003</v>
      </c>
      <c r="Z194">
        <v>0.26849200000000001</v>
      </c>
      <c r="AC194">
        <v>0.22928499999999999</v>
      </c>
    </row>
    <row r="195" spans="1:29" x14ac:dyDescent="0.25">
      <c r="A195">
        <v>0.430344</v>
      </c>
      <c r="D195">
        <v>0.39285599999999998</v>
      </c>
      <c r="G195">
        <v>0.349518</v>
      </c>
      <c r="J195">
        <v>0.30529400000000001</v>
      </c>
      <c r="M195">
        <v>0.26383699999999999</v>
      </c>
      <c r="P195">
        <v>0.22136400000000001</v>
      </c>
      <c r="S195">
        <v>0.18059600000000001</v>
      </c>
      <c r="V195">
        <v>0.31046600000000002</v>
      </c>
      <c r="Z195">
        <v>0.26849200000000001</v>
      </c>
      <c r="AC195">
        <v>0.228937</v>
      </c>
    </row>
    <row r="196" spans="1:29" x14ac:dyDescent="0.25">
      <c r="A196">
        <v>0.430344</v>
      </c>
      <c r="D196">
        <v>0.39268399999999998</v>
      </c>
      <c r="G196">
        <v>0.34916700000000001</v>
      </c>
      <c r="J196">
        <v>0.30547200000000002</v>
      </c>
      <c r="M196">
        <v>0.26418700000000001</v>
      </c>
      <c r="P196">
        <v>0.22136400000000001</v>
      </c>
      <c r="S196">
        <v>0.18077199999999999</v>
      </c>
      <c r="V196">
        <v>0.31028800000000001</v>
      </c>
      <c r="Z196">
        <v>0.26849200000000001</v>
      </c>
      <c r="AC196">
        <v>0.228769</v>
      </c>
    </row>
    <row r="197" spans="1:29" x14ac:dyDescent="0.25">
      <c r="A197">
        <v>0.43033500000000002</v>
      </c>
      <c r="D197">
        <v>0.39251999999999998</v>
      </c>
      <c r="G197">
        <v>0.348995</v>
      </c>
      <c r="J197">
        <v>0.30539899999999998</v>
      </c>
      <c r="M197">
        <v>0.264353</v>
      </c>
      <c r="P197">
        <v>0.22136400000000001</v>
      </c>
      <c r="S197">
        <v>0.18077599999999999</v>
      </c>
      <c r="V197">
        <v>0.31030000000000002</v>
      </c>
      <c r="Z197">
        <v>0.26849200000000001</v>
      </c>
      <c r="AC197">
        <v>0.22842499999999999</v>
      </c>
    </row>
    <row r="198" spans="1:29" x14ac:dyDescent="0.25">
      <c r="A198">
        <v>0.43051600000000001</v>
      </c>
      <c r="D198">
        <v>0.39216800000000002</v>
      </c>
      <c r="G198">
        <v>0.34881600000000001</v>
      </c>
      <c r="J198">
        <v>0.30753599999999998</v>
      </c>
      <c r="M198">
        <v>0.264708</v>
      </c>
      <c r="P198">
        <v>0.22136400000000001</v>
      </c>
      <c r="S198">
        <v>0.18060000000000001</v>
      </c>
      <c r="V198">
        <v>0.30995</v>
      </c>
      <c r="Z198">
        <v>0.26849200000000001</v>
      </c>
      <c r="AC198">
        <v>0.22808100000000001</v>
      </c>
    </row>
    <row r="199" spans="1:29" x14ac:dyDescent="0.25">
      <c r="A199">
        <v>0.43050699999999997</v>
      </c>
      <c r="D199">
        <v>0.39199600000000001</v>
      </c>
      <c r="G199">
        <v>0.34882299999999999</v>
      </c>
      <c r="J199">
        <v>0.30753000000000003</v>
      </c>
      <c r="M199">
        <v>0.264708</v>
      </c>
      <c r="P199">
        <v>0.22136400000000001</v>
      </c>
      <c r="S199">
        <v>0.18060000000000001</v>
      </c>
      <c r="V199">
        <v>0.30977199999999999</v>
      </c>
      <c r="Z199">
        <v>0.26849200000000001</v>
      </c>
      <c r="AC199">
        <v>0.22773699999999999</v>
      </c>
    </row>
    <row r="200" spans="1:29" x14ac:dyDescent="0.25">
      <c r="A200">
        <v>0.43067899999999998</v>
      </c>
      <c r="D200">
        <v>0.39182400000000001</v>
      </c>
      <c r="G200">
        <v>0.34864400000000001</v>
      </c>
      <c r="J200">
        <v>0.30770799999999998</v>
      </c>
      <c r="M200">
        <v>0.264708</v>
      </c>
      <c r="P200">
        <v>0.22136400000000001</v>
      </c>
      <c r="S200">
        <v>0.18060399999999999</v>
      </c>
      <c r="V200">
        <v>0.30977199999999999</v>
      </c>
      <c r="Z200">
        <v>0.26848699999999998</v>
      </c>
      <c r="AC200">
        <v>0.22739300000000001</v>
      </c>
    </row>
    <row r="201" spans="1:29" x14ac:dyDescent="0.25">
      <c r="A201">
        <v>0.43086000000000002</v>
      </c>
      <c r="D201">
        <v>0.39166800000000002</v>
      </c>
      <c r="G201">
        <v>0.34864400000000001</v>
      </c>
      <c r="J201">
        <v>0.30770199999999998</v>
      </c>
      <c r="M201">
        <v>0.26470300000000002</v>
      </c>
      <c r="P201">
        <v>0.22136400000000001</v>
      </c>
      <c r="S201">
        <v>0.18043200000000001</v>
      </c>
      <c r="V201">
        <v>0.30976599999999999</v>
      </c>
      <c r="Z201">
        <v>0.26866400000000001</v>
      </c>
      <c r="AC201">
        <v>0.227049</v>
      </c>
    </row>
    <row r="202" spans="1:29" x14ac:dyDescent="0.25">
      <c r="A202">
        <v>0.43085099999999998</v>
      </c>
      <c r="D202">
        <v>0.39113599999999998</v>
      </c>
      <c r="G202">
        <v>0.34864400000000001</v>
      </c>
      <c r="J202">
        <v>0.30787999999999999</v>
      </c>
      <c r="M202">
        <v>0.26487500000000003</v>
      </c>
      <c r="P202">
        <v>0.22136800000000001</v>
      </c>
      <c r="S202">
        <v>0.18026</v>
      </c>
      <c r="V202">
        <v>0.30993799999999999</v>
      </c>
      <c r="Z202">
        <v>0.26866400000000001</v>
      </c>
      <c r="AC202">
        <v>0.22670499999999999</v>
      </c>
    </row>
    <row r="203" spans="1:29" x14ac:dyDescent="0.25">
      <c r="A203">
        <v>0.43102299999999999</v>
      </c>
      <c r="D203">
        <v>0.39096399999999998</v>
      </c>
      <c r="G203">
        <v>0.34864400000000001</v>
      </c>
      <c r="J203">
        <v>0.30787399999999998</v>
      </c>
      <c r="M203">
        <v>0.26505200000000001</v>
      </c>
      <c r="P203">
        <v>0.221192</v>
      </c>
      <c r="S203">
        <v>0.180088</v>
      </c>
      <c r="V203">
        <v>0.310116</v>
      </c>
      <c r="Z203">
        <v>0.26866400000000001</v>
      </c>
      <c r="AC203">
        <v>0.22636100000000001</v>
      </c>
    </row>
    <row r="204" spans="1:29" x14ac:dyDescent="0.25">
      <c r="A204">
        <v>0.43120399999999998</v>
      </c>
      <c r="D204">
        <v>0.39079199999999997</v>
      </c>
      <c r="G204">
        <v>0.34863</v>
      </c>
      <c r="J204">
        <v>0.30805199999999999</v>
      </c>
      <c r="M204">
        <v>0.26505699999999999</v>
      </c>
      <c r="P204">
        <v>0.221192</v>
      </c>
      <c r="S204">
        <v>0.179919</v>
      </c>
      <c r="V204">
        <v>0.31011</v>
      </c>
      <c r="Z204">
        <v>0.26866400000000001</v>
      </c>
      <c r="AC204">
        <v>0.226017</v>
      </c>
    </row>
    <row r="205" spans="1:29" x14ac:dyDescent="0.25">
      <c r="A205">
        <v>0.43120399999999998</v>
      </c>
      <c r="D205">
        <v>0.39061200000000001</v>
      </c>
      <c r="G205">
        <v>0.34897400000000001</v>
      </c>
      <c r="J205">
        <v>0.30804599999999999</v>
      </c>
      <c r="M205">
        <v>0.26488499999999998</v>
      </c>
      <c r="P205">
        <v>0.221192</v>
      </c>
      <c r="S205">
        <v>0.17957200000000001</v>
      </c>
      <c r="V205">
        <v>0.310282</v>
      </c>
      <c r="Z205">
        <v>0.26866400000000001</v>
      </c>
      <c r="AC205">
        <v>0.22567300000000001</v>
      </c>
    </row>
    <row r="206" spans="1:29" x14ac:dyDescent="0.25">
      <c r="A206">
        <v>0.43120399999999998</v>
      </c>
      <c r="D206">
        <v>0.39060400000000001</v>
      </c>
      <c r="G206">
        <v>0.349325</v>
      </c>
      <c r="J206">
        <v>0.308224</v>
      </c>
      <c r="M206">
        <v>0.26471299999999998</v>
      </c>
      <c r="P206">
        <v>0.221192</v>
      </c>
      <c r="S206">
        <v>0.17940300000000001</v>
      </c>
      <c r="V206">
        <v>0.31045400000000001</v>
      </c>
      <c r="Z206">
        <v>0.26866400000000001</v>
      </c>
      <c r="AC206">
        <v>0.225329</v>
      </c>
    </row>
    <row r="207" spans="1:29" x14ac:dyDescent="0.25">
      <c r="A207">
        <v>0.43120399999999998</v>
      </c>
      <c r="D207">
        <v>0.39077600000000001</v>
      </c>
      <c r="G207">
        <v>0.349497</v>
      </c>
      <c r="J207">
        <v>0.30821799999999999</v>
      </c>
      <c r="M207">
        <v>0.26454100000000003</v>
      </c>
      <c r="P207">
        <v>0.221192</v>
      </c>
      <c r="S207">
        <v>0.179059</v>
      </c>
      <c r="V207">
        <v>0.31062000000000001</v>
      </c>
      <c r="Z207">
        <v>0.26866400000000001</v>
      </c>
      <c r="AC207">
        <v>0.22498000000000001</v>
      </c>
    </row>
    <row r="208" spans="1:29" x14ac:dyDescent="0.25">
      <c r="A208">
        <v>0.43121300000000001</v>
      </c>
      <c r="D208">
        <v>0.39094800000000002</v>
      </c>
      <c r="G208">
        <v>0.34966199999999997</v>
      </c>
      <c r="J208">
        <v>0.308396</v>
      </c>
      <c r="M208">
        <v>0.26436399999999999</v>
      </c>
      <c r="P208">
        <v>0.221192</v>
      </c>
      <c r="S208">
        <v>0.17871500000000001</v>
      </c>
      <c r="V208">
        <v>0.31096400000000002</v>
      </c>
      <c r="Z208">
        <v>0.26866400000000001</v>
      </c>
      <c r="AC208">
        <v>0.22481300000000001</v>
      </c>
    </row>
    <row r="209" spans="1:29" x14ac:dyDescent="0.25">
      <c r="A209">
        <v>0.43104100000000001</v>
      </c>
      <c r="D209">
        <v>0.39112799999999998</v>
      </c>
      <c r="G209">
        <v>0.35001300000000002</v>
      </c>
      <c r="J209">
        <v>0.308396</v>
      </c>
      <c r="M209">
        <v>0.26436399999999999</v>
      </c>
      <c r="P209">
        <v>0.221192</v>
      </c>
      <c r="S209">
        <v>0.178368</v>
      </c>
      <c r="V209">
        <v>0.31131399999999998</v>
      </c>
      <c r="Z209">
        <v>0.26865899999999998</v>
      </c>
      <c r="AC209">
        <v>0.224464</v>
      </c>
    </row>
    <row r="210" spans="1:29" x14ac:dyDescent="0.25">
      <c r="A210">
        <v>0.430869</v>
      </c>
      <c r="D210">
        <v>0.39111200000000002</v>
      </c>
      <c r="G210">
        <v>0.35018500000000002</v>
      </c>
      <c r="J210">
        <v>0.308396</v>
      </c>
      <c r="M210">
        <v>0.26437500000000003</v>
      </c>
      <c r="P210">
        <v>0.221192</v>
      </c>
      <c r="S210">
        <v>0.178199</v>
      </c>
      <c r="V210">
        <v>0.31148599999999999</v>
      </c>
      <c r="Z210">
        <v>0.26883600000000002</v>
      </c>
      <c r="AC210">
        <v>0.22429199999999999</v>
      </c>
    </row>
    <row r="211" spans="1:29" x14ac:dyDescent="0.25">
      <c r="A211">
        <v>0.430697</v>
      </c>
      <c r="D211">
        <v>0.39146399999999998</v>
      </c>
      <c r="G211">
        <v>0.35034999999999999</v>
      </c>
      <c r="J211">
        <v>0.308396</v>
      </c>
      <c r="M211">
        <v>0.26403100000000002</v>
      </c>
      <c r="P211">
        <v>0.221192</v>
      </c>
      <c r="S211">
        <v>0.17785500000000001</v>
      </c>
      <c r="V211">
        <v>0.31165199999999998</v>
      </c>
      <c r="Z211">
        <v>0.26883600000000002</v>
      </c>
      <c r="AC211">
        <v>0.22411600000000001</v>
      </c>
    </row>
    <row r="212" spans="1:29" x14ac:dyDescent="0.25">
      <c r="A212">
        <v>0.43051600000000001</v>
      </c>
      <c r="D212">
        <v>0.39162799999999998</v>
      </c>
      <c r="G212">
        <v>0.35069400000000001</v>
      </c>
      <c r="J212">
        <v>0.308396</v>
      </c>
      <c r="M212">
        <v>0.263681</v>
      </c>
      <c r="P212">
        <v>0.221192</v>
      </c>
      <c r="S212">
        <v>0.177511</v>
      </c>
      <c r="V212">
        <v>0.311996</v>
      </c>
      <c r="Z212">
        <v>0.26883600000000002</v>
      </c>
      <c r="AC212">
        <v>0.22412000000000001</v>
      </c>
    </row>
    <row r="213" spans="1:29" x14ac:dyDescent="0.25">
      <c r="A213">
        <v>0.43052499999999999</v>
      </c>
      <c r="D213">
        <v>0.39197199999999999</v>
      </c>
      <c r="G213">
        <v>0.35105199999999998</v>
      </c>
      <c r="J213">
        <v>0.308396</v>
      </c>
      <c r="M213">
        <v>0.26350899999999999</v>
      </c>
      <c r="P213">
        <v>0.221192</v>
      </c>
      <c r="S213">
        <v>0.17716399999999999</v>
      </c>
      <c r="V213">
        <v>0.31234000000000001</v>
      </c>
      <c r="Z213">
        <v>0.26883600000000002</v>
      </c>
      <c r="AC213">
        <v>0.223944</v>
      </c>
    </row>
    <row r="214" spans="1:29" x14ac:dyDescent="0.25">
      <c r="A214">
        <v>0.430344</v>
      </c>
      <c r="D214">
        <v>0.392316</v>
      </c>
      <c r="G214">
        <v>0.351045</v>
      </c>
      <c r="J214">
        <v>0.30847000000000002</v>
      </c>
      <c r="M214">
        <v>0.26333699999999999</v>
      </c>
      <c r="P214">
        <v>0.221192</v>
      </c>
      <c r="S214">
        <v>0.17699500000000001</v>
      </c>
      <c r="V214">
        <v>0.31268299999999999</v>
      </c>
      <c r="Z214">
        <v>0.26883600000000002</v>
      </c>
      <c r="AC214">
        <v>0.223944</v>
      </c>
    </row>
    <row r="215" spans="1:29" x14ac:dyDescent="0.25">
      <c r="A215">
        <v>0.430344</v>
      </c>
      <c r="D215">
        <v>0.39266800000000002</v>
      </c>
      <c r="G215">
        <v>0.35123100000000002</v>
      </c>
      <c r="J215">
        <v>0.30633199999999999</v>
      </c>
      <c r="M215">
        <v>0.26316000000000001</v>
      </c>
      <c r="P215">
        <v>0.221192</v>
      </c>
      <c r="S215">
        <v>0.176648</v>
      </c>
      <c r="V215">
        <v>0.31303999999999998</v>
      </c>
      <c r="Z215">
        <v>0.26883600000000002</v>
      </c>
      <c r="AC215">
        <v>0.22394</v>
      </c>
    </row>
    <row r="216" spans="1:29" x14ac:dyDescent="0.25">
      <c r="A216">
        <v>0.430344</v>
      </c>
      <c r="D216">
        <v>0.39284000000000002</v>
      </c>
      <c r="G216">
        <v>0.35105199999999998</v>
      </c>
      <c r="J216">
        <v>0.30633199999999999</v>
      </c>
      <c r="M216">
        <v>0.26316499999999998</v>
      </c>
      <c r="P216">
        <v>0.221192</v>
      </c>
      <c r="S216">
        <v>0.17647599999999999</v>
      </c>
      <c r="V216">
        <v>0.31310900000000003</v>
      </c>
      <c r="Z216">
        <v>0.26883600000000002</v>
      </c>
      <c r="AC216">
        <v>0.22411600000000001</v>
      </c>
    </row>
    <row r="217" spans="1:29" x14ac:dyDescent="0.25">
      <c r="A217">
        <v>0.430344</v>
      </c>
      <c r="D217">
        <v>0.39301999999999998</v>
      </c>
      <c r="G217">
        <v>0.35105199999999998</v>
      </c>
      <c r="J217">
        <v>0.306338</v>
      </c>
      <c r="M217">
        <v>0.26299299999999998</v>
      </c>
      <c r="P217">
        <v>0.221192</v>
      </c>
      <c r="S217">
        <v>0.17630399999999999</v>
      </c>
      <c r="V217">
        <v>0.31113600000000002</v>
      </c>
      <c r="Z217">
        <v>0.26883600000000002</v>
      </c>
      <c r="AC217">
        <v>0.22411200000000001</v>
      </c>
    </row>
    <row r="218" spans="1:29" x14ac:dyDescent="0.25">
      <c r="A218">
        <v>0.430344</v>
      </c>
      <c r="D218">
        <v>0.39301999999999998</v>
      </c>
      <c r="G218">
        <v>0.35105199999999998</v>
      </c>
      <c r="J218">
        <v>0.30615999999999999</v>
      </c>
      <c r="M218">
        <v>0.26282699999999998</v>
      </c>
      <c r="P218">
        <v>0.221192</v>
      </c>
      <c r="S218">
        <v>0.17612800000000001</v>
      </c>
      <c r="V218">
        <v>0.311417</v>
      </c>
      <c r="Z218">
        <v>0.26883600000000002</v>
      </c>
      <c r="AC218">
        <v>0.22428400000000001</v>
      </c>
    </row>
    <row r="219" spans="1:29" x14ac:dyDescent="0.25">
      <c r="A219">
        <v>0.43033500000000002</v>
      </c>
      <c r="D219">
        <v>0.39301999999999998</v>
      </c>
      <c r="G219">
        <v>0.35105900000000001</v>
      </c>
      <c r="J219">
        <v>0.30616599999999999</v>
      </c>
      <c r="M219">
        <v>0.26247199999999998</v>
      </c>
      <c r="P219">
        <v>0.221192</v>
      </c>
      <c r="S219">
        <v>0.17612800000000001</v>
      </c>
      <c r="V219">
        <v>0.31355</v>
      </c>
      <c r="Z219">
        <v>0.26883600000000002</v>
      </c>
      <c r="AC219">
        <v>0.22445100000000001</v>
      </c>
    </row>
    <row r="220" spans="1:29" x14ac:dyDescent="0.25">
      <c r="A220">
        <v>0.43050699999999997</v>
      </c>
      <c r="D220">
        <v>0.39301999999999998</v>
      </c>
      <c r="G220">
        <v>0.350887</v>
      </c>
      <c r="J220">
        <v>0.30599399999999999</v>
      </c>
      <c r="M220">
        <v>0.26247199999999998</v>
      </c>
      <c r="P220">
        <v>0.221192</v>
      </c>
      <c r="S220">
        <v>0.176124</v>
      </c>
      <c r="V220">
        <v>0.313722</v>
      </c>
      <c r="Z220">
        <v>0.26883600000000002</v>
      </c>
      <c r="AC220">
        <v>0.2248</v>
      </c>
    </row>
    <row r="221" spans="1:29" x14ac:dyDescent="0.25">
      <c r="A221">
        <v>0.43068800000000002</v>
      </c>
      <c r="D221">
        <v>0.39302799999999999</v>
      </c>
      <c r="G221">
        <v>0.35072199999999998</v>
      </c>
      <c r="J221">
        <v>0.30581599999999998</v>
      </c>
      <c r="M221">
        <v>0.26246700000000001</v>
      </c>
      <c r="P221">
        <v>0.221192</v>
      </c>
      <c r="S221">
        <v>0.17630000000000001</v>
      </c>
      <c r="V221">
        <v>0.313975</v>
      </c>
      <c r="Z221">
        <v>0.26883600000000002</v>
      </c>
      <c r="AC221">
        <v>0.224967</v>
      </c>
    </row>
    <row r="222" spans="1:29" x14ac:dyDescent="0.25">
      <c r="A222">
        <v>0.43067899999999998</v>
      </c>
      <c r="D222">
        <v>0.39284799999999997</v>
      </c>
      <c r="G222">
        <v>0.35037800000000002</v>
      </c>
      <c r="J222">
        <v>0.30582199999999998</v>
      </c>
      <c r="M222">
        <v>0.26264399999999999</v>
      </c>
      <c r="P222">
        <v>0.221192</v>
      </c>
      <c r="S222">
        <v>0.17629600000000001</v>
      </c>
      <c r="V222">
        <v>0.31184200000000001</v>
      </c>
      <c r="Z222">
        <v>0.26883600000000002</v>
      </c>
      <c r="AC222">
        <v>0.22531100000000001</v>
      </c>
    </row>
    <row r="223" spans="1:29" x14ac:dyDescent="0.25">
      <c r="A223">
        <v>0.43085099999999998</v>
      </c>
      <c r="D223">
        <v>0.39286399999999999</v>
      </c>
      <c r="G223">
        <v>0.35002699999999998</v>
      </c>
      <c r="J223">
        <v>0.30564400000000003</v>
      </c>
      <c r="M223">
        <v>0.26264399999999999</v>
      </c>
      <c r="P223">
        <v>0.221188</v>
      </c>
      <c r="S223">
        <v>0.17646800000000001</v>
      </c>
      <c r="V223">
        <v>0.311664</v>
      </c>
      <c r="Z223">
        <v>0.26883600000000002</v>
      </c>
      <c r="AC223">
        <v>0.22565499999999999</v>
      </c>
    </row>
    <row r="224" spans="1:29" x14ac:dyDescent="0.25">
      <c r="A224">
        <v>0.43103200000000003</v>
      </c>
      <c r="D224">
        <v>0.39251999999999998</v>
      </c>
      <c r="G224">
        <v>0.34986200000000001</v>
      </c>
      <c r="J224">
        <v>0.30564999999999998</v>
      </c>
      <c r="M224">
        <v>0.26264399999999999</v>
      </c>
      <c r="P224">
        <v>0.22136400000000001</v>
      </c>
      <c r="S224">
        <v>0.17663999999999999</v>
      </c>
      <c r="V224">
        <v>0.31159500000000001</v>
      </c>
      <c r="Z224">
        <v>0.26883600000000002</v>
      </c>
      <c r="AC224">
        <v>0.22599900000000001</v>
      </c>
    </row>
    <row r="225" spans="1:29" x14ac:dyDescent="0.25">
      <c r="A225">
        <v>0.43103200000000003</v>
      </c>
      <c r="D225">
        <v>0.39217600000000002</v>
      </c>
      <c r="G225">
        <v>0.34951100000000002</v>
      </c>
      <c r="J225">
        <v>0.30547200000000002</v>
      </c>
      <c r="M225">
        <v>0.26264399999999999</v>
      </c>
      <c r="P225">
        <v>0.22136800000000001</v>
      </c>
      <c r="S225">
        <v>0.17680899999999999</v>
      </c>
      <c r="V225">
        <v>0.313556</v>
      </c>
      <c r="Z225">
        <v>0.26883600000000002</v>
      </c>
      <c r="AC225">
        <v>0.22634299999999999</v>
      </c>
    </row>
    <row r="226" spans="1:29" x14ac:dyDescent="0.25">
      <c r="A226">
        <v>0.43103200000000003</v>
      </c>
      <c r="D226">
        <v>0.39183200000000001</v>
      </c>
      <c r="G226">
        <v>0.34933900000000001</v>
      </c>
      <c r="J226">
        <v>0.30547200000000002</v>
      </c>
      <c r="M226">
        <v>0.26263900000000001</v>
      </c>
      <c r="P226">
        <v>0.221192</v>
      </c>
      <c r="S226">
        <v>0.17715600000000001</v>
      </c>
      <c r="V226">
        <v>0.31356200000000001</v>
      </c>
      <c r="Z226">
        <v>0.26883600000000002</v>
      </c>
      <c r="AC226">
        <v>0.226687</v>
      </c>
    </row>
    <row r="227" spans="1:29" x14ac:dyDescent="0.25">
      <c r="A227">
        <v>0.43103200000000003</v>
      </c>
      <c r="D227">
        <v>0.391488</v>
      </c>
      <c r="G227">
        <v>0.34916700000000001</v>
      </c>
      <c r="J227">
        <v>0.30547200000000002</v>
      </c>
      <c r="M227">
        <v>0.26280500000000001</v>
      </c>
      <c r="P227">
        <v>0.221192</v>
      </c>
      <c r="S227">
        <v>0.17732500000000001</v>
      </c>
      <c r="V227">
        <v>0.31347199999999997</v>
      </c>
      <c r="Z227">
        <v>0.26883600000000002</v>
      </c>
      <c r="AC227">
        <v>0.22703100000000001</v>
      </c>
    </row>
    <row r="228" spans="1:29" x14ac:dyDescent="0.25">
      <c r="A228">
        <v>0.43104100000000001</v>
      </c>
      <c r="D228">
        <v>0.39113599999999998</v>
      </c>
      <c r="G228">
        <v>0.34900199999999998</v>
      </c>
      <c r="J228">
        <v>0.30540499999999998</v>
      </c>
      <c r="M228">
        <v>0.26315499999999997</v>
      </c>
      <c r="P228">
        <v>0.221188</v>
      </c>
      <c r="S228">
        <v>0.177672</v>
      </c>
      <c r="V228">
        <v>0.31098199999999998</v>
      </c>
      <c r="Z228">
        <v>0.268841</v>
      </c>
      <c r="AC228">
        <v>0.22737499999999999</v>
      </c>
    </row>
    <row r="229" spans="1:29" x14ac:dyDescent="0.25">
      <c r="A229">
        <v>0.430869</v>
      </c>
      <c r="D229">
        <v>0.39096399999999998</v>
      </c>
      <c r="G229">
        <v>0.34864400000000001</v>
      </c>
      <c r="J229">
        <v>0.30743799999999999</v>
      </c>
      <c r="M229">
        <v>0.26332699999999998</v>
      </c>
      <c r="P229">
        <v>0.22136400000000001</v>
      </c>
      <c r="S229">
        <v>0.177841</v>
      </c>
      <c r="V229">
        <v>0.31080999999999998</v>
      </c>
      <c r="Z229">
        <v>0.26866400000000001</v>
      </c>
      <c r="AC229">
        <v>0.227719</v>
      </c>
    </row>
    <row r="230" spans="1:29" x14ac:dyDescent="0.25">
      <c r="A230">
        <v>0.43068800000000002</v>
      </c>
      <c r="D230">
        <v>0.39078400000000002</v>
      </c>
      <c r="G230">
        <v>0.34865099999999999</v>
      </c>
      <c r="J230">
        <v>0.30530000000000002</v>
      </c>
      <c r="M230">
        <v>0.26350400000000002</v>
      </c>
      <c r="P230">
        <v>0.22136400000000001</v>
      </c>
      <c r="S230">
        <v>0.17818500000000001</v>
      </c>
      <c r="V230">
        <v>0.31057000000000001</v>
      </c>
      <c r="Z230">
        <v>0.26866400000000001</v>
      </c>
      <c r="AC230">
        <v>0.22806299999999999</v>
      </c>
    </row>
    <row r="231" spans="1:29" x14ac:dyDescent="0.25">
      <c r="A231">
        <v>0.430697</v>
      </c>
      <c r="D231">
        <v>0.39079199999999997</v>
      </c>
      <c r="G231">
        <v>0.348472</v>
      </c>
      <c r="J231">
        <v>0.30529400000000001</v>
      </c>
      <c r="M231">
        <v>0.26349899999999998</v>
      </c>
      <c r="P231">
        <v>0.22136800000000001</v>
      </c>
      <c r="S231">
        <v>0.17852899999999999</v>
      </c>
      <c r="V231">
        <v>0.31235800000000002</v>
      </c>
      <c r="Z231">
        <v>0.26866400000000001</v>
      </c>
      <c r="AC231">
        <v>0.228411</v>
      </c>
    </row>
    <row r="232" spans="1:29" x14ac:dyDescent="0.25">
      <c r="A232">
        <v>0.43051600000000001</v>
      </c>
      <c r="D232">
        <v>0.39061200000000001</v>
      </c>
      <c r="G232">
        <v>0.34846500000000002</v>
      </c>
      <c r="J232">
        <v>0.30547200000000002</v>
      </c>
      <c r="M232">
        <v>0.26366499999999998</v>
      </c>
      <c r="P232">
        <v>0.221192</v>
      </c>
      <c r="S232">
        <v>0.178873</v>
      </c>
      <c r="V232">
        <v>0.31219200000000003</v>
      </c>
      <c r="Z232">
        <v>0.26866400000000001</v>
      </c>
      <c r="AC232">
        <v>0.228579</v>
      </c>
    </row>
    <row r="233" spans="1:29" x14ac:dyDescent="0.25">
      <c r="A233">
        <v>0.43052499999999999</v>
      </c>
      <c r="D233">
        <v>0.39061200000000001</v>
      </c>
      <c r="G233">
        <v>0.34863699999999997</v>
      </c>
      <c r="J233">
        <v>0.30547200000000002</v>
      </c>
      <c r="M233">
        <v>0.26400899999999999</v>
      </c>
      <c r="P233">
        <v>0.221192</v>
      </c>
      <c r="S233">
        <v>0.17921699999999999</v>
      </c>
      <c r="V233">
        <v>0.311917</v>
      </c>
      <c r="Z233">
        <v>0.26866400000000001</v>
      </c>
      <c r="AC233">
        <v>0.22892699999999999</v>
      </c>
    </row>
    <row r="234" spans="1:29" x14ac:dyDescent="0.25">
      <c r="A234">
        <v>0.430344</v>
      </c>
      <c r="D234">
        <v>0.39060400000000001</v>
      </c>
      <c r="G234">
        <v>0.34880899999999998</v>
      </c>
      <c r="J234">
        <v>0.30546600000000002</v>
      </c>
      <c r="M234">
        <v>0.26435900000000001</v>
      </c>
      <c r="P234">
        <v>0.221188</v>
      </c>
      <c r="S234">
        <v>0.179564</v>
      </c>
      <c r="V234">
        <v>0.30961899999999998</v>
      </c>
      <c r="Z234">
        <v>0.26866400000000001</v>
      </c>
      <c r="AC234">
        <v>0.229099</v>
      </c>
    </row>
    <row r="235" spans="1:29" x14ac:dyDescent="0.25">
      <c r="A235">
        <v>0.430344</v>
      </c>
      <c r="D235">
        <v>0.39077600000000001</v>
      </c>
      <c r="G235">
        <v>0.34898800000000002</v>
      </c>
      <c r="J235">
        <v>0.30564400000000003</v>
      </c>
      <c r="M235">
        <v>0.26453599999999999</v>
      </c>
      <c r="P235">
        <v>0.22136400000000001</v>
      </c>
      <c r="S235">
        <v>0.179733</v>
      </c>
      <c r="V235">
        <v>0.30908999999999998</v>
      </c>
      <c r="Z235">
        <v>0.26866400000000001</v>
      </c>
      <c r="AC235">
        <v>0.229271</v>
      </c>
    </row>
    <row r="236" spans="1:29" x14ac:dyDescent="0.25">
      <c r="A236">
        <v>0.430344</v>
      </c>
      <c r="D236">
        <v>0.39094800000000002</v>
      </c>
      <c r="G236">
        <v>0.34898099999999999</v>
      </c>
      <c r="J236">
        <v>0.30564400000000003</v>
      </c>
      <c r="M236">
        <v>0.26453100000000002</v>
      </c>
      <c r="P236">
        <v>0.22136400000000001</v>
      </c>
      <c r="S236">
        <v>0.18007999999999999</v>
      </c>
      <c r="V236">
        <v>0.30884400000000001</v>
      </c>
      <c r="Z236">
        <v>0.26866400000000001</v>
      </c>
      <c r="AC236">
        <v>0.22944800000000001</v>
      </c>
    </row>
    <row r="237" spans="1:29" x14ac:dyDescent="0.25">
      <c r="A237">
        <v>0.430344</v>
      </c>
      <c r="D237">
        <v>0.39110499999999998</v>
      </c>
      <c r="G237">
        <v>0.34914600000000001</v>
      </c>
      <c r="J237">
        <v>0.30563800000000002</v>
      </c>
      <c r="M237">
        <v>0.264708</v>
      </c>
      <c r="P237">
        <v>0.22136800000000001</v>
      </c>
      <c r="S237">
        <v>0.18024899999999999</v>
      </c>
      <c r="V237">
        <v>0.31080999999999998</v>
      </c>
      <c r="Z237">
        <v>0.26866400000000001</v>
      </c>
      <c r="AC237">
        <v>0.22944800000000001</v>
      </c>
    </row>
    <row r="238" spans="1:29" x14ac:dyDescent="0.25">
      <c r="A238">
        <v>0.430344</v>
      </c>
      <c r="D238">
        <v>0.39163599999999998</v>
      </c>
      <c r="G238">
        <v>0.349497</v>
      </c>
      <c r="J238">
        <v>0.30581000000000003</v>
      </c>
      <c r="M238">
        <v>0.26470300000000002</v>
      </c>
      <c r="P238">
        <v>0.221192</v>
      </c>
      <c r="S238">
        <v>0.18060000000000001</v>
      </c>
      <c r="V238">
        <v>0.31063800000000003</v>
      </c>
      <c r="Z238">
        <v>0.26866400000000001</v>
      </c>
      <c r="AC238">
        <v>0.22944300000000001</v>
      </c>
    </row>
    <row r="239" spans="1:29" x14ac:dyDescent="0.25">
      <c r="A239">
        <v>0.43033500000000002</v>
      </c>
      <c r="D239">
        <v>0.39179999999999998</v>
      </c>
      <c r="G239">
        <v>0.34966199999999997</v>
      </c>
      <c r="J239">
        <v>0.30598799999999998</v>
      </c>
      <c r="M239">
        <v>0.26488</v>
      </c>
      <c r="P239">
        <v>0.221192</v>
      </c>
      <c r="S239">
        <v>0.18059600000000001</v>
      </c>
      <c r="V239">
        <v>0.31047200000000003</v>
      </c>
      <c r="Z239">
        <v>0.26866899999999999</v>
      </c>
      <c r="AC239">
        <v>0.229625</v>
      </c>
    </row>
    <row r="240" spans="1:29" x14ac:dyDescent="0.25">
      <c r="A240">
        <v>0.43050699999999997</v>
      </c>
      <c r="D240">
        <v>0.392152</v>
      </c>
      <c r="G240">
        <v>0.35000599999999998</v>
      </c>
      <c r="J240">
        <v>0.30598199999999998</v>
      </c>
      <c r="M240">
        <v>0.26487500000000003</v>
      </c>
      <c r="P240">
        <v>0.221192</v>
      </c>
      <c r="S240">
        <v>0.18077199999999999</v>
      </c>
      <c r="V240">
        <v>0.31012200000000001</v>
      </c>
      <c r="Z240">
        <v>0.26849200000000001</v>
      </c>
      <c r="AC240">
        <v>0.22944800000000001</v>
      </c>
    </row>
    <row r="241" spans="1:29" x14ac:dyDescent="0.25">
      <c r="A241">
        <v>0.43067899999999998</v>
      </c>
      <c r="D241">
        <v>0.39232400000000001</v>
      </c>
      <c r="G241">
        <v>0.35035699999999997</v>
      </c>
      <c r="J241">
        <v>0.30615999999999999</v>
      </c>
      <c r="M241">
        <v>0.26505200000000001</v>
      </c>
      <c r="P241">
        <v>0.221192</v>
      </c>
      <c r="S241">
        <v>0.18077199999999999</v>
      </c>
      <c r="V241">
        <v>0.309944</v>
      </c>
      <c r="Z241">
        <v>0.26849200000000001</v>
      </c>
      <c r="AC241">
        <v>0.22945299999999999</v>
      </c>
    </row>
    <row r="242" spans="1:29" x14ac:dyDescent="0.25">
      <c r="A242">
        <v>0.43085099999999998</v>
      </c>
      <c r="D242">
        <v>0.39249600000000001</v>
      </c>
      <c r="G242">
        <v>0.35052899999999998</v>
      </c>
      <c r="J242">
        <v>0.30615399999999998</v>
      </c>
      <c r="M242">
        <v>0.26505699999999999</v>
      </c>
      <c r="P242">
        <v>0.221192</v>
      </c>
      <c r="S242">
        <v>0.18077599999999999</v>
      </c>
      <c r="V242">
        <v>0.309944</v>
      </c>
      <c r="Z242">
        <v>0.26849200000000001</v>
      </c>
      <c r="AC242">
        <v>0.22928100000000001</v>
      </c>
    </row>
    <row r="243" spans="1:29" x14ac:dyDescent="0.25">
      <c r="A243">
        <v>0.43102299999999999</v>
      </c>
      <c r="D243">
        <v>0.39266800000000002</v>
      </c>
      <c r="G243">
        <v>0.35070099999999998</v>
      </c>
      <c r="J243">
        <v>0.30633199999999999</v>
      </c>
      <c r="M243">
        <v>0.26488499999999998</v>
      </c>
      <c r="P243">
        <v>0.221192</v>
      </c>
      <c r="S243">
        <v>0.18060000000000001</v>
      </c>
      <c r="V243">
        <v>0.309944</v>
      </c>
      <c r="Z243">
        <v>0.26849200000000001</v>
      </c>
      <c r="AC243">
        <v>0.22910900000000001</v>
      </c>
    </row>
    <row r="244" spans="1:29" x14ac:dyDescent="0.25">
      <c r="A244">
        <v>0.43120399999999998</v>
      </c>
      <c r="D244">
        <v>0.39284799999999997</v>
      </c>
      <c r="G244">
        <v>0.35087299999999999</v>
      </c>
      <c r="J244">
        <v>0.30625799999999997</v>
      </c>
      <c r="M244">
        <v>0.26471299999999998</v>
      </c>
      <c r="P244">
        <v>0.221196</v>
      </c>
      <c r="S244">
        <v>0.18060399999999999</v>
      </c>
      <c r="V244">
        <v>0.30993799999999999</v>
      </c>
      <c r="Z244">
        <v>0.26849200000000001</v>
      </c>
      <c r="AC244">
        <v>0.22894100000000001</v>
      </c>
    </row>
    <row r="245" spans="1:29" x14ac:dyDescent="0.25">
      <c r="A245">
        <v>0.43120399999999998</v>
      </c>
      <c r="D245">
        <v>0.39284000000000002</v>
      </c>
      <c r="G245">
        <v>0.35105199999999998</v>
      </c>
      <c r="J245">
        <v>0.308396</v>
      </c>
      <c r="M245">
        <v>0.26453599999999999</v>
      </c>
      <c r="P245">
        <v>0.22101999999999999</v>
      </c>
      <c r="S245">
        <v>0.18043200000000001</v>
      </c>
      <c r="V245">
        <v>0.310116</v>
      </c>
      <c r="Z245">
        <v>0.26849200000000001</v>
      </c>
      <c r="AC245">
        <v>0.22859299999999999</v>
      </c>
    </row>
    <row r="246" spans="1:29" x14ac:dyDescent="0.25">
      <c r="A246">
        <v>0.43120399999999998</v>
      </c>
      <c r="D246">
        <v>0.39302799999999999</v>
      </c>
      <c r="G246">
        <v>0.35105199999999998</v>
      </c>
      <c r="J246">
        <v>0.30839</v>
      </c>
      <c r="M246">
        <v>0.26454100000000003</v>
      </c>
      <c r="P246">
        <v>0.22101599999999999</v>
      </c>
      <c r="S246">
        <v>0.18026300000000001</v>
      </c>
      <c r="V246">
        <v>0.31012200000000001</v>
      </c>
      <c r="Z246">
        <v>0.26849200000000001</v>
      </c>
      <c r="AC246">
        <v>0.22842499999999999</v>
      </c>
    </row>
    <row r="247" spans="1:29" x14ac:dyDescent="0.25">
      <c r="A247">
        <v>0.43121300000000001</v>
      </c>
      <c r="D247">
        <v>0.39285599999999998</v>
      </c>
      <c r="G247">
        <v>0.351045</v>
      </c>
      <c r="J247">
        <v>0.30856800000000001</v>
      </c>
      <c r="M247">
        <v>0.26436900000000002</v>
      </c>
      <c r="P247">
        <v>0.221192</v>
      </c>
      <c r="S247">
        <v>0.17991599999999999</v>
      </c>
      <c r="V247">
        <v>0.30993799999999999</v>
      </c>
      <c r="Z247">
        <v>0.26849200000000001</v>
      </c>
      <c r="AC247">
        <v>0.22808100000000001</v>
      </c>
    </row>
    <row r="248" spans="1:29" x14ac:dyDescent="0.25">
      <c r="A248">
        <v>0.43103200000000003</v>
      </c>
      <c r="D248">
        <v>0.39268399999999998</v>
      </c>
      <c r="G248">
        <v>0.35123100000000002</v>
      </c>
      <c r="J248">
        <v>0.30857400000000001</v>
      </c>
      <c r="M248">
        <v>0.26419700000000002</v>
      </c>
      <c r="P248">
        <v>0.221192</v>
      </c>
      <c r="S248">
        <v>0.17974399999999999</v>
      </c>
      <c r="V248">
        <v>0.31011</v>
      </c>
      <c r="Z248">
        <v>0.26849200000000001</v>
      </c>
      <c r="AC248">
        <v>0.22773699999999999</v>
      </c>
    </row>
    <row r="249" spans="1:29" x14ac:dyDescent="0.25">
      <c r="A249">
        <v>0.43103200000000003</v>
      </c>
      <c r="D249">
        <v>0.39251200000000003</v>
      </c>
      <c r="G249">
        <v>0.35105900000000001</v>
      </c>
      <c r="J249">
        <v>0.308396</v>
      </c>
      <c r="M249">
        <v>0.26402500000000001</v>
      </c>
      <c r="P249">
        <v>0.221196</v>
      </c>
      <c r="S249">
        <v>0.17957500000000001</v>
      </c>
      <c r="V249">
        <v>0.310276</v>
      </c>
      <c r="Z249">
        <v>0.26849200000000001</v>
      </c>
      <c r="AC249">
        <v>0.22739300000000001</v>
      </c>
    </row>
    <row r="250" spans="1:29" x14ac:dyDescent="0.25">
      <c r="A250">
        <v>0.43104100000000001</v>
      </c>
      <c r="D250">
        <v>0.39234000000000002</v>
      </c>
      <c r="G250">
        <v>0.350887</v>
      </c>
      <c r="J250">
        <v>0.308396</v>
      </c>
      <c r="M250">
        <v>0.26385900000000001</v>
      </c>
      <c r="P250">
        <v>0.22101999999999999</v>
      </c>
      <c r="S250">
        <v>0.179231</v>
      </c>
      <c r="V250">
        <v>0.31062000000000001</v>
      </c>
      <c r="Z250">
        <v>0.26849200000000001</v>
      </c>
      <c r="AC250">
        <v>0.227049</v>
      </c>
    </row>
    <row r="251" spans="1:29" x14ac:dyDescent="0.25">
      <c r="A251">
        <v>0.430869</v>
      </c>
      <c r="D251">
        <v>0.39217600000000002</v>
      </c>
      <c r="G251">
        <v>0.350715</v>
      </c>
      <c r="J251">
        <v>0.308396</v>
      </c>
      <c r="M251">
        <v>0.26350899999999999</v>
      </c>
      <c r="P251">
        <v>0.22101599999999999</v>
      </c>
      <c r="S251">
        <v>0.17888399999999999</v>
      </c>
      <c r="V251">
        <v>0.31097000000000002</v>
      </c>
      <c r="Z251">
        <v>0.26849200000000001</v>
      </c>
      <c r="AC251">
        <v>0.22670499999999999</v>
      </c>
    </row>
    <row r="252" spans="1:29" x14ac:dyDescent="0.25">
      <c r="A252">
        <v>0.43068800000000002</v>
      </c>
      <c r="D252">
        <v>0.39182400000000001</v>
      </c>
      <c r="G252">
        <v>0.35054299999999999</v>
      </c>
      <c r="J252">
        <v>0.308396</v>
      </c>
      <c r="M252">
        <v>0.26333200000000001</v>
      </c>
      <c r="P252">
        <v>0.221192</v>
      </c>
      <c r="S252">
        <v>0.17871500000000001</v>
      </c>
      <c r="V252">
        <v>0.31114199999999997</v>
      </c>
      <c r="Z252">
        <v>0.26848699999999998</v>
      </c>
      <c r="AC252">
        <v>0.22636100000000001</v>
      </c>
    </row>
    <row r="253" spans="1:29" x14ac:dyDescent="0.25">
      <c r="A253">
        <v>0.430697</v>
      </c>
      <c r="D253">
        <v>0.39166000000000001</v>
      </c>
      <c r="G253">
        <v>0.35037800000000002</v>
      </c>
      <c r="J253">
        <v>0.30840200000000001</v>
      </c>
      <c r="M253">
        <v>0.26333699999999999</v>
      </c>
      <c r="P253">
        <v>0.221192</v>
      </c>
      <c r="S253">
        <v>0.178368</v>
      </c>
      <c r="V253">
        <v>0.31131399999999998</v>
      </c>
      <c r="Z253">
        <v>0.26866400000000001</v>
      </c>
      <c r="AC253">
        <v>0.22601299999999999</v>
      </c>
    </row>
    <row r="254" spans="1:29" x14ac:dyDescent="0.25">
      <c r="A254">
        <v>0.43052499999999999</v>
      </c>
      <c r="D254">
        <v>0.39130799999999999</v>
      </c>
      <c r="G254">
        <v>0.35002699999999998</v>
      </c>
      <c r="J254">
        <v>0.30823</v>
      </c>
      <c r="M254">
        <v>0.26317099999999999</v>
      </c>
      <c r="P254">
        <v>0.221192</v>
      </c>
      <c r="S254">
        <v>0.17819599999999999</v>
      </c>
      <c r="V254">
        <v>0.31147999999999998</v>
      </c>
      <c r="Z254">
        <v>0.26866400000000001</v>
      </c>
      <c r="AC254">
        <v>0.22584499999999999</v>
      </c>
    </row>
    <row r="255" spans="1:29" x14ac:dyDescent="0.25">
      <c r="A255">
        <v>0.43035299999999999</v>
      </c>
      <c r="D255">
        <v>0.39114399999999999</v>
      </c>
      <c r="G255">
        <v>0.34986200000000001</v>
      </c>
      <c r="J255">
        <v>0.308058</v>
      </c>
      <c r="M255">
        <v>0.26282100000000003</v>
      </c>
      <c r="P255">
        <v>0.221192</v>
      </c>
      <c r="S255">
        <v>0.17802399999999999</v>
      </c>
      <c r="V255">
        <v>0.31182399999999999</v>
      </c>
      <c r="Z255">
        <v>0.26866400000000001</v>
      </c>
      <c r="AC255">
        <v>0.22550100000000001</v>
      </c>
    </row>
    <row r="256" spans="1:29" x14ac:dyDescent="0.25">
      <c r="A256">
        <v>0.430172</v>
      </c>
      <c r="D256">
        <v>0.39078400000000002</v>
      </c>
      <c r="G256">
        <v>0.34951100000000002</v>
      </c>
      <c r="J256">
        <v>0.30787999999999999</v>
      </c>
      <c r="M256">
        <v>0.26264399999999999</v>
      </c>
      <c r="P256">
        <v>0.221192</v>
      </c>
      <c r="S256">
        <v>0.17785500000000001</v>
      </c>
      <c r="V256">
        <v>0.312168</v>
      </c>
      <c r="Z256">
        <v>0.26866400000000001</v>
      </c>
      <c r="AC256">
        <v>0.22515299999999999</v>
      </c>
    </row>
    <row r="257" spans="1:29" x14ac:dyDescent="0.25">
      <c r="A257">
        <v>0.43016300000000002</v>
      </c>
      <c r="D257">
        <v>0.39078400000000002</v>
      </c>
      <c r="G257">
        <v>0.34934599999999999</v>
      </c>
      <c r="J257">
        <v>0.30787999999999999</v>
      </c>
      <c r="M257">
        <v>0.26264900000000002</v>
      </c>
      <c r="P257">
        <v>0.221192</v>
      </c>
      <c r="S257">
        <v>0.177508</v>
      </c>
      <c r="V257">
        <v>0.31251099999999998</v>
      </c>
      <c r="Z257">
        <v>0.26866400000000001</v>
      </c>
      <c r="AC257">
        <v>0.22498000000000001</v>
      </c>
    </row>
    <row r="258" spans="1:29" x14ac:dyDescent="0.25">
      <c r="A258">
        <v>0.430344</v>
      </c>
      <c r="D258">
        <v>0.39078400000000002</v>
      </c>
      <c r="G258">
        <v>0.348995</v>
      </c>
      <c r="J258">
        <v>0.30788599999999999</v>
      </c>
      <c r="M258">
        <v>0.26247199999999998</v>
      </c>
      <c r="P258">
        <v>0.221192</v>
      </c>
      <c r="S258">
        <v>0.17733199999999999</v>
      </c>
      <c r="V258">
        <v>0.31286199999999997</v>
      </c>
      <c r="Z258">
        <v>0.26866400000000001</v>
      </c>
      <c r="AC258">
        <v>0.22481300000000001</v>
      </c>
    </row>
    <row r="259" spans="1:29" x14ac:dyDescent="0.25">
      <c r="A259">
        <v>0.43033500000000002</v>
      </c>
      <c r="D259">
        <v>0.39078400000000002</v>
      </c>
      <c r="G259">
        <v>0.34882299999999999</v>
      </c>
      <c r="J259">
        <v>0.30770799999999998</v>
      </c>
      <c r="M259">
        <v>0.26247199999999998</v>
      </c>
      <c r="P259">
        <v>0.221188</v>
      </c>
      <c r="S259">
        <v>0.17733599999999999</v>
      </c>
      <c r="V259">
        <v>0.31303399999999998</v>
      </c>
      <c r="Z259">
        <v>0.26866400000000001</v>
      </c>
      <c r="AC259">
        <v>0.22445999999999999</v>
      </c>
    </row>
    <row r="260" spans="1:29" x14ac:dyDescent="0.25">
      <c r="A260">
        <v>0.43051600000000001</v>
      </c>
      <c r="D260">
        <v>0.39077600000000001</v>
      </c>
      <c r="G260">
        <v>0.34864400000000001</v>
      </c>
      <c r="J260">
        <v>0.30771399999999999</v>
      </c>
      <c r="M260">
        <v>0.26246700000000001</v>
      </c>
      <c r="P260">
        <v>0.22136400000000001</v>
      </c>
      <c r="S260">
        <v>0.17716399999999999</v>
      </c>
      <c r="V260">
        <v>0.31320599999999998</v>
      </c>
      <c r="Z260">
        <v>0.26866400000000001</v>
      </c>
      <c r="AC260">
        <v>0.224464</v>
      </c>
    </row>
    <row r="261" spans="1:29" x14ac:dyDescent="0.25">
      <c r="A261">
        <v>0.43050699999999997</v>
      </c>
      <c r="D261">
        <v>0.39094800000000002</v>
      </c>
      <c r="G261">
        <v>0.34864400000000001</v>
      </c>
      <c r="J261">
        <v>0.30754199999999998</v>
      </c>
      <c r="M261">
        <v>0.26264399999999999</v>
      </c>
      <c r="P261">
        <v>0.22136400000000001</v>
      </c>
      <c r="S261">
        <v>0.17698800000000001</v>
      </c>
      <c r="V261">
        <v>0.31337799999999999</v>
      </c>
      <c r="Z261">
        <v>0.26866400000000001</v>
      </c>
      <c r="AC261">
        <v>0.22428799999999999</v>
      </c>
    </row>
    <row r="262" spans="1:29" x14ac:dyDescent="0.25">
      <c r="A262">
        <v>0.43067899999999998</v>
      </c>
      <c r="D262">
        <v>0.39112000000000002</v>
      </c>
      <c r="G262">
        <v>0.34864400000000001</v>
      </c>
      <c r="J262">
        <v>0.30736400000000003</v>
      </c>
      <c r="M262">
        <v>0.26264399999999999</v>
      </c>
      <c r="P262">
        <v>0.22136400000000001</v>
      </c>
      <c r="S262">
        <v>0.17698800000000001</v>
      </c>
      <c r="V262">
        <v>0.31355</v>
      </c>
      <c r="Z262">
        <v>0.26866400000000001</v>
      </c>
      <c r="AC262">
        <v>0.22428799999999999</v>
      </c>
    </row>
    <row r="263" spans="1:29" x14ac:dyDescent="0.25">
      <c r="A263">
        <v>0.43086000000000002</v>
      </c>
      <c r="D263">
        <v>0.39128400000000002</v>
      </c>
      <c r="G263">
        <v>0.34864400000000001</v>
      </c>
      <c r="J263">
        <v>0.30743199999999998</v>
      </c>
      <c r="M263">
        <v>0.26264399999999999</v>
      </c>
      <c r="P263">
        <v>0.22136400000000001</v>
      </c>
      <c r="S263">
        <v>0.17699200000000001</v>
      </c>
      <c r="V263">
        <v>0.313722</v>
      </c>
      <c r="Z263">
        <v>0.26866400000000001</v>
      </c>
      <c r="AC263">
        <v>0.22428799999999999</v>
      </c>
    </row>
    <row r="264" spans="1:29" x14ac:dyDescent="0.25">
      <c r="A264">
        <v>0.43085099999999998</v>
      </c>
      <c r="D264">
        <v>0.39162799999999998</v>
      </c>
      <c r="G264">
        <v>0.34863699999999997</v>
      </c>
      <c r="J264">
        <v>0.30547200000000002</v>
      </c>
      <c r="M264">
        <v>0.26263300000000001</v>
      </c>
      <c r="P264">
        <v>0.22136400000000001</v>
      </c>
      <c r="S264">
        <v>0.176816</v>
      </c>
      <c r="V264">
        <v>0.31390000000000001</v>
      </c>
      <c r="Z264">
        <v>0.26866400000000001</v>
      </c>
      <c r="AC264">
        <v>0.22428799999999999</v>
      </c>
    </row>
    <row r="265" spans="1:29" x14ac:dyDescent="0.25">
      <c r="A265">
        <v>0.43103200000000003</v>
      </c>
      <c r="D265">
        <v>0.39197199999999999</v>
      </c>
      <c r="G265">
        <v>0.34880899999999998</v>
      </c>
      <c r="J265">
        <v>0.30547200000000002</v>
      </c>
      <c r="M265">
        <v>0.26298300000000002</v>
      </c>
      <c r="P265">
        <v>0.22136400000000001</v>
      </c>
      <c r="S265">
        <v>0.176812</v>
      </c>
      <c r="V265">
        <v>0.31390600000000002</v>
      </c>
      <c r="Z265">
        <v>0.26866400000000001</v>
      </c>
      <c r="AC265">
        <v>0.22428400000000001</v>
      </c>
    </row>
    <row r="266" spans="1:29" x14ac:dyDescent="0.25">
      <c r="A266">
        <v>0.43103200000000003</v>
      </c>
      <c r="D266">
        <v>0.39232400000000001</v>
      </c>
      <c r="G266">
        <v>0.34898099999999999</v>
      </c>
      <c r="J266">
        <v>0.30547200000000002</v>
      </c>
      <c r="M266">
        <v>0.26316000000000001</v>
      </c>
      <c r="P266">
        <v>0.22136400000000001</v>
      </c>
      <c r="S266">
        <v>0.17698800000000001</v>
      </c>
      <c r="V266">
        <v>0.31372800000000001</v>
      </c>
      <c r="Z266">
        <v>0.26866400000000001</v>
      </c>
      <c r="AC266">
        <v>0.22445999999999999</v>
      </c>
    </row>
    <row r="267" spans="1:29" x14ac:dyDescent="0.25">
      <c r="A267">
        <v>0.43103200000000003</v>
      </c>
      <c r="D267">
        <v>0.39249600000000001</v>
      </c>
      <c r="G267">
        <v>0.34915299999999999</v>
      </c>
      <c r="J267">
        <v>0.30547200000000002</v>
      </c>
      <c r="M267">
        <v>0.26314900000000002</v>
      </c>
      <c r="P267">
        <v>0.22136400000000001</v>
      </c>
      <c r="S267">
        <v>0.176984</v>
      </c>
      <c r="V267">
        <v>0.31372800000000001</v>
      </c>
      <c r="Z267">
        <v>0.26865899999999998</v>
      </c>
      <c r="AC267">
        <v>0.22445599999999999</v>
      </c>
    </row>
    <row r="268" spans="1:29" x14ac:dyDescent="0.25">
      <c r="A268">
        <v>0.43103200000000003</v>
      </c>
      <c r="D268">
        <v>0.39266800000000002</v>
      </c>
      <c r="G268">
        <v>0.34931800000000002</v>
      </c>
      <c r="J268">
        <v>0.30547200000000002</v>
      </c>
      <c r="M268">
        <v>0.26349899999999998</v>
      </c>
      <c r="P268">
        <v>0.22136400000000001</v>
      </c>
      <c r="S268">
        <v>0.17715600000000001</v>
      </c>
      <c r="V268">
        <v>0.31372800000000001</v>
      </c>
      <c r="Z268">
        <v>0.26883600000000002</v>
      </c>
      <c r="AC268">
        <v>0.22462299999999999</v>
      </c>
    </row>
    <row r="269" spans="1:29" x14ac:dyDescent="0.25">
      <c r="A269">
        <v>0.43103200000000003</v>
      </c>
      <c r="D269">
        <v>0.39284799999999997</v>
      </c>
      <c r="G269">
        <v>0.34966900000000001</v>
      </c>
      <c r="J269">
        <v>0.30546600000000002</v>
      </c>
      <c r="M269">
        <v>0.26367099999999999</v>
      </c>
      <c r="P269">
        <v>0.22136400000000001</v>
      </c>
      <c r="S269">
        <v>0.17732800000000001</v>
      </c>
      <c r="V269">
        <v>0.31373400000000001</v>
      </c>
      <c r="Z269">
        <v>0.26883600000000002</v>
      </c>
      <c r="AC269">
        <v>0.22497200000000001</v>
      </c>
    </row>
    <row r="270" spans="1:29" x14ac:dyDescent="0.25">
      <c r="A270">
        <v>0.43104100000000001</v>
      </c>
      <c r="D270">
        <v>0.39284799999999997</v>
      </c>
      <c r="G270">
        <v>0.34983399999999998</v>
      </c>
      <c r="J270">
        <v>0.30564400000000003</v>
      </c>
      <c r="M270">
        <v>0.26384299999999999</v>
      </c>
      <c r="P270">
        <v>0.22136400000000001</v>
      </c>
      <c r="S270">
        <v>0.17749999999999999</v>
      </c>
      <c r="V270">
        <v>0.31356899999999999</v>
      </c>
      <c r="Z270">
        <v>0.268841</v>
      </c>
      <c r="AC270">
        <v>0.22513900000000001</v>
      </c>
    </row>
    <row r="271" spans="1:29" x14ac:dyDescent="0.25">
      <c r="A271">
        <v>0.430869</v>
      </c>
      <c r="D271">
        <v>0.39284799999999997</v>
      </c>
      <c r="G271">
        <v>0.35018500000000002</v>
      </c>
      <c r="J271">
        <v>0.30563800000000002</v>
      </c>
      <c r="M271">
        <v>0.264015</v>
      </c>
      <c r="P271">
        <v>0.22136</v>
      </c>
      <c r="S271">
        <v>0.177672</v>
      </c>
      <c r="V271">
        <v>0.313218</v>
      </c>
      <c r="Z271">
        <v>0.26866400000000001</v>
      </c>
      <c r="AC271">
        <v>0.22548699999999999</v>
      </c>
    </row>
    <row r="272" spans="1:29" x14ac:dyDescent="0.25">
      <c r="A272">
        <v>0.430697</v>
      </c>
      <c r="D272">
        <v>0.39284799999999997</v>
      </c>
      <c r="G272">
        <v>0.35035699999999997</v>
      </c>
      <c r="J272">
        <v>0.30581599999999998</v>
      </c>
      <c r="M272">
        <v>0.26418700000000001</v>
      </c>
      <c r="P272">
        <v>0.22153999999999999</v>
      </c>
      <c r="S272">
        <v>0.177844</v>
      </c>
      <c r="V272">
        <v>0.31304599999999999</v>
      </c>
      <c r="Z272">
        <v>0.26866400000000001</v>
      </c>
      <c r="AC272">
        <v>0.22565499999999999</v>
      </c>
    </row>
    <row r="273" spans="1:29" x14ac:dyDescent="0.25">
      <c r="A273">
        <v>0.43051600000000001</v>
      </c>
      <c r="D273">
        <v>0.39285599999999998</v>
      </c>
      <c r="G273">
        <v>0.35052899999999998</v>
      </c>
      <c r="J273">
        <v>0.30581599999999998</v>
      </c>
      <c r="M273">
        <v>0.26435900000000001</v>
      </c>
      <c r="P273">
        <v>0.22136400000000001</v>
      </c>
      <c r="S273">
        <v>0.17801600000000001</v>
      </c>
      <c r="V273">
        <v>0.31287399999999999</v>
      </c>
      <c r="Z273">
        <v>0.26866400000000001</v>
      </c>
      <c r="AC273">
        <v>0.22599900000000001</v>
      </c>
    </row>
    <row r="274" spans="1:29" x14ac:dyDescent="0.25">
      <c r="A274">
        <v>0.43052499999999999</v>
      </c>
      <c r="D274">
        <v>0.39268399999999998</v>
      </c>
      <c r="G274">
        <v>0.35070099999999998</v>
      </c>
      <c r="J274">
        <v>0.30581000000000003</v>
      </c>
      <c r="M274">
        <v>0.26453100000000002</v>
      </c>
      <c r="P274">
        <v>0.22136400000000001</v>
      </c>
      <c r="S274">
        <v>0.17818800000000001</v>
      </c>
      <c r="V274">
        <v>0.31270199999999998</v>
      </c>
      <c r="Z274">
        <v>0.26866400000000001</v>
      </c>
      <c r="AC274">
        <v>0.22634299999999999</v>
      </c>
    </row>
    <row r="275" spans="1:29" x14ac:dyDescent="0.25">
      <c r="A275">
        <v>0.430344</v>
      </c>
      <c r="D275">
        <v>0.39251999999999998</v>
      </c>
      <c r="G275">
        <v>0.35087299999999999</v>
      </c>
      <c r="J275">
        <v>0.30598799999999998</v>
      </c>
      <c r="M275">
        <v>0.264708</v>
      </c>
      <c r="P275">
        <v>0.22136400000000001</v>
      </c>
      <c r="S275">
        <v>0.17835699999999999</v>
      </c>
      <c r="V275">
        <v>0.31254300000000002</v>
      </c>
      <c r="Z275">
        <v>0.26866400000000001</v>
      </c>
      <c r="AC275">
        <v>0.226687</v>
      </c>
    </row>
    <row r="276" spans="1:29" x14ac:dyDescent="0.25">
      <c r="A276">
        <v>0.430344</v>
      </c>
      <c r="D276">
        <v>0.39216800000000002</v>
      </c>
      <c r="G276">
        <v>0.35105199999999998</v>
      </c>
      <c r="J276">
        <v>0.30598199999999998</v>
      </c>
      <c r="M276">
        <v>0.26470300000000002</v>
      </c>
      <c r="P276">
        <v>0.22136400000000001</v>
      </c>
      <c r="S276">
        <v>0.178704</v>
      </c>
      <c r="V276">
        <v>0.31208900000000001</v>
      </c>
      <c r="Z276">
        <v>0.26866400000000001</v>
      </c>
      <c r="AC276">
        <v>0.22703100000000001</v>
      </c>
    </row>
    <row r="277" spans="1:29" x14ac:dyDescent="0.25">
      <c r="A277">
        <v>0.430344</v>
      </c>
      <c r="D277">
        <v>0.39200400000000002</v>
      </c>
      <c r="G277">
        <v>0.35105199999999998</v>
      </c>
      <c r="J277">
        <v>0.30615999999999999</v>
      </c>
      <c r="M277">
        <v>0.26488</v>
      </c>
      <c r="P277">
        <v>0.22136400000000001</v>
      </c>
      <c r="S277">
        <v>0.17887600000000001</v>
      </c>
      <c r="V277">
        <v>0.309784</v>
      </c>
      <c r="Z277">
        <v>0.26866400000000001</v>
      </c>
      <c r="AC277">
        <v>0.22737499999999999</v>
      </c>
    </row>
    <row r="278" spans="1:29" x14ac:dyDescent="0.25">
      <c r="A278">
        <v>0.43033500000000002</v>
      </c>
      <c r="D278">
        <v>0.39166000000000001</v>
      </c>
      <c r="G278">
        <v>0.35105199999999998</v>
      </c>
      <c r="J278">
        <v>0.30615399999999998</v>
      </c>
      <c r="M278">
        <v>0.26488</v>
      </c>
      <c r="P278">
        <v>0.22136400000000001</v>
      </c>
      <c r="S278">
        <v>0.17904500000000001</v>
      </c>
      <c r="V278">
        <v>0.30943399999999999</v>
      </c>
      <c r="Z278">
        <v>0.26866400000000001</v>
      </c>
      <c r="AC278">
        <v>0.22772300000000001</v>
      </c>
    </row>
    <row r="279" spans="1:29" x14ac:dyDescent="0.25">
      <c r="A279">
        <v>0.43051600000000001</v>
      </c>
      <c r="D279">
        <v>0.39130799999999999</v>
      </c>
      <c r="G279">
        <v>0.35105900000000001</v>
      </c>
      <c r="J279">
        <v>0.30633199999999999</v>
      </c>
      <c r="M279">
        <v>0.26488</v>
      </c>
      <c r="P279">
        <v>0.22136800000000001</v>
      </c>
      <c r="S279">
        <v>0.179392</v>
      </c>
      <c r="V279">
        <v>0.30919400000000002</v>
      </c>
      <c r="Z279">
        <v>0.26866400000000001</v>
      </c>
      <c r="AC279">
        <v>0.22789100000000001</v>
      </c>
    </row>
    <row r="280" spans="1:29" x14ac:dyDescent="0.25">
      <c r="A280">
        <v>0.43050699999999997</v>
      </c>
      <c r="D280">
        <v>0.39114399999999999</v>
      </c>
      <c r="G280">
        <v>0.350887</v>
      </c>
      <c r="J280">
        <v>0.30633199999999999</v>
      </c>
      <c r="M280">
        <v>0.26488</v>
      </c>
      <c r="P280">
        <v>0.221192</v>
      </c>
      <c r="S280">
        <v>0.179564</v>
      </c>
      <c r="V280">
        <v>0.31098799999999999</v>
      </c>
      <c r="Z280">
        <v>0.26866400000000001</v>
      </c>
      <c r="AC280">
        <v>0.22823499999999999</v>
      </c>
    </row>
    <row r="281" spans="1:29" x14ac:dyDescent="0.25">
      <c r="A281">
        <v>0.43068800000000002</v>
      </c>
      <c r="D281">
        <v>0.39079199999999997</v>
      </c>
      <c r="G281">
        <v>0.350715</v>
      </c>
      <c r="J281">
        <v>0.30633199999999999</v>
      </c>
      <c r="M281">
        <v>0.26488499999999998</v>
      </c>
      <c r="P281">
        <v>0.221192</v>
      </c>
      <c r="S281">
        <v>0.17973600000000001</v>
      </c>
      <c r="V281">
        <v>0.31071300000000002</v>
      </c>
      <c r="Z281">
        <v>0.26866400000000001</v>
      </c>
      <c r="AC281">
        <v>0.22858300000000001</v>
      </c>
    </row>
    <row r="282" spans="1:29" x14ac:dyDescent="0.25">
      <c r="A282">
        <v>0.43067899999999998</v>
      </c>
      <c r="D282">
        <v>0.39062000000000002</v>
      </c>
      <c r="G282">
        <v>0.35054299999999999</v>
      </c>
      <c r="J282">
        <v>0.30633199999999999</v>
      </c>
      <c r="M282">
        <v>0.26471299999999998</v>
      </c>
      <c r="P282">
        <v>0.221192</v>
      </c>
      <c r="S282">
        <v>0.17991199999999999</v>
      </c>
      <c r="V282">
        <v>0.30840800000000002</v>
      </c>
      <c r="Z282">
        <v>0.26866400000000001</v>
      </c>
      <c r="AC282">
        <v>0.22875499999999999</v>
      </c>
    </row>
    <row r="283" spans="1:29" x14ac:dyDescent="0.25">
      <c r="A283">
        <v>0.43085099999999998</v>
      </c>
      <c r="D283">
        <v>0.390432</v>
      </c>
      <c r="G283">
        <v>0.35037099999999999</v>
      </c>
      <c r="J283">
        <v>0.306338</v>
      </c>
      <c r="M283">
        <v>0.26453599999999999</v>
      </c>
      <c r="P283">
        <v>0.221192</v>
      </c>
      <c r="S283">
        <v>0.17990800000000001</v>
      </c>
      <c r="V283">
        <v>0.308058</v>
      </c>
      <c r="Z283">
        <v>0.26866400000000001</v>
      </c>
      <c r="AC283">
        <v>0.22892699999999999</v>
      </c>
    </row>
    <row r="284" spans="1:29" x14ac:dyDescent="0.25">
      <c r="A284">
        <v>0.43103200000000003</v>
      </c>
      <c r="D284">
        <v>0.39061200000000001</v>
      </c>
      <c r="G284">
        <v>0.35020600000000002</v>
      </c>
      <c r="J284">
        <v>0.30615999999999999</v>
      </c>
      <c r="M284">
        <v>0.26454100000000003</v>
      </c>
      <c r="P284">
        <v>0.221192</v>
      </c>
      <c r="S284">
        <v>0.18008399999999999</v>
      </c>
      <c r="V284">
        <v>0.30787999999999999</v>
      </c>
      <c r="Z284">
        <v>0.26866400000000001</v>
      </c>
      <c r="AC284">
        <v>0.229099</v>
      </c>
    </row>
    <row r="285" spans="1:29" x14ac:dyDescent="0.25">
      <c r="A285">
        <v>0.43102299999999999</v>
      </c>
      <c r="D285">
        <v>0.39061200000000001</v>
      </c>
      <c r="G285">
        <v>0.34985500000000003</v>
      </c>
      <c r="J285">
        <v>0.30615999999999999</v>
      </c>
      <c r="M285">
        <v>0.26436900000000002</v>
      </c>
      <c r="P285">
        <v>0.221196</v>
      </c>
      <c r="S285">
        <v>0.18008399999999999</v>
      </c>
      <c r="V285">
        <v>0.30781199999999997</v>
      </c>
      <c r="Z285">
        <v>0.26866400000000001</v>
      </c>
      <c r="AC285">
        <v>0.22927600000000001</v>
      </c>
    </row>
    <row r="286" spans="1:29" x14ac:dyDescent="0.25">
      <c r="A286">
        <v>0.43120399999999998</v>
      </c>
      <c r="D286">
        <v>0.39060400000000001</v>
      </c>
      <c r="G286">
        <v>0.34969</v>
      </c>
      <c r="J286">
        <v>0.30616599999999999</v>
      </c>
      <c r="M286">
        <v>0.26419700000000002</v>
      </c>
      <c r="P286">
        <v>0.22101999999999999</v>
      </c>
      <c r="S286">
        <v>0.18008399999999999</v>
      </c>
      <c r="V286">
        <v>0.30977199999999999</v>
      </c>
      <c r="Z286">
        <v>0.26866400000000001</v>
      </c>
      <c r="AC286">
        <v>0.22927600000000001</v>
      </c>
    </row>
    <row r="287" spans="1:29" x14ac:dyDescent="0.25">
      <c r="A287">
        <v>0.43120399999999998</v>
      </c>
      <c r="D287">
        <v>0.39077600000000001</v>
      </c>
      <c r="G287">
        <v>0.34933900000000001</v>
      </c>
      <c r="J287">
        <v>0.30598799999999998</v>
      </c>
      <c r="M287">
        <v>0.26403100000000002</v>
      </c>
      <c r="P287">
        <v>0.22101999999999999</v>
      </c>
      <c r="S287">
        <v>0.18008399999999999</v>
      </c>
      <c r="V287">
        <v>0.309778</v>
      </c>
      <c r="Z287">
        <v>0.26866400000000001</v>
      </c>
      <c r="AC287">
        <v>0.22927600000000001</v>
      </c>
    </row>
    <row r="288" spans="1:29" x14ac:dyDescent="0.25">
      <c r="A288">
        <v>0.43120399999999998</v>
      </c>
      <c r="D288">
        <v>0.39094000000000001</v>
      </c>
      <c r="G288">
        <v>0.34916700000000001</v>
      </c>
      <c r="J288">
        <v>0.30599399999999999</v>
      </c>
      <c r="M288">
        <v>0.263681</v>
      </c>
      <c r="P288">
        <v>0.22101999999999999</v>
      </c>
      <c r="S288">
        <v>0.180088</v>
      </c>
      <c r="V288">
        <v>0.309668</v>
      </c>
      <c r="Z288">
        <v>0.26866400000000001</v>
      </c>
      <c r="AC288">
        <v>0.22927600000000001</v>
      </c>
    </row>
    <row r="289" spans="1:29" x14ac:dyDescent="0.25">
      <c r="A289">
        <v>0.43121300000000001</v>
      </c>
      <c r="D289">
        <v>0.39128400000000002</v>
      </c>
      <c r="G289">
        <v>0.348995</v>
      </c>
      <c r="J289">
        <v>0.30581599999999998</v>
      </c>
      <c r="M289">
        <v>0.26350899999999999</v>
      </c>
      <c r="P289">
        <v>0.22101999999999999</v>
      </c>
      <c r="S289">
        <v>0.17991599999999999</v>
      </c>
      <c r="V289">
        <v>0.30770799999999998</v>
      </c>
      <c r="Z289">
        <v>0.26866400000000001</v>
      </c>
      <c r="AC289">
        <v>0.22928100000000001</v>
      </c>
    </row>
    <row r="290" spans="1:29" x14ac:dyDescent="0.25">
      <c r="A290">
        <v>0.43104100000000001</v>
      </c>
      <c r="D290">
        <v>0.39163599999999998</v>
      </c>
      <c r="G290">
        <v>0.34882299999999999</v>
      </c>
      <c r="J290">
        <v>0.30581599999999998</v>
      </c>
      <c r="M290">
        <v>0.26333699999999999</v>
      </c>
      <c r="P290">
        <v>0.22101999999999999</v>
      </c>
      <c r="S290">
        <v>0.17974000000000001</v>
      </c>
      <c r="V290">
        <v>0.30763400000000002</v>
      </c>
      <c r="Z290">
        <v>0.26866400000000001</v>
      </c>
      <c r="AC290">
        <v>0.229104</v>
      </c>
    </row>
    <row r="291" spans="1:29" x14ac:dyDescent="0.25">
      <c r="A291">
        <v>0.430869</v>
      </c>
      <c r="D291">
        <v>0.39179999999999998</v>
      </c>
      <c r="G291">
        <v>0.34864400000000001</v>
      </c>
      <c r="J291">
        <v>0.30582199999999998</v>
      </c>
      <c r="M291">
        <v>0.26316000000000001</v>
      </c>
      <c r="P291">
        <v>0.22101999999999999</v>
      </c>
      <c r="S291">
        <v>0.17974399999999999</v>
      </c>
      <c r="V291">
        <v>0.30975999999999998</v>
      </c>
      <c r="Z291">
        <v>0.26866400000000001</v>
      </c>
      <c r="AC291">
        <v>0.22910900000000001</v>
      </c>
    </row>
    <row r="292" spans="1:29" x14ac:dyDescent="0.25">
      <c r="A292">
        <v>0.43068800000000002</v>
      </c>
      <c r="D292">
        <v>0.39214399999999999</v>
      </c>
      <c r="G292">
        <v>0.34864400000000001</v>
      </c>
      <c r="J292">
        <v>0.30564400000000003</v>
      </c>
      <c r="M292">
        <v>0.26316499999999998</v>
      </c>
      <c r="P292">
        <v>0.22101999999999999</v>
      </c>
      <c r="S292">
        <v>0.17957200000000001</v>
      </c>
      <c r="V292">
        <v>0.31011</v>
      </c>
      <c r="Z292">
        <v>0.26866400000000001</v>
      </c>
      <c r="AC292">
        <v>0.228937</v>
      </c>
    </row>
    <row r="293" spans="1:29" x14ac:dyDescent="0.25">
      <c r="A293">
        <v>0.430697</v>
      </c>
      <c r="D293">
        <v>0.39249600000000001</v>
      </c>
      <c r="G293">
        <v>0.34864400000000001</v>
      </c>
      <c r="J293">
        <v>0.30564400000000003</v>
      </c>
      <c r="M293">
        <v>0.26299299999999998</v>
      </c>
      <c r="P293">
        <v>0.22101999999999999</v>
      </c>
      <c r="S293">
        <v>0.17940300000000001</v>
      </c>
      <c r="V293">
        <v>0.310282</v>
      </c>
      <c r="Z293">
        <v>0.26866400000000001</v>
      </c>
      <c r="AC293">
        <v>0.228769</v>
      </c>
    </row>
    <row r="294" spans="1:29" x14ac:dyDescent="0.25">
      <c r="A294">
        <v>0.43052499999999999</v>
      </c>
      <c r="D294">
        <v>0.39266800000000002</v>
      </c>
      <c r="G294">
        <v>0.34864400000000001</v>
      </c>
      <c r="J294">
        <v>0.30557699999999999</v>
      </c>
      <c r="M294">
        <v>0.26282100000000003</v>
      </c>
      <c r="P294">
        <v>0.22101999999999999</v>
      </c>
      <c r="S294">
        <v>0.17905599999999999</v>
      </c>
      <c r="V294">
        <v>0.31045400000000001</v>
      </c>
      <c r="Z294">
        <v>0.26866400000000001</v>
      </c>
      <c r="AC294">
        <v>0.22842100000000001</v>
      </c>
    </row>
    <row r="295" spans="1:29" x14ac:dyDescent="0.25">
      <c r="A295">
        <v>0.430344</v>
      </c>
      <c r="D295">
        <v>0.39284000000000002</v>
      </c>
      <c r="G295">
        <v>0.34863699999999997</v>
      </c>
      <c r="J295">
        <v>0.30753599999999998</v>
      </c>
      <c r="M295">
        <v>0.26264900000000002</v>
      </c>
      <c r="P295">
        <v>0.22101999999999999</v>
      </c>
      <c r="S295">
        <v>0.17888399999999999</v>
      </c>
      <c r="V295">
        <v>0.31062600000000001</v>
      </c>
      <c r="Z295">
        <v>0.26866400000000001</v>
      </c>
      <c r="AC295">
        <v>0.22825300000000001</v>
      </c>
    </row>
    <row r="296" spans="1:29" x14ac:dyDescent="0.25">
      <c r="A296">
        <v>0.430344</v>
      </c>
      <c r="D296">
        <v>0.39301999999999998</v>
      </c>
      <c r="G296">
        <v>0.348802</v>
      </c>
      <c r="J296">
        <v>0.30753599999999998</v>
      </c>
      <c r="M296">
        <v>0.26246700000000001</v>
      </c>
      <c r="P296">
        <v>0.22101999999999999</v>
      </c>
      <c r="S296">
        <v>0.17871200000000001</v>
      </c>
      <c r="V296">
        <v>0.31079200000000001</v>
      </c>
      <c r="Z296">
        <v>0.26866400000000001</v>
      </c>
      <c r="AC296">
        <v>0.227909</v>
      </c>
    </row>
    <row r="297" spans="1:29" x14ac:dyDescent="0.25">
      <c r="A297">
        <v>0.430344</v>
      </c>
      <c r="D297">
        <v>0.39301999999999998</v>
      </c>
      <c r="G297">
        <v>0.34915299999999999</v>
      </c>
      <c r="J297">
        <v>0.30753599999999998</v>
      </c>
      <c r="M297">
        <v>0.26264399999999999</v>
      </c>
      <c r="P297">
        <v>0.22101999999999999</v>
      </c>
      <c r="S297">
        <v>0.17854300000000001</v>
      </c>
      <c r="V297">
        <v>0.31113600000000002</v>
      </c>
      <c r="Z297">
        <v>0.26866400000000001</v>
      </c>
      <c r="AC297">
        <v>0.22756100000000001</v>
      </c>
    </row>
    <row r="298" spans="1:29" x14ac:dyDescent="0.25">
      <c r="A298">
        <v>0.430344</v>
      </c>
      <c r="D298">
        <v>0.39302799999999999</v>
      </c>
      <c r="G298">
        <v>0.349325</v>
      </c>
      <c r="J298">
        <v>0.30753599999999998</v>
      </c>
      <c r="M298">
        <v>0.26264399999999999</v>
      </c>
      <c r="P298">
        <v>0.22101999999999999</v>
      </c>
      <c r="S298">
        <v>0.17819599999999999</v>
      </c>
      <c r="V298">
        <v>0.311473</v>
      </c>
      <c r="Z298">
        <v>0.26866400000000001</v>
      </c>
      <c r="AC298">
        <v>0.22739300000000001</v>
      </c>
    </row>
    <row r="299" spans="1:29" x14ac:dyDescent="0.25">
      <c r="A299">
        <v>0.430344</v>
      </c>
      <c r="D299">
        <v>0.39284799999999997</v>
      </c>
      <c r="G299">
        <v>0.349497</v>
      </c>
      <c r="J299">
        <v>0.30753599999999998</v>
      </c>
      <c r="M299">
        <v>0.26264399999999999</v>
      </c>
      <c r="P299">
        <v>0.22101999999999999</v>
      </c>
      <c r="S299">
        <v>0.17802699999999999</v>
      </c>
      <c r="V299">
        <v>0.311996</v>
      </c>
      <c r="Z299">
        <v>0.26866899999999999</v>
      </c>
      <c r="AC299">
        <v>0.227049</v>
      </c>
    </row>
    <row r="300" spans="1:29" x14ac:dyDescent="0.25">
      <c r="A300">
        <v>0.43033500000000002</v>
      </c>
      <c r="D300">
        <v>0.39286399999999999</v>
      </c>
      <c r="G300">
        <v>0.34966199999999997</v>
      </c>
      <c r="J300">
        <v>0.30753599999999998</v>
      </c>
      <c r="M300">
        <v>0.26264399999999999</v>
      </c>
      <c r="P300">
        <v>0.22101599999999999</v>
      </c>
      <c r="S300">
        <v>0.17768</v>
      </c>
      <c r="V300">
        <v>0.31234600000000001</v>
      </c>
      <c r="Z300">
        <v>0.26849200000000001</v>
      </c>
      <c r="AC300">
        <v>0.22670499999999999</v>
      </c>
    </row>
    <row r="301" spans="1:29" x14ac:dyDescent="0.25">
      <c r="A301">
        <v>0.43051600000000001</v>
      </c>
      <c r="D301">
        <v>0.39251200000000003</v>
      </c>
      <c r="G301">
        <v>0.35001300000000002</v>
      </c>
      <c r="J301">
        <v>0.30753599999999998</v>
      </c>
      <c r="M301">
        <v>0.26263900000000001</v>
      </c>
      <c r="P301">
        <v>0.221192</v>
      </c>
      <c r="S301">
        <v>0.177508</v>
      </c>
      <c r="V301">
        <v>0.31251800000000002</v>
      </c>
      <c r="Z301">
        <v>0.26849200000000001</v>
      </c>
      <c r="AC301">
        <v>0.22636100000000001</v>
      </c>
    </row>
    <row r="302" spans="1:29" x14ac:dyDescent="0.25">
      <c r="A302">
        <v>0.43050699999999997</v>
      </c>
      <c r="D302">
        <v>0.39234799999999997</v>
      </c>
      <c r="G302">
        <v>0.35017799999999999</v>
      </c>
      <c r="J302">
        <v>0.30753000000000003</v>
      </c>
      <c r="M302">
        <v>0.26281100000000002</v>
      </c>
      <c r="P302">
        <v>0.221188</v>
      </c>
      <c r="S302">
        <v>0.17733599999999999</v>
      </c>
      <c r="V302">
        <v>0.31269000000000002</v>
      </c>
      <c r="Z302">
        <v>0.26849200000000001</v>
      </c>
      <c r="AC302">
        <v>0.22601299999999999</v>
      </c>
    </row>
    <row r="303" spans="1:29" x14ac:dyDescent="0.25">
      <c r="A303">
        <v>0.43067899999999998</v>
      </c>
      <c r="D303">
        <v>0.39199600000000001</v>
      </c>
      <c r="G303">
        <v>0.35052899999999998</v>
      </c>
      <c r="J303">
        <v>0.30770799999999998</v>
      </c>
      <c r="M303">
        <v>0.26298300000000002</v>
      </c>
      <c r="P303">
        <v>0.22136400000000001</v>
      </c>
      <c r="S303">
        <v>0.17716399999999999</v>
      </c>
      <c r="V303">
        <v>0.31285499999999999</v>
      </c>
      <c r="Z303">
        <v>0.26849200000000001</v>
      </c>
      <c r="AC303">
        <v>0.22584499999999999</v>
      </c>
    </row>
    <row r="304" spans="1:29" x14ac:dyDescent="0.25">
      <c r="A304">
        <v>0.43086000000000002</v>
      </c>
      <c r="D304">
        <v>0.39182400000000001</v>
      </c>
      <c r="G304">
        <v>0.35070099999999998</v>
      </c>
      <c r="J304">
        <v>0.30770799999999998</v>
      </c>
      <c r="M304">
        <v>0.26315499999999997</v>
      </c>
      <c r="P304">
        <v>0.22136800000000001</v>
      </c>
      <c r="S304">
        <v>0.17698800000000001</v>
      </c>
      <c r="V304">
        <v>0.31320599999999998</v>
      </c>
      <c r="Z304">
        <v>0.26849200000000001</v>
      </c>
      <c r="AC304">
        <v>0.22550100000000001</v>
      </c>
    </row>
    <row r="305" spans="1:29" x14ac:dyDescent="0.25">
      <c r="A305">
        <v>0.43085099999999998</v>
      </c>
      <c r="D305">
        <v>0.39166000000000001</v>
      </c>
      <c r="G305">
        <v>0.35087299999999999</v>
      </c>
      <c r="J305">
        <v>0.30770199999999998</v>
      </c>
      <c r="M305">
        <v>0.26332699999999998</v>
      </c>
      <c r="P305">
        <v>0.221188</v>
      </c>
      <c r="S305">
        <v>0.17698800000000001</v>
      </c>
      <c r="V305">
        <v>0.31337100000000001</v>
      </c>
      <c r="Z305">
        <v>0.26849200000000001</v>
      </c>
      <c r="AC305">
        <v>0.22515299999999999</v>
      </c>
    </row>
    <row r="306" spans="1:29" x14ac:dyDescent="0.25">
      <c r="A306">
        <v>0.43103200000000003</v>
      </c>
      <c r="D306">
        <v>0.391316</v>
      </c>
      <c r="G306">
        <v>0.35105199999999998</v>
      </c>
      <c r="J306">
        <v>0.30787999999999999</v>
      </c>
      <c r="M306">
        <v>0.26349899999999998</v>
      </c>
      <c r="P306">
        <v>0.22136400000000001</v>
      </c>
      <c r="S306">
        <v>0.17698800000000001</v>
      </c>
      <c r="V306">
        <v>0.313722</v>
      </c>
      <c r="Z306">
        <v>0.26849200000000001</v>
      </c>
      <c r="AC306">
        <v>0.22498000000000001</v>
      </c>
    </row>
    <row r="307" spans="1:29" x14ac:dyDescent="0.25">
      <c r="A307">
        <v>0.43103200000000003</v>
      </c>
      <c r="D307">
        <v>0.39096399999999998</v>
      </c>
      <c r="G307">
        <v>0.35105199999999998</v>
      </c>
      <c r="J307">
        <v>0.30787999999999999</v>
      </c>
      <c r="M307">
        <v>0.26367099999999999</v>
      </c>
      <c r="P307">
        <v>0.22136400000000001</v>
      </c>
      <c r="S307">
        <v>0.17698800000000001</v>
      </c>
      <c r="V307">
        <v>0.31390000000000001</v>
      </c>
      <c r="Z307">
        <v>0.26849200000000001</v>
      </c>
      <c r="AC307">
        <v>0.22480800000000001</v>
      </c>
    </row>
    <row r="308" spans="1:29" x14ac:dyDescent="0.25">
      <c r="A308">
        <v>0.43103200000000003</v>
      </c>
      <c r="D308">
        <v>0.39078400000000002</v>
      </c>
      <c r="G308">
        <v>0.35105199999999998</v>
      </c>
      <c r="J308">
        <v>0.30787399999999998</v>
      </c>
      <c r="M308">
        <v>0.26384299999999999</v>
      </c>
      <c r="P308">
        <v>0.22136</v>
      </c>
      <c r="S308">
        <v>0.176984</v>
      </c>
      <c r="V308">
        <v>0.31390000000000001</v>
      </c>
      <c r="Z308">
        <v>0.26849200000000001</v>
      </c>
      <c r="AC308">
        <v>0.224636</v>
      </c>
    </row>
    <row r="309" spans="1:29" x14ac:dyDescent="0.25">
      <c r="A309">
        <v>0.43103200000000003</v>
      </c>
      <c r="D309">
        <v>0.39079199999999997</v>
      </c>
      <c r="G309">
        <v>0.35105199999999998</v>
      </c>
      <c r="J309">
        <v>0.30804599999999999</v>
      </c>
      <c r="M309">
        <v>0.264015</v>
      </c>
      <c r="P309">
        <v>0.22153600000000001</v>
      </c>
      <c r="S309">
        <v>0.17716000000000001</v>
      </c>
      <c r="V309">
        <v>0.31390000000000001</v>
      </c>
      <c r="Z309">
        <v>0.26849200000000001</v>
      </c>
      <c r="AC309">
        <v>0.22445999999999999</v>
      </c>
    </row>
    <row r="310" spans="1:29" x14ac:dyDescent="0.25">
      <c r="A310">
        <v>0.43104100000000001</v>
      </c>
      <c r="D310">
        <v>0.39061200000000001</v>
      </c>
      <c r="G310">
        <v>0.35105900000000001</v>
      </c>
      <c r="J310">
        <v>0.308224</v>
      </c>
      <c r="M310">
        <v>0.264181</v>
      </c>
      <c r="P310">
        <v>0.22153999999999999</v>
      </c>
      <c r="S310">
        <v>0.17715600000000001</v>
      </c>
      <c r="V310">
        <v>0.31390000000000001</v>
      </c>
      <c r="Z310">
        <v>0.26849200000000001</v>
      </c>
      <c r="AC310">
        <v>0.224464</v>
      </c>
    </row>
    <row r="311" spans="1:29" x14ac:dyDescent="0.25">
      <c r="A311">
        <v>0.430869</v>
      </c>
      <c r="D311">
        <v>0.39060400000000001</v>
      </c>
      <c r="G311">
        <v>0.35088000000000003</v>
      </c>
      <c r="J311">
        <v>0.30829800000000002</v>
      </c>
      <c r="M311">
        <v>0.26453599999999999</v>
      </c>
      <c r="P311">
        <v>0.22136400000000001</v>
      </c>
      <c r="S311">
        <v>0.17732800000000001</v>
      </c>
      <c r="V311">
        <v>0.31390000000000001</v>
      </c>
      <c r="Z311">
        <v>0.26849200000000001</v>
      </c>
      <c r="AC311">
        <v>0.22428799999999999</v>
      </c>
    </row>
    <row r="312" spans="1:29" x14ac:dyDescent="0.25">
      <c r="A312">
        <v>0.43068800000000002</v>
      </c>
      <c r="D312">
        <v>0.39077600000000001</v>
      </c>
      <c r="G312">
        <v>0.35089399999999998</v>
      </c>
      <c r="J312">
        <v>0.30615999999999999</v>
      </c>
      <c r="M312">
        <v>0.26453100000000002</v>
      </c>
      <c r="P312">
        <v>0.22136</v>
      </c>
      <c r="S312">
        <v>0.17749999999999999</v>
      </c>
      <c r="V312">
        <v>0.31390600000000002</v>
      </c>
      <c r="Z312">
        <v>0.26849200000000001</v>
      </c>
      <c r="AC312">
        <v>0.22428400000000001</v>
      </c>
    </row>
    <row r="313" spans="1:29" x14ac:dyDescent="0.25">
      <c r="A313">
        <v>0.430697</v>
      </c>
      <c r="D313">
        <v>0.39095600000000003</v>
      </c>
      <c r="G313">
        <v>0.35054999999999997</v>
      </c>
      <c r="J313">
        <v>0.30615999999999999</v>
      </c>
      <c r="M313">
        <v>0.264708</v>
      </c>
      <c r="P313">
        <v>0.22153600000000001</v>
      </c>
      <c r="S313">
        <v>0.17766899999999999</v>
      </c>
      <c r="V313">
        <v>0.31373400000000001</v>
      </c>
      <c r="Z313">
        <v>0.26849200000000001</v>
      </c>
      <c r="AC313">
        <v>0.22445999999999999</v>
      </c>
    </row>
    <row r="314" spans="1:29" x14ac:dyDescent="0.25">
      <c r="A314">
        <v>0.43051600000000001</v>
      </c>
      <c r="D314">
        <v>0.39094000000000001</v>
      </c>
      <c r="G314">
        <v>0.35019899999999998</v>
      </c>
      <c r="J314">
        <v>0.30615399999999998</v>
      </c>
      <c r="M314">
        <v>0.26470300000000002</v>
      </c>
      <c r="P314">
        <v>0.22153600000000001</v>
      </c>
      <c r="S314">
        <v>0.17801600000000001</v>
      </c>
      <c r="V314">
        <v>0.31356200000000001</v>
      </c>
      <c r="Z314">
        <v>0.26849200000000001</v>
      </c>
      <c r="AC314">
        <v>0.22445599999999999</v>
      </c>
    </row>
    <row r="315" spans="1:29" x14ac:dyDescent="0.25">
      <c r="A315">
        <v>0.43051600000000001</v>
      </c>
      <c r="D315">
        <v>0.39128400000000002</v>
      </c>
      <c r="G315">
        <v>0.35003400000000001</v>
      </c>
      <c r="J315">
        <v>0.30633199999999999</v>
      </c>
      <c r="M315">
        <v>0.26488</v>
      </c>
      <c r="P315">
        <v>0.22153600000000001</v>
      </c>
      <c r="S315">
        <v>0.17818500000000001</v>
      </c>
      <c r="V315">
        <v>0.31339699999999998</v>
      </c>
      <c r="Z315">
        <v>0.26849200000000001</v>
      </c>
      <c r="AC315">
        <v>0.22462799999999999</v>
      </c>
    </row>
    <row r="316" spans="1:29" x14ac:dyDescent="0.25">
      <c r="A316">
        <v>0.43052499999999999</v>
      </c>
      <c r="D316">
        <v>0.39162799999999998</v>
      </c>
      <c r="G316">
        <v>0.34968300000000002</v>
      </c>
      <c r="J316">
        <v>0.30633199999999999</v>
      </c>
      <c r="M316">
        <v>0.26487500000000003</v>
      </c>
      <c r="P316">
        <v>0.22153999999999999</v>
      </c>
      <c r="S316">
        <v>0.178532</v>
      </c>
      <c r="V316">
        <v>0.31304599999999999</v>
      </c>
      <c r="Z316">
        <v>0.26849200000000001</v>
      </c>
      <c r="AC316">
        <v>0.2248</v>
      </c>
    </row>
    <row r="317" spans="1:29" x14ac:dyDescent="0.25">
      <c r="A317">
        <v>0.430344</v>
      </c>
      <c r="D317">
        <v>0.39198</v>
      </c>
      <c r="G317">
        <v>0.34951100000000002</v>
      </c>
      <c r="J317">
        <v>0.306338</v>
      </c>
      <c r="M317">
        <v>0.26505699999999999</v>
      </c>
      <c r="P317">
        <v>0.22136400000000001</v>
      </c>
      <c r="S317">
        <v>0.178704</v>
      </c>
      <c r="V317">
        <v>0.31287399999999999</v>
      </c>
      <c r="Z317">
        <v>0.26849200000000001</v>
      </c>
      <c r="AC317">
        <v>0.22497200000000001</v>
      </c>
    </row>
    <row r="318" spans="1:29" x14ac:dyDescent="0.25">
      <c r="A318">
        <v>0.430344</v>
      </c>
      <c r="D318">
        <v>0.392152</v>
      </c>
      <c r="G318">
        <v>0.34933900000000001</v>
      </c>
      <c r="J318">
        <v>0.30615999999999999</v>
      </c>
      <c r="M318">
        <v>0.26488</v>
      </c>
      <c r="P318">
        <v>0.22136</v>
      </c>
      <c r="S318">
        <v>0.17887600000000001</v>
      </c>
      <c r="V318">
        <v>0.31270199999999998</v>
      </c>
      <c r="Z318">
        <v>0.26849200000000001</v>
      </c>
      <c r="AC318">
        <v>0.22513900000000001</v>
      </c>
    </row>
    <row r="319" spans="1:29" x14ac:dyDescent="0.25">
      <c r="A319">
        <v>0.43033500000000002</v>
      </c>
      <c r="D319">
        <v>0.39232400000000001</v>
      </c>
      <c r="G319">
        <v>0.34917399999999998</v>
      </c>
      <c r="J319">
        <v>0.30615999999999999</v>
      </c>
      <c r="M319">
        <v>0.26488499999999998</v>
      </c>
      <c r="P319">
        <v>0.22153600000000001</v>
      </c>
      <c r="S319">
        <v>0.17904800000000001</v>
      </c>
      <c r="V319">
        <v>0.31253700000000001</v>
      </c>
      <c r="Z319">
        <v>0.26849200000000001</v>
      </c>
      <c r="AC319">
        <v>0.22548699999999999</v>
      </c>
    </row>
    <row r="320" spans="1:29" x14ac:dyDescent="0.25">
      <c r="A320">
        <v>0.43051600000000001</v>
      </c>
      <c r="D320">
        <v>0.39249600000000001</v>
      </c>
      <c r="G320">
        <v>0.34882299999999999</v>
      </c>
      <c r="J320">
        <v>0.30616599999999999</v>
      </c>
      <c r="M320">
        <v>0.26471299999999998</v>
      </c>
      <c r="P320">
        <v>0.22153999999999999</v>
      </c>
      <c r="S320">
        <v>0.17921999999999999</v>
      </c>
      <c r="V320">
        <v>0.31219200000000003</v>
      </c>
      <c r="Z320">
        <v>0.26849200000000001</v>
      </c>
      <c r="AC320">
        <v>0.22565499999999999</v>
      </c>
    </row>
    <row r="321" spans="1:29" x14ac:dyDescent="0.25">
      <c r="A321">
        <v>0.43050699999999997</v>
      </c>
      <c r="D321">
        <v>0.39267600000000003</v>
      </c>
      <c r="G321">
        <v>0.34864400000000001</v>
      </c>
      <c r="J321">
        <v>0.30598799999999998</v>
      </c>
      <c r="M321">
        <v>0.26453599999999999</v>
      </c>
      <c r="P321">
        <v>0.22136400000000001</v>
      </c>
      <c r="S321">
        <v>0.179392</v>
      </c>
      <c r="V321">
        <v>0.31184800000000001</v>
      </c>
      <c r="Z321">
        <v>0.26849200000000001</v>
      </c>
      <c r="AC321">
        <v>0.22599900000000001</v>
      </c>
    </row>
    <row r="322" spans="1:29" x14ac:dyDescent="0.25">
      <c r="A322">
        <v>0.43067899999999998</v>
      </c>
      <c r="D322">
        <v>0.39266800000000002</v>
      </c>
      <c r="G322">
        <v>0.34865099999999999</v>
      </c>
      <c r="J322">
        <v>0.30598799999999998</v>
      </c>
      <c r="M322">
        <v>0.26454100000000003</v>
      </c>
      <c r="P322">
        <v>0.22136400000000001</v>
      </c>
      <c r="S322">
        <v>0.179564</v>
      </c>
      <c r="V322">
        <v>0.311498</v>
      </c>
      <c r="Z322">
        <v>0.26849200000000001</v>
      </c>
      <c r="AC322">
        <v>0.22634299999999999</v>
      </c>
    </row>
    <row r="323" spans="1:29" x14ac:dyDescent="0.25">
      <c r="A323">
        <v>0.43085099999999998</v>
      </c>
      <c r="D323">
        <v>0.39284799999999997</v>
      </c>
      <c r="G323">
        <v>0.34846500000000002</v>
      </c>
      <c r="J323">
        <v>0.30599399999999999</v>
      </c>
      <c r="M323">
        <v>0.26436900000000002</v>
      </c>
      <c r="P323">
        <v>0.22136800000000001</v>
      </c>
      <c r="S323">
        <v>0.17973600000000001</v>
      </c>
      <c r="V323">
        <v>0.311332</v>
      </c>
      <c r="Z323">
        <v>0.26849200000000001</v>
      </c>
      <c r="AC323">
        <v>0.226691</v>
      </c>
    </row>
    <row r="324" spans="1:29" x14ac:dyDescent="0.25">
      <c r="A324">
        <v>0.43103200000000003</v>
      </c>
      <c r="D324">
        <v>0.39285599999999998</v>
      </c>
      <c r="G324">
        <v>0.34864400000000001</v>
      </c>
      <c r="J324">
        <v>0.30582199999999998</v>
      </c>
      <c r="M324">
        <v>0.26419700000000002</v>
      </c>
      <c r="P324">
        <v>0.221192</v>
      </c>
      <c r="S324">
        <v>0.17991199999999999</v>
      </c>
      <c r="V324">
        <v>0.31098799999999999</v>
      </c>
      <c r="Z324">
        <v>0.26848699999999998</v>
      </c>
      <c r="AC324">
        <v>0.22685900000000001</v>
      </c>
    </row>
    <row r="325" spans="1:29" x14ac:dyDescent="0.25">
      <c r="A325">
        <v>0.43102299999999999</v>
      </c>
      <c r="D325">
        <v>0.39268399999999998</v>
      </c>
      <c r="G325">
        <v>0.34863699999999997</v>
      </c>
      <c r="J325">
        <v>0.30564400000000003</v>
      </c>
      <c r="M325">
        <v>0.26403100000000002</v>
      </c>
      <c r="P325">
        <v>0.221192</v>
      </c>
      <c r="S325">
        <v>0.17990800000000001</v>
      </c>
      <c r="V325">
        <v>0.31071300000000002</v>
      </c>
      <c r="Z325">
        <v>0.26866400000000001</v>
      </c>
      <c r="AC325">
        <v>0.22720299999999999</v>
      </c>
    </row>
    <row r="326" spans="1:29" x14ac:dyDescent="0.25">
      <c r="A326">
        <v>0.43120399999999998</v>
      </c>
      <c r="D326">
        <v>0.39251200000000003</v>
      </c>
      <c r="G326">
        <v>0.34880899999999998</v>
      </c>
      <c r="J326">
        <v>0.30564400000000003</v>
      </c>
      <c r="M326">
        <v>0.263681</v>
      </c>
      <c r="P326">
        <v>0.221192</v>
      </c>
      <c r="S326">
        <v>0.18008399999999999</v>
      </c>
      <c r="V326">
        <v>0.30840200000000001</v>
      </c>
      <c r="Z326">
        <v>0.26866400000000001</v>
      </c>
      <c r="AC326">
        <v>0.227547</v>
      </c>
    </row>
    <row r="327" spans="1:29" x14ac:dyDescent="0.25">
      <c r="A327">
        <v>0.43120399999999998</v>
      </c>
      <c r="D327">
        <v>0.39234000000000002</v>
      </c>
      <c r="G327">
        <v>0.34898800000000002</v>
      </c>
      <c r="J327">
        <v>0.30564999999999998</v>
      </c>
      <c r="M327">
        <v>0.26350899999999999</v>
      </c>
      <c r="P327">
        <v>0.221192</v>
      </c>
      <c r="S327">
        <v>0.18008399999999999</v>
      </c>
      <c r="V327">
        <v>0.30823</v>
      </c>
      <c r="Z327">
        <v>0.26866400000000001</v>
      </c>
      <c r="AC327">
        <v>0.22789499999999999</v>
      </c>
    </row>
    <row r="328" spans="1:29" x14ac:dyDescent="0.25">
      <c r="A328">
        <v>0.43121300000000001</v>
      </c>
      <c r="D328">
        <v>0.39217600000000002</v>
      </c>
      <c r="G328">
        <v>0.34898099999999999</v>
      </c>
      <c r="J328">
        <v>0.30547200000000002</v>
      </c>
      <c r="M328">
        <v>0.26333200000000001</v>
      </c>
      <c r="P328">
        <v>0.221196</v>
      </c>
      <c r="S328">
        <v>0.180088</v>
      </c>
      <c r="V328">
        <v>0.30798399999999998</v>
      </c>
      <c r="Z328">
        <v>0.26866400000000001</v>
      </c>
      <c r="AC328">
        <v>0.22806299999999999</v>
      </c>
    </row>
    <row r="329" spans="1:29" x14ac:dyDescent="0.25">
      <c r="A329">
        <v>0.43103200000000003</v>
      </c>
      <c r="D329">
        <v>0.39182400000000001</v>
      </c>
      <c r="G329">
        <v>0.34914600000000001</v>
      </c>
      <c r="J329">
        <v>0.30547200000000002</v>
      </c>
      <c r="M329">
        <v>0.26333699999999999</v>
      </c>
      <c r="P329">
        <v>0.22101999999999999</v>
      </c>
      <c r="S329">
        <v>0.17991199999999999</v>
      </c>
      <c r="V329">
        <v>0.30995</v>
      </c>
      <c r="Z329">
        <v>0.26866400000000001</v>
      </c>
      <c r="AC329">
        <v>0.228411</v>
      </c>
    </row>
    <row r="330" spans="1:29" x14ac:dyDescent="0.25">
      <c r="A330">
        <v>0.43104100000000001</v>
      </c>
      <c r="D330">
        <v>0.391652</v>
      </c>
      <c r="G330">
        <v>0.34949000000000002</v>
      </c>
      <c r="J330">
        <v>0.30547800000000003</v>
      </c>
      <c r="M330">
        <v>0.26316499999999998</v>
      </c>
      <c r="P330">
        <v>0.22101999999999999</v>
      </c>
      <c r="S330">
        <v>0.17991199999999999</v>
      </c>
      <c r="V330">
        <v>0.30984</v>
      </c>
      <c r="Z330">
        <v>0.26866400000000001</v>
      </c>
      <c r="AC330">
        <v>0.22858300000000001</v>
      </c>
    </row>
    <row r="331" spans="1:29" x14ac:dyDescent="0.25">
      <c r="A331">
        <v>0.43086000000000002</v>
      </c>
      <c r="D331">
        <v>0.391488</v>
      </c>
      <c r="G331">
        <v>0.34983399999999998</v>
      </c>
      <c r="J331">
        <v>0.30530000000000002</v>
      </c>
      <c r="M331">
        <v>0.26299899999999998</v>
      </c>
      <c r="P331">
        <v>0.22101999999999999</v>
      </c>
      <c r="S331">
        <v>0.17991599999999999</v>
      </c>
      <c r="V331">
        <v>0.30788599999999999</v>
      </c>
      <c r="Z331">
        <v>0.26866400000000001</v>
      </c>
      <c r="AC331">
        <v>0.22875499999999999</v>
      </c>
    </row>
    <row r="332" spans="1:29" x14ac:dyDescent="0.25">
      <c r="A332">
        <v>0.430869</v>
      </c>
      <c r="D332">
        <v>0.39113599999999998</v>
      </c>
      <c r="G332">
        <v>0.35018500000000002</v>
      </c>
      <c r="J332">
        <v>0.30530000000000002</v>
      </c>
      <c r="M332">
        <v>0.26264399999999999</v>
      </c>
      <c r="P332">
        <v>0.22101999999999999</v>
      </c>
      <c r="S332">
        <v>0.17974399999999999</v>
      </c>
      <c r="V332">
        <v>0.30770799999999998</v>
      </c>
      <c r="Z332">
        <v>0.26866400000000001</v>
      </c>
      <c r="AC332">
        <v>0.22892699999999999</v>
      </c>
    </row>
    <row r="333" spans="1:29" x14ac:dyDescent="0.25">
      <c r="A333">
        <v>0.43068800000000002</v>
      </c>
      <c r="D333">
        <v>0.39096399999999998</v>
      </c>
      <c r="G333">
        <v>0.35035699999999997</v>
      </c>
      <c r="J333">
        <v>0.30530000000000002</v>
      </c>
      <c r="M333">
        <v>0.26264399999999999</v>
      </c>
      <c r="P333">
        <v>0.22101999999999999</v>
      </c>
      <c r="S333">
        <v>0.17957200000000001</v>
      </c>
      <c r="V333">
        <v>0.30770199999999998</v>
      </c>
      <c r="Z333">
        <v>0.26866400000000001</v>
      </c>
      <c r="AC333">
        <v>0.229099</v>
      </c>
    </row>
    <row r="334" spans="1:29" x14ac:dyDescent="0.25">
      <c r="A334">
        <v>0.430697</v>
      </c>
      <c r="D334">
        <v>0.39079199999999997</v>
      </c>
      <c r="G334">
        <v>0.35052899999999998</v>
      </c>
      <c r="J334">
        <v>0.30530000000000002</v>
      </c>
      <c r="M334">
        <v>0.26264399999999999</v>
      </c>
      <c r="P334">
        <v>0.22101999999999999</v>
      </c>
      <c r="S334">
        <v>0.17940300000000001</v>
      </c>
      <c r="V334">
        <v>0.30780600000000002</v>
      </c>
      <c r="Z334">
        <v>0.26866400000000001</v>
      </c>
      <c r="AC334">
        <v>0.22927600000000001</v>
      </c>
    </row>
    <row r="335" spans="1:29" x14ac:dyDescent="0.25">
      <c r="A335">
        <v>0.43052499999999999</v>
      </c>
      <c r="D335">
        <v>0.39061200000000001</v>
      </c>
      <c r="G335">
        <v>0.35070099999999998</v>
      </c>
      <c r="J335">
        <v>0.30529400000000001</v>
      </c>
      <c r="M335">
        <v>0.26264399999999999</v>
      </c>
      <c r="P335">
        <v>0.22101999999999999</v>
      </c>
      <c r="S335">
        <v>0.17905599999999999</v>
      </c>
      <c r="V335">
        <v>0.309944</v>
      </c>
      <c r="Z335">
        <v>0.26866400000000001</v>
      </c>
      <c r="AC335">
        <v>0.22927600000000001</v>
      </c>
    </row>
    <row r="336" spans="1:29" x14ac:dyDescent="0.25">
      <c r="A336">
        <v>0.430344</v>
      </c>
      <c r="D336">
        <v>0.39061200000000001</v>
      </c>
      <c r="G336">
        <v>0.35087299999999999</v>
      </c>
      <c r="J336">
        <v>0.30547200000000002</v>
      </c>
      <c r="M336">
        <v>0.26264399999999999</v>
      </c>
      <c r="P336">
        <v>0.22101999999999999</v>
      </c>
      <c r="S336">
        <v>0.17888399999999999</v>
      </c>
      <c r="V336">
        <v>0.310006</v>
      </c>
      <c r="Z336">
        <v>0.26866400000000001</v>
      </c>
      <c r="AC336">
        <v>0.22927600000000001</v>
      </c>
    </row>
    <row r="337" spans="1:29" x14ac:dyDescent="0.25">
      <c r="A337">
        <v>0.43035299999999999</v>
      </c>
      <c r="D337">
        <v>0.39060400000000001</v>
      </c>
      <c r="G337">
        <v>0.35105199999999998</v>
      </c>
      <c r="J337">
        <v>0.30547200000000002</v>
      </c>
      <c r="M337">
        <v>0.26264399999999999</v>
      </c>
      <c r="P337">
        <v>0.22101999999999999</v>
      </c>
      <c r="S337">
        <v>0.17871500000000001</v>
      </c>
      <c r="V337">
        <v>0.30821799999999999</v>
      </c>
      <c r="Z337">
        <v>0.26866400000000001</v>
      </c>
      <c r="AC337">
        <v>0.22927600000000001</v>
      </c>
    </row>
    <row r="338" spans="1:29" x14ac:dyDescent="0.25">
      <c r="A338">
        <v>0.430172</v>
      </c>
      <c r="D338">
        <v>0.39077600000000001</v>
      </c>
      <c r="G338">
        <v>0.351045</v>
      </c>
      <c r="J338">
        <v>0.30546600000000002</v>
      </c>
      <c r="M338">
        <v>0.26264399999999999</v>
      </c>
      <c r="P338">
        <v>0.22101999999999999</v>
      </c>
      <c r="S338">
        <v>0.178368</v>
      </c>
      <c r="V338">
        <v>0.30839</v>
      </c>
      <c r="Z338">
        <v>0.26866400000000001</v>
      </c>
      <c r="AC338">
        <v>0.22928100000000001</v>
      </c>
    </row>
    <row r="339" spans="1:29" x14ac:dyDescent="0.25">
      <c r="A339">
        <v>0.43016300000000002</v>
      </c>
      <c r="D339">
        <v>0.39094000000000001</v>
      </c>
      <c r="G339">
        <v>0.35123100000000002</v>
      </c>
      <c r="J339">
        <v>0.30564400000000003</v>
      </c>
      <c r="M339">
        <v>0.26263900000000001</v>
      </c>
      <c r="P339">
        <v>0.22101999999999999</v>
      </c>
      <c r="S339">
        <v>0.17819599999999999</v>
      </c>
      <c r="V339">
        <v>0.308556</v>
      </c>
      <c r="Z339">
        <v>0.26866400000000001</v>
      </c>
      <c r="AC339">
        <v>0.22910900000000001</v>
      </c>
    </row>
    <row r="340" spans="1:29" x14ac:dyDescent="0.25">
      <c r="A340">
        <v>0.430344</v>
      </c>
      <c r="D340">
        <v>0.39129199999999997</v>
      </c>
      <c r="G340">
        <v>0.35105900000000001</v>
      </c>
      <c r="J340">
        <v>0.30563800000000002</v>
      </c>
      <c r="M340">
        <v>0.26280500000000001</v>
      </c>
      <c r="P340">
        <v>0.22101999999999999</v>
      </c>
      <c r="S340">
        <v>0.17802399999999999</v>
      </c>
      <c r="V340">
        <v>0.308832</v>
      </c>
      <c r="Z340">
        <v>0.26866400000000001</v>
      </c>
      <c r="AC340">
        <v>0.228937</v>
      </c>
    </row>
    <row r="341" spans="1:29" x14ac:dyDescent="0.25">
      <c r="A341">
        <v>0.43033500000000002</v>
      </c>
      <c r="D341">
        <v>0.39145600000000003</v>
      </c>
      <c r="G341">
        <v>0.350887</v>
      </c>
      <c r="J341">
        <v>0.30581000000000003</v>
      </c>
      <c r="M341">
        <v>0.26315499999999997</v>
      </c>
      <c r="P341">
        <v>0.22101999999999999</v>
      </c>
      <c r="S341">
        <v>0.17785200000000001</v>
      </c>
      <c r="V341">
        <v>0.31113600000000002</v>
      </c>
      <c r="Z341">
        <v>0.26866400000000001</v>
      </c>
      <c r="AC341">
        <v>0.228765</v>
      </c>
    </row>
    <row r="342" spans="1:29" x14ac:dyDescent="0.25">
      <c r="A342">
        <v>0.43050699999999997</v>
      </c>
      <c r="D342">
        <v>0.39180799999999999</v>
      </c>
      <c r="G342">
        <v>0.350715</v>
      </c>
      <c r="J342">
        <v>0.30591499999999999</v>
      </c>
      <c r="M342">
        <v>0.26333200000000001</v>
      </c>
      <c r="P342">
        <v>0.22101999999999999</v>
      </c>
      <c r="S342">
        <v>0.17768</v>
      </c>
      <c r="V342">
        <v>0.311554</v>
      </c>
      <c r="Z342">
        <v>0.26866400000000001</v>
      </c>
      <c r="AC342">
        <v>0.22859299999999999</v>
      </c>
    </row>
    <row r="343" spans="1:29" x14ac:dyDescent="0.25">
      <c r="A343">
        <v>0.43067899999999998</v>
      </c>
      <c r="D343">
        <v>0.39197199999999999</v>
      </c>
      <c r="G343">
        <v>0.35054299999999999</v>
      </c>
      <c r="J343">
        <v>0.30805199999999999</v>
      </c>
      <c r="M343">
        <v>0.26332699999999998</v>
      </c>
      <c r="P343">
        <v>0.22101599999999999</v>
      </c>
      <c r="S343">
        <v>0.177508</v>
      </c>
      <c r="V343">
        <v>0.30976599999999999</v>
      </c>
      <c r="Z343">
        <v>0.26866400000000001</v>
      </c>
      <c r="AC343">
        <v>0.22842499999999999</v>
      </c>
    </row>
    <row r="344" spans="1:29" x14ac:dyDescent="0.25">
      <c r="A344">
        <v>0.43086000000000002</v>
      </c>
      <c r="D344">
        <v>0.39232400000000001</v>
      </c>
      <c r="G344">
        <v>0.35037099999999999</v>
      </c>
      <c r="J344">
        <v>0.30804599999999999</v>
      </c>
      <c r="M344">
        <v>0.26349899999999998</v>
      </c>
      <c r="P344">
        <v>0.221192</v>
      </c>
      <c r="S344">
        <v>0.17733599999999999</v>
      </c>
      <c r="V344">
        <v>0.309863</v>
      </c>
      <c r="Z344">
        <v>0.26866400000000001</v>
      </c>
      <c r="AC344">
        <v>0.22808100000000001</v>
      </c>
    </row>
    <row r="345" spans="1:29" x14ac:dyDescent="0.25">
      <c r="A345">
        <v>0.43085099999999998</v>
      </c>
      <c r="D345">
        <v>0.39249600000000001</v>
      </c>
      <c r="G345">
        <v>0.35019899999999998</v>
      </c>
      <c r="J345">
        <v>0.308224</v>
      </c>
      <c r="M345">
        <v>0.26367099999999999</v>
      </c>
      <c r="P345">
        <v>0.221192</v>
      </c>
      <c r="S345">
        <v>0.17716399999999999</v>
      </c>
      <c r="V345">
        <v>0.31216100000000002</v>
      </c>
      <c r="Z345">
        <v>0.26866400000000001</v>
      </c>
      <c r="AC345">
        <v>0.22773299999999999</v>
      </c>
    </row>
    <row r="346" spans="1:29" x14ac:dyDescent="0.25">
      <c r="A346">
        <v>0.43103200000000003</v>
      </c>
      <c r="D346">
        <v>0.39266800000000002</v>
      </c>
      <c r="G346">
        <v>0.35003400000000001</v>
      </c>
      <c r="J346">
        <v>0.30821799999999999</v>
      </c>
      <c r="M346">
        <v>0.26383699999999999</v>
      </c>
      <c r="P346">
        <v>0.221192</v>
      </c>
      <c r="S346">
        <v>0.17698800000000001</v>
      </c>
      <c r="V346">
        <v>0.31268299999999999</v>
      </c>
      <c r="Z346">
        <v>0.26866400000000001</v>
      </c>
      <c r="AC346">
        <v>0.22756499999999999</v>
      </c>
    </row>
    <row r="347" spans="1:29" x14ac:dyDescent="0.25">
      <c r="A347">
        <v>0.43103200000000003</v>
      </c>
      <c r="D347">
        <v>0.39284000000000002</v>
      </c>
      <c r="G347">
        <v>0.34968300000000002</v>
      </c>
      <c r="J347">
        <v>0.308396</v>
      </c>
      <c r="M347">
        <v>0.26418700000000001</v>
      </c>
      <c r="P347">
        <v>0.221192</v>
      </c>
      <c r="S347">
        <v>0.17698800000000001</v>
      </c>
      <c r="V347">
        <v>0.31303399999999998</v>
      </c>
      <c r="Z347">
        <v>0.26866400000000001</v>
      </c>
      <c r="AC347">
        <v>0.22722100000000001</v>
      </c>
    </row>
    <row r="348" spans="1:29" x14ac:dyDescent="0.25">
      <c r="A348">
        <v>0.43103200000000003</v>
      </c>
      <c r="D348">
        <v>0.39301999999999998</v>
      </c>
      <c r="G348">
        <v>0.349518</v>
      </c>
      <c r="J348">
        <v>0.308396</v>
      </c>
      <c r="M348">
        <v>0.26435900000000001</v>
      </c>
      <c r="P348">
        <v>0.221188</v>
      </c>
      <c r="S348">
        <v>0.17698800000000001</v>
      </c>
      <c r="V348">
        <v>0.31320599999999998</v>
      </c>
      <c r="Z348">
        <v>0.26866400000000001</v>
      </c>
      <c r="AC348">
        <v>0.226877</v>
      </c>
    </row>
    <row r="349" spans="1:29" x14ac:dyDescent="0.25">
      <c r="A349">
        <v>0.43103200000000003</v>
      </c>
      <c r="D349">
        <v>0.39301999999999998</v>
      </c>
      <c r="G349">
        <v>0.34916700000000001</v>
      </c>
      <c r="J349">
        <v>0.308396</v>
      </c>
      <c r="M349">
        <v>0.26453599999999999</v>
      </c>
      <c r="P349">
        <v>0.22136400000000001</v>
      </c>
      <c r="S349">
        <v>0.17698800000000001</v>
      </c>
      <c r="V349">
        <v>0.31337799999999999</v>
      </c>
      <c r="Z349">
        <v>0.26866400000000001</v>
      </c>
      <c r="AC349">
        <v>0.22653300000000001</v>
      </c>
    </row>
    <row r="350" spans="1:29" x14ac:dyDescent="0.25">
      <c r="A350">
        <v>0.43103200000000003</v>
      </c>
      <c r="D350">
        <v>0.39302799999999999</v>
      </c>
      <c r="G350">
        <v>0.348995</v>
      </c>
      <c r="J350">
        <v>0.308396</v>
      </c>
      <c r="M350">
        <v>0.26453599999999999</v>
      </c>
      <c r="P350">
        <v>0.22136400000000001</v>
      </c>
      <c r="S350">
        <v>0.17698800000000001</v>
      </c>
      <c r="V350">
        <v>0.31355</v>
      </c>
      <c r="Z350">
        <v>0.26866400000000001</v>
      </c>
      <c r="AC350">
        <v>0.226189</v>
      </c>
    </row>
    <row r="351" spans="1:29" x14ac:dyDescent="0.25">
      <c r="A351">
        <v>0.43104100000000001</v>
      </c>
      <c r="D351">
        <v>0.39285599999999998</v>
      </c>
      <c r="G351">
        <v>0.34881600000000001</v>
      </c>
      <c r="J351">
        <v>0.308396</v>
      </c>
      <c r="M351">
        <v>0.26453100000000002</v>
      </c>
      <c r="P351">
        <v>0.22136400000000001</v>
      </c>
      <c r="S351">
        <v>0.17698800000000001</v>
      </c>
      <c r="V351">
        <v>0.31372800000000001</v>
      </c>
      <c r="Z351">
        <v>0.26866400000000001</v>
      </c>
      <c r="AC351">
        <v>0.22584099999999999</v>
      </c>
    </row>
    <row r="352" spans="1:29" x14ac:dyDescent="0.25">
      <c r="D352">
        <v>0.39268399999999998</v>
      </c>
      <c r="G352">
        <v>0.34881600000000001</v>
      </c>
      <c r="J352">
        <v>0.308396</v>
      </c>
      <c r="M352">
        <v>0.26470300000000002</v>
      </c>
      <c r="P352">
        <v>0.22136400000000001</v>
      </c>
      <c r="S352">
        <v>0.176984</v>
      </c>
      <c r="V352">
        <v>0.313722</v>
      </c>
      <c r="Z352">
        <v>0.26866400000000001</v>
      </c>
      <c r="AC352">
        <v>0.22567300000000001</v>
      </c>
    </row>
    <row r="353" spans="4:29" x14ac:dyDescent="0.25">
      <c r="D353">
        <v>0.39251200000000003</v>
      </c>
      <c r="G353">
        <v>0.34882299999999999</v>
      </c>
      <c r="J353">
        <v>0.308396</v>
      </c>
      <c r="M353">
        <v>0.26487500000000003</v>
      </c>
      <c r="P353">
        <v>0.22136400000000001</v>
      </c>
      <c r="S353">
        <v>0.17716000000000001</v>
      </c>
      <c r="V353">
        <v>0.31389400000000001</v>
      </c>
      <c r="Z353">
        <v>0.26866400000000001</v>
      </c>
      <c r="AC353">
        <v>0.225325</v>
      </c>
    </row>
    <row r="354" spans="4:29" x14ac:dyDescent="0.25">
      <c r="D354">
        <v>0.39234799999999997</v>
      </c>
      <c r="G354">
        <v>0.34864400000000001</v>
      </c>
      <c r="J354">
        <v>0.30840200000000001</v>
      </c>
      <c r="M354">
        <v>0.26505200000000001</v>
      </c>
      <c r="P354">
        <v>0.22136400000000001</v>
      </c>
      <c r="S354">
        <v>0.17715600000000001</v>
      </c>
      <c r="V354">
        <v>0.31407200000000002</v>
      </c>
      <c r="Z354">
        <v>0.26866400000000001</v>
      </c>
      <c r="AC354">
        <v>0.225157</v>
      </c>
    </row>
    <row r="355" spans="4:29" x14ac:dyDescent="0.25">
      <c r="D355">
        <v>0.39199600000000001</v>
      </c>
      <c r="G355">
        <v>0.34864400000000001</v>
      </c>
      <c r="J355">
        <v>0.308224</v>
      </c>
      <c r="M355">
        <v>0.26505699999999999</v>
      </c>
      <c r="P355">
        <v>0.22136</v>
      </c>
      <c r="S355">
        <v>0.17732800000000001</v>
      </c>
      <c r="V355">
        <v>0.31407800000000002</v>
      </c>
      <c r="Z355">
        <v>0.26866400000000001</v>
      </c>
      <c r="AC355">
        <v>0.22480800000000001</v>
      </c>
    </row>
    <row r="356" spans="4:29" x14ac:dyDescent="0.25">
      <c r="D356">
        <v>0.39184000000000002</v>
      </c>
      <c r="G356">
        <v>0.34863699999999997</v>
      </c>
      <c r="J356">
        <v>0.30823</v>
      </c>
      <c r="M356">
        <v>0.26488499999999998</v>
      </c>
      <c r="P356">
        <v>0.22153600000000001</v>
      </c>
      <c r="S356">
        <v>0.17749999999999999</v>
      </c>
      <c r="V356">
        <v>0.31390600000000002</v>
      </c>
      <c r="AC356">
        <v>0.224636</v>
      </c>
    </row>
    <row r="357" spans="4:29" x14ac:dyDescent="0.25">
      <c r="D357">
        <v>0.39130799999999999</v>
      </c>
      <c r="G357">
        <v>0.34880899999999998</v>
      </c>
      <c r="J357">
        <v>0.30805199999999999</v>
      </c>
      <c r="M357">
        <v>0.26471299999999998</v>
      </c>
      <c r="P357">
        <v>0.22153600000000001</v>
      </c>
      <c r="S357">
        <v>0.17766899999999999</v>
      </c>
      <c r="V357">
        <v>0.31373400000000001</v>
      </c>
      <c r="AC357">
        <v>0.22445999999999999</v>
      </c>
    </row>
    <row r="358" spans="4:29" x14ac:dyDescent="0.25">
      <c r="D358">
        <v>0.39114399999999999</v>
      </c>
      <c r="G358">
        <v>0.34897400000000001</v>
      </c>
      <c r="J358">
        <v>0.308058</v>
      </c>
      <c r="M358">
        <v>0.26453599999999999</v>
      </c>
      <c r="P358">
        <v>0.22153999999999999</v>
      </c>
      <c r="S358">
        <v>0.17801600000000001</v>
      </c>
      <c r="V358">
        <v>0.31356200000000001</v>
      </c>
      <c r="AC358">
        <v>0.224464</v>
      </c>
    </row>
    <row r="359" spans="4:29" x14ac:dyDescent="0.25">
      <c r="D359">
        <v>0.39079199999999997</v>
      </c>
      <c r="G359">
        <v>0.349325</v>
      </c>
      <c r="M359">
        <v>0.26453599999999999</v>
      </c>
      <c r="P359">
        <v>0.22136400000000001</v>
      </c>
      <c r="S359">
        <v>0.17818800000000001</v>
      </c>
      <c r="V359">
        <v>0.313384</v>
      </c>
      <c r="AC359">
        <v>0.22428799999999999</v>
      </c>
    </row>
    <row r="360" spans="4:29" x14ac:dyDescent="0.25">
      <c r="G360">
        <v>0.349497</v>
      </c>
      <c r="M360">
        <v>0.26454100000000003</v>
      </c>
      <c r="P360">
        <v>0.22136400000000001</v>
      </c>
      <c r="S360">
        <v>0.17835699999999999</v>
      </c>
      <c r="V360">
        <v>0.31339</v>
      </c>
      <c r="AC360">
        <v>0.22428799999999999</v>
      </c>
    </row>
    <row r="361" spans="4:29" x14ac:dyDescent="0.25">
      <c r="G361">
        <v>0.34966900000000001</v>
      </c>
      <c r="M361">
        <v>0.26437500000000003</v>
      </c>
      <c r="P361">
        <v>0.22136400000000001</v>
      </c>
      <c r="S361">
        <v>0.178704</v>
      </c>
      <c r="V361">
        <v>0.31322499999999998</v>
      </c>
      <c r="AC361">
        <v>0.22428799999999999</v>
      </c>
    </row>
    <row r="362" spans="4:29" x14ac:dyDescent="0.25">
      <c r="G362">
        <v>0.34984100000000001</v>
      </c>
      <c r="M362">
        <v>0.26402500000000001</v>
      </c>
      <c r="P362">
        <v>0.22136400000000001</v>
      </c>
      <c r="S362">
        <v>0.178873</v>
      </c>
      <c r="V362">
        <v>0.31288100000000002</v>
      </c>
      <c r="AC362">
        <v>0.22428400000000001</v>
      </c>
    </row>
    <row r="363" spans="4:29" x14ac:dyDescent="0.25">
      <c r="G363">
        <v>0.35000599999999998</v>
      </c>
      <c r="M363">
        <v>0.263853</v>
      </c>
      <c r="P363">
        <v>0.22136400000000001</v>
      </c>
      <c r="V363">
        <v>0.31253700000000001</v>
      </c>
      <c r="AC363">
        <v>0.22445999999999999</v>
      </c>
    </row>
    <row r="364" spans="4:29" x14ac:dyDescent="0.25">
      <c r="P364">
        <v>0.22136400000000001</v>
      </c>
      <c r="V364">
        <v>0.31219200000000003</v>
      </c>
      <c r="AC364">
        <v>0.22445599999999999</v>
      </c>
    </row>
    <row r="365" spans="4:29" x14ac:dyDescent="0.25">
      <c r="P365">
        <v>0.22136400000000001</v>
      </c>
      <c r="V365">
        <v>0.31184200000000001</v>
      </c>
      <c r="AC365">
        <v>0.22462299999999999</v>
      </c>
    </row>
    <row r="366" spans="4:29" x14ac:dyDescent="0.25">
      <c r="P366">
        <v>0.22136400000000001</v>
      </c>
      <c r="V366">
        <v>0.31167</v>
      </c>
      <c r="AC366">
        <v>0.22497200000000001</v>
      </c>
    </row>
    <row r="367" spans="4:29" x14ac:dyDescent="0.25">
      <c r="P367">
        <v>0.22136400000000001</v>
      </c>
      <c r="V367">
        <v>0.311504</v>
      </c>
      <c r="AC367">
        <v>0.22514300000000001</v>
      </c>
    </row>
    <row r="368" spans="4:29" x14ac:dyDescent="0.25">
      <c r="P368">
        <v>0.22136400000000001</v>
      </c>
      <c r="V368">
        <v>0.31115999999999999</v>
      </c>
    </row>
    <row r="369" spans="22:22" x14ac:dyDescent="0.25">
      <c r="V369">
        <v>0.31081599999999998</v>
      </c>
    </row>
    <row r="370" spans="22:22" x14ac:dyDescent="0.25">
      <c r="V370">
        <v>0.31046600000000002</v>
      </c>
    </row>
    <row r="371" spans="22:22" x14ac:dyDescent="0.25">
      <c r="V371">
        <v>0.31028800000000001</v>
      </c>
    </row>
    <row r="372" spans="22:22" x14ac:dyDescent="0.25">
      <c r="V372">
        <v>0.31029400000000001</v>
      </c>
    </row>
    <row r="373" spans="22:22" x14ac:dyDescent="0.25">
      <c r="V373">
        <v>0.31012200000000001</v>
      </c>
    </row>
    <row r="374" spans="22:22" x14ac:dyDescent="0.25">
      <c r="V374">
        <v>0.309944</v>
      </c>
    </row>
    <row r="375" spans="22:22" x14ac:dyDescent="0.25">
      <c r="V375">
        <v>0.30995</v>
      </c>
    </row>
    <row r="376" spans="22:22" x14ac:dyDescent="0.25">
      <c r="V376">
        <v>0.30977199999999999</v>
      </c>
    </row>
    <row r="377" spans="22:22" x14ac:dyDescent="0.25">
      <c r="V377">
        <v>0.30976599999999999</v>
      </c>
    </row>
    <row r="378" spans="22:22" x14ac:dyDescent="0.25">
      <c r="V378">
        <v>0.30993799999999999</v>
      </c>
    </row>
    <row r="379" spans="22:22" x14ac:dyDescent="0.25">
      <c r="V379">
        <v>0.310116</v>
      </c>
    </row>
    <row r="380" spans="22:22" x14ac:dyDescent="0.25">
      <c r="V380">
        <v>0.31011</v>
      </c>
    </row>
    <row r="381" spans="22:22" x14ac:dyDescent="0.25">
      <c r="V381">
        <v>0.310282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3EA-CAE4-4824-9A76-3A2E9B99FAB7}">
  <dimension ref="A1:AD454"/>
  <sheetViews>
    <sheetView zoomScale="160" zoomScaleNormal="160" workbookViewId="0">
      <selection activeCell="F8" sqref="F8"/>
    </sheetView>
  </sheetViews>
  <sheetFormatPr defaultRowHeight="15" x14ac:dyDescent="0.25"/>
  <cols>
    <col min="1" max="1" width="13.7109375" customWidth="1"/>
    <col min="4" max="4" width="13.7109375" customWidth="1"/>
    <col min="8" max="8" width="13.85546875" customWidth="1"/>
    <col min="12" max="12" width="13.7109375" customWidth="1"/>
    <col min="16" max="16" width="13.85546875" customWidth="1"/>
    <col min="20" max="20" width="13.7109375" customWidth="1"/>
    <col min="24" max="24" width="13.85546875" customWidth="1"/>
    <col min="28" max="28" width="13.85546875" customWidth="1"/>
  </cols>
  <sheetData>
    <row r="1" spans="1:30" x14ac:dyDescent="0.25">
      <c r="A1" t="s">
        <v>19</v>
      </c>
      <c r="B1" s="3" t="s">
        <v>21</v>
      </c>
      <c r="D1" t="s">
        <v>19</v>
      </c>
      <c r="E1" s="3" t="s">
        <v>22</v>
      </c>
      <c r="F1" s="16" t="s">
        <v>8</v>
      </c>
      <c r="H1" t="s">
        <v>19</v>
      </c>
      <c r="I1" s="3" t="s">
        <v>23</v>
      </c>
      <c r="J1" s="16" t="s">
        <v>8</v>
      </c>
      <c r="L1" t="s">
        <v>19</v>
      </c>
      <c r="M1" s="3" t="s">
        <v>24</v>
      </c>
      <c r="N1" s="16" t="s">
        <v>8</v>
      </c>
      <c r="P1" t="s">
        <v>19</v>
      </c>
      <c r="Q1" s="3" t="s">
        <v>26</v>
      </c>
      <c r="R1" s="16" t="s">
        <v>8</v>
      </c>
      <c r="T1" t="s">
        <v>19</v>
      </c>
      <c r="U1" s="3" t="s">
        <v>27</v>
      </c>
      <c r="V1" s="16" t="s">
        <v>8</v>
      </c>
      <c r="X1" t="s">
        <v>19</v>
      </c>
      <c r="Y1" s="3" t="s">
        <v>30</v>
      </c>
      <c r="Z1" s="16" t="s">
        <v>8</v>
      </c>
      <c r="AB1" t="s">
        <v>19</v>
      </c>
      <c r="AC1" s="3" t="s">
        <v>31</v>
      </c>
      <c r="AD1" s="16" t="s">
        <v>8</v>
      </c>
    </row>
    <row r="2" spans="1:30" x14ac:dyDescent="0.25">
      <c r="A2">
        <v>0.58493700000000004</v>
      </c>
      <c r="B2" s="10">
        <f>1000*AVERAGE(A2:A377)</f>
        <v>584.96072192513373</v>
      </c>
      <c r="D2">
        <v>0.55865600000000004</v>
      </c>
      <c r="E2" s="10">
        <f>1000*AVERAGE(D2:D392)</f>
        <v>559.62360411311113</v>
      </c>
      <c r="F2" s="31">
        <f>B2-E2</f>
        <v>25.337117812022598</v>
      </c>
      <c r="H2">
        <v>0.53264100000000003</v>
      </c>
      <c r="I2" s="10">
        <f>1000*AVERAGE(H2:H368)</f>
        <v>534.45775342465743</v>
      </c>
      <c r="J2" s="31">
        <f>B2-I2</f>
        <v>50.5029685004763</v>
      </c>
      <c r="L2">
        <v>0.50705599999999995</v>
      </c>
      <c r="M2" s="10">
        <f>1000*AVERAGE(L2:L369)</f>
        <v>509.25532240437167</v>
      </c>
      <c r="N2" s="31">
        <f>B2-M2</f>
        <v>75.705399520762057</v>
      </c>
      <c r="P2">
        <v>0.48261300000000001</v>
      </c>
      <c r="Q2" s="10">
        <f>1000*AVERAGE(P2:P363)</f>
        <v>483.86326388888892</v>
      </c>
      <c r="R2" s="31">
        <f>B2-Q2</f>
        <v>101.0974580362448</v>
      </c>
      <c r="T2">
        <v>0.45958399999999999</v>
      </c>
      <c r="U2" s="10">
        <f>1000*AVERAGE(T2:T405)</f>
        <v>459.97938805970114</v>
      </c>
      <c r="V2" s="31">
        <f>B2-U2</f>
        <v>124.98133386543259</v>
      </c>
      <c r="X2">
        <v>0.43343100000000001</v>
      </c>
      <c r="Y2" s="10">
        <f>1000*AVERAGE(X2:X374)</f>
        <v>433.74222371967602</v>
      </c>
      <c r="Z2" s="31">
        <f>B2-Y2</f>
        <v>151.21849820545771</v>
      </c>
      <c r="AB2">
        <v>0.41073599999999999</v>
      </c>
      <c r="AC2" s="10">
        <f>1000*AVERAGE(AB2:AB456)</f>
        <v>408.666962472406</v>
      </c>
      <c r="AD2" s="31">
        <f>B2-AC2</f>
        <v>176.29375945272773</v>
      </c>
    </row>
    <row r="3" spans="1:30" x14ac:dyDescent="0.25">
      <c r="A3">
        <v>0.58544099999999999</v>
      </c>
      <c r="B3" s="3" t="s">
        <v>33</v>
      </c>
      <c r="D3">
        <v>0.55865600000000004</v>
      </c>
      <c r="E3" s="3" t="s">
        <v>34</v>
      </c>
      <c r="F3" s="16" t="s">
        <v>9</v>
      </c>
      <c r="H3">
        <v>0.53332900000000005</v>
      </c>
      <c r="I3" s="3" t="s">
        <v>58</v>
      </c>
      <c r="J3" s="16" t="s">
        <v>9</v>
      </c>
      <c r="L3">
        <v>0.50705599999999995</v>
      </c>
      <c r="M3" s="3" t="s">
        <v>36</v>
      </c>
      <c r="N3" s="16" t="s">
        <v>9</v>
      </c>
      <c r="P3">
        <v>0.48296600000000001</v>
      </c>
      <c r="Q3" s="3" t="s">
        <v>38</v>
      </c>
      <c r="R3" s="16" t="s">
        <v>9</v>
      </c>
      <c r="T3">
        <v>0.45957500000000001</v>
      </c>
      <c r="U3" s="3" t="s">
        <v>39</v>
      </c>
      <c r="V3" s="16" t="s">
        <v>9</v>
      </c>
      <c r="X3">
        <v>0.43360300000000002</v>
      </c>
      <c r="Y3" s="3" t="s">
        <v>41</v>
      </c>
      <c r="Z3" s="16" t="s">
        <v>9</v>
      </c>
      <c r="AB3">
        <v>0.41075200000000001</v>
      </c>
      <c r="AC3" s="3" t="s">
        <v>42</v>
      </c>
      <c r="AD3" s="16" t="s">
        <v>9</v>
      </c>
    </row>
    <row r="4" spans="1:30" x14ac:dyDescent="0.25">
      <c r="A4">
        <v>0.58615300000000004</v>
      </c>
      <c r="B4" s="11">
        <f>1000*_xlfn.STDEV.S(A2:A377)/SQRT(377-1)</f>
        <v>6.901808149102176E-2</v>
      </c>
      <c r="D4">
        <v>0.55864499999999995</v>
      </c>
      <c r="E4" s="11">
        <f>1000*_xlfn.STDEV.S(D2:D392)/SQRT(392-1)</f>
        <v>3.6223036130577514E-2</v>
      </c>
      <c r="F4" s="18">
        <f>SQRT(POWER(B4,2)+POWER(E4,2))</f>
        <v>7.7946160387914201E-2</v>
      </c>
      <c r="H4">
        <v>0.53401699999999996</v>
      </c>
      <c r="I4" s="11">
        <f>1000*_xlfn.STDEV.S(H2:H368)/SQRT(368-1)</f>
        <v>0.10262684626195966</v>
      </c>
      <c r="J4" s="18">
        <f>SQRT(POWER(B4,2)+POWER(I4,2))</f>
        <v>0.12367604920265371</v>
      </c>
      <c r="L4">
        <v>0.50705599999999995</v>
      </c>
      <c r="M4" s="11">
        <f>1000*_xlfn.STDEV.S(L2:L369)/SQRT(369-1)</f>
        <v>7.4518885784522967E-2</v>
      </c>
      <c r="N4" s="18">
        <f>SQRT(POWER(B4,2)+POWER(M4,2))</f>
        <v>0.10157046771216573</v>
      </c>
      <c r="P4">
        <v>0.48312899999999998</v>
      </c>
      <c r="Q4" s="11">
        <f>1000*_xlfn.STDEV.S(P2:P363)/SQRT(363-1)</f>
        <v>4.8007292662101235E-2</v>
      </c>
      <c r="R4" s="18">
        <f>SQRT(POWER(B4,2)+POWER(Q4,2))</f>
        <v>8.4072562239091778E-2</v>
      </c>
      <c r="T4">
        <v>0.45976499999999998</v>
      </c>
      <c r="U4" s="11">
        <f>1000*_xlfn.STDEV.S(T2:T405)/SQRT(405-1)</f>
        <v>3.293210330670579E-2</v>
      </c>
      <c r="V4" s="18">
        <f>SQRT(POWER(B4,2)+POWER(U4,2))</f>
        <v>7.6472341411158995E-2</v>
      </c>
      <c r="X4">
        <v>0.433784</v>
      </c>
      <c r="Y4" s="11">
        <f>1000*_xlfn.STDEV.S(X2:X374)/SQRT(374-1)</f>
        <v>1.7414449231460894E-2</v>
      </c>
      <c r="Z4" s="18">
        <f>SQRT(POWER(B4,2)+POWER(Y4,2))</f>
        <v>7.1181167556710181E-2</v>
      </c>
      <c r="AB4">
        <v>0.410408</v>
      </c>
      <c r="AC4" s="11">
        <f>1000*_xlfn.STDEV.S(AB2:AB456)/SQRT(456-1)</f>
        <v>0.10259608628474756</v>
      </c>
      <c r="AD4" s="18">
        <f>SQRT(POWER(B4,2)+POWER(AC4,2))</f>
        <v>0.12365052565051507</v>
      </c>
    </row>
    <row r="5" spans="1:30" x14ac:dyDescent="0.25">
      <c r="A5">
        <v>0.58650800000000003</v>
      </c>
      <c r="D5">
        <v>0.55882799999999999</v>
      </c>
      <c r="H5">
        <v>0.53471599999999997</v>
      </c>
      <c r="L5">
        <v>0.507046</v>
      </c>
      <c r="P5">
        <v>0.48348200000000002</v>
      </c>
      <c r="T5">
        <v>0.45958399999999999</v>
      </c>
      <c r="X5">
        <v>0.433784</v>
      </c>
      <c r="AB5">
        <v>0.41007300000000002</v>
      </c>
    </row>
    <row r="6" spans="1:30" x14ac:dyDescent="0.25">
      <c r="A6">
        <v>0.58669199999999999</v>
      </c>
      <c r="D6">
        <v>0.55881700000000001</v>
      </c>
      <c r="H6">
        <v>0.53522099999999995</v>
      </c>
      <c r="L6">
        <v>0.50720799999999999</v>
      </c>
      <c r="P6">
        <v>0.48365399999999997</v>
      </c>
      <c r="T6">
        <v>0.45959299999999997</v>
      </c>
      <c r="X6">
        <v>0.43377500000000002</v>
      </c>
      <c r="AB6">
        <v>0.40954800000000002</v>
      </c>
    </row>
    <row r="7" spans="1:30" x14ac:dyDescent="0.25">
      <c r="A7">
        <v>0.58669199999999999</v>
      </c>
      <c r="D7">
        <v>0.55900000000000005</v>
      </c>
      <c r="H7">
        <v>0.53593100000000005</v>
      </c>
      <c r="L7">
        <v>0.507552</v>
      </c>
      <c r="P7">
        <v>0.48382599999999998</v>
      </c>
      <c r="T7">
        <v>0.45942100000000002</v>
      </c>
      <c r="X7">
        <v>0.43394700000000003</v>
      </c>
      <c r="AB7">
        <v>0.409221</v>
      </c>
    </row>
    <row r="8" spans="1:30" x14ac:dyDescent="0.25">
      <c r="A8">
        <v>0.586704</v>
      </c>
      <c r="D8">
        <v>0.55900000000000005</v>
      </c>
      <c r="H8">
        <v>0.53626399999999996</v>
      </c>
      <c r="L8">
        <v>0.50789600000000001</v>
      </c>
      <c r="P8">
        <v>0.48399799999999998</v>
      </c>
      <c r="T8">
        <v>0.45923999999999998</v>
      </c>
      <c r="X8">
        <v>0.43411100000000002</v>
      </c>
      <c r="AB8">
        <v>0.40852500000000003</v>
      </c>
    </row>
    <row r="9" spans="1:30" x14ac:dyDescent="0.25">
      <c r="A9">
        <v>0.58655500000000005</v>
      </c>
      <c r="D9">
        <v>0.55897799999999997</v>
      </c>
      <c r="H9">
        <v>0.53679100000000002</v>
      </c>
      <c r="L9">
        <v>0.50824000000000003</v>
      </c>
      <c r="P9">
        <v>0.48416100000000001</v>
      </c>
      <c r="T9">
        <v>0.45923999999999998</v>
      </c>
      <c r="X9">
        <v>0.43447200000000002</v>
      </c>
      <c r="AB9">
        <v>0.40800799999999998</v>
      </c>
    </row>
    <row r="10" spans="1:30" x14ac:dyDescent="0.25">
      <c r="A10">
        <v>0.58602699999999996</v>
      </c>
      <c r="D10">
        <v>0.55933299999999997</v>
      </c>
      <c r="H10">
        <v>0.53715599999999997</v>
      </c>
      <c r="L10">
        <v>0.50857300000000005</v>
      </c>
      <c r="P10">
        <v>0.48450500000000002</v>
      </c>
      <c r="T10">
        <v>0.45923999999999998</v>
      </c>
      <c r="X10">
        <v>0.43447200000000002</v>
      </c>
      <c r="AB10">
        <v>0.40748400000000001</v>
      </c>
    </row>
    <row r="11" spans="1:30" x14ac:dyDescent="0.25">
      <c r="A11">
        <v>0.58569499999999997</v>
      </c>
      <c r="D11">
        <v>0.55949400000000005</v>
      </c>
      <c r="H11">
        <v>0.53715599999999997</v>
      </c>
      <c r="L11">
        <v>0.5091</v>
      </c>
      <c r="P11">
        <v>0.48485800000000001</v>
      </c>
      <c r="T11">
        <v>0.45923999999999998</v>
      </c>
      <c r="X11">
        <v>0.43447200000000002</v>
      </c>
      <c r="AB11">
        <v>0.40715699999999999</v>
      </c>
    </row>
    <row r="12" spans="1:30" x14ac:dyDescent="0.25">
      <c r="A12">
        <v>0.585179</v>
      </c>
      <c r="D12">
        <v>0.55983799999999995</v>
      </c>
      <c r="H12">
        <v>0.53717700000000002</v>
      </c>
      <c r="L12">
        <v>0.50943300000000002</v>
      </c>
      <c r="P12">
        <v>0.48504000000000003</v>
      </c>
      <c r="T12">
        <v>0.45923999999999998</v>
      </c>
      <c r="X12">
        <v>0.43447200000000002</v>
      </c>
      <c r="AB12">
        <v>0.40645999999999999</v>
      </c>
    </row>
    <row r="13" spans="1:30" x14ac:dyDescent="0.25">
      <c r="A13">
        <v>0.58466300000000004</v>
      </c>
      <c r="D13">
        <v>0.56019300000000005</v>
      </c>
      <c r="H13">
        <v>0.53682300000000005</v>
      </c>
      <c r="L13">
        <v>0.50995999999999997</v>
      </c>
      <c r="P13">
        <v>0.48504000000000003</v>
      </c>
      <c r="T13">
        <v>0.459231</v>
      </c>
      <c r="X13">
        <v>0.43447200000000002</v>
      </c>
      <c r="AB13">
        <v>0.405831</v>
      </c>
    </row>
    <row r="14" spans="1:30" x14ac:dyDescent="0.25">
      <c r="A14">
        <v>0.58414699999999997</v>
      </c>
      <c r="D14">
        <v>0.560365</v>
      </c>
      <c r="H14">
        <v>0.53667200000000004</v>
      </c>
      <c r="L14">
        <v>0.51030399999999998</v>
      </c>
      <c r="P14">
        <v>0.48504000000000003</v>
      </c>
      <c r="T14">
        <v>0.45940300000000001</v>
      </c>
      <c r="X14">
        <v>0.43448100000000001</v>
      </c>
      <c r="AB14">
        <v>0.40792600000000001</v>
      </c>
    </row>
    <row r="15" spans="1:30" x14ac:dyDescent="0.25">
      <c r="A15">
        <v>0.58360800000000002</v>
      </c>
      <c r="D15">
        <v>0.56055900000000003</v>
      </c>
      <c r="H15">
        <v>0.53614499999999998</v>
      </c>
      <c r="L15">
        <v>0.51064799999999999</v>
      </c>
      <c r="P15">
        <v>0.48504000000000003</v>
      </c>
      <c r="T15">
        <v>0.45958399999999999</v>
      </c>
      <c r="X15">
        <v>0.434309</v>
      </c>
      <c r="AB15">
        <v>0.40541199999999999</v>
      </c>
    </row>
    <row r="16" spans="1:30" x14ac:dyDescent="0.25">
      <c r="A16">
        <v>0.58343599999999995</v>
      </c>
      <c r="D16">
        <v>0.56037599999999999</v>
      </c>
      <c r="H16">
        <v>0.53582300000000005</v>
      </c>
      <c r="L16">
        <v>0.51100199999999996</v>
      </c>
      <c r="P16">
        <v>0.48504000000000003</v>
      </c>
      <c r="T16">
        <v>0.45957500000000001</v>
      </c>
      <c r="X16">
        <v>0.434137</v>
      </c>
      <c r="AB16">
        <v>0.40523999999999999</v>
      </c>
    </row>
    <row r="17" spans="1:28" x14ac:dyDescent="0.25">
      <c r="A17">
        <v>0.58325199999999999</v>
      </c>
      <c r="D17">
        <v>0.56037599999999999</v>
      </c>
      <c r="H17">
        <v>0.53512400000000004</v>
      </c>
      <c r="L17">
        <v>0.51117400000000002</v>
      </c>
      <c r="P17">
        <v>0.48504000000000003</v>
      </c>
      <c r="T17">
        <v>0.45974700000000002</v>
      </c>
      <c r="X17">
        <v>0.43396499999999999</v>
      </c>
      <c r="AB17">
        <v>0.40506799999999998</v>
      </c>
    </row>
    <row r="18" spans="1:28" x14ac:dyDescent="0.25">
      <c r="A18">
        <v>0.58323999999999998</v>
      </c>
      <c r="D18">
        <v>0.56038699999999997</v>
      </c>
      <c r="H18">
        <v>0.53461899999999996</v>
      </c>
      <c r="L18">
        <v>0.51135600000000003</v>
      </c>
      <c r="P18">
        <v>0.48504000000000003</v>
      </c>
      <c r="T18">
        <v>0.45991900000000002</v>
      </c>
      <c r="X18">
        <v>0.43379299999999998</v>
      </c>
      <c r="AB18">
        <v>0.40488800000000003</v>
      </c>
    </row>
    <row r="19" spans="1:28" x14ac:dyDescent="0.25">
      <c r="A19">
        <v>0.58340099999999995</v>
      </c>
      <c r="D19">
        <v>0.56020400000000004</v>
      </c>
      <c r="H19">
        <v>0.53393100000000004</v>
      </c>
      <c r="L19">
        <v>0.51135600000000003</v>
      </c>
      <c r="P19">
        <v>0.48504999999999998</v>
      </c>
      <c r="T19">
        <v>0.46009100000000003</v>
      </c>
      <c r="X19">
        <v>0.43362099999999998</v>
      </c>
      <c r="AB19">
        <v>0.40488800000000003</v>
      </c>
    </row>
    <row r="20" spans="1:28" x14ac:dyDescent="0.25">
      <c r="A20">
        <v>0.58374499999999996</v>
      </c>
      <c r="D20">
        <v>0.56020400000000004</v>
      </c>
      <c r="H20">
        <v>0.53323200000000004</v>
      </c>
      <c r="L20">
        <v>0.51136599999999999</v>
      </c>
      <c r="P20">
        <v>0.48488700000000001</v>
      </c>
      <c r="T20">
        <v>0.46026299999999998</v>
      </c>
      <c r="X20">
        <v>0.43343999999999999</v>
      </c>
      <c r="AB20">
        <v>0.40488000000000002</v>
      </c>
    </row>
    <row r="21" spans="1:28" x14ac:dyDescent="0.25">
      <c r="A21">
        <v>0.58407699999999996</v>
      </c>
      <c r="D21">
        <v>0.56021500000000002</v>
      </c>
      <c r="H21">
        <v>0.53271599999999997</v>
      </c>
      <c r="L21">
        <v>0.51119400000000004</v>
      </c>
      <c r="P21">
        <v>0.484543</v>
      </c>
      <c r="T21">
        <v>0.46043499999999998</v>
      </c>
      <c r="X21">
        <v>0.43343999999999999</v>
      </c>
      <c r="AB21">
        <v>0.40504400000000002</v>
      </c>
    </row>
    <row r="22" spans="1:28" x14ac:dyDescent="0.25">
      <c r="A22">
        <v>0.58459300000000003</v>
      </c>
      <c r="D22">
        <v>0.56005400000000005</v>
      </c>
      <c r="H22">
        <v>0.53218900000000002</v>
      </c>
      <c r="L22">
        <v>0.51103200000000004</v>
      </c>
      <c r="P22">
        <v>0.48419000000000001</v>
      </c>
      <c r="T22">
        <v>0.46060699999999999</v>
      </c>
      <c r="X22">
        <v>0.43343999999999999</v>
      </c>
      <c r="AB22">
        <v>0.40538800000000003</v>
      </c>
    </row>
    <row r="23" spans="1:28" x14ac:dyDescent="0.25">
      <c r="A23">
        <v>0.58510899999999999</v>
      </c>
      <c r="D23">
        <v>0.55971000000000004</v>
      </c>
      <c r="H23">
        <v>0.53183499999999995</v>
      </c>
      <c r="L23">
        <v>0.51068800000000003</v>
      </c>
      <c r="P23">
        <v>0.484018</v>
      </c>
      <c r="T23">
        <v>0.46078799999999998</v>
      </c>
      <c r="X23">
        <v>0.43344899999999997</v>
      </c>
      <c r="AB23">
        <v>0.40573199999999998</v>
      </c>
    </row>
    <row r="24" spans="1:28" x14ac:dyDescent="0.25">
      <c r="A24">
        <v>0.58563699999999996</v>
      </c>
      <c r="D24">
        <v>0.55936600000000003</v>
      </c>
      <c r="H24">
        <v>0.531663</v>
      </c>
      <c r="L24">
        <v>0.51034400000000002</v>
      </c>
      <c r="P24">
        <v>0.483846</v>
      </c>
      <c r="T24">
        <v>0.46077899999999999</v>
      </c>
      <c r="X24">
        <v>0.43326799999999999</v>
      </c>
      <c r="AB24">
        <v>0.40606799999999998</v>
      </c>
    </row>
    <row r="25" spans="1:28" x14ac:dyDescent="0.25">
      <c r="A25">
        <v>0.58598099999999997</v>
      </c>
      <c r="D25">
        <v>0.55902200000000002</v>
      </c>
      <c r="H25">
        <v>0.53147999999999995</v>
      </c>
      <c r="L25">
        <v>0.51</v>
      </c>
      <c r="P25">
        <v>0.48367399999999999</v>
      </c>
      <c r="T25">
        <v>0.46095999999999998</v>
      </c>
      <c r="X25">
        <v>0.43326799999999999</v>
      </c>
      <c r="AB25">
        <v>0.40659200000000001</v>
      </c>
    </row>
    <row r="26" spans="1:28" x14ac:dyDescent="0.25">
      <c r="A26">
        <v>0.58632499999999999</v>
      </c>
      <c r="D26">
        <v>0.55865600000000004</v>
      </c>
      <c r="H26">
        <v>0.53146899999999997</v>
      </c>
      <c r="L26">
        <v>0.50966699999999998</v>
      </c>
      <c r="P26">
        <v>0.48350199999999999</v>
      </c>
      <c r="T26">
        <v>0.46095999999999998</v>
      </c>
      <c r="X26">
        <v>0.43326799999999999</v>
      </c>
      <c r="AB26">
        <v>0.40692800000000001</v>
      </c>
    </row>
    <row r="27" spans="1:28" x14ac:dyDescent="0.25">
      <c r="A27">
        <v>0.58669199999999999</v>
      </c>
      <c r="D27">
        <v>0.55865600000000004</v>
      </c>
      <c r="H27">
        <v>0.53163099999999996</v>
      </c>
      <c r="L27">
        <v>0.50914000000000004</v>
      </c>
      <c r="P27">
        <v>0.48333900000000002</v>
      </c>
      <c r="T27">
        <v>0.460951</v>
      </c>
      <c r="X27">
        <v>0.43326799999999999</v>
      </c>
      <c r="AB27">
        <v>0.40744399999999997</v>
      </c>
    </row>
    <row r="28" spans="1:28" x14ac:dyDescent="0.25">
      <c r="A28">
        <v>0.58669199999999999</v>
      </c>
      <c r="D28">
        <v>0.55864499999999995</v>
      </c>
      <c r="H28">
        <v>0.53196399999999999</v>
      </c>
      <c r="L28">
        <v>0.50880700000000001</v>
      </c>
      <c r="P28">
        <v>0.48298600000000003</v>
      </c>
      <c r="T28">
        <v>0.46113199999999999</v>
      </c>
      <c r="X28">
        <v>0.43326799999999999</v>
      </c>
      <c r="AB28">
        <v>0.40795100000000001</v>
      </c>
    </row>
    <row r="29" spans="1:28" x14ac:dyDescent="0.25">
      <c r="A29">
        <v>0.58671499999999999</v>
      </c>
      <c r="D29">
        <v>0.55882799999999999</v>
      </c>
      <c r="H29">
        <v>0.53247999999999995</v>
      </c>
      <c r="L29">
        <v>0.50827999999999995</v>
      </c>
      <c r="P29">
        <v>0.48280400000000001</v>
      </c>
      <c r="T29">
        <v>0.46113199999999999</v>
      </c>
      <c r="X29">
        <v>0.43326799999999999</v>
      </c>
      <c r="AB29">
        <v>0.40864699999999998</v>
      </c>
    </row>
    <row r="30" spans="1:28" x14ac:dyDescent="0.25">
      <c r="A30">
        <v>0.58637099999999998</v>
      </c>
      <c r="D30">
        <v>0.55882799999999999</v>
      </c>
      <c r="H30">
        <v>0.53298500000000004</v>
      </c>
      <c r="L30">
        <v>0.50792599999999999</v>
      </c>
      <c r="P30">
        <v>0.48280400000000001</v>
      </c>
      <c r="T30">
        <v>0.46114100000000002</v>
      </c>
      <c r="X30">
        <v>0.43326799999999999</v>
      </c>
      <c r="AB30">
        <v>0.409163</v>
      </c>
    </row>
    <row r="31" spans="1:28" x14ac:dyDescent="0.25">
      <c r="A31">
        <v>0.58603899999999998</v>
      </c>
      <c r="D31">
        <v>0.55882799999999999</v>
      </c>
      <c r="H31">
        <v>0.53368400000000005</v>
      </c>
      <c r="L31">
        <v>0.50775400000000004</v>
      </c>
      <c r="P31">
        <v>0.48280400000000001</v>
      </c>
      <c r="T31">
        <v>0.46096900000000002</v>
      </c>
      <c r="X31">
        <v>0.43326799999999999</v>
      </c>
      <c r="AB31">
        <v>0.40967900000000002</v>
      </c>
    </row>
    <row r="32" spans="1:28" x14ac:dyDescent="0.25">
      <c r="A32">
        <v>0.58553500000000003</v>
      </c>
      <c r="D32">
        <v>0.55881700000000001</v>
      </c>
      <c r="H32">
        <v>0.53418900000000002</v>
      </c>
      <c r="L32">
        <v>0.50758199999999998</v>
      </c>
      <c r="P32">
        <v>0.482794</v>
      </c>
      <c r="T32">
        <v>0.46078799999999998</v>
      </c>
      <c r="X32">
        <v>0.43325900000000001</v>
      </c>
      <c r="AB32">
        <v>0.41020400000000001</v>
      </c>
    </row>
    <row r="33" spans="1:28" x14ac:dyDescent="0.25">
      <c r="A33">
        <v>0.58483499999999999</v>
      </c>
      <c r="D33">
        <v>0.55898899999999996</v>
      </c>
      <c r="H33">
        <v>0.53488800000000003</v>
      </c>
      <c r="L33">
        <v>0.50741000000000003</v>
      </c>
      <c r="P33">
        <v>0.48297600000000002</v>
      </c>
      <c r="T33">
        <v>0.46079700000000001</v>
      </c>
      <c r="X33">
        <v>0.43343999999999999</v>
      </c>
      <c r="AB33">
        <v>0.41054800000000002</v>
      </c>
    </row>
    <row r="34" spans="1:28" x14ac:dyDescent="0.25">
      <c r="A34">
        <v>0.58431900000000003</v>
      </c>
      <c r="D34">
        <v>0.55915000000000004</v>
      </c>
      <c r="H34">
        <v>0.53540399999999999</v>
      </c>
      <c r="L34">
        <v>0.50722800000000001</v>
      </c>
      <c r="P34">
        <v>0.48297600000000002</v>
      </c>
      <c r="T34">
        <v>0.46062500000000001</v>
      </c>
      <c r="X34">
        <v>0.43343999999999999</v>
      </c>
      <c r="AB34">
        <v>0.41089199999999998</v>
      </c>
    </row>
    <row r="35" spans="1:28" x14ac:dyDescent="0.25">
      <c r="A35">
        <v>0.58379099999999995</v>
      </c>
      <c r="D35">
        <v>0.55949400000000005</v>
      </c>
      <c r="H35">
        <v>0.53591999999999995</v>
      </c>
      <c r="L35">
        <v>0.50721799999999995</v>
      </c>
      <c r="P35">
        <v>0.48296600000000001</v>
      </c>
      <c r="T35">
        <v>0.460453</v>
      </c>
      <c r="X35">
        <v>0.43343100000000001</v>
      </c>
      <c r="AB35">
        <v>0.41123599999999999</v>
      </c>
    </row>
    <row r="36" spans="1:28" x14ac:dyDescent="0.25">
      <c r="A36">
        <v>0.58344700000000005</v>
      </c>
      <c r="D36">
        <v>0.55984900000000004</v>
      </c>
      <c r="H36">
        <v>0.53644700000000001</v>
      </c>
      <c r="L36">
        <v>0.50739999999999996</v>
      </c>
      <c r="P36">
        <v>0.48313800000000001</v>
      </c>
      <c r="T36">
        <v>0.460281</v>
      </c>
      <c r="X36">
        <v>0.43359500000000001</v>
      </c>
      <c r="AB36">
        <v>0.41158800000000001</v>
      </c>
    </row>
    <row r="37" spans="1:28" x14ac:dyDescent="0.25">
      <c r="A37">
        <v>0.58309200000000005</v>
      </c>
      <c r="D37">
        <v>0.56001000000000001</v>
      </c>
      <c r="H37">
        <v>0.53679100000000002</v>
      </c>
      <c r="L37">
        <v>0.50738000000000005</v>
      </c>
      <c r="P37">
        <v>0.48330099999999998</v>
      </c>
      <c r="T37">
        <v>0.46010899999999999</v>
      </c>
      <c r="X37">
        <v>0.43394700000000003</v>
      </c>
      <c r="AB37">
        <v>0.41176800000000002</v>
      </c>
    </row>
    <row r="38" spans="1:28" x14ac:dyDescent="0.25">
      <c r="A38">
        <v>0.58290799999999998</v>
      </c>
      <c r="D38">
        <v>0.560365</v>
      </c>
      <c r="H38">
        <v>0.53715599999999997</v>
      </c>
      <c r="L38">
        <v>0.50772399999999995</v>
      </c>
      <c r="P38">
        <v>0.48365399999999997</v>
      </c>
      <c r="T38">
        <v>0.45993699999999998</v>
      </c>
      <c r="X38">
        <v>0.43411899999999998</v>
      </c>
      <c r="AB38">
        <v>0.41176800000000002</v>
      </c>
    </row>
    <row r="39" spans="1:28" x14ac:dyDescent="0.25">
      <c r="A39">
        <v>0.58289599999999997</v>
      </c>
      <c r="D39">
        <v>0.56054800000000005</v>
      </c>
      <c r="H39">
        <v>0.53715599999999997</v>
      </c>
      <c r="L39">
        <v>0.50806799999999996</v>
      </c>
      <c r="P39">
        <v>0.483817</v>
      </c>
      <c r="T39">
        <v>0.45976499999999998</v>
      </c>
      <c r="X39">
        <v>0.434309</v>
      </c>
      <c r="AB39">
        <v>0.41177599999999998</v>
      </c>
    </row>
    <row r="40" spans="1:28" x14ac:dyDescent="0.25">
      <c r="A40">
        <v>0.58305700000000005</v>
      </c>
      <c r="D40">
        <v>0.56054800000000005</v>
      </c>
      <c r="H40">
        <v>0.53717700000000002</v>
      </c>
      <c r="L40">
        <v>0.50841199999999998</v>
      </c>
      <c r="P40">
        <v>0.48416999999999999</v>
      </c>
      <c r="T40">
        <v>0.45959299999999997</v>
      </c>
      <c r="X40">
        <v>0.434137</v>
      </c>
      <c r="AB40">
        <v>0.41160400000000003</v>
      </c>
    </row>
    <row r="41" spans="1:28" x14ac:dyDescent="0.25">
      <c r="A41">
        <v>0.58340099999999995</v>
      </c>
      <c r="D41">
        <v>0.56054800000000005</v>
      </c>
      <c r="H41">
        <v>0.536833</v>
      </c>
      <c r="L41">
        <v>0.508745</v>
      </c>
      <c r="P41">
        <v>0.484352</v>
      </c>
      <c r="T41">
        <v>0.45942100000000002</v>
      </c>
      <c r="X41">
        <v>0.43395600000000001</v>
      </c>
      <c r="AB41">
        <v>0.41143200000000002</v>
      </c>
    </row>
    <row r="42" spans="1:28" x14ac:dyDescent="0.25">
      <c r="A42">
        <v>0.58373299999999995</v>
      </c>
      <c r="D42">
        <v>0.56054800000000005</v>
      </c>
      <c r="H42">
        <v>0.53648899999999999</v>
      </c>
      <c r="L42">
        <v>0.50927199999999995</v>
      </c>
      <c r="P42">
        <v>0.48434199999999999</v>
      </c>
      <c r="T42">
        <v>0.45923999999999998</v>
      </c>
      <c r="X42">
        <v>0.43394700000000003</v>
      </c>
      <c r="AB42">
        <v>0.41126800000000002</v>
      </c>
    </row>
    <row r="43" spans="1:28" x14ac:dyDescent="0.25">
      <c r="A43">
        <v>0.58423700000000001</v>
      </c>
      <c r="D43">
        <v>0.56055900000000003</v>
      </c>
      <c r="H43">
        <v>0.53615599999999997</v>
      </c>
      <c r="L43">
        <v>0.50961599999999996</v>
      </c>
      <c r="P43">
        <v>0.484514</v>
      </c>
      <c r="T43">
        <v>0.45924900000000002</v>
      </c>
      <c r="X43">
        <v>0.43412800000000001</v>
      </c>
      <c r="AB43">
        <v>0.41092400000000001</v>
      </c>
    </row>
    <row r="44" spans="1:28" x14ac:dyDescent="0.25">
      <c r="A44">
        <v>0.58492500000000003</v>
      </c>
      <c r="D44">
        <v>0.56037599999999999</v>
      </c>
      <c r="H44">
        <v>0.53564000000000001</v>
      </c>
      <c r="L44">
        <v>0.50995999999999997</v>
      </c>
      <c r="P44">
        <v>0.48468600000000001</v>
      </c>
      <c r="T44">
        <v>0.45906799999999998</v>
      </c>
      <c r="X44">
        <v>0.434137</v>
      </c>
      <c r="AB44">
        <v>0.41058899999999998</v>
      </c>
    </row>
    <row r="45" spans="1:28" x14ac:dyDescent="0.25">
      <c r="A45">
        <v>0.58562499999999995</v>
      </c>
      <c r="D45">
        <v>0.56038699999999997</v>
      </c>
      <c r="H45">
        <v>0.53513500000000003</v>
      </c>
      <c r="L45">
        <v>0.51030399999999998</v>
      </c>
      <c r="P45">
        <v>0.48485800000000001</v>
      </c>
      <c r="T45">
        <v>0.45906799999999998</v>
      </c>
      <c r="X45">
        <v>0.43396499999999999</v>
      </c>
      <c r="AB45">
        <v>0.41007300000000002</v>
      </c>
    </row>
    <row r="46" spans="1:28" x14ac:dyDescent="0.25">
      <c r="A46">
        <v>0.58615300000000004</v>
      </c>
      <c r="D46">
        <v>0.56021500000000002</v>
      </c>
      <c r="H46">
        <v>0.53444700000000001</v>
      </c>
      <c r="L46">
        <v>0.51065799999999995</v>
      </c>
      <c r="P46">
        <v>0.48504000000000003</v>
      </c>
      <c r="T46">
        <v>0.45905899999999999</v>
      </c>
      <c r="X46">
        <v>0.433784</v>
      </c>
      <c r="AB46">
        <v>0.40954800000000002</v>
      </c>
    </row>
    <row r="47" spans="1:28" x14ac:dyDescent="0.25">
      <c r="A47">
        <v>0.58649700000000005</v>
      </c>
      <c r="D47">
        <v>0.56006599999999995</v>
      </c>
      <c r="H47">
        <v>0.533748</v>
      </c>
      <c r="L47">
        <v>0.51083000000000001</v>
      </c>
      <c r="P47">
        <v>0.48504000000000003</v>
      </c>
      <c r="T47">
        <v>0.45923999999999998</v>
      </c>
      <c r="X47">
        <v>0.43377500000000002</v>
      </c>
      <c r="AB47">
        <v>0.40921299999999999</v>
      </c>
    </row>
    <row r="48" spans="1:28" x14ac:dyDescent="0.25">
      <c r="A48">
        <v>0.58685200000000004</v>
      </c>
      <c r="D48">
        <v>0.55953799999999998</v>
      </c>
      <c r="H48">
        <v>0.53323200000000004</v>
      </c>
      <c r="L48">
        <v>0.51101200000000002</v>
      </c>
      <c r="P48">
        <v>0.48504999999999998</v>
      </c>
      <c r="T48">
        <v>0.459231</v>
      </c>
      <c r="X48">
        <v>0.43395600000000001</v>
      </c>
      <c r="AB48">
        <v>0.40859800000000002</v>
      </c>
    </row>
    <row r="49" spans="1:28" x14ac:dyDescent="0.25">
      <c r="A49">
        <v>0.587036</v>
      </c>
      <c r="D49">
        <v>0.55918299999999999</v>
      </c>
      <c r="H49">
        <v>0.53271599999999997</v>
      </c>
      <c r="L49">
        <v>0.51101200000000002</v>
      </c>
      <c r="P49">
        <v>0.48487799999999998</v>
      </c>
      <c r="T49">
        <v>0.45940300000000001</v>
      </c>
      <c r="X49">
        <v>0.43395600000000001</v>
      </c>
      <c r="AB49">
        <v>0.41023599999999999</v>
      </c>
    </row>
    <row r="50" spans="1:28" x14ac:dyDescent="0.25">
      <c r="A50">
        <v>0.58704800000000001</v>
      </c>
      <c r="D50">
        <v>0.55901100000000004</v>
      </c>
      <c r="H50">
        <v>0.53218900000000002</v>
      </c>
      <c r="L50">
        <v>0.51102199999999998</v>
      </c>
      <c r="P50">
        <v>0.48469600000000002</v>
      </c>
      <c r="T50">
        <v>0.45957500000000001</v>
      </c>
      <c r="X50">
        <v>0.43395600000000001</v>
      </c>
      <c r="AB50">
        <v>0.40990100000000002</v>
      </c>
    </row>
    <row r="51" spans="1:28" x14ac:dyDescent="0.25">
      <c r="A51">
        <v>0.58688700000000005</v>
      </c>
      <c r="D51">
        <v>0.55883899999999997</v>
      </c>
      <c r="H51">
        <v>0.53183499999999995</v>
      </c>
      <c r="L51">
        <v>0.51085000000000003</v>
      </c>
      <c r="P51">
        <v>0.48470600000000003</v>
      </c>
      <c r="T51">
        <v>0.45974700000000002</v>
      </c>
      <c r="X51">
        <v>0.43395600000000001</v>
      </c>
      <c r="AB51">
        <v>0.409385</v>
      </c>
    </row>
    <row r="52" spans="1:28" x14ac:dyDescent="0.25">
      <c r="A52">
        <v>0.58655500000000005</v>
      </c>
      <c r="D52">
        <v>0.55865600000000004</v>
      </c>
      <c r="H52">
        <v>0.531663</v>
      </c>
      <c r="L52">
        <v>0.51067799999999997</v>
      </c>
      <c r="P52">
        <v>0.48452400000000001</v>
      </c>
      <c r="T52">
        <v>0.459928</v>
      </c>
      <c r="X52">
        <v>0.43396499999999999</v>
      </c>
      <c r="AB52">
        <v>0.40886899999999998</v>
      </c>
    </row>
    <row r="53" spans="1:28" x14ac:dyDescent="0.25">
      <c r="A53">
        <v>0.58605099999999999</v>
      </c>
      <c r="D53">
        <v>0.55865600000000004</v>
      </c>
      <c r="H53">
        <v>0.53146899999999997</v>
      </c>
      <c r="L53">
        <v>0.51050600000000002</v>
      </c>
      <c r="P53">
        <v>0.484543</v>
      </c>
      <c r="T53">
        <v>0.45991900000000002</v>
      </c>
      <c r="X53">
        <v>0.43377500000000002</v>
      </c>
      <c r="AB53">
        <v>0.40833599999999998</v>
      </c>
    </row>
    <row r="54" spans="1:28" x14ac:dyDescent="0.25">
      <c r="A54">
        <v>0.58535099999999995</v>
      </c>
      <c r="D54">
        <v>0.55865600000000004</v>
      </c>
      <c r="H54">
        <v>0.53164100000000003</v>
      </c>
      <c r="L54">
        <v>0.51034400000000002</v>
      </c>
      <c r="P54">
        <v>0.48419000000000001</v>
      </c>
      <c r="T54">
        <v>0.46009100000000003</v>
      </c>
      <c r="X54">
        <v>0.43395600000000001</v>
      </c>
      <c r="AB54">
        <v>0.40816400000000003</v>
      </c>
    </row>
    <row r="55" spans="1:28" x14ac:dyDescent="0.25">
      <c r="A55">
        <v>0.58483499999999999</v>
      </c>
      <c r="D55">
        <v>0.55866700000000002</v>
      </c>
      <c r="H55">
        <v>0.53180300000000003</v>
      </c>
      <c r="L55">
        <v>0.51001099999999999</v>
      </c>
      <c r="P55">
        <v>0.48402699999999999</v>
      </c>
      <c r="T55">
        <v>0.46026299999999998</v>
      </c>
      <c r="X55">
        <v>0.43394700000000003</v>
      </c>
      <c r="AB55">
        <v>0.40799999999999997</v>
      </c>
    </row>
    <row r="56" spans="1:28" x14ac:dyDescent="0.25">
      <c r="A56">
        <v>0.58431900000000003</v>
      </c>
      <c r="D56">
        <v>0.55848399999999998</v>
      </c>
      <c r="H56">
        <v>0.53214700000000004</v>
      </c>
      <c r="L56">
        <v>0.50948400000000005</v>
      </c>
      <c r="P56">
        <v>0.48367399999999999</v>
      </c>
      <c r="T56">
        <v>0.46043499999999998</v>
      </c>
      <c r="X56">
        <v>0.43412800000000001</v>
      </c>
      <c r="AB56">
        <v>0.40764</v>
      </c>
    </row>
    <row r="57" spans="1:28" x14ac:dyDescent="0.25">
      <c r="A57">
        <v>0.58380299999999996</v>
      </c>
      <c r="D57">
        <v>0.55846200000000001</v>
      </c>
      <c r="H57">
        <v>0.53247999999999995</v>
      </c>
      <c r="L57">
        <v>0.50914000000000004</v>
      </c>
      <c r="P57">
        <v>0.48350199999999999</v>
      </c>
      <c r="T57">
        <v>0.46061600000000003</v>
      </c>
      <c r="X57">
        <v>0.43411899999999998</v>
      </c>
      <c r="AB57">
        <v>0.40764800000000001</v>
      </c>
    </row>
    <row r="58" spans="1:28" x14ac:dyDescent="0.25">
      <c r="A58">
        <v>0.583264</v>
      </c>
      <c r="D58">
        <v>0.55881700000000001</v>
      </c>
      <c r="H58">
        <v>0.53298500000000004</v>
      </c>
      <c r="L58">
        <v>0.50879600000000003</v>
      </c>
      <c r="P58">
        <v>0.48332999999999998</v>
      </c>
      <c r="T58">
        <v>0.46060699999999999</v>
      </c>
      <c r="X58">
        <v>0.43430000000000002</v>
      </c>
      <c r="AB58">
        <v>0.407468</v>
      </c>
    </row>
    <row r="59" spans="1:28" x14ac:dyDescent="0.25">
      <c r="A59">
        <v>0.58309200000000005</v>
      </c>
      <c r="D59">
        <v>0.55897799999999997</v>
      </c>
      <c r="H59">
        <v>0.53367299999999995</v>
      </c>
      <c r="L59">
        <v>0.50845200000000002</v>
      </c>
      <c r="P59">
        <v>0.48314800000000002</v>
      </c>
      <c r="T59">
        <v>0.46078799999999998</v>
      </c>
      <c r="X59">
        <v>0.43430000000000002</v>
      </c>
      <c r="AB59">
        <v>0.40745999999999999</v>
      </c>
    </row>
    <row r="60" spans="1:28" x14ac:dyDescent="0.25">
      <c r="A60">
        <v>0.58289599999999997</v>
      </c>
      <c r="D60">
        <v>0.55932199999999999</v>
      </c>
      <c r="H60">
        <v>0.53437199999999996</v>
      </c>
      <c r="L60">
        <v>0.50809800000000005</v>
      </c>
      <c r="P60">
        <v>0.48315799999999998</v>
      </c>
      <c r="T60">
        <v>0.46078799999999998</v>
      </c>
      <c r="X60">
        <v>0.434309</v>
      </c>
      <c r="AB60">
        <v>0.40763199999999999</v>
      </c>
    </row>
    <row r="61" spans="1:28" x14ac:dyDescent="0.25">
      <c r="A61">
        <v>0.58306800000000003</v>
      </c>
      <c r="D61">
        <v>0.559666</v>
      </c>
      <c r="H61">
        <v>0.53487700000000005</v>
      </c>
      <c r="L61">
        <v>0.50792599999999999</v>
      </c>
      <c r="P61">
        <v>0.48298600000000003</v>
      </c>
      <c r="T61">
        <v>0.46078799999999998</v>
      </c>
      <c r="X61">
        <v>0.434137</v>
      </c>
      <c r="AB61">
        <v>0.407804</v>
      </c>
    </row>
    <row r="62" spans="1:28" x14ac:dyDescent="0.25">
      <c r="A62">
        <v>0.58321699999999999</v>
      </c>
      <c r="D62">
        <v>0.56002099999999999</v>
      </c>
      <c r="H62">
        <v>0.53557600000000005</v>
      </c>
      <c r="L62">
        <v>0.50775400000000004</v>
      </c>
      <c r="P62">
        <v>0.48281400000000002</v>
      </c>
      <c r="T62">
        <v>0.46077899999999999</v>
      </c>
      <c r="X62">
        <v>0.43396499999999999</v>
      </c>
      <c r="AB62">
        <v>0.40797600000000001</v>
      </c>
    </row>
    <row r="63" spans="1:28" x14ac:dyDescent="0.25">
      <c r="A63">
        <v>0.58373299999999995</v>
      </c>
      <c r="D63">
        <v>0.56020400000000004</v>
      </c>
      <c r="H63">
        <v>0.53609200000000001</v>
      </c>
      <c r="L63">
        <v>0.50758199999999998</v>
      </c>
      <c r="P63">
        <v>0.48263200000000001</v>
      </c>
      <c r="T63">
        <v>0.46096900000000002</v>
      </c>
      <c r="X63">
        <v>0.43379299999999998</v>
      </c>
      <c r="AB63">
        <v>0.40814</v>
      </c>
    </row>
    <row r="64" spans="1:28" x14ac:dyDescent="0.25">
      <c r="A64">
        <v>0.58424900000000002</v>
      </c>
      <c r="D64">
        <v>0.56019300000000005</v>
      </c>
      <c r="H64">
        <v>0.53661899999999996</v>
      </c>
      <c r="L64">
        <v>0.50739999999999996</v>
      </c>
      <c r="P64">
        <v>0.482622</v>
      </c>
      <c r="T64">
        <v>0.46078799999999998</v>
      </c>
      <c r="X64">
        <v>0.43362099999999998</v>
      </c>
      <c r="AB64">
        <v>0.40846700000000002</v>
      </c>
    </row>
    <row r="65" spans="1:28" x14ac:dyDescent="0.25">
      <c r="A65">
        <v>0.58476499999999998</v>
      </c>
      <c r="D65">
        <v>0.56037599999999999</v>
      </c>
      <c r="H65">
        <v>0.53697300000000003</v>
      </c>
      <c r="L65">
        <v>0.50739000000000001</v>
      </c>
      <c r="P65">
        <v>0.48280400000000001</v>
      </c>
      <c r="T65">
        <v>0.46078799999999998</v>
      </c>
      <c r="X65">
        <v>0.43343999999999999</v>
      </c>
      <c r="AB65">
        <v>0.40927000000000002</v>
      </c>
    </row>
    <row r="66" spans="1:28" x14ac:dyDescent="0.25">
      <c r="A66">
        <v>0.58529299999999995</v>
      </c>
      <c r="D66">
        <v>0.560365</v>
      </c>
      <c r="H66">
        <v>0.53715599999999997</v>
      </c>
      <c r="L66">
        <v>0.50756199999999996</v>
      </c>
      <c r="P66">
        <v>0.482794</v>
      </c>
      <c r="T66">
        <v>0.46079700000000001</v>
      </c>
      <c r="X66">
        <v>0.43344899999999997</v>
      </c>
      <c r="AB66">
        <v>0.40745199999999998</v>
      </c>
    </row>
    <row r="67" spans="1:28" x14ac:dyDescent="0.25">
      <c r="A67">
        <v>0.58562499999999995</v>
      </c>
      <c r="D67">
        <v>0.56054800000000005</v>
      </c>
      <c r="H67">
        <v>0.53715599999999997</v>
      </c>
      <c r="L67">
        <v>0.50772399999999995</v>
      </c>
      <c r="P67">
        <v>0.48296600000000001</v>
      </c>
      <c r="T67">
        <v>0.46062500000000001</v>
      </c>
      <c r="X67">
        <v>0.43326799999999999</v>
      </c>
      <c r="AB67">
        <v>0.40778799999999998</v>
      </c>
    </row>
    <row r="68" spans="1:28" x14ac:dyDescent="0.25">
      <c r="A68">
        <v>0.58615300000000004</v>
      </c>
      <c r="D68">
        <v>0.56054800000000005</v>
      </c>
      <c r="H68">
        <v>0.53717700000000002</v>
      </c>
      <c r="L68">
        <v>0.50806799999999996</v>
      </c>
      <c r="P68">
        <v>0.48313800000000001</v>
      </c>
      <c r="T68">
        <v>0.46044400000000002</v>
      </c>
      <c r="X68">
        <v>0.43326799999999999</v>
      </c>
      <c r="AB68">
        <v>0.408304</v>
      </c>
    </row>
    <row r="69" spans="1:28" x14ac:dyDescent="0.25">
      <c r="A69">
        <v>0.58650800000000003</v>
      </c>
      <c r="D69">
        <v>0.56055900000000003</v>
      </c>
      <c r="H69">
        <v>0.536833</v>
      </c>
      <c r="L69">
        <v>0.50842200000000004</v>
      </c>
      <c r="P69">
        <v>0.48331000000000002</v>
      </c>
      <c r="T69">
        <v>0.460453</v>
      </c>
      <c r="X69">
        <v>0.43326799999999999</v>
      </c>
      <c r="AB69">
        <v>0.40882800000000002</v>
      </c>
    </row>
    <row r="70" spans="1:28" x14ac:dyDescent="0.25">
      <c r="A70">
        <v>0.58669199999999999</v>
      </c>
      <c r="D70">
        <v>0.56038699999999997</v>
      </c>
      <c r="H70">
        <v>0.53648899999999999</v>
      </c>
      <c r="L70">
        <v>0.50858400000000004</v>
      </c>
      <c r="P70">
        <v>0.48348200000000002</v>
      </c>
      <c r="T70">
        <v>0.460281</v>
      </c>
      <c r="X70">
        <v>0.43326799999999999</v>
      </c>
      <c r="AB70">
        <v>0.409163</v>
      </c>
    </row>
    <row r="71" spans="1:28" x14ac:dyDescent="0.25">
      <c r="A71">
        <v>0.586704</v>
      </c>
      <c r="D71">
        <v>0.560226</v>
      </c>
      <c r="H71">
        <v>0.53615599999999997</v>
      </c>
      <c r="L71">
        <v>0.50891699999999995</v>
      </c>
      <c r="P71">
        <v>0.48364499999999999</v>
      </c>
      <c r="T71">
        <v>0.46010899999999999</v>
      </c>
      <c r="X71">
        <v>0.43326799999999999</v>
      </c>
      <c r="AB71">
        <v>0.40967900000000002</v>
      </c>
    </row>
    <row r="72" spans="1:28" x14ac:dyDescent="0.25">
      <c r="A72">
        <v>0.58653200000000005</v>
      </c>
      <c r="D72">
        <v>0.55988199999999999</v>
      </c>
      <c r="H72">
        <v>0.53565099999999999</v>
      </c>
      <c r="L72">
        <v>0.50944400000000001</v>
      </c>
      <c r="P72">
        <v>0.48399799999999998</v>
      </c>
      <c r="T72">
        <v>0.45993699999999998</v>
      </c>
      <c r="X72">
        <v>0.43326799999999999</v>
      </c>
      <c r="AB72">
        <v>0.41020400000000001</v>
      </c>
    </row>
    <row r="73" spans="1:28" x14ac:dyDescent="0.25">
      <c r="A73">
        <v>0.58638299999999999</v>
      </c>
      <c r="D73">
        <v>0.55953799999999998</v>
      </c>
      <c r="H73">
        <v>0.53496299999999997</v>
      </c>
      <c r="L73">
        <v>0.50978800000000002</v>
      </c>
      <c r="P73">
        <v>0.48416100000000001</v>
      </c>
      <c r="T73">
        <v>0.459756</v>
      </c>
      <c r="X73">
        <v>0.43326799999999999</v>
      </c>
      <c r="AB73">
        <v>0.41054800000000002</v>
      </c>
    </row>
    <row r="74" spans="1:28" x14ac:dyDescent="0.25">
      <c r="A74">
        <v>0.58586700000000003</v>
      </c>
      <c r="D74">
        <v>0.55918299999999999</v>
      </c>
      <c r="H74">
        <v>0.53427500000000006</v>
      </c>
      <c r="L74">
        <v>0.51012100000000005</v>
      </c>
      <c r="P74">
        <v>0.484514</v>
      </c>
      <c r="T74">
        <v>0.45976499999999998</v>
      </c>
      <c r="X74">
        <v>0.43325900000000001</v>
      </c>
      <c r="AB74">
        <v>0.41089999999999999</v>
      </c>
    </row>
    <row r="75" spans="1:28" x14ac:dyDescent="0.25">
      <c r="A75">
        <v>0.58535099999999995</v>
      </c>
      <c r="D75">
        <v>0.55901100000000004</v>
      </c>
      <c r="H75">
        <v>0.53357600000000005</v>
      </c>
      <c r="L75">
        <v>0.51065799999999995</v>
      </c>
      <c r="P75">
        <v>0.48468600000000001</v>
      </c>
      <c r="T75">
        <v>0.45959299999999997</v>
      </c>
      <c r="X75">
        <v>0.43343999999999999</v>
      </c>
      <c r="AB75">
        <v>0.41107199999999999</v>
      </c>
    </row>
    <row r="76" spans="1:28" x14ac:dyDescent="0.25">
      <c r="A76">
        <v>0.58483499999999999</v>
      </c>
      <c r="D76">
        <v>0.55882799999999999</v>
      </c>
      <c r="H76">
        <v>0.53305999999999998</v>
      </c>
      <c r="L76">
        <v>0.51083000000000001</v>
      </c>
      <c r="P76">
        <v>0.48485800000000001</v>
      </c>
      <c r="T76">
        <v>0.45942100000000002</v>
      </c>
      <c r="X76">
        <v>0.43343999999999999</v>
      </c>
      <c r="AB76">
        <v>0.411244</v>
      </c>
    </row>
    <row r="77" spans="1:28" x14ac:dyDescent="0.25">
      <c r="A77">
        <v>0.58431900000000003</v>
      </c>
      <c r="D77">
        <v>0.55882799999999999</v>
      </c>
      <c r="H77">
        <v>0.53253300000000003</v>
      </c>
      <c r="L77">
        <v>0.51101200000000002</v>
      </c>
      <c r="P77">
        <v>0.48503000000000002</v>
      </c>
      <c r="T77">
        <v>0.45923999999999998</v>
      </c>
      <c r="X77">
        <v>0.43343999999999999</v>
      </c>
      <c r="AB77">
        <v>0.41142400000000001</v>
      </c>
    </row>
    <row r="78" spans="1:28" x14ac:dyDescent="0.25">
      <c r="A78">
        <v>0.58379099999999995</v>
      </c>
      <c r="D78">
        <v>0.55883899999999997</v>
      </c>
      <c r="H78">
        <v>0.53218900000000002</v>
      </c>
      <c r="L78">
        <v>0.51100199999999996</v>
      </c>
      <c r="P78">
        <v>0.48521199999999998</v>
      </c>
      <c r="T78">
        <v>0.45923999999999998</v>
      </c>
      <c r="X78">
        <v>0.43343100000000001</v>
      </c>
      <c r="AB78">
        <v>0.41142400000000001</v>
      </c>
    </row>
    <row r="79" spans="1:28" x14ac:dyDescent="0.25">
      <c r="A79">
        <v>0.58343599999999995</v>
      </c>
      <c r="D79">
        <v>0.55865600000000004</v>
      </c>
      <c r="H79">
        <v>0.53183499999999995</v>
      </c>
      <c r="L79">
        <v>0.51119400000000004</v>
      </c>
      <c r="P79">
        <v>0.48521199999999998</v>
      </c>
      <c r="T79">
        <v>0.45923999999999998</v>
      </c>
      <c r="X79">
        <v>0.433612</v>
      </c>
      <c r="AB79">
        <v>0.41143200000000002</v>
      </c>
    </row>
    <row r="80" spans="1:28" x14ac:dyDescent="0.25">
      <c r="A80">
        <v>0.58325199999999999</v>
      </c>
      <c r="D80">
        <v>0.55865600000000004</v>
      </c>
      <c r="H80">
        <v>0.531663</v>
      </c>
      <c r="L80">
        <v>0.51101200000000002</v>
      </c>
      <c r="P80">
        <v>0.48520200000000002</v>
      </c>
      <c r="T80">
        <v>0.45924900000000002</v>
      </c>
      <c r="X80">
        <v>0.43360300000000002</v>
      </c>
      <c r="AB80">
        <v>0.41126800000000002</v>
      </c>
    </row>
    <row r="81" spans="1:28" x14ac:dyDescent="0.25">
      <c r="A81">
        <v>0.58323999999999998</v>
      </c>
      <c r="D81">
        <v>0.55865600000000004</v>
      </c>
      <c r="H81">
        <v>0.53146899999999997</v>
      </c>
      <c r="L81">
        <v>0.51102199999999998</v>
      </c>
      <c r="P81">
        <v>0.48539399999999999</v>
      </c>
      <c r="T81">
        <v>0.45906799999999998</v>
      </c>
      <c r="X81">
        <v>0.433784</v>
      </c>
      <c r="AB81">
        <v>0.410916</v>
      </c>
    </row>
    <row r="82" spans="1:28" x14ac:dyDescent="0.25">
      <c r="A82">
        <v>0.58341200000000004</v>
      </c>
      <c r="D82">
        <v>0.55864499999999995</v>
      </c>
      <c r="H82">
        <v>0.53164100000000003</v>
      </c>
      <c r="L82">
        <v>0.51085000000000003</v>
      </c>
      <c r="P82">
        <v>0.48522199999999999</v>
      </c>
      <c r="T82">
        <v>0.45905899999999999</v>
      </c>
      <c r="X82">
        <v>0.433784</v>
      </c>
      <c r="AB82">
        <v>0.41075200000000001</v>
      </c>
    </row>
    <row r="83" spans="1:28" x14ac:dyDescent="0.25">
      <c r="A83">
        <v>0.58357300000000001</v>
      </c>
      <c r="D83">
        <v>0.55880600000000002</v>
      </c>
      <c r="H83">
        <v>0.53179200000000004</v>
      </c>
      <c r="L83">
        <v>0.51068800000000003</v>
      </c>
      <c r="P83">
        <v>0.48504999999999998</v>
      </c>
      <c r="T83">
        <v>0.45923999999999998</v>
      </c>
      <c r="X83">
        <v>0.43377500000000002</v>
      </c>
      <c r="AB83">
        <v>0.410408</v>
      </c>
    </row>
    <row r="84" spans="1:28" x14ac:dyDescent="0.25">
      <c r="A84">
        <v>0.58390500000000001</v>
      </c>
      <c r="D84">
        <v>0.55915000000000004</v>
      </c>
      <c r="H84">
        <v>0.532308</v>
      </c>
      <c r="L84">
        <v>0.510355</v>
      </c>
      <c r="P84">
        <v>0.48487799999999998</v>
      </c>
      <c r="T84">
        <v>0.459231</v>
      </c>
      <c r="X84">
        <v>0.43392999999999998</v>
      </c>
      <c r="AB84">
        <v>0.41007300000000002</v>
      </c>
    </row>
    <row r="85" spans="1:28" x14ac:dyDescent="0.25">
      <c r="A85">
        <v>0.58442099999999997</v>
      </c>
      <c r="D85">
        <v>0.55949400000000005</v>
      </c>
      <c r="H85">
        <v>0.53283499999999995</v>
      </c>
      <c r="L85">
        <v>0.50982799999999995</v>
      </c>
      <c r="P85">
        <v>0.48470600000000003</v>
      </c>
      <c r="T85">
        <v>0.45941199999999999</v>
      </c>
      <c r="X85">
        <v>0.43447200000000002</v>
      </c>
      <c r="AB85">
        <v>0.40954800000000002</v>
      </c>
    </row>
    <row r="86" spans="1:28" x14ac:dyDescent="0.25">
      <c r="A86">
        <v>0.58493700000000004</v>
      </c>
      <c r="D86">
        <v>0.55983799999999995</v>
      </c>
      <c r="H86">
        <v>0.53315699999999999</v>
      </c>
      <c r="L86">
        <v>0.50948400000000005</v>
      </c>
      <c r="P86">
        <v>0.484543</v>
      </c>
      <c r="T86">
        <v>0.45940300000000001</v>
      </c>
      <c r="X86">
        <v>0.43447200000000002</v>
      </c>
      <c r="AB86">
        <v>0.40921299999999999</v>
      </c>
    </row>
    <row r="87" spans="1:28" x14ac:dyDescent="0.25">
      <c r="A87">
        <v>0.585453</v>
      </c>
      <c r="D87">
        <v>0.56019300000000005</v>
      </c>
      <c r="H87">
        <v>0.53384500000000001</v>
      </c>
      <c r="L87">
        <v>0.50914000000000004</v>
      </c>
      <c r="P87">
        <v>0.48419000000000001</v>
      </c>
      <c r="T87">
        <v>0.45957500000000001</v>
      </c>
      <c r="X87">
        <v>0.43448100000000001</v>
      </c>
      <c r="AB87">
        <v>0.40869699999999998</v>
      </c>
    </row>
    <row r="88" spans="1:28" x14ac:dyDescent="0.25">
      <c r="A88">
        <v>0.58598099999999997</v>
      </c>
      <c r="D88">
        <v>0.56037599999999999</v>
      </c>
      <c r="H88">
        <v>0.53454400000000002</v>
      </c>
      <c r="L88">
        <v>0.50880700000000001</v>
      </c>
      <c r="P88">
        <v>0.48402699999999999</v>
      </c>
      <c r="T88">
        <v>0.45974700000000002</v>
      </c>
      <c r="X88">
        <v>0.434309</v>
      </c>
      <c r="AB88">
        <v>0.40817999999999999</v>
      </c>
    </row>
    <row r="89" spans="1:28" x14ac:dyDescent="0.25">
      <c r="A89">
        <v>0.58632499999999999</v>
      </c>
      <c r="D89">
        <v>0.56037599999999999</v>
      </c>
      <c r="H89">
        <v>0.535049</v>
      </c>
      <c r="L89">
        <v>0.50827999999999995</v>
      </c>
      <c r="P89">
        <v>0.48368299999999997</v>
      </c>
      <c r="T89">
        <v>0.45991900000000002</v>
      </c>
      <c r="X89">
        <v>0.43412800000000001</v>
      </c>
      <c r="AB89">
        <v>0.40765600000000002</v>
      </c>
    </row>
    <row r="90" spans="1:28" x14ac:dyDescent="0.25">
      <c r="A90">
        <v>0.58667999999999998</v>
      </c>
      <c r="D90">
        <v>0.56037599999999999</v>
      </c>
      <c r="H90">
        <v>0.535748</v>
      </c>
      <c r="L90">
        <v>0.50793600000000005</v>
      </c>
      <c r="P90">
        <v>0.48332999999999998</v>
      </c>
      <c r="T90">
        <v>0.46009100000000003</v>
      </c>
      <c r="X90">
        <v>0.434137</v>
      </c>
      <c r="AB90">
        <v>0.40732000000000002</v>
      </c>
    </row>
    <row r="91" spans="1:28" x14ac:dyDescent="0.25">
      <c r="A91">
        <v>0.58686400000000005</v>
      </c>
      <c r="D91">
        <v>0.56037599999999999</v>
      </c>
      <c r="H91">
        <v>0.53627499999999995</v>
      </c>
      <c r="L91">
        <v>0.50758199999999998</v>
      </c>
      <c r="P91">
        <v>0.48315799999999998</v>
      </c>
      <c r="T91">
        <v>0.46026299999999998</v>
      </c>
      <c r="X91">
        <v>0.43395600000000001</v>
      </c>
      <c r="AB91">
        <v>0.40679599999999999</v>
      </c>
    </row>
    <row r="92" spans="1:28" x14ac:dyDescent="0.25">
      <c r="A92">
        <v>0.58686400000000005</v>
      </c>
      <c r="D92">
        <v>0.56037599999999999</v>
      </c>
      <c r="H92">
        <v>0.53661899999999996</v>
      </c>
      <c r="L92">
        <v>0.50741000000000003</v>
      </c>
      <c r="P92">
        <v>0.48298600000000003</v>
      </c>
      <c r="T92">
        <v>0.46043499999999998</v>
      </c>
      <c r="X92">
        <v>0.43396499999999999</v>
      </c>
      <c r="AB92">
        <v>0.40645199999999998</v>
      </c>
    </row>
    <row r="93" spans="1:28" x14ac:dyDescent="0.25">
      <c r="A93">
        <v>0.58688700000000005</v>
      </c>
      <c r="D93">
        <v>0.56037599999999999</v>
      </c>
      <c r="H93">
        <v>0.53697300000000003</v>
      </c>
      <c r="L93">
        <v>0.50723799999999997</v>
      </c>
      <c r="P93">
        <v>0.48281400000000002</v>
      </c>
      <c r="T93">
        <v>0.46060699999999999</v>
      </c>
      <c r="X93">
        <v>0.433784</v>
      </c>
      <c r="AB93">
        <v>0.40610800000000002</v>
      </c>
    </row>
    <row r="94" spans="1:28" x14ac:dyDescent="0.25">
      <c r="A94">
        <v>0.58655500000000005</v>
      </c>
      <c r="D94">
        <v>0.56038699999999997</v>
      </c>
      <c r="H94">
        <v>0.53715599999999997</v>
      </c>
      <c r="L94">
        <v>0.507046</v>
      </c>
      <c r="P94">
        <v>0.48264200000000002</v>
      </c>
      <c r="T94">
        <v>0.46078799999999998</v>
      </c>
      <c r="X94">
        <v>0.43379299999999998</v>
      </c>
      <c r="AB94">
        <v>0.40575600000000001</v>
      </c>
    </row>
    <row r="95" spans="1:28" x14ac:dyDescent="0.25">
      <c r="A95">
        <v>0.58603899999999998</v>
      </c>
      <c r="D95">
        <v>0.56021500000000002</v>
      </c>
      <c r="H95">
        <v>0.53715599999999997</v>
      </c>
      <c r="L95">
        <v>0.50722800000000001</v>
      </c>
      <c r="P95">
        <v>0.48246</v>
      </c>
      <c r="T95">
        <v>0.46077899999999999</v>
      </c>
      <c r="X95">
        <v>0.433612</v>
      </c>
      <c r="AB95">
        <v>0.405584</v>
      </c>
    </row>
    <row r="96" spans="1:28" x14ac:dyDescent="0.25">
      <c r="A96">
        <v>0.58552300000000002</v>
      </c>
      <c r="D96">
        <v>0.56005400000000005</v>
      </c>
      <c r="H96">
        <v>0.53717700000000002</v>
      </c>
      <c r="L96">
        <v>0.50721799999999995</v>
      </c>
      <c r="P96">
        <v>0.48247000000000001</v>
      </c>
      <c r="T96">
        <v>0.46095999999999998</v>
      </c>
      <c r="X96">
        <v>0.433612</v>
      </c>
      <c r="AB96">
        <v>0.40531499999999998</v>
      </c>
    </row>
    <row r="97" spans="1:28" x14ac:dyDescent="0.25">
      <c r="A97">
        <v>0.58500700000000005</v>
      </c>
      <c r="D97">
        <v>0.55971000000000004</v>
      </c>
      <c r="H97">
        <v>0.536833</v>
      </c>
      <c r="L97">
        <v>0.50738000000000005</v>
      </c>
      <c r="P97">
        <v>0.48227799999999998</v>
      </c>
      <c r="T97">
        <v>0.46095999999999998</v>
      </c>
      <c r="X97">
        <v>0.433612</v>
      </c>
      <c r="AB97">
        <v>0.40728799999999998</v>
      </c>
    </row>
    <row r="98" spans="1:28" x14ac:dyDescent="0.25">
      <c r="A98">
        <v>0.58449099999999998</v>
      </c>
      <c r="D98">
        <v>0.55935500000000005</v>
      </c>
      <c r="H98">
        <v>0.53649999999999998</v>
      </c>
      <c r="L98">
        <v>0.50773400000000002</v>
      </c>
      <c r="P98">
        <v>0.48246</v>
      </c>
      <c r="T98">
        <v>0.46095999999999998</v>
      </c>
      <c r="X98">
        <v>0.433612</v>
      </c>
      <c r="AB98">
        <v>0.407468</v>
      </c>
    </row>
    <row r="99" spans="1:28" x14ac:dyDescent="0.25">
      <c r="A99">
        <v>0.58396300000000001</v>
      </c>
      <c r="D99">
        <v>0.55918299999999999</v>
      </c>
      <c r="H99">
        <v>0.53598400000000002</v>
      </c>
      <c r="L99">
        <v>0.50789600000000001</v>
      </c>
      <c r="P99">
        <v>0.48244999999999999</v>
      </c>
      <c r="T99">
        <v>0.46095999999999998</v>
      </c>
      <c r="X99">
        <v>0.433612</v>
      </c>
      <c r="AB99">
        <v>0.40745999999999999</v>
      </c>
    </row>
    <row r="100" spans="1:28" x14ac:dyDescent="0.25">
      <c r="A100">
        <v>0.583619</v>
      </c>
      <c r="D100">
        <v>0.55901100000000004</v>
      </c>
      <c r="H100">
        <v>0.53546800000000006</v>
      </c>
      <c r="L100">
        <v>0.50822999999999996</v>
      </c>
      <c r="P100">
        <v>0.482622</v>
      </c>
      <c r="T100">
        <v>0.46095999999999998</v>
      </c>
      <c r="X100">
        <v>0.433612</v>
      </c>
      <c r="AB100">
        <v>0.40763199999999999</v>
      </c>
    </row>
    <row r="101" spans="1:28" x14ac:dyDescent="0.25">
      <c r="A101">
        <v>0.583264</v>
      </c>
      <c r="D101">
        <v>0.55882799999999999</v>
      </c>
      <c r="H101">
        <v>0.53496299999999997</v>
      </c>
      <c r="L101">
        <v>0.508745</v>
      </c>
      <c r="P101">
        <v>0.482794</v>
      </c>
      <c r="T101">
        <v>0.46096900000000002</v>
      </c>
      <c r="X101">
        <v>0.433612</v>
      </c>
      <c r="AB101">
        <v>0.407804</v>
      </c>
    </row>
    <row r="102" spans="1:28" x14ac:dyDescent="0.25">
      <c r="A102">
        <v>0.58309200000000005</v>
      </c>
      <c r="D102">
        <v>0.55882799999999999</v>
      </c>
      <c r="H102">
        <v>0.53427500000000006</v>
      </c>
      <c r="L102">
        <v>0.50927199999999995</v>
      </c>
      <c r="P102">
        <v>0.48295700000000003</v>
      </c>
      <c r="T102">
        <v>0.46079700000000001</v>
      </c>
      <c r="X102">
        <v>0.43360300000000002</v>
      </c>
      <c r="AB102">
        <v>0.407968</v>
      </c>
    </row>
    <row r="103" spans="1:28" x14ac:dyDescent="0.25">
      <c r="A103">
        <v>0.58289599999999997</v>
      </c>
      <c r="D103">
        <v>0.55883899999999997</v>
      </c>
      <c r="H103">
        <v>0.53357600000000005</v>
      </c>
      <c r="L103">
        <v>0.50960499999999997</v>
      </c>
      <c r="P103">
        <v>0.48331000000000002</v>
      </c>
      <c r="T103">
        <v>0.46061600000000003</v>
      </c>
      <c r="X103">
        <v>0.433784</v>
      </c>
      <c r="AB103">
        <v>0.408304</v>
      </c>
    </row>
    <row r="104" spans="1:28" x14ac:dyDescent="0.25">
      <c r="A104">
        <v>0.58305700000000005</v>
      </c>
      <c r="D104">
        <v>0.55865600000000004</v>
      </c>
      <c r="H104">
        <v>0.53305999999999998</v>
      </c>
      <c r="L104">
        <v>0.51013200000000003</v>
      </c>
      <c r="P104">
        <v>0.48347299999999999</v>
      </c>
      <c r="T104">
        <v>0.46062500000000001</v>
      </c>
      <c r="X104">
        <v>0.43377500000000002</v>
      </c>
      <c r="AB104">
        <v>0.40881899999999999</v>
      </c>
    </row>
    <row r="105" spans="1:28" x14ac:dyDescent="0.25">
      <c r="A105">
        <v>0.58340099999999995</v>
      </c>
      <c r="D105">
        <v>0.55864499999999995</v>
      </c>
      <c r="H105">
        <v>0.53253300000000003</v>
      </c>
      <c r="L105">
        <v>0.51047600000000004</v>
      </c>
      <c r="P105">
        <v>0.48382599999999998</v>
      </c>
      <c r="T105">
        <v>0.460453</v>
      </c>
      <c r="X105">
        <v>0.43395600000000001</v>
      </c>
      <c r="AB105">
        <v>0.409335</v>
      </c>
    </row>
    <row r="106" spans="1:28" x14ac:dyDescent="0.25">
      <c r="A106">
        <v>0.58373299999999995</v>
      </c>
      <c r="D106">
        <v>0.55881700000000001</v>
      </c>
      <c r="H106">
        <v>0.53218900000000002</v>
      </c>
      <c r="L106">
        <v>0.51082000000000005</v>
      </c>
      <c r="P106">
        <v>0.483989</v>
      </c>
      <c r="T106">
        <v>0.460281</v>
      </c>
      <c r="X106">
        <v>0.43394700000000003</v>
      </c>
      <c r="AB106">
        <v>0.40986</v>
      </c>
    </row>
    <row r="107" spans="1:28" x14ac:dyDescent="0.25">
      <c r="A107">
        <v>0.58423700000000001</v>
      </c>
      <c r="D107">
        <v>0.55898899999999996</v>
      </c>
      <c r="H107">
        <v>0.53183499999999995</v>
      </c>
      <c r="L107">
        <v>0.51117400000000002</v>
      </c>
      <c r="P107">
        <v>0.48434199999999999</v>
      </c>
      <c r="T107">
        <v>0.46010899999999999</v>
      </c>
      <c r="X107">
        <v>0.43412800000000001</v>
      </c>
      <c r="AB107">
        <v>0.41029399999999999</v>
      </c>
    </row>
    <row r="108" spans="1:28" x14ac:dyDescent="0.25">
      <c r="A108">
        <v>0.58493700000000004</v>
      </c>
      <c r="D108">
        <v>0.55915000000000004</v>
      </c>
      <c r="H108">
        <v>0.53165200000000001</v>
      </c>
      <c r="L108">
        <v>0.51134599999999997</v>
      </c>
      <c r="P108">
        <v>0.48450500000000002</v>
      </c>
      <c r="T108">
        <v>0.45993699999999998</v>
      </c>
      <c r="X108">
        <v>0.434137</v>
      </c>
      <c r="AB108">
        <v>0.40864699999999998</v>
      </c>
    </row>
    <row r="109" spans="1:28" x14ac:dyDescent="0.25">
      <c r="A109">
        <v>0.585453</v>
      </c>
      <c r="D109">
        <v>0.55949400000000005</v>
      </c>
      <c r="H109">
        <v>0.53164100000000003</v>
      </c>
      <c r="L109">
        <v>0.51152799999999998</v>
      </c>
      <c r="P109">
        <v>0.48485800000000001</v>
      </c>
      <c r="T109">
        <v>0.45976499999999998</v>
      </c>
      <c r="X109">
        <v>0.43396499999999999</v>
      </c>
      <c r="AB109">
        <v>0.40917199999999998</v>
      </c>
    </row>
    <row r="110" spans="1:28" x14ac:dyDescent="0.25">
      <c r="A110">
        <v>0.58598099999999997</v>
      </c>
      <c r="D110">
        <v>0.55984900000000004</v>
      </c>
      <c r="H110">
        <v>0.53181299999999998</v>
      </c>
      <c r="L110">
        <v>0.51152799999999998</v>
      </c>
      <c r="P110">
        <v>0.48503000000000002</v>
      </c>
      <c r="T110">
        <v>0.45959299999999997</v>
      </c>
      <c r="X110">
        <v>0.433784</v>
      </c>
      <c r="AB110">
        <v>0.40950700000000001</v>
      </c>
    </row>
    <row r="111" spans="1:28" x14ac:dyDescent="0.25">
      <c r="A111">
        <v>0.58633599999999997</v>
      </c>
      <c r="D111">
        <v>0.56002099999999999</v>
      </c>
      <c r="H111">
        <v>0.53197499999999998</v>
      </c>
      <c r="L111">
        <v>0.51153800000000005</v>
      </c>
      <c r="P111">
        <v>0.48521199999999998</v>
      </c>
      <c r="T111">
        <v>0.45942100000000002</v>
      </c>
      <c r="X111">
        <v>0.43379299999999998</v>
      </c>
      <c r="AB111">
        <v>0.41003200000000001</v>
      </c>
    </row>
    <row r="112" spans="1:28" x14ac:dyDescent="0.25">
      <c r="A112">
        <v>0.58650800000000003</v>
      </c>
      <c r="D112">
        <v>0.56019300000000005</v>
      </c>
      <c r="H112">
        <v>0.532308</v>
      </c>
      <c r="L112">
        <v>0.51136599999999999</v>
      </c>
      <c r="P112">
        <v>0.48520200000000002</v>
      </c>
      <c r="T112">
        <v>0.45923999999999998</v>
      </c>
      <c r="X112">
        <v>0.433612</v>
      </c>
      <c r="AB112">
        <v>0.41037600000000002</v>
      </c>
    </row>
    <row r="113" spans="1:28" x14ac:dyDescent="0.25">
      <c r="A113">
        <v>0.58669199999999999</v>
      </c>
      <c r="D113">
        <v>0.560365</v>
      </c>
      <c r="H113">
        <v>0.53281299999999998</v>
      </c>
      <c r="L113">
        <v>0.51120399999999999</v>
      </c>
      <c r="P113">
        <v>0.48538399999999998</v>
      </c>
      <c r="T113">
        <v>0.45924900000000002</v>
      </c>
      <c r="X113">
        <v>0.43362099999999998</v>
      </c>
      <c r="AB113">
        <v>0.41071999999999997</v>
      </c>
    </row>
    <row r="114" spans="1:28" x14ac:dyDescent="0.25">
      <c r="A114">
        <v>0.586704</v>
      </c>
      <c r="D114">
        <v>0.56054800000000005</v>
      </c>
      <c r="H114">
        <v>0.53351199999999999</v>
      </c>
      <c r="L114">
        <v>0.51085999999999998</v>
      </c>
      <c r="P114">
        <v>0.48539399999999999</v>
      </c>
      <c r="T114">
        <v>0.45906799999999998</v>
      </c>
      <c r="X114">
        <v>0.43343999999999999</v>
      </c>
      <c r="AB114">
        <v>0.41107199999999999</v>
      </c>
    </row>
    <row r="115" spans="1:28" x14ac:dyDescent="0.25">
      <c r="A115">
        <v>0.58653200000000005</v>
      </c>
      <c r="D115">
        <v>0.56053699999999995</v>
      </c>
      <c r="H115">
        <v>0.53401699999999996</v>
      </c>
      <c r="L115">
        <v>0.51051599999999997</v>
      </c>
      <c r="P115">
        <v>0.48521199999999998</v>
      </c>
      <c r="T115">
        <v>0.45906799999999998</v>
      </c>
      <c r="X115">
        <v>0.43343999999999999</v>
      </c>
      <c r="AB115">
        <v>0.411244</v>
      </c>
    </row>
    <row r="116" spans="1:28" x14ac:dyDescent="0.25">
      <c r="A116">
        <v>0.58637099999999998</v>
      </c>
      <c r="D116">
        <v>0.56072</v>
      </c>
      <c r="H116">
        <v>0.53470499999999999</v>
      </c>
      <c r="L116">
        <v>0.51018300000000005</v>
      </c>
      <c r="P116">
        <v>0.48522199999999999</v>
      </c>
      <c r="T116">
        <v>0.45906799999999998</v>
      </c>
      <c r="X116">
        <v>0.43343999999999999</v>
      </c>
      <c r="AB116">
        <v>0.41142400000000001</v>
      </c>
    </row>
    <row r="117" spans="1:28" x14ac:dyDescent="0.25">
      <c r="A117">
        <v>0.58603899999999998</v>
      </c>
      <c r="D117">
        <v>0.56072</v>
      </c>
      <c r="H117">
        <v>0.53540399999999999</v>
      </c>
      <c r="L117">
        <v>0.50966699999999998</v>
      </c>
      <c r="P117">
        <v>0.48504999999999998</v>
      </c>
      <c r="T117">
        <v>0.45906799999999998</v>
      </c>
      <c r="X117">
        <v>0.43343999999999999</v>
      </c>
      <c r="AB117">
        <v>0.41142400000000001</v>
      </c>
    </row>
    <row r="118" spans="1:28" x14ac:dyDescent="0.25">
      <c r="A118">
        <v>0.58552300000000002</v>
      </c>
      <c r="D118">
        <v>0.56073099999999998</v>
      </c>
      <c r="H118">
        <v>0.53591999999999995</v>
      </c>
      <c r="L118">
        <v>0.50914000000000004</v>
      </c>
      <c r="P118">
        <v>0.48487799999999998</v>
      </c>
      <c r="T118">
        <v>0.45906799999999998</v>
      </c>
      <c r="X118">
        <v>0.43343100000000001</v>
      </c>
      <c r="AB118">
        <v>0.41142400000000001</v>
      </c>
    </row>
    <row r="119" spans="1:28" x14ac:dyDescent="0.25">
      <c r="A119">
        <v>0.58500700000000005</v>
      </c>
      <c r="D119">
        <v>0.56055900000000003</v>
      </c>
      <c r="H119">
        <v>0.53644700000000001</v>
      </c>
      <c r="L119">
        <v>0.50880700000000001</v>
      </c>
      <c r="P119">
        <v>0.48470600000000003</v>
      </c>
      <c r="T119">
        <v>0.45905899999999999</v>
      </c>
      <c r="X119">
        <v>0.433612</v>
      </c>
      <c r="AB119">
        <v>0.41143200000000002</v>
      </c>
    </row>
    <row r="120" spans="1:28" x14ac:dyDescent="0.25">
      <c r="A120">
        <v>0.58449099999999998</v>
      </c>
      <c r="D120">
        <v>0.56039799999999995</v>
      </c>
      <c r="H120">
        <v>0.53679100000000002</v>
      </c>
      <c r="L120">
        <v>0.50827999999999995</v>
      </c>
      <c r="P120">
        <v>0.484543</v>
      </c>
      <c r="T120">
        <v>0.459231</v>
      </c>
      <c r="X120">
        <v>0.433612</v>
      </c>
      <c r="AB120">
        <v>0.41126800000000002</v>
      </c>
    </row>
    <row r="121" spans="1:28" x14ac:dyDescent="0.25">
      <c r="A121">
        <v>0.58396300000000001</v>
      </c>
      <c r="D121">
        <v>0.56005400000000005</v>
      </c>
      <c r="H121">
        <v>0.53714499999999998</v>
      </c>
      <c r="L121">
        <v>0.50793600000000005</v>
      </c>
      <c r="P121">
        <v>0.48419000000000001</v>
      </c>
      <c r="T121">
        <v>0.45941199999999999</v>
      </c>
      <c r="X121">
        <v>0.433612</v>
      </c>
      <c r="AB121">
        <v>0.41092400000000001</v>
      </c>
    </row>
    <row r="122" spans="1:28" x14ac:dyDescent="0.25">
      <c r="A122">
        <v>0.58360800000000002</v>
      </c>
      <c r="D122">
        <v>0.55971000000000004</v>
      </c>
      <c r="H122">
        <v>0.53732800000000003</v>
      </c>
      <c r="L122">
        <v>0.50759200000000004</v>
      </c>
      <c r="P122">
        <v>0.48402699999999999</v>
      </c>
      <c r="T122">
        <v>0.45940300000000001</v>
      </c>
      <c r="X122">
        <v>0.433612</v>
      </c>
      <c r="AB122">
        <v>0.41058</v>
      </c>
    </row>
    <row r="123" spans="1:28" x14ac:dyDescent="0.25">
      <c r="A123">
        <v>0.58343599999999995</v>
      </c>
      <c r="D123">
        <v>0.55935500000000005</v>
      </c>
      <c r="H123">
        <v>0.53733900000000001</v>
      </c>
      <c r="L123">
        <v>0.50723799999999997</v>
      </c>
      <c r="P123">
        <v>0.48367399999999999</v>
      </c>
      <c r="T123">
        <v>0.45957500000000001</v>
      </c>
      <c r="X123">
        <v>0.433612</v>
      </c>
      <c r="AB123">
        <v>0.41023599999999999</v>
      </c>
    </row>
    <row r="124" spans="1:28" x14ac:dyDescent="0.25">
      <c r="A124">
        <v>0.58323999999999998</v>
      </c>
      <c r="D124">
        <v>0.55918299999999999</v>
      </c>
      <c r="H124">
        <v>0.53716699999999995</v>
      </c>
      <c r="L124">
        <v>0.50705599999999995</v>
      </c>
      <c r="P124">
        <v>0.48351100000000002</v>
      </c>
      <c r="T124">
        <v>0.45974700000000002</v>
      </c>
      <c r="X124">
        <v>0.433612</v>
      </c>
      <c r="AB124">
        <v>0.40990100000000002</v>
      </c>
    </row>
    <row r="125" spans="1:28" x14ac:dyDescent="0.25">
      <c r="A125">
        <v>0.58341200000000004</v>
      </c>
      <c r="D125">
        <v>0.55901100000000004</v>
      </c>
      <c r="H125">
        <v>0.53701600000000005</v>
      </c>
      <c r="L125">
        <v>0.50705599999999995</v>
      </c>
      <c r="P125">
        <v>0.48315799999999998</v>
      </c>
      <c r="T125">
        <v>0.45991900000000002</v>
      </c>
      <c r="X125">
        <v>0.433612</v>
      </c>
      <c r="AB125">
        <v>0.409385</v>
      </c>
    </row>
    <row r="126" spans="1:28" x14ac:dyDescent="0.25">
      <c r="A126">
        <v>0.58357300000000001</v>
      </c>
      <c r="D126">
        <v>0.55882799999999999</v>
      </c>
      <c r="H126">
        <v>0.53649999999999998</v>
      </c>
      <c r="L126">
        <v>0.50705599999999995</v>
      </c>
      <c r="P126">
        <v>0.48298600000000003</v>
      </c>
      <c r="T126">
        <v>0.46009100000000003</v>
      </c>
      <c r="X126">
        <v>0.433612</v>
      </c>
      <c r="AB126">
        <v>0.40886</v>
      </c>
    </row>
    <row r="127" spans="1:28" x14ac:dyDescent="0.25">
      <c r="A127">
        <v>0.58391700000000002</v>
      </c>
      <c r="D127">
        <v>0.55883899999999997</v>
      </c>
      <c r="H127">
        <v>0.53598400000000002</v>
      </c>
      <c r="L127">
        <v>0.507046</v>
      </c>
      <c r="P127">
        <v>0.48281400000000002</v>
      </c>
      <c r="T127">
        <v>0.46026299999999998</v>
      </c>
      <c r="X127">
        <v>0.43360300000000002</v>
      </c>
      <c r="AB127">
        <v>0.40852500000000003</v>
      </c>
    </row>
    <row r="128" spans="1:28" x14ac:dyDescent="0.25">
      <c r="A128">
        <v>0.58423700000000001</v>
      </c>
      <c r="D128">
        <v>0.55865600000000004</v>
      </c>
      <c r="H128">
        <v>0.53547900000000004</v>
      </c>
      <c r="L128">
        <v>0.50720799999999999</v>
      </c>
      <c r="P128">
        <v>0.48264200000000002</v>
      </c>
      <c r="T128">
        <v>0.46043499999999998</v>
      </c>
      <c r="X128">
        <v>0.433784</v>
      </c>
      <c r="AB128">
        <v>0.40800799999999998</v>
      </c>
    </row>
    <row r="129" spans="1:28" x14ac:dyDescent="0.25">
      <c r="A129">
        <v>0.58494900000000005</v>
      </c>
      <c r="D129">
        <v>0.55866700000000002</v>
      </c>
      <c r="H129">
        <v>0.53478000000000003</v>
      </c>
      <c r="L129">
        <v>0.50756199999999996</v>
      </c>
      <c r="P129">
        <v>0.48246</v>
      </c>
      <c r="T129">
        <v>0.46060699999999999</v>
      </c>
      <c r="X129">
        <v>0.433784</v>
      </c>
      <c r="AB129">
        <v>0.407501</v>
      </c>
    </row>
    <row r="130" spans="1:28" x14ac:dyDescent="0.25">
      <c r="A130">
        <v>0.58528100000000005</v>
      </c>
      <c r="D130">
        <v>0.55848399999999998</v>
      </c>
      <c r="H130">
        <v>0.53427500000000006</v>
      </c>
      <c r="L130">
        <v>0.50772399999999995</v>
      </c>
      <c r="P130">
        <v>0.48246</v>
      </c>
      <c r="T130">
        <v>0.46078799999999998</v>
      </c>
      <c r="X130">
        <v>0.433784</v>
      </c>
      <c r="AB130">
        <v>0.40679599999999999</v>
      </c>
    </row>
    <row r="131" spans="1:28" x14ac:dyDescent="0.25">
      <c r="A131">
        <v>0.58579700000000001</v>
      </c>
      <c r="D131">
        <v>0.55846200000000001</v>
      </c>
      <c r="H131">
        <v>0.53358700000000003</v>
      </c>
      <c r="L131">
        <v>0.50805800000000001</v>
      </c>
      <c r="P131">
        <v>0.48246</v>
      </c>
      <c r="T131">
        <v>0.46077899999999999</v>
      </c>
      <c r="X131">
        <v>0.43376700000000001</v>
      </c>
      <c r="AB131">
        <v>0.40645199999999998</v>
      </c>
    </row>
    <row r="132" spans="1:28" x14ac:dyDescent="0.25">
      <c r="A132">
        <v>0.58632499999999999</v>
      </c>
      <c r="D132">
        <v>0.55881700000000001</v>
      </c>
      <c r="H132">
        <v>0.53287700000000005</v>
      </c>
      <c r="L132">
        <v>0.50858400000000004</v>
      </c>
      <c r="P132">
        <v>0.48244999999999999</v>
      </c>
      <c r="T132">
        <v>0.46095999999999998</v>
      </c>
      <c r="X132">
        <v>0.43412800000000001</v>
      </c>
      <c r="AB132">
        <v>0.40610800000000002</v>
      </c>
    </row>
    <row r="133" spans="1:28" x14ac:dyDescent="0.25">
      <c r="A133">
        <v>0.58667999999999998</v>
      </c>
      <c r="D133">
        <v>0.55897799999999997</v>
      </c>
      <c r="H133">
        <v>0.53254400000000002</v>
      </c>
      <c r="L133">
        <v>0.50891699999999995</v>
      </c>
      <c r="P133">
        <v>0.48263200000000001</v>
      </c>
      <c r="T133">
        <v>0.46095999999999998</v>
      </c>
      <c r="X133">
        <v>0.43412800000000001</v>
      </c>
      <c r="AB133">
        <v>0.40575600000000001</v>
      </c>
    </row>
    <row r="134" spans="1:28" x14ac:dyDescent="0.25">
      <c r="A134">
        <v>0.58686400000000005</v>
      </c>
      <c r="D134">
        <v>0.55930999999999997</v>
      </c>
      <c r="H134">
        <v>0.53200700000000001</v>
      </c>
      <c r="L134">
        <v>0.50944400000000001</v>
      </c>
      <c r="P134">
        <v>0.482622</v>
      </c>
      <c r="T134">
        <v>0.46095999999999998</v>
      </c>
      <c r="X134">
        <v>0.43412800000000001</v>
      </c>
      <c r="AB134">
        <v>0.40559200000000001</v>
      </c>
    </row>
    <row r="135" spans="1:28" x14ac:dyDescent="0.25">
      <c r="A135">
        <v>0.58687599999999995</v>
      </c>
      <c r="D135">
        <v>0.55984900000000004</v>
      </c>
      <c r="H135">
        <v>0.53183499999999995</v>
      </c>
      <c r="L135">
        <v>0.50978800000000002</v>
      </c>
      <c r="P135">
        <v>0.482794</v>
      </c>
      <c r="T135">
        <v>0.46095999999999998</v>
      </c>
      <c r="X135">
        <v>0.434137</v>
      </c>
      <c r="AB135">
        <v>0.40523999999999999</v>
      </c>
    </row>
    <row r="136" spans="1:28" x14ac:dyDescent="0.25">
      <c r="A136">
        <v>0.58671499999999999</v>
      </c>
      <c r="D136">
        <v>0.56003199999999997</v>
      </c>
      <c r="H136">
        <v>0.53165200000000001</v>
      </c>
      <c r="L136">
        <v>0.51013200000000003</v>
      </c>
      <c r="P136">
        <v>0.48296600000000001</v>
      </c>
      <c r="T136">
        <v>0.46095999999999998</v>
      </c>
      <c r="X136">
        <v>0.43396499999999999</v>
      </c>
      <c r="AB136">
        <v>0.40506799999999998</v>
      </c>
    </row>
    <row r="137" spans="1:28" x14ac:dyDescent="0.25">
      <c r="A137">
        <v>0.58638299999999999</v>
      </c>
      <c r="D137">
        <v>0.56002099999999999</v>
      </c>
      <c r="H137">
        <v>0.53164100000000003</v>
      </c>
      <c r="L137">
        <v>0.51047600000000004</v>
      </c>
      <c r="P137">
        <v>0.48312899999999998</v>
      </c>
      <c r="T137">
        <v>0.46096900000000002</v>
      </c>
      <c r="X137">
        <v>0.43379299999999998</v>
      </c>
      <c r="AB137">
        <v>0.40488000000000002</v>
      </c>
    </row>
    <row r="138" spans="1:28" x14ac:dyDescent="0.25">
      <c r="A138">
        <v>0.58586700000000003</v>
      </c>
      <c r="D138">
        <v>0.56020400000000004</v>
      </c>
      <c r="H138">
        <v>0.53180300000000003</v>
      </c>
      <c r="L138">
        <v>0.51082000000000005</v>
      </c>
      <c r="P138">
        <v>0.48348200000000002</v>
      </c>
      <c r="T138">
        <v>0.46078799999999998</v>
      </c>
      <c r="X138">
        <v>0.433612</v>
      </c>
      <c r="AB138">
        <v>0.40505200000000002</v>
      </c>
    </row>
    <row r="139" spans="1:28" x14ac:dyDescent="0.25">
      <c r="A139">
        <v>0.58536299999999997</v>
      </c>
      <c r="D139">
        <v>0.56019300000000005</v>
      </c>
      <c r="H139">
        <v>0.53214700000000004</v>
      </c>
      <c r="L139">
        <v>0.51117400000000002</v>
      </c>
      <c r="P139">
        <v>0.48364499999999999</v>
      </c>
      <c r="T139">
        <v>0.46079700000000001</v>
      </c>
      <c r="X139">
        <v>0.433612</v>
      </c>
      <c r="AB139">
        <v>0.40522399999999997</v>
      </c>
    </row>
    <row r="140" spans="1:28" x14ac:dyDescent="0.25">
      <c r="A140">
        <v>0.58466300000000004</v>
      </c>
      <c r="D140">
        <v>0.560365</v>
      </c>
      <c r="H140">
        <v>0.53249100000000005</v>
      </c>
      <c r="L140">
        <v>0.51135600000000003</v>
      </c>
      <c r="P140">
        <v>0.48399799999999998</v>
      </c>
      <c r="T140">
        <v>0.46062500000000001</v>
      </c>
      <c r="X140">
        <v>0.433612</v>
      </c>
      <c r="AB140">
        <v>0.40529100000000001</v>
      </c>
    </row>
    <row r="141" spans="1:28" x14ac:dyDescent="0.25">
      <c r="A141">
        <v>0.58413499999999996</v>
      </c>
      <c r="D141">
        <v>0.56054800000000005</v>
      </c>
      <c r="H141">
        <v>0.53281299999999998</v>
      </c>
      <c r="L141">
        <v>0.51135600000000003</v>
      </c>
      <c r="P141">
        <v>0.48416100000000001</v>
      </c>
      <c r="T141">
        <v>0.460453</v>
      </c>
      <c r="X141">
        <v>0.43362099999999998</v>
      </c>
      <c r="AB141">
        <v>0.40790199999999999</v>
      </c>
    </row>
    <row r="142" spans="1:28" x14ac:dyDescent="0.25">
      <c r="A142">
        <v>0.58379099999999995</v>
      </c>
      <c r="D142">
        <v>0.56054800000000005</v>
      </c>
      <c r="H142">
        <v>0.533501</v>
      </c>
      <c r="L142">
        <v>0.51136599999999999</v>
      </c>
      <c r="P142">
        <v>0.484514</v>
      </c>
      <c r="T142">
        <v>0.460281</v>
      </c>
      <c r="X142">
        <v>0.43343999999999999</v>
      </c>
      <c r="AB142">
        <v>0.40590399999999999</v>
      </c>
    </row>
    <row r="143" spans="1:28" x14ac:dyDescent="0.25">
      <c r="A143">
        <v>0.58344700000000005</v>
      </c>
      <c r="D143">
        <v>0.56055900000000003</v>
      </c>
      <c r="H143">
        <v>0.53420000000000001</v>
      </c>
      <c r="L143">
        <v>0.51119400000000004</v>
      </c>
      <c r="P143">
        <v>0.48468600000000001</v>
      </c>
      <c r="T143">
        <v>0.46010899999999999</v>
      </c>
      <c r="X143">
        <v>0.43343999999999999</v>
      </c>
      <c r="AB143">
        <v>0.406248</v>
      </c>
    </row>
    <row r="144" spans="1:28" x14ac:dyDescent="0.25">
      <c r="A144">
        <v>0.58308000000000004</v>
      </c>
      <c r="D144">
        <v>0.56038699999999997</v>
      </c>
      <c r="H144">
        <v>0.53470499999999999</v>
      </c>
      <c r="L144">
        <v>0.51103200000000004</v>
      </c>
      <c r="P144">
        <v>0.48486800000000002</v>
      </c>
      <c r="T144">
        <v>0.45993699999999998</v>
      </c>
      <c r="X144">
        <v>0.43343999999999999</v>
      </c>
      <c r="AB144">
        <v>0.406584</v>
      </c>
    </row>
    <row r="145" spans="1:28" x14ac:dyDescent="0.25">
      <c r="A145">
        <v>0.58308000000000004</v>
      </c>
      <c r="D145">
        <v>0.560226</v>
      </c>
      <c r="H145">
        <v>0.53540399999999999</v>
      </c>
      <c r="L145">
        <v>0.51068800000000003</v>
      </c>
      <c r="P145">
        <v>0.48485800000000001</v>
      </c>
      <c r="T145">
        <v>0.45976499999999998</v>
      </c>
      <c r="X145">
        <v>0.43343999999999999</v>
      </c>
      <c r="AB145">
        <v>0.40709099999999998</v>
      </c>
    </row>
    <row r="146" spans="1:28" x14ac:dyDescent="0.25">
      <c r="A146">
        <v>0.58306800000000003</v>
      </c>
      <c r="D146">
        <v>0.55988199999999999</v>
      </c>
      <c r="H146">
        <v>0.53591999999999995</v>
      </c>
      <c r="L146">
        <v>0.51033399999999995</v>
      </c>
      <c r="P146">
        <v>0.48503000000000002</v>
      </c>
      <c r="T146">
        <v>0.45959299999999997</v>
      </c>
      <c r="X146">
        <v>0.43343999999999999</v>
      </c>
      <c r="AB146">
        <v>0.40778799999999998</v>
      </c>
    </row>
    <row r="147" spans="1:28" x14ac:dyDescent="0.25">
      <c r="A147">
        <v>0.583229</v>
      </c>
      <c r="D147">
        <v>0.559527</v>
      </c>
      <c r="H147">
        <v>0.53644700000000001</v>
      </c>
      <c r="L147">
        <v>0.51018300000000005</v>
      </c>
      <c r="P147">
        <v>0.48521199999999998</v>
      </c>
      <c r="T147">
        <v>0.45942100000000002</v>
      </c>
      <c r="X147">
        <v>0.43343100000000001</v>
      </c>
      <c r="AB147">
        <v>0.408304</v>
      </c>
    </row>
    <row r="148" spans="1:28" x14ac:dyDescent="0.25">
      <c r="A148">
        <v>0.583561</v>
      </c>
      <c r="D148">
        <v>0.55935500000000005</v>
      </c>
      <c r="H148">
        <v>0.53680099999999997</v>
      </c>
      <c r="L148">
        <v>0.509656</v>
      </c>
      <c r="P148">
        <v>0.48522199999999999</v>
      </c>
      <c r="T148">
        <v>0.45924900000000002</v>
      </c>
      <c r="X148">
        <v>0.43360300000000002</v>
      </c>
      <c r="AB148">
        <v>0.40881899999999999</v>
      </c>
    </row>
    <row r="149" spans="1:28" x14ac:dyDescent="0.25">
      <c r="A149">
        <v>0.58406499999999995</v>
      </c>
      <c r="D149">
        <v>0.55918299999999999</v>
      </c>
      <c r="H149">
        <v>0.53697300000000003</v>
      </c>
      <c r="L149">
        <v>0.50932299999999997</v>
      </c>
      <c r="P149">
        <v>0.48504000000000003</v>
      </c>
      <c r="T149">
        <v>0.45906799999999998</v>
      </c>
      <c r="X149">
        <v>0.433784</v>
      </c>
      <c r="AB149">
        <v>0.409335</v>
      </c>
    </row>
    <row r="150" spans="1:28" x14ac:dyDescent="0.25">
      <c r="A150">
        <v>0.58476499999999998</v>
      </c>
      <c r="D150">
        <v>0.55900000000000005</v>
      </c>
      <c r="H150">
        <v>0.53715599999999997</v>
      </c>
      <c r="L150">
        <v>0.50879600000000003</v>
      </c>
      <c r="P150">
        <v>0.48504999999999998</v>
      </c>
      <c r="T150">
        <v>0.45907700000000001</v>
      </c>
      <c r="X150">
        <v>0.43377500000000002</v>
      </c>
      <c r="AB150">
        <v>0.40985100000000002</v>
      </c>
    </row>
    <row r="151" spans="1:28" x14ac:dyDescent="0.25">
      <c r="A151">
        <v>0.58526900000000004</v>
      </c>
      <c r="D151">
        <v>0.55901100000000004</v>
      </c>
      <c r="H151">
        <v>0.53716699999999995</v>
      </c>
      <c r="L151">
        <v>0.50845200000000002</v>
      </c>
      <c r="P151">
        <v>0.48487799999999998</v>
      </c>
      <c r="T151">
        <v>0.45889600000000003</v>
      </c>
      <c r="X151">
        <v>0.43394700000000003</v>
      </c>
      <c r="AB151">
        <v>0.41037600000000002</v>
      </c>
    </row>
    <row r="152" spans="1:28" x14ac:dyDescent="0.25">
      <c r="A152">
        <v>0.58596899999999996</v>
      </c>
      <c r="D152">
        <v>0.55883899999999997</v>
      </c>
      <c r="H152">
        <v>0.536995</v>
      </c>
      <c r="L152">
        <v>0.50809800000000005</v>
      </c>
      <c r="P152">
        <v>0.48470600000000003</v>
      </c>
      <c r="T152">
        <v>0.45889600000000003</v>
      </c>
      <c r="X152">
        <v>0.43412800000000001</v>
      </c>
      <c r="AB152">
        <v>0.41071999999999997</v>
      </c>
    </row>
    <row r="153" spans="1:28" x14ac:dyDescent="0.25">
      <c r="A153">
        <v>0.58649700000000005</v>
      </c>
      <c r="D153">
        <v>0.55865600000000004</v>
      </c>
      <c r="H153">
        <v>0.53684399999999999</v>
      </c>
      <c r="L153">
        <v>0.50792599999999999</v>
      </c>
      <c r="P153">
        <v>0.48453400000000002</v>
      </c>
      <c r="T153">
        <v>0.45888699999999999</v>
      </c>
      <c r="X153">
        <v>0.43411899999999998</v>
      </c>
      <c r="AB153">
        <v>0.41106399999999998</v>
      </c>
    </row>
    <row r="154" spans="1:28" x14ac:dyDescent="0.25">
      <c r="A154">
        <v>0.58685200000000004</v>
      </c>
      <c r="D154">
        <v>0.55865600000000004</v>
      </c>
      <c r="H154">
        <v>0.53631700000000004</v>
      </c>
      <c r="L154">
        <v>0.50775400000000004</v>
      </c>
      <c r="P154">
        <v>0.484371</v>
      </c>
      <c r="T154">
        <v>0.45906799999999998</v>
      </c>
      <c r="X154">
        <v>0.43429099999999998</v>
      </c>
      <c r="AB154">
        <v>0.411408</v>
      </c>
    </row>
    <row r="155" spans="1:28" x14ac:dyDescent="0.25">
      <c r="A155">
        <v>0.58702399999999999</v>
      </c>
      <c r="D155">
        <v>0.55864499999999995</v>
      </c>
      <c r="H155">
        <v>0.535995</v>
      </c>
      <c r="L155">
        <v>0.50757200000000002</v>
      </c>
      <c r="P155">
        <v>0.484018</v>
      </c>
      <c r="T155">
        <v>0.45906799999999998</v>
      </c>
      <c r="X155">
        <v>0.43448100000000001</v>
      </c>
      <c r="AB155">
        <v>0.41176800000000002</v>
      </c>
    </row>
    <row r="156" spans="1:28" x14ac:dyDescent="0.25">
      <c r="A156">
        <v>0.58721999999999996</v>
      </c>
      <c r="D156">
        <v>0.55881700000000001</v>
      </c>
      <c r="H156">
        <v>0.53529599999999999</v>
      </c>
      <c r="L156">
        <v>0.50758199999999998</v>
      </c>
      <c r="P156">
        <v>0.48385499999999998</v>
      </c>
      <c r="T156">
        <v>0.45905899999999999</v>
      </c>
      <c r="X156">
        <v>0.434309</v>
      </c>
      <c r="AB156">
        <v>0.41176000000000001</v>
      </c>
    </row>
    <row r="157" spans="1:28" x14ac:dyDescent="0.25">
      <c r="A157">
        <v>0.587059</v>
      </c>
      <c r="D157">
        <v>0.55897799999999997</v>
      </c>
      <c r="H157">
        <v>0.53479100000000002</v>
      </c>
      <c r="L157">
        <v>0.50739999999999996</v>
      </c>
      <c r="P157">
        <v>0.48350199999999999</v>
      </c>
      <c r="T157">
        <v>0.459231</v>
      </c>
      <c r="X157">
        <v>0.434137</v>
      </c>
      <c r="AB157">
        <v>0.41193999999999997</v>
      </c>
    </row>
    <row r="158" spans="1:28" x14ac:dyDescent="0.25">
      <c r="A158">
        <v>0.586727</v>
      </c>
      <c r="D158">
        <v>0.55933299999999997</v>
      </c>
      <c r="H158">
        <v>0.53409200000000001</v>
      </c>
      <c r="L158">
        <v>0.50739000000000001</v>
      </c>
      <c r="P158">
        <v>0.48332999999999998</v>
      </c>
      <c r="T158">
        <v>0.45940300000000001</v>
      </c>
      <c r="X158">
        <v>0.43395600000000001</v>
      </c>
      <c r="AB158">
        <v>0.41194799999999998</v>
      </c>
    </row>
    <row r="159" spans="1:28" x14ac:dyDescent="0.25">
      <c r="A159">
        <v>0.58621100000000004</v>
      </c>
      <c r="D159">
        <v>0.55950500000000003</v>
      </c>
      <c r="H159">
        <v>0.53358700000000003</v>
      </c>
      <c r="L159">
        <v>0.507552</v>
      </c>
      <c r="P159">
        <v>0.48315799999999998</v>
      </c>
      <c r="T159">
        <v>0.45957500000000001</v>
      </c>
      <c r="X159">
        <v>0.43396499999999999</v>
      </c>
      <c r="AB159">
        <v>0.41177599999999998</v>
      </c>
    </row>
    <row r="160" spans="1:28" x14ac:dyDescent="0.25">
      <c r="A160">
        <v>0.58569499999999997</v>
      </c>
      <c r="D160">
        <v>0.559666</v>
      </c>
      <c r="H160">
        <v>0.53288800000000003</v>
      </c>
      <c r="L160">
        <v>0.50789600000000001</v>
      </c>
      <c r="P160">
        <v>0.48297600000000002</v>
      </c>
      <c r="T160">
        <v>0.45974700000000002</v>
      </c>
      <c r="X160">
        <v>0.43379299999999998</v>
      </c>
      <c r="AB160">
        <v>0.41160400000000003</v>
      </c>
    </row>
    <row r="161" spans="1:28" x14ac:dyDescent="0.25">
      <c r="A161">
        <v>0.585179</v>
      </c>
      <c r="D161">
        <v>0.56002099999999999</v>
      </c>
      <c r="H161">
        <v>0.53236099999999997</v>
      </c>
      <c r="L161">
        <v>0.50824000000000003</v>
      </c>
      <c r="P161">
        <v>0.48298600000000003</v>
      </c>
      <c r="T161">
        <v>0.45991900000000002</v>
      </c>
      <c r="X161">
        <v>0.433612</v>
      </c>
      <c r="AB161">
        <v>0.41144900000000001</v>
      </c>
    </row>
    <row r="162" spans="1:28" x14ac:dyDescent="0.25">
      <c r="A162">
        <v>0.58467499999999994</v>
      </c>
      <c r="D162">
        <v>0.56020400000000004</v>
      </c>
      <c r="H162">
        <v>0.53200700000000001</v>
      </c>
      <c r="L162">
        <v>0.50858400000000004</v>
      </c>
      <c r="P162">
        <v>0.48281400000000002</v>
      </c>
      <c r="T162">
        <v>0.46009100000000003</v>
      </c>
      <c r="X162">
        <v>0.433612</v>
      </c>
      <c r="AB162">
        <v>0.41092400000000001</v>
      </c>
    </row>
    <row r="163" spans="1:28" x14ac:dyDescent="0.25">
      <c r="A163">
        <v>0.58396300000000001</v>
      </c>
      <c r="D163">
        <v>0.56020400000000004</v>
      </c>
      <c r="H163">
        <v>0.53183499999999995</v>
      </c>
      <c r="L163">
        <v>0.50892800000000005</v>
      </c>
      <c r="P163">
        <v>0.48263200000000001</v>
      </c>
      <c r="T163">
        <v>0.46026299999999998</v>
      </c>
      <c r="X163">
        <v>0.433612</v>
      </c>
      <c r="AB163">
        <v>0.41058899999999998</v>
      </c>
    </row>
    <row r="164" spans="1:28" x14ac:dyDescent="0.25">
      <c r="A164">
        <v>0.583619</v>
      </c>
      <c r="D164">
        <v>0.56018199999999996</v>
      </c>
      <c r="H164">
        <v>0.53165200000000001</v>
      </c>
      <c r="L164">
        <v>0.50927199999999995</v>
      </c>
      <c r="P164">
        <v>0.482622</v>
      </c>
      <c r="T164">
        <v>0.46044400000000002</v>
      </c>
      <c r="X164">
        <v>0.433612</v>
      </c>
      <c r="AB164">
        <v>0.41007300000000002</v>
      </c>
    </row>
    <row r="165" spans="1:28" x14ac:dyDescent="0.25">
      <c r="A165">
        <v>0.583264</v>
      </c>
      <c r="D165">
        <v>0.56054800000000005</v>
      </c>
      <c r="H165">
        <v>0.53164100000000003</v>
      </c>
      <c r="L165">
        <v>0.50961599999999996</v>
      </c>
      <c r="P165">
        <v>0.48280400000000001</v>
      </c>
      <c r="T165">
        <v>0.46043499999999998</v>
      </c>
      <c r="X165">
        <v>0.43362099999999998</v>
      </c>
      <c r="AB165">
        <v>0.409557</v>
      </c>
    </row>
    <row r="166" spans="1:28" x14ac:dyDescent="0.25">
      <c r="A166">
        <v>0.58308000000000004</v>
      </c>
      <c r="D166">
        <v>0.56054800000000005</v>
      </c>
      <c r="H166">
        <v>0.53180300000000003</v>
      </c>
      <c r="L166">
        <v>0.50995999999999997</v>
      </c>
      <c r="P166">
        <v>0.482794</v>
      </c>
      <c r="T166">
        <v>0.46060699999999999</v>
      </c>
      <c r="X166">
        <v>0.43343999999999999</v>
      </c>
      <c r="AB166">
        <v>0.40904099999999999</v>
      </c>
    </row>
    <row r="167" spans="1:28" x14ac:dyDescent="0.25">
      <c r="A167">
        <v>0.58306800000000003</v>
      </c>
      <c r="D167">
        <v>0.56055900000000003</v>
      </c>
      <c r="H167">
        <v>0.53214700000000004</v>
      </c>
      <c r="L167">
        <v>0.51031400000000005</v>
      </c>
      <c r="P167">
        <v>0.48296600000000001</v>
      </c>
      <c r="T167">
        <v>0.46078799999999998</v>
      </c>
      <c r="X167">
        <v>0.43343999999999999</v>
      </c>
      <c r="AB167">
        <v>0.40852500000000003</v>
      </c>
    </row>
    <row r="168" spans="1:28" x14ac:dyDescent="0.25">
      <c r="A168">
        <v>0.583229</v>
      </c>
      <c r="D168">
        <v>0.56038699999999997</v>
      </c>
      <c r="H168">
        <v>0.53247999999999995</v>
      </c>
      <c r="L168">
        <v>0.51047600000000004</v>
      </c>
      <c r="P168">
        <v>0.48313800000000001</v>
      </c>
      <c r="T168">
        <v>0.46078799999999998</v>
      </c>
      <c r="X168">
        <v>0.43343999999999999</v>
      </c>
      <c r="AB168">
        <v>0.40800799999999998</v>
      </c>
    </row>
    <row r="169" spans="1:28" x14ac:dyDescent="0.25">
      <c r="A169">
        <v>0.583561</v>
      </c>
      <c r="D169">
        <v>0.560226</v>
      </c>
      <c r="H169">
        <v>0.53298500000000004</v>
      </c>
      <c r="L169">
        <v>0.51083000000000001</v>
      </c>
      <c r="P169">
        <v>0.48331000000000002</v>
      </c>
      <c r="T169">
        <v>0.46078799999999998</v>
      </c>
      <c r="X169">
        <v>0.43343999999999999</v>
      </c>
      <c r="AB169">
        <v>0.407501</v>
      </c>
    </row>
    <row r="170" spans="1:28" x14ac:dyDescent="0.25">
      <c r="A170">
        <v>0.58407699999999996</v>
      </c>
      <c r="D170">
        <v>0.55988199999999999</v>
      </c>
      <c r="H170">
        <v>0.53368400000000005</v>
      </c>
      <c r="L170">
        <v>0.51101200000000002</v>
      </c>
      <c r="P170">
        <v>0.48348200000000002</v>
      </c>
      <c r="T170">
        <v>0.46078799999999998</v>
      </c>
      <c r="X170">
        <v>0.43343999999999999</v>
      </c>
      <c r="AB170">
        <v>0.40679599999999999</v>
      </c>
    </row>
    <row r="171" spans="1:28" x14ac:dyDescent="0.25">
      <c r="A171">
        <v>0.58460500000000004</v>
      </c>
      <c r="D171">
        <v>0.559527</v>
      </c>
      <c r="H171">
        <v>0.53418900000000002</v>
      </c>
      <c r="L171">
        <v>0.51102199999999998</v>
      </c>
      <c r="P171">
        <v>0.48365399999999997</v>
      </c>
      <c r="T171">
        <v>0.46078799999999998</v>
      </c>
      <c r="X171">
        <v>0.43344899999999997</v>
      </c>
      <c r="AB171">
        <v>0.40645999999999999</v>
      </c>
    </row>
    <row r="172" spans="1:28" x14ac:dyDescent="0.25">
      <c r="A172">
        <v>0.58493700000000004</v>
      </c>
      <c r="D172">
        <v>0.55935500000000005</v>
      </c>
      <c r="H172">
        <v>0.53488800000000003</v>
      </c>
      <c r="L172">
        <v>0.51083999999999996</v>
      </c>
      <c r="P172">
        <v>0.483817</v>
      </c>
      <c r="T172">
        <v>0.46078799999999998</v>
      </c>
      <c r="X172">
        <v>0.43326799999999999</v>
      </c>
      <c r="AB172">
        <v>0.40593600000000002</v>
      </c>
    </row>
    <row r="173" spans="1:28" x14ac:dyDescent="0.25">
      <c r="A173">
        <v>0.585453</v>
      </c>
      <c r="D173">
        <v>0.55918299999999999</v>
      </c>
      <c r="H173">
        <v>0.53540399999999999</v>
      </c>
      <c r="L173">
        <v>0.51085000000000003</v>
      </c>
      <c r="P173">
        <v>0.48416999999999999</v>
      </c>
      <c r="T173">
        <v>0.46079700000000001</v>
      </c>
      <c r="X173">
        <v>0.43326799999999999</v>
      </c>
      <c r="AB173">
        <v>0.405584</v>
      </c>
    </row>
    <row r="174" spans="1:28" x14ac:dyDescent="0.25">
      <c r="A174">
        <v>0.58598099999999997</v>
      </c>
      <c r="D174">
        <v>0.55900000000000005</v>
      </c>
      <c r="H174">
        <v>0.53591999999999995</v>
      </c>
      <c r="L174">
        <v>0.51067799999999997</v>
      </c>
      <c r="P174">
        <v>0.48434199999999999</v>
      </c>
      <c r="T174">
        <v>0.46061600000000003</v>
      </c>
      <c r="X174">
        <v>0.43326799999999999</v>
      </c>
      <c r="AB174">
        <v>0.40541199999999999</v>
      </c>
    </row>
    <row r="175" spans="1:28" x14ac:dyDescent="0.25">
      <c r="A175">
        <v>0.58633599999999997</v>
      </c>
      <c r="D175">
        <v>0.55901100000000004</v>
      </c>
      <c r="H175">
        <v>0.53644700000000001</v>
      </c>
      <c r="L175">
        <v>0.51051599999999997</v>
      </c>
      <c r="P175">
        <v>0.484514</v>
      </c>
      <c r="T175">
        <v>0.46062500000000001</v>
      </c>
      <c r="X175">
        <v>0.43326799999999999</v>
      </c>
      <c r="AB175">
        <v>0.405248</v>
      </c>
    </row>
    <row r="176" spans="1:28" x14ac:dyDescent="0.25">
      <c r="A176">
        <v>0.58652000000000004</v>
      </c>
      <c r="D176">
        <v>0.55883899999999997</v>
      </c>
      <c r="H176">
        <v>0.53680099999999997</v>
      </c>
      <c r="L176">
        <v>0.51017199999999996</v>
      </c>
      <c r="P176">
        <v>0.48469600000000002</v>
      </c>
      <c r="T176">
        <v>0.460453</v>
      </c>
      <c r="X176">
        <v>0.43326799999999999</v>
      </c>
      <c r="AB176">
        <v>0.40488800000000003</v>
      </c>
    </row>
    <row r="177" spans="1:28" x14ac:dyDescent="0.25">
      <c r="A177">
        <v>0.58652000000000004</v>
      </c>
      <c r="D177">
        <v>0.55866700000000002</v>
      </c>
      <c r="H177">
        <v>0.53697300000000003</v>
      </c>
      <c r="L177">
        <v>0.50982799999999995</v>
      </c>
      <c r="P177">
        <v>0.48468600000000001</v>
      </c>
      <c r="T177">
        <v>0.460281</v>
      </c>
      <c r="X177">
        <v>0.43325900000000001</v>
      </c>
      <c r="AB177">
        <v>0.40488800000000003</v>
      </c>
    </row>
    <row r="178" spans="1:28" x14ac:dyDescent="0.25">
      <c r="A178">
        <v>0.58653200000000005</v>
      </c>
      <c r="D178">
        <v>0.55848399999999998</v>
      </c>
      <c r="H178">
        <v>0.53715599999999997</v>
      </c>
      <c r="L178">
        <v>0.50948400000000005</v>
      </c>
      <c r="P178">
        <v>0.48486800000000002</v>
      </c>
      <c r="T178">
        <v>0.46010899999999999</v>
      </c>
      <c r="X178">
        <v>0.433423</v>
      </c>
      <c r="AB178">
        <v>0.40488000000000002</v>
      </c>
    </row>
    <row r="179" spans="1:28" x14ac:dyDescent="0.25">
      <c r="A179">
        <v>0.58637099999999998</v>
      </c>
      <c r="D179">
        <v>0.558473</v>
      </c>
      <c r="H179">
        <v>0.53716699999999995</v>
      </c>
      <c r="L179">
        <v>0.50914000000000004</v>
      </c>
      <c r="P179">
        <v>0.48486800000000002</v>
      </c>
      <c r="T179">
        <v>0.45993699999999998</v>
      </c>
      <c r="X179">
        <v>0.43377500000000002</v>
      </c>
      <c r="AB179">
        <v>0.40504400000000002</v>
      </c>
    </row>
    <row r="180" spans="1:28" x14ac:dyDescent="0.25">
      <c r="A180">
        <v>0.58603899999999998</v>
      </c>
      <c r="D180">
        <v>0.55864499999999995</v>
      </c>
      <c r="H180">
        <v>0.53700499999999995</v>
      </c>
      <c r="L180">
        <v>0.50879600000000003</v>
      </c>
      <c r="P180">
        <v>0.48486800000000002</v>
      </c>
      <c r="T180">
        <v>0.45976499999999998</v>
      </c>
      <c r="X180">
        <v>0.43395600000000001</v>
      </c>
      <c r="AB180">
        <v>0.40539599999999998</v>
      </c>
    </row>
    <row r="181" spans="1:28" x14ac:dyDescent="0.25">
      <c r="A181">
        <v>0.58552300000000002</v>
      </c>
      <c r="D181">
        <v>0.55880600000000002</v>
      </c>
      <c r="H181">
        <v>0.53667200000000004</v>
      </c>
      <c r="L181">
        <v>0.50844199999999995</v>
      </c>
      <c r="P181">
        <v>0.48486800000000002</v>
      </c>
      <c r="T181">
        <v>0.45959299999999997</v>
      </c>
      <c r="X181">
        <v>0.43395600000000001</v>
      </c>
      <c r="AB181">
        <v>0.40555999999999998</v>
      </c>
    </row>
    <row r="182" spans="1:28" x14ac:dyDescent="0.25">
      <c r="A182">
        <v>0.58500700000000005</v>
      </c>
      <c r="D182">
        <v>0.55915000000000004</v>
      </c>
      <c r="H182">
        <v>0.53614499999999998</v>
      </c>
      <c r="L182">
        <v>0.50827999999999995</v>
      </c>
      <c r="P182">
        <v>0.48487799999999998</v>
      </c>
      <c r="T182">
        <v>0.45941199999999999</v>
      </c>
      <c r="X182">
        <v>0.43395600000000001</v>
      </c>
      <c r="AB182">
        <v>0.40590399999999999</v>
      </c>
    </row>
    <row r="183" spans="1:28" x14ac:dyDescent="0.25">
      <c r="A183">
        <v>0.58449099999999998</v>
      </c>
      <c r="D183">
        <v>0.55950500000000003</v>
      </c>
      <c r="H183">
        <v>0.53582300000000005</v>
      </c>
      <c r="L183">
        <v>0.50792599999999999</v>
      </c>
      <c r="P183">
        <v>0.48470600000000003</v>
      </c>
      <c r="T183">
        <v>0.45942100000000002</v>
      </c>
      <c r="X183">
        <v>0.43396499999999999</v>
      </c>
      <c r="AB183">
        <v>0.40623999999999999</v>
      </c>
    </row>
    <row r="184" spans="1:28" x14ac:dyDescent="0.25">
      <c r="A184">
        <v>0.58396300000000001</v>
      </c>
      <c r="D184">
        <v>0.559666</v>
      </c>
      <c r="H184">
        <v>0.53512400000000004</v>
      </c>
      <c r="L184">
        <v>0.50775400000000004</v>
      </c>
      <c r="P184">
        <v>0.48453400000000002</v>
      </c>
      <c r="T184">
        <v>0.45923999999999998</v>
      </c>
      <c r="X184">
        <v>0.433784</v>
      </c>
      <c r="AB184">
        <v>0.40675600000000001</v>
      </c>
    </row>
    <row r="185" spans="1:28" x14ac:dyDescent="0.25">
      <c r="A185">
        <v>0.583619</v>
      </c>
      <c r="D185">
        <v>0.56002099999999999</v>
      </c>
      <c r="H185">
        <v>0.53461899999999996</v>
      </c>
      <c r="L185">
        <v>0.50757200000000002</v>
      </c>
      <c r="P185">
        <v>0.48436200000000001</v>
      </c>
      <c r="T185">
        <v>0.45923999999999998</v>
      </c>
      <c r="X185">
        <v>0.43379299999999998</v>
      </c>
      <c r="AB185">
        <v>0.40727200000000002</v>
      </c>
    </row>
    <row r="186" spans="1:28" x14ac:dyDescent="0.25">
      <c r="A186">
        <v>0.58325199999999999</v>
      </c>
      <c r="D186">
        <v>0.56020400000000004</v>
      </c>
      <c r="H186">
        <v>0.53393100000000004</v>
      </c>
      <c r="L186">
        <v>0.50757200000000002</v>
      </c>
      <c r="P186">
        <v>0.48419000000000001</v>
      </c>
      <c r="T186">
        <v>0.45923999999999998</v>
      </c>
      <c r="X186">
        <v>0.433612</v>
      </c>
      <c r="AB186">
        <v>0.40778799999999998</v>
      </c>
    </row>
    <row r="187" spans="1:28" x14ac:dyDescent="0.25">
      <c r="A187">
        <v>0.58325199999999999</v>
      </c>
      <c r="D187">
        <v>0.56019300000000005</v>
      </c>
      <c r="H187">
        <v>0.53323200000000004</v>
      </c>
      <c r="L187">
        <v>0.50756199999999996</v>
      </c>
      <c r="P187">
        <v>0.484018</v>
      </c>
      <c r="T187">
        <v>0.45924900000000002</v>
      </c>
      <c r="X187">
        <v>0.433612</v>
      </c>
      <c r="AB187">
        <v>0.40829500000000002</v>
      </c>
    </row>
    <row r="188" spans="1:28" x14ac:dyDescent="0.25">
      <c r="A188">
        <v>0.58323999999999998</v>
      </c>
      <c r="D188">
        <v>0.560365</v>
      </c>
      <c r="H188">
        <v>0.53270499999999998</v>
      </c>
      <c r="L188">
        <v>0.50773400000000002</v>
      </c>
      <c r="P188">
        <v>0.483846</v>
      </c>
      <c r="T188">
        <v>0.45905899999999999</v>
      </c>
      <c r="X188">
        <v>0.433612</v>
      </c>
      <c r="AB188">
        <v>0.40899999999999997</v>
      </c>
    </row>
    <row r="189" spans="1:28" x14ac:dyDescent="0.25">
      <c r="A189">
        <v>0.58340099999999995</v>
      </c>
      <c r="D189">
        <v>0.56053699999999995</v>
      </c>
      <c r="H189">
        <v>0.53236099999999997</v>
      </c>
      <c r="L189">
        <v>0.50790599999999997</v>
      </c>
      <c r="P189">
        <v>0.48368299999999997</v>
      </c>
      <c r="T189">
        <v>0.45923999999999998</v>
      </c>
      <c r="X189">
        <v>0.43360300000000002</v>
      </c>
      <c r="AB189">
        <v>0.409327</v>
      </c>
    </row>
    <row r="190" spans="1:28" x14ac:dyDescent="0.25">
      <c r="A190">
        <v>0.58374499999999996</v>
      </c>
      <c r="D190">
        <v>0.56070900000000001</v>
      </c>
      <c r="H190">
        <v>0.53200700000000001</v>
      </c>
      <c r="L190">
        <v>0.50806799999999996</v>
      </c>
      <c r="P190">
        <v>0.48332999999999998</v>
      </c>
      <c r="T190">
        <v>0.45923999999999998</v>
      </c>
      <c r="X190">
        <v>0.433784</v>
      </c>
      <c r="AB190">
        <v>0.41002300000000003</v>
      </c>
    </row>
    <row r="191" spans="1:28" x14ac:dyDescent="0.25">
      <c r="A191">
        <v>0.58407699999999996</v>
      </c>
      <c r="D191">
        <v>0.56089199999999995</v>
      </c>
      <c r="H191">
        <v>0.53183499999999995</v>
      </c>
      <c r="L191">
        <v>0.50841199999999998</v>
      </c>
      <c r="P191">
        <v>0.48315799999999998</v>
      </c>
      <c r="T191">
        <v>0.45923999999999998</v>
      </c>
      <c r="X191">
        <v>0.43379299999999998</v>
      </c>
      <c r="AB191">
        <v>0.41054800000000002</v>
      </c>
    </row>
    <row r="192" spans="1:28" x14ac:dyDescent="0.25">
      <c r="A192">
        <v>0.58459300000000003</v>
      </c>
      <c r="D192">
        <v>0.56091400000000002</v>
      </c>
      <c r="H192">
        <v>0.53165200000000001</v>
      </c>
      <c r="L192">
        <v>0.50875599999999999</v>
      </c>
      <c r="P192">
        <v>0.48298600000000003</v>
      </c>
      <c r="T192">
        <v>0.459231</v>
      </c>
      <c r="X192">
        <v>0.433612</v>
      </c>
      <c r="AB192">
        <v>0.41089199999999998</v>
      </c>
    </row>
    <row r="193" spans="1:28" x14ac:dyDescent="0.25">
      <c r="A193">
        <v>0.58510899999999999</v>
      </c>
      <c r="D193">
        <v>0.56055900000000003</v>
      </c>
      <c r="H193">
        <v>0.53164100000000003</v>
      </c>
      <c r="L193">
        <v>0.5091</v>
      </c>
      <c r="P193">
        <v>0.48280400000000001</v>
      </c>
      <c r="T193">
        <v>0.45940300000000001</v>
      </c>
      <c r="X193">
        <v>0.43360300000000002</v>
      </c>
      <c r="AB193">
        <v>0.411244</v>
      </c>
    </row>
    <row r="194" spans="1:28" x14ac:dyDescent="0.25">
      <c r="A194">
        <v>0.58562499999999995</v>
      </c>
      <c r="D194">
        <v>0.56039799999999995</v>
      </c>
      <c r="H194">
        <v>0.53180300000000003</v>
      </c>
      <c r="L194">
        <v>0.50944400000000001</v>
      </c>
      <c r="P194">
        <v>0.48280400000000001</v>
      </c>
      <c r="T194">
        <v>0.45958399999999999</v>
      </c>
      <c r="X194">
        <v>0.433784</v>
      </c>
      <c r="AB194">
        <v>0.411408</v>
      </c>
    </row>
    <row r="195" spans="1:28" x14ac:dyDescent="0.25">
      <c r="A195">
        <v>0.58615300000000004</v>
      </c>
      <c r="D195">
        <v>0.56005400000000005</v>
      </c>
      <c r="H195">
        <v>0.53213600000000005</v>
      </c>
      <c r="L195">
        <v>0.50977700000000004</v>
      </c>
      <c r="P195">
        <v>0.48280400000000001</v>
      </c>
      <c r="T195">
        <v>0.45957500000000001</v>
      </c>
      <c r="X195">
        <v>0.43377500000000002</v>
      </c>
      <c r="AB195">
        <v>0.41176000000000001</v>
      </c>
    </row>
    <row r="196" spans="1:28" x14ac:dyDescent="0.25">
      <c r="A196">
        <v>0.58650800000000003</v>
      </c>
      <c r="D196">
        <v>0.55969899999999995</v>
      </c>
      <c r="H196">
        <v>0.53265200000000001</v>
      </c>
      <c r="L196">
        <v>0.51031400000000005</v>
      </c>
      <c r="P196">
        <v>0.48280400000000001</v>
      </c>
      <c r="T196">
        <v>0.45974700000000002</v>
      </c>
      <c r="X196">
        <v>0.43394700000000003</v>
      </c>
      <c r="AB196">
        <v>0.41193200000000002</v>
      </c>
    </row>
    <row r="197" spans="1:28" x14ac:dyDescent="0.25">
      <c r="A197">
        <v>0.58667999999999998</v>
      </c>
      <c r="D197">
        <v>0.559527</v>
      </c>
      <c r="H197">
        <v>0.53315699999999999</v>
      </c>
      <c r="L197">
        <v>0.51047600000000004</v>
      </c>
      <c r="P197">
        <v>0.48280400000000001</v>
      </c>
      <c r="T197">
        <v>0.45991900000000002</v>
      </c>
      <c r="X197">
        <v>0.43412800000000001</v>
      </c>
      <c r="AB197">
        <v>0.41211999999999999</v>
      </c>
    </row>
    <row r="198" spans="1:28" x14ac:dyDescent="0.25">
      <c r="A198">
        <v>0.58687599999999995</v>
      </c>
      <c r="D198">
        <v>0.55935500000000005</v>
      </c>
      <c r="H198">
        <v>0.533856</v>
      </c>
      <c r="L198">
        <v>0.51083000000000001</v>
      </c>
      <c r="P198">
        <v>0.48280400000000001</v>
      </c>
      <c r="T198">
        <v>0.46009100000000003</v>
      </c>
      <c r="X198">
        <v>0.43412800000000001</v>
      </c>
      <c r="AB198">
        <v>0.41193999999999997</v>
      </c>
    </row>
    <row r="199" spans="1:28" x14ac:dyDescent="0.25">
      <c r="A199">
        <v>0.586704</v>
      </c>
      <c r="D199">
        <v>0.55918299999999999</v>
      </c>
      <c r="H199">
        <v>0.53436099999999997</v>
      </c>
      <c r="L199">
        <v>0.51100199999999996</v>
      </c>
      <c r="P199">
        <v>0.482794</v>
      </c>
      <c r="T199">
        <v>0.46027200000000001</v>
      </c>
      <c r="X199">
        <v>0.43411899999999998</v>
      </c>
      <c r="AB199">
        <v>0.41194799999999998</v>
      </c>
    </row>
    <row r="200" spans="1:28" x14ac:dyDescent="0.25">
      <c r="A200">
        <v>0.58654300000000004</v>
      </c>
      <c r="D200">
        <v>0.55901100000000004</v>
      </c>
      <c r="H200">
        <v>0.53505999999999998</v>
      </c>
      <c r="L200">
        <v>0.51118399999999997</v>
      </c>
      <c r="P200">
        <v>0.48295700000000003</v>
      </c>
      <c r="T200">
        <v>0.46026299999999998</v>
      </c>
      <c r="X200">
        <v>0.43430000000000002</v>
      </c>
      <c r="AB200">
        <v>0.41178399999999998</v>
      </c>
    </row>
    <row r="201" spans="1:28" x14ac:dyDescent="0.25">
      <c r="A201">
        <v>0.58619900000000003</v>
      </c>
      <c r="D201">
        <v>0.55883899999999997</v>
      </c>
      <c r="H201">
        <v>0.53557600000000005</v>
      </c>
      <c r="L201">
        <v>0.51118399999999997</v>
      </c>
      <c r="P201">
        <v>0.48331000000000002</v>
      </c>
      <c r="T201">
        <v>0.46043499999999998</v>
      </c>
      <c r="X201">
        <v>0.43429099999999998</v>
      </c>
      <c r="AB201">
        <v>0.41143999999999997</v>
      </c>
    </row>
    <row r="202" spans="1:28" x14ac:dyDescent="0.25">
      <c r="A202">
        <v>0.58586700000000003</v>
      </c>
      <c r="D202">
        <v>0.55866700000000002</v>
      </c>
      <c r="H202">
        <v>0.53609200000000001</v>
      </c>
      <c r="L202">
        <v>0.51119400000000004</v>
      </c>
      <c r="P202">
        <v>0.48348200000000002</v>
      </c>
      <c r="T202">
        <v>0.46061600000000003</v>
      </c>
      <c r="X202">
        <v>0.43448100000000001</v>
      </c>
      <c r="AB202">
        <v>0.41109600000000002</v>
      </c>
    </row>
    <row r="203" spans="1:28" x14ac:dyDescent="0.25">
      <c r="A203">
        <v>0.58535099999999995</v>
      </c>
      <c r="D203">
        <v>0.55848399999999998</v>
      </c>
      <c r="H203">
        <v>0.53661899999999996</v>
      </c>
      <c r="L203">
        <v>0.51102199999999998</v>
      </c>
      <c r="P203">
        <v>0.48365399999999997</v>
      </c>
      <c r="T203">
        <v>0.46061600000000003</v>
      </c>
      <c r="X203">
        <v>0.434309</v>
      </c>
      <c r="AB203">
        <v>0.41076099999999999</v>
      </c>
    </row>
    <row r="204" spans="1:28" x14ac:dyDescent="0.25">
      <c r="A204">
        <v>0.58483499999999999</v>
      </c>
      <c r="D204">
        <v>0.55848399999999998</v>
      </c>
      <c r="H204">
        <v>0.53697300000000003</v>
      </c>
      <c r="L204">
        <v>0.51085000000000003</v>
      </c>
      <c r="P204">
        <v>0.48382599999999998</v>
      </c>
      <c r="T204">
        <v>0.46060699999999999</v>
      </c>
      <c r="X204">
        <v>0.434137</v>
      </c>
      <c r="AB204">
        <v>0.41024500000000003</v>
      </c>
    </row>
    <row r="205" spans="1:28" x14ac:dyDescent="0.25">
      <c r="A205">
        <v>0.58431900000000003</v>
      </c>
      <c r="D205">
        <v>0.55846200000000001</v>
      </c>
      <c r="H205">
        <v>0.53714499999999998</v>
      </c>
      <c r="L205">
        <v>0.51068800000000003</v>
      </c>
      <c r="P205">
        <v>0.483989</v>
      </c>
      <c r="T205">
        <v>0.46078799999999998</v>
      </c>
      <c r="X205">
        <v>0.43396499999999999</v>
      </c>
      <c r="AB205">
        <v>0.40972900000000001</v>
      </c>
    </row>
    <row r="206" spans="1:28" x14ac:dyDescent="0.25">
      <c r="A206">
        <v>0.58379099999999995</v>
      </c>
      <c r="D206">
        <v>0.55880600000000002</v>
      </c>
      <c r="H206">
        <v>0.53733900000000001</v>
      </c>
      <c r="L206">
        <v>0.51034400000000002</v>
      </c>
      <c r="P206">
        <v>0.48434199999999999</v>
      </c>
      <c r="T206">
        <v>0.46079700000000001</v>
      </c>
      <c r="X206">
        <v>0.433784</v>
      </c>
      <c r="AB206">
        <v>0.40921299999999999</v>
      </c>
    </row>
    <row r="207" spans="1:28" x14ac:dyDescent="0.25">
      <c r="A207">
        <v>0.58344700000000005</v>
      </c>
      <c r="D207">
        <v>0.55916100000000002</v>
      </c>
      <c r="H207">
        <v>0.53716699999999995</v>
      </c>
      <c r="L207">
        <v>0.51001099999999999</v>
      </c>
      <c r="P207">
        <v>0.48450500000000002</v>
      </c>
      <c r="T207">
        <v>0.46061600000000003</v>
      </c>
      <c r="X207">
        <v>0.43379299999999998</v>
      </c>
      <c r="AB207">
        <v>0.40869699999999998</v>
      </c>
    </row>
    <row r="208" spans="1:28" x14ac:dyDescent="0.25">
      <c r="A208">
        <v>0.58309200000000005</v>
      </c>
      <c r="D208">
        <v>0.55933299999999997</v>
      </c>
      <c r="H208">
        <v>0.53700499999999995</v>
      </c>
      <c r="L208">
        <v>0.50948400000000005</v>
      </c>
      <c r="P208">
        <v>0.48485800000000001</v>
      </c>
      <c r="T208">
        <v>0.46061600000000003</v>
      </c>
      <c r="X208">
        <v>0.43362099999999998</v>
      </c>
      <c r="AB208">
        <v>0.40817999999999999</v>
      </c>
    </row>
    <row r="209" spans="1:28" x14ac:dyDescent="0.25">
      <c r="A209">
        <v>0.58290799999999998</v>
      </c>
      <c r="D209">
        <v>0.55949400000000005</v>
      </c>
      <c r="H209">
        <v>0.53667200000000004</v>
      </c>
      <c r="L209">
        <v>0.50914000000000004</v>
      </c>
      <c r="P209">
        <v>0.48504000000000003</v>
      </c>
      <c r="T209">
        <v>0.46062500000000001</v>
      </c>
      <c r="X209">
        <v>0.43344899999999997</v>
      </c>
      <c r="AB209">
        <v>0.40767300000000001</v>
      </c>
    </row>
    <row r="210" spans="1:28" x14ac:dyDescent="0.25">
      <c r="A210">
        <v>0.58288499999999999</v>
      </c>
      <c r="D210">
        <v>0.55986000000000002</v>
      </c>
      <c r="H210">
        <v>0.53615599999999997</v>
      </c>
      <c r="L210">
        <v>0.50880700000000001</v>
      </c>
      <c r="P210">
        <v>0.48503000000000002</v>
      </c>
      <c r="T210">
        <v>0.460453</v>
      </c>
      <c r="X210">
        <v>0.43326799999999999</v>
      </c>
      <c r="AB210">
        <v>0.406976</v>
      </c>
    </row>
    <row r="211" spans="1:28" x14ac:dyDescent="0.25">
      <c r="A211">
        <v>0.58323999999999998</v>
      </c>
      <c r="D211">
        <v>0.55984900000000004</v>
      </c>
      <c r="H211">
        <v>0.53564000000000001</v>
      </c>
      <c r="L211">
        <v>0.50827999999999995</v>
      </c>
      <c r="P211">
        <v>0.48522199999999999</v>
      </c>
      <c r="T211">
        <v>0.460281</v>
      </c>
      <c r="X211">
        <v>0.43326799999999999</v>
      </c>
      <c r="AB211">
        <v>0.40645999999999999</v>
      </c>
    </row>
    <row r="212" spans="1:28" x14ac:dyDescent="0.25">
      <c r="A212">
        <v>0.58338900000000005</v>
      </c>
      <c r="D212">
        <v>0.56002099999999999</v>
      </c>
      <c r="H212">
        <v>0.53513500000000003</v>
      </c>
      <c r="L212">
        <v>0.50792599999999999</v>
      </c>
      <c r="P212">
        <v>0.48504000000000003</v>
      </c>
      <c r="T212">
        <v>0.46010000000000001</v>
      </c>
      <c r="X212">
        <v>0.43326799999999999</v>
      </c>
      <c r="AB212">
        <v>0.40593600000000002</v>
      </c>
    </row>
    <row r="213" spans="1:28" x14ac:dyDescent="0.25">
      <c r="A213">
        <v>0.58390500000000001</v>
      </c>
      <c r="D213">
        <v>0.56019300000000005</v>
      </c>
      <c r="H213">
        <v>0.53444700000000001</v>
      </c>
      <c r="L213">
        <v>0.50776399999999999</v>
      </c>
      <c r="P213">
        <v>0.48504000000000003</v>
      </c>
      <c r="T213">
        <v>0.46010899999999999</v>
      </c>
      <c r="X213">
        <v>0.43327700000000002</v>
      </c>
      <c r="AB213">
        <v>0.405584</v>
      </c>
    </row>
    <row r="214" spans="1:28" x14ac:dyDescent="0.25">
      <c r="A214">
        <v>0.58440899999999996</v>
      </c>
      <c r="D214">
        <v>0.560365</v>
      </c>
      <c r="H214">
        <v>0.533748</v>
      </c>
      <c r="L214">
        <v>0.50741000000000003</v>
      </c>
      <c r="P214">
        <v>0.48504000000000003</v>
      </c>
      <c r="T214">
        <v>0.45993699999999998</v>
      </c>
      <c r="X214">
        <v>0.43309599999999998</v>
      </c>
      <c r="AB214">
        <v>0.40542</v>
      </c>
    </row>
    <row r="215" spans="1:28" x14ac:dyDescent="0.25">
      <c r="A215">
        <v>0.585121</v>
      </c>
      <c r="D215">
        <v>0.56054800000000005</v>
      </c>
      <c r="H215">
        <v>0.53323200000000004</v>
      </c>
      <c r="L215">
        <v>0.50723799999999997</v>
      </c>
      <c r="P215">
        <v>0.48504999999999998</v>
      </c>
      <c r="T215">
        <v>0.45976499999999998</v>
      </c>
      <c r="X215">
        <v>0.43309599999999998</v>
      </c>
      <c r="AB215">
        <v>0.40506799999999998</v>
      </c>
    </row>
    <row r="216" spans="1:28" x14ac:dyDescent="0.25">
      <c r="A216">
        <v>0.585453</v>
      </c>
      <c r="D216">
        <v>0.56054800000000005</v>
      </c>
      <c r="H216">
        <v>0.53270499999999998</v>
      </c>
      <c r="L216">
        <v>0.50705599999999995</v>
      </c>
      <c r="P216">
        <v>0.48487799999999998</v>
      </c>
      <c r="T216">
        <v>0.45959299999999997</v>
      </c>
      <c r="X216">
        <v>0.433087</v>
      </c>
      <c r="AB216">
        <v>0.40489599999999998</v>
      </c>
    </row>
    <row r="217" spans="1:28" x14ac:dyDescent="0.25">
      <c r="A217">
        <v>0.58598099999999997</v>
      </c>
      <c r="D217">
        <v>0.56055900000000003</v>
      </c>
      <c r="H217">
        <v>0.53236099999999997</v>
      </c>
      <c r="L217">
        <v>0.507046</v>
      </c>
      <c r="P217">
        <v>0.48471500000000001</v>
      </c>
      <c r="T217">
        <v>0.45942100000000002</v>
      </c>
      <c r="X217">
        <v>0.43326799999999999</v>
      </c>
      <c r="AB217">
        <v>0.40471600000000002</v>
      </c>
    </row>
    <row r="218" spans="1:28" x14ac:dyDescent="0.25">
      <c r="A218">
        <v>0.58633599999999997</v>
      </c>
      <c r="D218">
        <v>0.56039799999999995</v>
      </c>
      <c r="H218">
        <v>0.53200700000000001</v>
      </c>
      <c r="L218">
        <v>0.50721799999999995</v>
      </c>
      <c r="P218">
        <v>0.48436200000000001</v>
      </c>
      <c r="T218">
        <v>0.45923999999999998</v>
      </c>
      <c r="X218">
        <v>0.43327700000000002</v>
      </c>
      <c r="AB218">
        <v>0.40470800000000001</v>
      </c>
    </row>
    <row r="219" spans="1:28" x14ac:dyDescent="0.25">
      <c r="A219">
        <v>0.58652000000000004</v>
      </c>
      <c r="D219">
        <v>0.56004299999999996</v>
      </c>
      <c r="H219">
        <v>0.53183499999999995</v>
      </c>
      <c r="L219">
        <v>0.50739000000000001</v>
      </c>
      <c r="P219">
        <v>0.48419899999999999</v>
      </c>
      <c r="T219">
        <v>0.45924900000000002</v>
      </c>
      <c r="X219">
        <v>0.43309599999999998</v>
      </c>
      <c r="AB219">
        <v>0.40488000000000002</v>
      </c>
    </row>
    <row r="220" spans="1:28" x14ac:dyDescent="0.25">
      <c r="A220">
        <v>0.58652000000000004</v>
      </c>
      <c r="D220">
        <v>0.55987100000000001</v>
      </c>
      <c r="H220">
        <v>0.53164100000000003</v>
      </c>
      <c r="L220">
        <v>0.507552</v>
      </c>
      <c r="P220">
        <v>0.483846</v>
      </c>
      <c r="T220">
        <v>0.45906799999999998</v>
      </c>
      <c r="X220">
        <v>0.433087</v>
      </c>
      <c r="AB220">
        <v>0.40504400000000002</v>
      </c>
    </row>
    <row r="221" spans="1:28" x14ac:dyDescent="0.25">
      <c r="A221">
        <v>0.58653200000000005</v>
      </c>
      <c r="D221">
        <v>0.55969899999999995</v>
      </c>
      <c r="H221">
        <v>0.53181299999999998</v>
      </c>
      <c r="L221">
        <v>0.50789600000000001</v>
      </c>
      <c r="P221">
        <v>0.48367399999999999</v>
      </c>
      <c r="T221">
        <v>0.45906799999999998</v>
      </c>
      <c r="X221">
        <v>0.43326799999999999</v>
      </c>
      <c r="AB221">
        <v>0.40539599999999998</v>
      </c>
    </row>
    <row r="222" spans="1:28" x14ac:dyDescent="0.25">
      <c r="A222">
        <v>0.58637099999999998</v>
      </c>
      <c r="D222">
        <v>0.559527</v>
      </c>
      <c r="H222">
        <v>0.53197499999999998</v>
      </c>
      <c r="L222">
        <v>0.50824000000000003</v>
      </c>
      <c r="P222">
        <v>0.48350199999999999</v>
      </c>
      <c r="T222">
        <v>0.45906799999999998</v>
      </c>
      <c r="X222">
        <v>0.43326799999999999</v>
      </c>
      <c r="AB222">
        <v>0.40555200000000002</v>
      </c>
    </row>
    <row r="223" spans="1:28" x14ac:dyDescent="0.25">
      <c r="A223">
        <v>0.58602699999999996</v>
      </c>
      <c r="D223">
        <v>0.55936600000000003</v>
      </c>
      <c r="H223">
        <v>0.532308</v>
      </c>
      <c r="L223">
        <v>0.50857300000000005</v>
      </c>
      <c r="P223">
        <v>0.48333900000000002</v>
      </c>
      <c r="T223">
        <v>0.45906799999999998</v>
      </c>
      <c r="X223">
        <v>0.43325900000000001</v>
      </c>
      <c r="AB223">
        <v>0.40607599999999999</v>
      </c>
    </row>
    <row r="224" spans="1:28" x14ac:dyDescent="0.25">
      <c r="A224">
        <v>0.58569499999999997</v>
      </c>
      <c r="D224">
        <v>0.55901100000000004</v>
      </c>
      <c r="H224">
        <v>0.53282399999999996</v>
      </c>
      <c r="L224">
        <v>0.50908900000000001</v>
      </c>
      <c r="P224">
        <v>0.48298600000000003</v>
      </c>
      <c r="T224">
        <v>0.45906799999999998</v>
      </c>
      <c r="X224">
        <v>0.43343100000000001</v>
      </c>
      <c r="AB224">
        <v>0.406412</v>
      </c>
    </row>
    <row r="225" spans="1:28" x14ac:dyDescent="0.25">
      <c r="A225">
        <v>0.585179</v>
      </c>
      <c r="D225">
        <v>0.55883899999999997</v>
      </c>
      <c r="H225">
        <v>0.53332900000000005</v>
      </c>
      <c r="L225">
        <v>0.50961599999999996</v>
      </c>
      <c r="P225">
        <v>0.482823</v>
      </c>
      <c r="T225">
        <v>0.45905899999999999</v>
      </c>
      <c r="X225">
        <v>0.43359500000000001</v>
      </c>
      <c r="AB225">
        <v>0.40692800000000001</v>
      </c>
    </row>
    <row r="226" spans="1:28" x14ac:dyDescent="0.25">
      <c r="A226">
        <v>0.58466300000000004</v>
      </c>
      <c r="D226">
        <v>0.55865600000000004</v>
      </c>
      <c r="H226">
        <v>0.53402799999999995</v>
      </c>
      <c r="L226">
        <v>0.50994899999999999</v>
      </c>
      <c r="P226">
        <v>0.48246</v>
      </c>
      <c r="T226">
        <v>0.45923999999999998</v>
      </c>
      <c r="X226">
        <v>0.43394700000000003</v>
      </c>
      <c r="AB226">
        <v>0.40743499999999999</v>
      </c>
    </row>
    <row r="227" spans="1:28" x14ac:dyDescent="0.25">
      <c r="A227">
        <v>0.58414699999999997</v>
      </c>
      <c r="D227">
        <v>0.55866700000000002</v>
      </c>
      <c r="H227">
        <v>0.53453300000000004</v>
      </c>
      <c r="L227">
        <v>0.51047600000000004</v>
      </c>
      <c r="P227">
        <v>0.48246</v>
      </c>
      <c r="T227">
        <v>0.459231</v>
      </c>
      <c r="X227">
        <v>0.43411899999999998</v>
      </c>
      <c r="AB227">
        <v>0.40813199999999999</v>
      </c>
    </row>
    <row r="228" spans="1:28" x14ac:dyDescent="0.25">
      <c r="A228">
        <v>0.58360800000000002</v>
      </c>
      <c r="D228">
        <v>0.558473</v>
      </c>
      <c r="H228">
        <v>0.53523200000000004</v>
      </c>
      <c r="L228">
        <v>0.51083000000000001</v>
      </c>
      <c r="P228">
        <v>0.48246</v>
      </c>
      <c r="T228">
        <v>0.45940300000000001</v>
      </c>
      <c r="X228">
        <v>0.43430000000000002</v>
      </c>
      <c r="AB228">
        <v>0.40864699999999998</v>
      </c>
    </row>
    <row r="229" spans="1:28" x14ac:dyDescent="0.25">
      <c r="A229">
        <v>0.58343599999999995</v>
      </c>
      <c r="D229">
        <v>0.55864499999999995</v>
      </c>
      <c r="H229">
        <v>0.535748</v>
      </c>
      <c r="L229">
        <v>0.510992</v>
      </c>
      <c r="P229">
        <v>0.48246</v>
      </c>
      <c r="T229">
        <v>0.45957500000000001</v>
      </c>
      <c r="X229">
        <v>0.43430000000000002</v>
      </c>
      <c r="AB229">
        <v>0.409163</v>
      </c>
    </row>
    <row r="230" spans="1:28" x14ac:dyDescent="0.25">
      <c r="A230">
        <v>0.58325199999999999</v>
      </c>
      <c r="D230">
        <v>0.55881700000000001</v>
      </c>
      <c r="H230">
        <v>0.53626399999999996</v>
      </c>
      <c r="L230">
        <v>0.51135600000000003</v>
      </c>
      <c r="P230">
        <v>0.48244999999999999</v>
      </c>
      <c r="T230">
        <v>0.45974700000000002</v>
      </c>
      <c r="X230">
        <v>0.434309</v>
      </c>
      <c r="AB230">
        <v>0.40967900000000002</v>
      </c>
    </row>
    <row r="231" spans="1:28" x14ac:dyDescent="0.25">
      <c r="A231">
        <v>0.58325199999999999</v>
      </c>
      <c r="D231">
        <v>0.55897799999999997</v>
      </c>
      <c r="H231">
        <v>0.53679100000000002</v>
      </c>
      <c r="L231">
        <v>0.51134599999999997</v>
      </c>
      <c r="P231">
        <v>0.48263200000000001</v>
      </c>
      <c r="T231">
        <v>0.45991900000000002</v>
      </c>
      <c r="X231">
        <v>0.43412800000000001</v>
      </c>
      <c r="AB231">
        <v>0.41019499999999998</v>
      </c>
    </row>
    <row r="232" spans="1:28" x14ac:dyDescent="0.25">
      <c r="A232">
        <v>0.583229</v>
      </c>
      <c r="D232">
        <v>0.55933299999999997</v>
      </c>
      <c r="H232">
        <v>0.53714499999999998</v>
      </c>
      <c r="L232">
        <v>0.51152799999999998</v>
      </c>
      <c r="P232">
        <v>0.48263200000000001</v>
      </c>
      <c r="T232">
        <v>0.46009100000000003</v>
      </c>
      <c r="X232">
        <v>0.434137</v>
      </c>
      <c r="AB232">
        <v>0.41071999999999997</v>
      </c>
    </row>
    <row r="233" spans="1:28" x14ac:dyDescent="0.25">
      <c r="A233">
        <v>0.58357300000000001</v>
      </c>
      <c r="D233">
        <v>0.55950500000000003</v>
      </c>
      <c r="H233">
        <v>0.53732800000000003</v>
      </c>
      <c r="L233">
        <v>0.51153800000000005</v>
      </c>
      <c r="P233">
        <v>0.48261300000000001</v>
      </c>
      <c r="T233">
        <v>0.46026299999999998</v>
      </c>
      <c r="X233">
        <v>0.43395600000000001</v>
      </c>
      <c r="AB233">
        <v>0.41106399999999998</v>
      </c>
    </row>
    <row r="234" spans="1:28" x14ac:dyDescent="0.25">
      <c r="A234">
        <v>0.583893</v>
      </c>
      <c r="D234">
        <v>0.55967699999999998</v>
      </c>
      <c r="H234">
        <v>0.53733900000000001</v>
      </c>
      <c r="L234">
        <v>0.51136599999999999</v>
      </c>
      <c r="P234">
        <v>0.48296600000000001</v>
      </c>
      <c r="T234">
        <v>0.46043499999999998</v>
      </c>
      <c r="X234">
        <v>0.43395600000000001</v>
      </c>
      <c r="AB234">
        <v>0.411408</v>
      </c>
    </row>
    <row r="235" spans="1:28" x14ac:dyDescent="0.25">
      <c r="A235">
        <v>0.58459300000000003</v>
      </c>
      <c r="D235">
        <v>0.55984900000000004</v>
      </c>
      <c r="H235">
        <v>0.53716699999999995</v>
      </c>
      <c r="L235">
        <v>0.51119400000000004</v>
      </c>
      <c r="P235">
        <v>0.48312899999999998</v>
      </c>
      <c r="T235">
        <v>0.46060699999999999</v>
      </c>
      <c r="X235">
        <v>0.43395600000000001</v>
      </c>
      <c r="AB235">
        <v>0.41176800000000002</v>
      </c>
    </row>
    <row r="236" spans="1:28" x14ac:dyDescent="0.25">
      <c r="A236">
        <v>0.58510899999999999</v>
      </c>
      <c r="D236">
        <v>0.56002099999999999</v>
      </c>
      <c r="H236">
        <v>0.53700499999999995</v>
      </c>
      <c r="L236">
        <v>0.51104300000000003</v>
      </c>
      <c r="P236">
        <v>0.48347299999999999</v>
      </c>
      <c r="T236">
        <v>0.46078799999999998</v>
      </c>
      <c r="X236">
        <v>0.43395600000000001</v>
      </c>
      <c r="AB236">
        <v>0.41176000000000001</v>
      </c>
    </row>
    <row r="237" spans="1:28" x14ac:dyDescent="0.25">
      <c r="A237">
        <v>0.58562499999999995</v>
      </c>
      <c r="D237">
        <v>0.56019300000000005</v>
      </c>
      <c r="H237">
        <v>0.53667200000000004</v>
      </c>
      <c r="L237">
        <v>0.51051599999999997</v>
      </c>
      <c r="P237">
        <v>0.483817</v>
      </c>
      <c r="T237">
        <v>0.46078799999999998</v>
      </c>
      <c r="X237">
        <v>0.43395600000000001</v>
      </c>
      <c r="AB237">
        <v>0.41193999999999997</v>
      </c>
    </row>
    <row r="238" spans="1:28" x14ac:dyDescent="0.25">
      <c r="A238">
        <v>0.58614100000000002</v>
      </c>
      <c r="D238">
        <v>0.560365</v>
      </c>
      <c r="H238">
        <v>0.53615599999999997</v>
      </c>
      <c r="L238">
        <v>0.51017199999999996</v>
      </c>
      <c r="P238">
        <v>0.48416999999999999</v>
      </c>
      <c r="T238">
        <v>0.46078799999999998</v>
      </c>
      <c r="X238">
        <v>0.43396499999999999</v>
      </c>
      <c r="AB238">
        <v>0.41193999999999997</v>
      </c>
    </row>
    <row r="239" spans="1:28" x14ac:dyDescent="0.25">
      <c r="A239">
        <v>0.58667999999999998</v>
      </c>
      <c r="D239">
        <v>0.56054800000000005</v>
      </c>
      <c r="H239">
        <v>0.53564000000000001</v>
      </c>
      <c r="L239">
        <v>0.50983900000000004</v>
      </c>
      <c r="P239">
        <v>0.48434199999999999</v>
      </c>
      <c r="T239">
        <v>0.46078799999999998</v>
      </c>
      <c r="X239">
        <v>0.433784</v>
      </c>
      <c r="AB239">
        <v>0.41194799999999998</v>
      </c>
    </row>
    <row r="240" spans="1:28" x14ac:dyDescent="0.25">
      <c r="A240">
        <v>0.58685200000000004</v>
      </c>
      <c r="D240">
        <v>0.56054800000000005</v>
      </c>
      <c r="H240">
        <v>0.53513500000000003</v>
      </c>
      <c r="L240">
        <v>0.50931199999999999</v>
      </c>
      <c r="P240">
        <v>0.484514</v>
      </c>
      <c r="T240">
        <v>0.46078799999999998</v>
      </c>
      <c r="X240">
        <v>0.433784</v>
      </c>
      <c r="AB240">
        <v>0.41178399999999998</v>
      </c>
    </row>
    <row r="241" spans="1:28" x14ac:dyDescent="0.25">
      <c r="A241">
        <v>0.58704800000000001</v>
      </c>
      <c r="D241">
        <v>0.56057000000000001</v>
      </c>
      <c r="H241">
        <v>0.53444700000000001</v>
      </c>
      <c r="L241">
        <v>0.50897899999999996</v>
      </c>
      <c r="P241">
        <v>0.48467700000000002</v>
      </c>
      <c r="T241">
        <v>0.46078799999999998</v>
      </c>
      <c r="X241">
        <v>0.433784</v>
      </c>
      <c r="AB241">
        <v>0.41143999999999997</v>
      </c>
    </row>
    <row r="242" spans="1:28" x14ac:dyDescent="0.25">
      <c r="A242">
        <v>0.58687599999999995</v>
      </c>
      <c r="D242">
        <v>0.56021500000000002</v>
      </c>
      <c r="H242">
        <v>0.533748</v>
      </c>
      <c r="L242">
        <v>0.50845200000000002</v>
      </c>
      <c r="P242">
        <v>0.48503000000000002</v>
      </c>
      <c r="T242">
        <v>0.46078799999999998</v>
      </c>
      <c r="X242">
        <v>0.43377500000000002</v>
      </c>
      <c r="AB242">
        <v>0.41109600000000002</v>
      </c>
    </row>
    <row r="243" spans="1:28" x14ac:dyDescent="0.25">
      <c r="A243">
        <v>0.586727</v>
      </c>
      <c r="D243">
        <v>0.56004299999999996</v>
      </c>
      <c r="H243">
        <v>0.53323200000000004</v>
      </c>
      <c r="L243">
        <v>0.50811799999999996</v>
      </c>
      <c r="P243">
        <v>0.48520200000000002</v>
      </c>
      <c r="T243">
        <v>0.46079700000000001</v>
      </c>
      <c r="X243">
        <v>0.43395600000000001</v>
      </c>
      <c r="AB243">
        <v>0.41075200000000001</v>
      </c>
    </row>
    <row r="244" spans="1:28" x14ac:dyDescent="0.25">
      <c r="A244">
        <v>0.58621100000000004</v>
      </c>
      <c r="D244">
        <v>0.55988199999999999</v>
      </c>
      <c r="H244">
        <v>0.53270499999999998</v>
      </c>
      <c r="L244">
        <v>0.50758199999999998</v>
      </c>
      <c r="P244">
        <v>0.48538399999999998</v>
      </c>
      <c r="T244">
        <v>0.46061600000000003</v>
      </c>
      <c r="X244">
        <v>0.43394700000000003</v>
      </c>
      <c r="AB244">
        <v>0.41041699999999998</v>
      </c>
    </row>
    <row r="245" spans="1:28" x14ac:dyDescent="0.25">
      <c r="A245">
        <v>0.58570699999999998</v>
      </c>
      <c r="D245">
        <v>0.559527</v>
      </c>
      <c r="H245">
        <v>0.53236099999999997</v>
      </c>
      <c r="L245">
        <v>0.50741000000000003</v>
      </c>
      <c r="P245">
        <v>0.48538399999999998</v>
      </c>
      <c r="T245">
        <v>0.46062500000000001</v>
      </c>
      <c r="X245">
        <v>0.43412800000000001</v>
      </c>
      <c r="AB245">
        <v>0.40990100000000002</v>
      </c>
    </row>
    <row r="246" spans="1:28" x14ac:dyDescent="0.25">
      <c r="A246">
        <v>0.58500700000000005</v>
      </c>
      <c r="D246">
        <v>0.55934399999999995</v>
      </c>
      <c r="H246">
        <v>0.53200700000000001</v>
      </c>
      <c r="L246">
        <v>0.50723799999999997</v>
      </c>
      <c r="P246">
        <v>0.48539399999999999</v>
      </c>
      <c r="T246">
        <v>0.460453</v>
      </c>
      <c r="X246">
        <v>0.43412800000000001</v>
      </c>
      <c r="AB246">
        <v>0.40927799999999998</v>
      </c>
    </row>
    <row r="247" spans="1:28" x14ac:dyDescent="0.25">
      <c r="A247">
        <v>0.58449099999999998</v>
      </c>
      <c r="D247">
        <v>0.55935500000000005</v>
      </c>
      <c r="H247">
        <v>0.53182399999999996</v>
      </c>
      <c r="L247">
        <v>0.50705599999999995</v>
      </c>
      <c r="P247">
        <v>0.48521199999999998</v>
      </c>
      <c r="T247">
        <v>0.460281</v>
      </c>
      <c r="X247">
        <v>0.43412800000000001</v>
      </c>
      <c r="AB247">
        <v>0.41111300000000001</v>
      </c>
    </row>
    <row r="248" spans="1:28" x14ac:dyDescent="0.25">
      <c r="A248">
        <v>0.58397500000000002</v>
      </c>
      <c r="D248">
        <v>0.55919399999999997</v>
      </c>
      <c r="H248">
        <v>0.53182399999999996</v>
      </c>
      <c r="L248">
        <v>0.50705599999999995</v>
      </c>
      <c r="P248">
        <v>0.48522199999999999</v>
      </c>
      <c r="T248">
        <v>0.46010000000000001</v>
      </c>
      <c r="X248">
        <v>0.43412800000000001</v>
      </c>
      <c r="AB248">
        <v>0.41051500000000002</v>
      </c>
    </row>
    <row r="249" spans="1:28" x14ac:dyDescent="0.25">
      <c r="A249">
        <v>0.58344700000000005</v>
      </c>
      <c r="D249">
        <v>0.55883899999999997</v>
      </c>
      <c r="H249">
        <v>0.53180300000000003</v>
      </c>
      <c r="L249">
        <v>0.507046</v>
      </c>
      <c r="P249">
        <v>0.48504000000000003</v>
      </c>
      <c r="T249">
        <v>0.46010899999999999</v>
      </c>
      <c r="X249">
        <v>0.43411899999999998</v>
      </c>
      <c r="AB249">
        <v>0.40783599999999998</v>
      </c>
    </row>
    <row r="250" spans="1:28" x14ac:dyDescent="0.25">
      <c r="A250">
        <v>0.58309200000000005</v>
      </c>
      <c r="D250">
        <v>0.55866700000000002</v>
      </c>
      <c r="H250">
        <v>0.53214700000000004</v>
      </c>
      <c r="L250">
        <v>0.50721799999999995</v>
      </c>
      <c r="P250">
        <v>0.48504999999999998</v>
      </c>
      <c r="T250">
        <v>0.45993699999999998</v>
      </c>
      <c r="X250">
        <v>0.43431700000000001</v>
      </c>
      <c r="AB250">
        <v>0.407223</v>
      </c>
    </row>
    <row r="251" spans="1:28" x14ac:dyDescent="0.25">
      <c r="A251">
        <v>0.58290799999999998</v>
      </c>
      <c r="D251">
        <v>0.55849499999999996</v>
      </c>
      <c r="H251">
        <v>0.53247999999999995</v>
      </c>
      <c r="L251">
        <v>0.50738000000000005</v>
      </c>
      <c r="P251">
        <v>0.48488700000000001</v>
      </c>
      <c r="T251">
        <v>0.45976499999999998</v>
      </c>
      <c r="X251">
        <v>0.43396499999999999</v>
      </c>
      <c r="AB251">
        <v>0.40896700000000002</v>
      </c>
    </row>
    <row r="252" spans="1:28" x14ac:dyDescent="0.25">
      <c r="A252">
        <v>0.58290799999999998</v>
      </c>
      <c r="D252">
        <v>0.55831200000000003</v>
      </c>
      <c r="H252">
        <v>0.53299600000000003</v>
      </c>
      <c r="L252">
        <v>0.50772399999999995</v>
      </c>
      <c r="P252">
        <v>0.484543</v>
      </c>
      <c r="T252">
        <v>0.45959299999999997</v>
      </c>
      <c r="X252">
        <v>0.433784</v>
      </c>
      <c r="AB252">
        <v>0.40618300000000002</v>
      </c>
    </row>
    <row r="253" spans="1:28" x14ac:dyDescent="0.25">
      <c r="A253">
        <v>0.58288499999999999</v>
      </c>
      <c r="D253">
        <v>0.55828999999999995</v>
      </c>
      <c r="H253">
        <v>0.53351199999999999</v>
      </c>
      <c r="L253">
        <v>0.50806799999999996</v>
      </c>
      <c r="P253">
        <v>0.48419899999999999</v>
      </c>
      <c r="T253">
        <v>0.45942100000000002</v>
      </c>
      <c r="X253">
        <v>0.43379299999999998</v>
      </c>
      <c r="AB253">
        <v>0.40799200000000002</v>
      </c>
    </row>
    <row r="254" spans="1:28" x14ac:dyDescent="0.25">
      <c r="A254">
        <v>0.58321699999999999</v>
      </c>
      <c r="D254">
        <v>0.55864499999999995</v>
      </c>
      <c r="H254">
        <v>0.53401699999999996</v>
      </c>
      <c r="L254">
        <v>0.50840099999999999</v>
      </c>
      <c r="P254">
        <v>0.483846</v>
      </c>
      <c r="T254">
        <v>0.45923999999999998</v>
      </c>
      <c r="X254">
        <v>0.43362099999999998</v>
      </c>
      <c r="AB254">
        <v>0.40782800000000002</v>
      </c>
    </row>
    <row r="255" spans="1:28" x14ac:dyDescent="0.25">
      <c r="A255">
        <v>0.58373299999999995</v>
      </c>
      <c r="D255">
        <v>0.55881700000000001</v>
      </c>
      <c r="H255">
        <v>0.53471599999999997</v>
      </c>
      <c r="L255">
        <v>0.50892800000000005</v>
      </c>
      <c r="P255">
        <v>0.48367399999999999</v>
      </c>
      <c r="T255">
        <v>0.45923999999999998</v>
      </c>
      <c r="X255">
        <v>0.43344899999999997</v>
      </c>
      <c r="AB255">
        <v>0.407476</v>
      </c>
    </row>
    <row r="256" spans="1:28" x14ac:dyDescent="0.25">
      <c r="A256">
        <v>0.58423700000000001</v>
      </c>
      <c r="D256">
        <v>0.55897799999999997</v>
      </c>
      <c r="H256">
        <v>0.53522099999999995</v>
      </c>
      <c r="L256">
        <v>0.50926099999999996</v>
      </c>
      <c r="P256">
        <v>0.48350199999999999</v>
      </c>
      <c r="T256">
        <v>0.45924900000000002</v>
      </c>
      <c r="X256">
        <v>0.43326799999999999</v>
      </c>
      <c r="AB256">
        <v>0.40740199999999999</v>
      </c>
    </row>
    <row r="257" spans="1:28" x14ac:dyDescent="0.25">
      <c r="A257">
        <v>0.58493700000000004</v>
      </c>
      <c r="D257">
        <v>0.55933299999999997</v>
      </c>
      <c r="H257">
        <v>0.53591999999999995</v>
      </c>
      <c r="L257">
        <v>0.50978800000000002</v>
      </c>
      <c r="P257">
        <v>0.48332999999999998</v>
      </c>
      <c r="T257">
        <v>0.45906799999999998</v>
      </c>
      <c r="X257">
        <v>0.43326799999999999</v>
      </c>
      <c r="AB257">
        <v>0.40505999999999998</v>
      </c>
    </row>
    <row r="258" spans="1:28" x14ac:dyDescent="0.25">
      <c r="A258">
        <v>0.58544099999999999</v>
      </c>
      <c r="D258">
        <v>0.55950500000000003</v>
      </c>
      <c r="H258">
        <v>0.53644700000000001</v>
      </c>
      <c r="L258">
        <v>0.51014199999999998</v>
      </c>
      <c r="P258">
        <v>0.48316700000000001</v>
      </c>
      <c r="T258">
        <v>0.45906799999999998</v>
      </c>
      <c r="X258">
        <v>0.43326799999999999</v>
      </c>
      <c r="AB258">
        <v>0.40505999999999998</v>
      </c>
    </row>
    <row r="259" spans="1:28" x14ac:dyDescent="0.25">
      <c r="A259">
        <v>0.58614100000000002</v>
      </c>
      <c r="D259">
        <v>0.55967699999999998</v>
      </c>
      <c r="H259">
        <v>0.53679100000000002</v>
      </c>
      <c r="L259">
        <v>0.51030399999999998</v>
      </c>
      <c r="P259">
        <v>0.48281400000000002</v>
      </c>
      <c r="T259">
        <v>0.45906799999999998</v>
      </c>
      <c r="X259">
        <v>0.43326799999999999</v>
      </c>
      <c r="AB259">
        <v>0.40505200000000002</v>
      </c>
    </row>
    <row r="260" spans="1:28" x14ac:dyDescent="0.25">
      <c r="A260">
        <v>0.58667999999999998</v>
      </c>
      <c r="D260">
        <v>0.55984900000000004</v>
      </c>
      <c r="H260">
        <v>0.53714499999999998</v>
      </c>
      <c r="L260">
        <v>0.51064799999999999</v>
      </c>
      <c r="P260">
        <v>0.48264200000000002</v>
      </c>
      <c r="T260">
        <v>0.45905899999999999</v>
      </c>
      <c r="X260">
        <v>0.43326799999999999</v>
      </c>
      <c r="AB260">
        <v>0.40522399999999997</v>
      </c>
    </row>
    <row r="261" spans="1:28" x14ac:dyDescent="0.25">
      <c r="A261">
        <v>0.58685200000000004</v>
      </c>
      <c r="D261">
        <v>0.56001000000000001</v>
      </c>
      <c r="H261">
        <v>0.53732800000000003</v>
      </c>
      <c r="L261">
        <v>0.51100199999999996</v>
      </c>
      <c r="P261">
        <v>0.48247000000000001</v>
      </c>
      <c r="T261">
        <v>0.45923999999999998</v>
      </c>
      <c r="X261">
        <v>0.43326799999999999</v>
      </c>
      <c r="AB261">
        <v>0.40538800000000003</v>
      </c>
    </row>
    <row r="262" spans="1:28" x14ac:dyDescent="0.25">
      <c r="A262">
        <v>0.587036</v>
      </c>
      <c r="D262">
        <v>0.560365</v>
      </c>
      <c r="H262">
        <v>0.53733900000000001</v>
      </c>
      <c r="L262">
        <v>0.51117400000000002</v>
      </c>
      <c r="P262">
        <v>0.48227799999999998</v>
      </c>
      <c r="T262">
        <v>0.459231</v>
      </c>
      <c r="X262">
        <v>0.43326799999999999</v>
      </c>
      <c r="AB262">
        <v>0.40573199999999998</v>
      </c>
    </row>
    <row r="263" spans="1:28" x14ac:dyDescent="0.25">
      <c r="A263">
        <v>0.587059</v>
      </c>
      <c r="D263">
        <v>0.56053699999999995</v>
      </c>
      <c r="H263">
        <v>0.53716699999999995</v>
      </c>
      <c r="L263">
        <v>0.51135600000000003</v>
      </c>
      <c r="P263">
        <v>0.48246</v>
      </c>
      <c r="T263">
        <v>0.45940300000000001</v>
      </c>
      <c r="X263">
        <v>0.43325900000000001</v>
      </c>
      <c r="AB263">
        <v>0.40606799999999998</v>
      </c>
    </row>
    <row r="264" spans="1:28" x14ac:dyDescent="0.25">
      <c r="A264">
        <v>0.58671499999999999</v>
      </c>
      <c r="D264">
        <v>0.56072</v>
      </c>
      <c r="H264">
        <v>0.53700499999999995</v>
      </c>
      <c r="L264">
        <v>0.51136599999999999</v>
      </c>
      <c r="P264">
        <v>0.48244999999999999</v>
      </c>
      <c r="T264">
        <v>0.45958399999999999</v>
      </c>
      <c r="X264">
        <v>0.43343999999999999</v>
      </c>
      <c r="AB264">
        <v>0.40659200000000001</v>
      </c>
    </row>
    <row r="265" spans="1:28" x14ac:dyDescent="0.25">
      <c r="A265">
        <v>0.58638299999999999</v>
      </c>
      <c r="D265">
        <v>0.56072</v>
      </c>
      <c r="H265">
        <v>0.53667200000000004</v>
      </c>
      <c r="L265">
        <v>0.51120399999999999</v>
      </c>
      <c r="P265">
        <v>0.48263200000000001</v>
      </c>
      <c r="T265">
        <v>0.45957500000000001</v>
      </c>
      <c r="X265">
        <v>0.43343999999999999</v>
      </c>
      <c r="AB265">
        <v>0.40692800000000001</v>
      </c>
    </row>
    <row r="266" spans="1:28" x14ac:dyDescent="0.25">
      <c r="A266">
        <v>0.58586700000000003</v>
      </c>
      <c r="D266">
        <v>0.56074199999999996</v>
      </c>
      <c r="H266">
        <v>0.53615599999999997</v>
      </c>
      <c r="L266">
        <v>0.51085000000000003</v>
      </c>
      <c r="P266">
        <v>0.482622</v>
      </c>
      <c r="T266">
        <v>0.45974700000000002</v>
      </c>
      <c r="X266">
        <v>0.43343999999999999</v>
      </c>
      <c r="AB266">
        <v>0.40744399999999997</v>
      </c>
    </row>
    <row r="267" spans="1:28" x14ac:dyDescent="0.25">
      <c r="A267">
        <v>0.58536299999999997</v>
      </c>
      <c r="D267">
        <v>0.56038699999999997</v>
      </c>
      <c r="H267">
        <v>0.53565099999999999</v>
      </c>
      <c r="L267">
        <v>0.51067799999999997</v>
      </c>
      <c r="P267">
        <v>0.482794</v>
      </c>
      <c r="T267">
        <v>0.45991900000000002</v>
      </c>
      <c r="X267">
        <v>0.43343999999999999</v>
      </c>
      <c r="AB267">
        <v>0.40795999999999999</v>
      </c>
    </row>
    <row r="268" spans="1:28" x14ac:dyDescent="0.25">
      <c r="A268">
        <v>0.58466300000000004</v>
      </c>
      <c r="D268">
        <v>0.56021500000000002</v>
      </c>
      <c r="H268">
        <v>0.53496299999999997</v>
      </c>
      <c r="L268">
        <v>0.51051599999999997</v>
      </c>
      <c r="P268">
        <v>0.48296600000000001</v>
      </c>
      <c r="T268">
        <v>0.46009100000000003</v>
      </c>
      <c r="X268">
        <v>0.43343100000000001</v>
      </c>
      <c r="AB268">
        <v>0.40847499999999998</v>
      </c>
    </row>
    <row r="269" spans="1:28" x14ac:dyDescent="0.25">
      <c r="A269">
        <v>0.58414699999999997</v>
      </c>
      <c r="D269">
        <v>0.56004299999999996</v>
      </c>
      <c r="H269">
        <v>0.53426399999999996</v>
      </c>
      <c r="L269">
        <v>0.51017199999999996</v>
      </c>
      <c r="P269">
        <v>0.48312899999999998</v>
      </c>
      <c r="T269">
        <v>0.46026299999999998</v>
      </c>
      <c r="X269">
        <v>0.433612</v>
      </c>
      <c r="AB269">
        <v>0.40899099999999999</v>
      </c>
    </row>
    <row r="270" spans="1:28" x14ac:dyDescent="0.25">
      <c r="A270">
        <v>0.583619</v>
      </c>
      <c r="D270">
        <v>0.55987100000000001</v>
      </c>
      <c r="H270">
        <v>0.533748</v>
      </c>
      <c r="L270">
        <v>0.50983900000000004</v>
      </c>
      <c r="P270">
        <v>0.48347299999999999</v>
      </c>
      <c r="T270">
        <v>0.46043499999999998</v>
      </c>
      <c r="X270">
        <v>0.433612</v>
      </c>
      <c r="AB270">
        <v>0.40950700000000001</v>
      </c>
    </row>
    <row r="271" spans="1:28" x14ac:dyDescent="0.25">
      <c r="A271">
        <v>0.583264</v>
      </c>
      <c r="D271">
        <v>0.55969899999999995</v>
      </c>
      <c r="H271">
        <v>0.53323200000000004</v>
      </c>
      <c r="L271">
        <v>0.50931199999999999</v>
      </c>
      <c r="P271">
        <v>0.48382599999999998</v>
      </c>
      <c r="T271">
        <v>0.46060699999999999</v>
      </c>
      <c r="X271">
        <v>0.43360300000000002</v>
      </c>
      <c r="AB271">
        <v>0.41003200000000001</v>
      </c>
    </row>
    <row r="272" spans="1:28" x14ac:dyDescent="0.25">
      <c r="A272">
        <v>0.58308000000000004</v>
      </c>
      <c r="D272">
        <v>0.559527</v>
      </c>
      <c r="H272">
        <v>0.53270499999999998</v>
      </c>
      <c r="L272">
        <v>0.50896799999999998</v>
      </c>
      <c r="P272">
        <v>0.48399799999999998</v>
      </c>
      <c r="T272">
        <v>0.46078799999999998</v>
      </c>
      <c r="X272">
        <v>0.43377500000000002</v>
      </c>
      <c r="AB272">
        <v>0.41037600000000002</v>
      </c>
    </row>
    <row r="273" spans="1:28" x14ac:dyDescent="0.25">
      <c r="A273">
        <v>0.58308000000000004</v>
      </c>
      <c r="D273">
        <v>0.55936600000000003</v>
      </c>
      <c r="H273">
        <v>0.53236099999999997</v>
      </c>
      <c r="L273">
        <v>0.50862399999999997</v>
      </c>
      <c r="P273">
        <v>0.48416999999999999</v>
      </c>
      <c r="T273">
        <v>0.46077899999999999</v>
      </c>
      <c r="X273">
        <v>0.43393900000000002</v>
      </c>
      <c r="AB273">
        <v>0.41071999999999997</v>
      </c>
    </row>
    <row r="274" spans="1:28" x14ac:dyDescent="0.25">
      <c r="A274">
        <v>0.58305700000000005</v>
      </c>
      <c r="D274">
        <v>0.55901100000000004</v>
      </c>
      <c r="H274">
        <v>0.53200700000000001</v>
      </c>
      <c r="L274">
        <v>0.50827999999999995</v>
      </c>
      <c r="P274">
        <v>0.48434199999999999</v>
      </c>
      <c r="T274">
        <v>0.460951</v>
      </c>
      <c r="X274">
        <v>0.43429099999999998</v>
      </c>
      <c r="AB274">
        <v>0.41106399999999998</v>
      </c>
    </row>
    <row r="275" spans="1:28" x14ac:dyDescent="0.25">
      <c r="A275">
        <v>0.58338900000000005</v>
      </c>
      <c r="D275">
        <v>0.55883899999999997</v>
      </c>
      <c r="H275">
        <v>0.53182399999999996</v>
      </c>
      <c r="L275">
        <v>0.50792599999999999</v>
      </c>
      <c r="P275">
        <v>0.484514</v>
      </c>
      <c r="T275">
        <v>0.46113199999999999</v>
      </c>
      <c r="X275">
        <v>0.43447200000000002</v>
      </c>
      <c r="AB275">
        <v>0.411416</v>
      </c>
    </row>
    <row r="276" spans="1:28" x14ac:dyDescent="0.25">
      <c r="A276">
        <v>0.58390500000000001</v>
      </c>
      <c r="D276">
        <v>0.55866700000000002</v>
      </c>
      <c r="H276">
        <v>0.53181299999999998</v>
      </c>
      <c r="L276">
        <v>0.50775400000000004</v>
      </c>
      <c r="P276">
        <v>0.48467700000000002</v>
      </c>
      <c r="T276">
        <v>0.46113199999999999</v>
      </c>
      <c r="X276">
        <v>0.43448100000000001</v>
      </c>
      <c r="AB276">
        <v>0.41158800000000001</v>
      </c>
    </row>
    <row r="277" spans="1:28" x14ac:dyDescent="0.25">
      <c r="A277">
        <v>0.58442099999999997</v>
      </c>
      <c r="D277">
        <v>0.558473</v>
      </c>
      <c r="H277">
        <v>0.53197499999999998</v>
      </c>
      <c r="L277">
        <v>0.50757200000000002</v>
      </c>
      <c r="P277">
        <v>0.48503000000000002</v>
      </c>
      <c r="T277">
        <v>0.46113199999999999</v>
      </c>
      <c r="X277">
        <v>0.43430000000000002</v>
      </c>
      <c r="AB277">
        <v>0.41176800000000002</v>
      </c>
    </row>
    <row r="278" spans="1:28" x14ac:dyDescent="0.25">
      <c r="A278">
        <v>0.58494900000000005</v>
      </c>
      <c r="D278">
        <v>0.55865600000000004</v>
      </c>
      <c r="H278">
        <v>0.53231899999999999</v>
      </c>
      <c r="L278">
        <v>0.50758199999999998</v>
      </c>
      <c r="P278">
        <v>0.48521199999999998</v>
      </c>
      <c r="T278">
        <v>0.46114100000000002</v>
      </c>
      <c r="X278">
        <v>0.434309</v>
      </c>
      <c r="AB278">
        <v>0.41177599999999998</v>
      </c>
    </row>
    <row r="279" spans="1:28" x14ac:dyDescent="0.25">
      <c r="A279">
        <v>0.58528100000000005</v>
      </c>
      <c r="D279">
        <v>0.55864499999999995</v>
      </c>
      <c r="H279">
        <v>0.53265200000000001</v>
      </c>
      <c r="L279">
        <v>0.50739000000000001</v>
      </c>
      <c r="P279">
        <v>0.48521199999999998</v>
      </c>
      <c r="T279">
        <v>0.46095999999999998</v>
      </c>
      <c r="X279">
        <v>0.43412800000000001</v>
      </c>
      <c r="AB279">
        <v>0.41160400000000003</v>
      </c>
    </row>
    <row r="280" spans="1:28" x14ac:dyDescent="0.25">
      <c r="A280">
        <v>0.58580900000000002</v>
      </c>
      <c r="D280">
        <v>0.55881700000000001</v>
      </c>
      <c r="H280">
        <v>0.53316799999999998</v>
      </c>
      <c r="L280">
        <v>0.50756199999999996</v>
      </c>
      <c r="P280">
        <v>0.48522199999999999</v>
      </c>
      <c r="T280">
        <v>0.46096900000000002</v>
      </c>
      <c r="X280">
        <v>0.434137</v>
      </c>
      <c r="AB280">
        <v>0.41143200000000002</v>
      </c>
    </row>
    <row r="281" spans="1:28" x14ac:dyDescent="0.25">
      <c r="A281">
        <v>0.58616400000000002</v>
      </c>
      <c r="D281">
        <v>0.55898899999999996</v>
      </c>
      <c r="H281">
        <v>0.53368400000000005</v>
      </c>
      <c r="L281">
        <v>0.50773400000000002</v>
      </c>
      <c r="P281">
        <v>0.48504999999999998</v>
      </c>
      <c r="T281">
        <v>0.46079700000000001</v>
      </c>
      <c r="X281">
        <v>0.43396499999999999</v>
      </c>
      <c r="AB281">
        <v>0.41126800000000002</v>
      </c>
    </row>
    <row r="282" spans="1:28" x14ac:dyDescent="0.25">
      <c r="A282">
        <v>0.58633599999999997</v>
      </c>
      <c r="D282">
        <v>0.55916100000000002</v>
      </c>
      <c r="H282">
        <v>0.53418900000000002</v>
      </c>
      <c r="L282">
        <v>0.50789600000000001</v>
      </c>
      <c r="P282">
        <v>0.48486800000000002</v>
      </c>
      <c r="T282">
        <v>0.46062500000000001</v>
      </c>
      <c r="X282">
        <v>0.43379299999999998</v>
      </c>
      <c r="AB282">
        <v>0.41092400000000001</v>
      </c>
    </row>
    <row r="283" spans="1:28" x14ac:dyDescent="0.25">
      <c r="A283">
        <v>0.58652000000000004</v>
      </c>
      <c r="D283">
        <v>0.55932199999999999</v>
      </c>
      <c r="H283">
        <v>0.53488800000000003</v>
      </c>
      <c r="L283">
        <v>0.50824000000000003</v>
      </c>
      <c r="P283">
        <v>0.48486800000000002</v>
      </c>
      <c r="T283">
        <v>0.460453</v>
      </c>
      <c r="X283">
        <v>0.433612</v>
      </c>
      <c r="AB283">
        <v>0.41058</v>
      </c>
    </row>
    <row r="284" spans="1:28" x14ac:dyDescent="0.25">
      <c r="A284">
        <v>0.58653200000000005</v>
      </c>
      <c r="D284">
        <v>0.55967699999999998</v>
      </c>
      <c r="H284">
        <v>0.53540399999999999</v>
      </c>
      <c r="L284">
        <v>0.50858400000000004</v>
      </c>
      <c r="P284">
        <v>0.48487799999999998</v>
      </c>
      <c r="T284">
        <v>0.460281</v>
      </c>
      <c r="X284">
        <v>0.433612</v>
      </c>
      <c r="AB284">
        <v>0.41025299999999998</v>
      </c>
    </row>
    <row r="285" spans="1:28" x14ac:dyDescent="0.25">
      <c r="A285">
        <v>0.58635999999999999</v>
      </c>
      <c r="D285">
        <v>0.55984900000000004</v>
      </c>
      <c r="H285">
        <v>0.53591999999999995</v>
      </c>
      <c r="L285">
        <v>0.50892800000000005</v>
      </c>
      <c r="P285">
        <v>0.48471500000000001</v>
      </c>
      <c r="T285">
        <v>0.46010899999999999</v>
      </c>
      <c r="X285">
        <v>0.433612</v>
      </c>
      <c r="AB285">
        <v>0.40954800000000002</v>
      </c>
    </row>
    <row r="286" spans="1:28" x14ac:dyDescent="0.25">
      <c r="A286">
        <v>0.58621100000000004</v>
      </c>
      <c r="D286">
        <v>0.56001000000000001</v>
      </c>
      <c r="H286">
        <v>0.53644700000000001</v>
      </c>
      <c r="L286">
        <v>0.50927199999999995</v>
      </c>
      <c r="P286">
        <v>0.48436200000000001</v>
      </c>
      <c r="T286">
        <v>0.45994600000000002</v>
      </c>
      <c r="X286">
        <v>0.433612</v>
      </c>
      <c r="AB286">
        <v>0.40921299999999999</v>
      </c>
    </row>
    <row r="287" spans="1:28" x14ac:dyDescent="0.25">
      <c r="A287">
        <v>0.58569499999999997</v>
      </c>
      <c r="D287">
        <v>0.560365</v>
      </c>
      <c r="H287">
        <v>0.53679100000000002</v>
      </c>
      <c r="L287">
        <v>0.50961599999999996</v>
      </c>
      <c r="P287">
        <v>0.48419899999999999</v>
      </c>
      <c r="T287">
        <v>0.45959299999999997</v>
      </c>
      <c r="X287">
        <v>0.43362099999999998</v>
      </c>
      <c r="AB287">
        <v>0.40869699999999998</v>
      </c>
    </row>
    <row r="288" spans="1:28" x14ac:dyDescent="0.25">
      <c r="A288">
        <v>0.585179</v>
      </c>
      <c r="D288">
        <v>0.56054800000000005</v>
      </c>
      <c r="H288">
        <v>0.53715599999999997</v>
      </c>
      <c r="L288">
        <v>0.50997000000000003</v>
      </c>
      <c r="P288">
        <v>0.48385499999999998</v>
      </c>
      <c r="T288">
        <v>0.45942100000000002</v>
      </c>
      <c r="X288">
        <v>0.43343999999999999</v>
      </c>
      <c r="AB288">
        <v>0.40807399999999999</v>
      </c>
    </row>
    <row r="289" spans="1:28" x14ac:dyDescent="0.25">
      <c r="A289">
        <v>0.58466300000000004</v>
      </c>
      <c r="D289">
        <v>0.56054800000000005</v>
      </c>
      <c r="H289">
        <v>0.53715599999999997</v>
      </c>
      <c r="L289">
        <v>0.51013200000000003</v>
      </c>
      <c r="P289">
        <v>0.48350199999999999</v>
      </c>
      <c r="T289">
        <v>0.45923999999999998</v>
      </c>
      <c r="X289">
        <v>0.43343999999999999</v>
      </c>
      <c r="AB289">
        <v>0.40990100000000002</v>
      </c>
    </row>
    <row r="290" spans="1:28" x14ac:dyDescent="0.25">
      <c r="A290">
        <v>0.58414699999999997</v>
      </c>
      <c r="D290">
        <v>0.56055900000000003</v>
      </c>
      <c r="H290">
        <v>0.53715599999999997</v>
      </c>
      <c r="L290">
        <v>0.510486</v>
      </c>
      <c r="P290">
        <v>0.48332999999999998</v>
      </c>
      <c r="T290">
        <v>0.45924900000000002</v>
      </c>
      <c r="X290">
        <v>0.43343100000000001</v>
      </c>
      <c r="AB290">
        <v>0.40948299999999999</v>
      </c>
    </row>
    <row r="291" spans="1:28" x14ac:dyDescent="0.25">
      <c r="A291">
        <v>0.58360800000000002</v>
      </c>
      <c r="D291">
        <v>0.56038699999999997</v>
      </c>
      <c r="H291">
        <v>0.53717700000000002</v>
      </c>
      <c r="L291">
        <v>0.51065799999999995</v>
      </c>
      <c r="P291">
        <v>0.48314800000000002</v>
      </c>
      <c r="T291">
        <v>0.45906799999999998</v>
      </c>
      <c r="X291">
        <v>0.43360300000000002</v>
      </c>
      <c r="AB291">
        <v>0.406804</v>
      </c>
    </row>
    <row r="292" spans="1:28" x14ac:dyDescent="0.25">
      <c r="A292">
        <v>0.58344700000000005</v>
      </c>
      <c r="D292">
        <v>0.56021500000000002</v>
      </c>
      <c r="H292">
        <v>0.53684399999999999</v>
      </c>
      <c r="L292">
        <v>0.51083000000000001</v>
      </c>
      <c r="P292">
        <v>0.48315799999999998</v>
      </c>
      <c r="T292">
        <v>0.45907700000000001</v>
      </c>
      <c r="X292">
        <v>0.433784</v>
      </c>
      <c r="AB292">
        <v>0.40627999999999997</v>
      </c>
    </row>
    <row r="293" spans="1:28" x14ac:dyDescent="0.25">
      <c r="A293">
        <v>0.58308000000000004</v>
      </c>
      <c r="D293">
        <v>0.56004299999999996</v>
      </c>
      <c r="H293">
        <v>0.53631700000000004</v>
      </c>
      <c r="L293">
        <v>0.51101200000000002</v>
      </c>
      <c r="P293">
        <v>0.48298600000000003</v>
      </c>
      <c r="T293">
        <v>0.45889600000000003</v>
      </c>
      <c r="X293">
        <v>0.433784</v>
      </c>
      <c r="AB293">
        <v>0.40582299999999999</v>
      </c>
    </row>
    <row r="294" spans="1:28" x14ac:dyDescent="0.25">
      <c r="A294">
        <v>0.58306800000000003</v>
      </c>
      <c r="D294">
        <v>0.55986000000000002</v>
      </c>
      <c r="H294">
        <v>0.535995</v>
      </c>
      <c r="L294">
        <v>0.51102199999999998</v>
      </c>
      <c r="P294">
        <v>0.48281400000000002</v>
      </c>
      <c r="T294">
        <v>0.45888699999999999</v>
      </c>
      <c r="X294">
        <v>0.43377500000000002</v>
      </c>
      <c r="AB294">
        <v>0.40799200000000002</v>
      </c>
    </row>
    <row r="295" spans="1:28" x14ac:dyDescent="0.25">
      <c r="A295">
        <v>0.58323999999999998</v>
      </c>
      <c r="D295">
        <v>0.55987100000000001</v>
      </c>
      <c r="H295">
        <v>0.53529599999999999</v>
      </c>
      <c r="L295">
        <v>0.51085000000000003</v>
      </c>
      <c r="P295">
        <v>0.48263200000000001</v>
      </c>
      <c r="T295">
        <v>0.45906799999999998</v>
      </c>
      <c r="X295">
        <v>0.43395600000000001</v>
      </c>
      <c r="AB295">
        <v>0.40782000000000002</v>
      </c>
    </row>
    <row r="296" spans="1:28" x14ac:dyDescent="0.25">
      <c r="A296">
        <v>0.58340099999999995</v>
      </c>
      <c r="D296">
        <v>0.55969899999999995</v>
      </c>
      <c r="H296">
        <v>0.53479100000000002</v>
      </c>
      <c r="L296">
        <v>0.51067799999999997</v>
      </c>
      <c r="P296">
        <v>0.48263200000000001</v>
      </c>
      <c r="T296">
        <v>0.45906799999999998</v>
      </c>
      <c r="X296">
        <v>0.43395600000000001</v>
      </c>
      <c r="AB296">
        <v>0.40764800000000001</v>
      </c>
    </row>
    <row r="297" spans="1:28" x14ac:dyDescent="0.25">
      <c r="A297">
        <v>0.58373299999999995</v>
      </c>
      <c r="D297">
        <v>0.55953799999999998</v>
      </c>
      <c r="H297">
        <v>0.53409200000000001</v>
      </c>
      <c r="L297">
        <v>0.51051599999999997</v>
      </c>
      <c r="P297">
        <v>0.482622</v>
      </c>
      <c r="T297">
        <v>0.45905899999999999</v>
      </c>
      <c r="X297">
        <v>0.43395600000000001</v>
      </c>
      <c r="AB297">
        <v>0.407468</v>
      </c>
    </row>
    <row r="298" spans="1:28" x14ac:dyDescent="0.25">
      <c r="A298">
        <v>0.58424900000000002</v>
      </c>
      <c r="D298">
        <v>0.55918299999999999</v>
      </c>
      <c r="H298">
        <v>0.53357600000000005</v>
      </c>
      <c r="L298">
        <v>0.51017199999999996</v>
      </c>
      <c r="P298">
        <v>0.482794</v>
      </c>
      <c r="T298">
        <v>0.45923999999999998</v>
      </c>
      <c r="X298">
        <v>0.43396499999999999</v>
      </c>
      <c r="AB298">
        <v>0.40745999999999999</v>
      </c>
    </row>
    <row r="299" spans="1:28" x14ac:dyDescent="0.25">
      <c r="A299">
        <v>0.58476499999999998</v>
      </c>
      <c r="D299">
        <v>0.55901100000000004</v>
      </c>
      <c r="H299">
        <v>0.53305999999999998</v>
      </c>
      <c r="L299">
        <v>0.50982799999999995</v>
      </c>
      <c r="P299">
        <v>0.48296600000000001</v>
      </c>
      <c r="T299">
        <v>0.459231</v>
      </c>
      <c r="X299">
        <v>0.43379299999999998</v>
      </c>
      <c r="AB299">
        <v>0.40763199999999999</v>
      </c>
    </row>
    <row r="300" spans="1:28" x14ac:dyDescent="0.25">
      <c r="A300">
        <v>0.58528100000000005</v>
      </c>
      <c r="D300">
        <v>0.55883899999999997</v>
      </c>
      <c r="H300">
        <v>0.53253300000000003</v>
      </c>
      <c r="L300">
        <v>0.50948400000000005</v>
      </c>
      <c r="P300">
        <v>0.48314800000000002</v>
      </c>
      <c r="T300">
        <v>0.45940300000000001</v>
      </c>
      <c r="X300">
        <v>0.43360300000000002</v>
      </c>
      <c r="AB300">
        <v>0.40790999999999999</v>
      </c>
    </row>
    <row r="301" spans="1:28" x14ac:dyDescent="0.25">
      <c r="A301">
        <v>0.58580900000000002</v>
      </c>
      <c r="D301">
        <v>0.55865600000000004</v>
      </c>
      <c r="H301">
        <v>0.53218900000000002</v>
      </c>
      <c r="L301">
        <v>0.50914000000000004</v>
      </c>
      <c r="P301">
        <v>0.48313800000000001</v>
      </c>
      <c r="T301">
        <v>0.45957500000000001</v>
      </c>
      <c r="X301">
        <v>0.43379299999999998</v>
      </c>
      <c r="AB301">
        <v>0.40573199999999998</v>
      </c>
    </row>
    <row r="302" spans="1:28" x14ac:dyDescent="0.25">
      <c r="A302">
        <v>0.58615300000000004</v>
      </c>
      <c r="D302">
        <v>0.55864499999999995</v>
      </c>
      <c r="H302">
        <v>0.53182399999999996</v>
      </c>
      <c r="L302">
        <v>0.50879600000000003</v>
      </c>
      <c r="P302">
        <v>0.48331000000000002</v>
      </c>
      <c r="T302">
        <v>0.45974700000000002</v>
      </c>
      <c r="X302">
        <v>0.43362099999999998</v>
      </c>
      <c r="AB302">
        <v>0.40607599999999999</v>
      </c>
    </row>
    <row r="303" spans="1:28" x14ac:dyDescent="0.25">
      <c r="A303">
        <v>0.58650800000000003</v>
      </c>
      <c r="D303">
        <v>0.55881700000000001</v>
      </c>
      <c r="H303">
        <v>0.53182399999999996</v>
      </c>
      <c r="L303">
        <v>0.50845200000000002</v>
      </c>
      <c r="P303">
        <v>0.48347299999999999</v>
      </c>
      <c r="T303">
        <v>0.45991900000000002</v>
      </c>
      <c r="X303">
        <v>0.43343999999999999</v>
      </c>
      <c r="AB303">
        <v>0.406412</v>
      </c>
    </row>
    <row r="304" spans="1:28" x14ac:dyDescent="0.25">
      <c r="A304">
        <v>0.58669199999999999</v>
      </c>
      <c r="D304">
        <v>0.55898899999999996</v>
      </c>
      <c r="H304">
        <v>0.53181299999999998</v>
      </c>
      <c r="L304">
        <v>0.50809800000000005</v>
      </c>
      <c r="P304">
        <v>0.48382599999999998</v>
      </c>
      <c r="T304">
        <v>0.46009100000000003</v>
      </c>
      <c r="X304">
        <v>0.43343999999999999</v>
      </c>
      <c r="AB304">
        <v>0.40693600000000002</v>
      </c>
    </row>
    <row r="305" spans="1:28" x14ac:dyDescent="0.25">
      <c r="A305">
        <v>0.586704</v>
      </c>
      <c r="D305">
        <v>0.55916100000000002</v>
      </c>
      <c r="H305">
        <v>0.53197499999999998</v>
      </c>
      <c r="L305">
        <v>0.50792599999999999</v>
      </c>
      <c r="P305">
        <v>0.483989</v>
      </c>
      <c r="T305">
        <v>0.46026299999999998</v>
      </c>
      <c r="X305">
        <v>0.43343999999999999</v>
      </c>
      <c r="AB305">
        <v>0.40727200000000002</v>
      </c>
    </row>
    <row r="306" spans="1:28" x14ac:dyDescent="0.25">
      <c r="A306">
        <v>0.58653200000000005</v>
      </c>
      <c r="D306">
        <v>0.55933299999999997</v>
      </c>
      <c r="H306">
        <v>0.53231899999999999</v>
      </c>
      <c r="L306">
        <v>0.50775400000000004</v>
      </c>
      <c r="P306">
        <v>0.484352</v>
      </c>
      <c r="T306">
        <v>0.46043499999999998</v>
      </c>
      <c r="X306">
        <v>0.43343999999999999</v>
      </c>
      <c r="AB306">
        <v>0.40779599999999999</v>
      </c>
    </row>
    <row r="307" spans="1:28" x14ac:dyDescent="0.25">
      <c r="A307">
        <v>0.58637099999999998</v>
      </c>
      <c r="D307">
        <v>0.55950500000000003</v>
      </c>
      <c r="H307">
        <v>0.53265200000000001</v>
      </c>
      <c r="L307">
        <v>0.50757200000000002</v>
      </c>
      <c r="P307">
        <v>0.48434199999999999</v>
      </c>
      <c r="T307">
        <v>0.46061600000000003</v>
      </c>
      <c r="X307">
        <v>0.43343999999999999</v>
      </c>
      <c r="AB307">
        <v>0.40813199999999999</v>
      </c>
    </row>
    <row r="308" spans="1:28" x14ac:dyDescent="0.25">
      <c r="A308">
        <v>0.58602699999999996</v>
      </c>
      <c r="D308">
        <v>0.55967699999999998</v>
      </c>
      <c r="H308">
        <v>0.53316799999999998</v>
      </c>
      <c r="L308">
        <v>0.50757200000000002</v>
      </c>
      <c r="P308">
        <v>0.48452400000000001</v>
      </c>
      <c r="T308">
        <v>0.46060699999999999</v>
      </c>
      <c r="X308">
        <v>0.43343999999999999</v>
      </c>
      <c r="AB308">
        <v>0.40864699999999998</v>
      </c>
    </row>
    <row r="309" spans="1:28" x14ac:dyDescent="0.25">
      <c r="A309">
        <v>0.58569499999999997</v>
      </c>
      <c r="D309">
        <v>0.55983799999999995</v>
      </c>
      <c r="H309">
        <v>0.53367299999999995</v>
      </c>
      <c r="L309">
        <v>0.50757200000000002</v>
      </c>
      <c r="P309">
        <v>0.484514</v>
      </c>
      <c r="T309">
        <v>0.46078799999999998</v>
      </c>
      <c r="X309">
        <v>0.43343999999999999</v>
      </c>
      <c r="AB309">
        <v>0.409163</v>
      </c>
    </row>
    <row r="310" spans="1:28" x14ac:dyDescent="0.25">
      <c r="A310">
        <v>0.585179</v>
      </c>
      <c r="D310">
        <v>0.56018199999999996</v>
      </c>
      <c r="H310">
        <v>0.53436099999999997</v>
      </c>
      <c r="L310">
        <v>0.50756199999999996</v>
      </c>
      <c r="P310">
        <v>0.48468600000000001</v>
      </c>
      <c r="T310">
        <v>0.46077899999999999</v>
      </c>
      <c r="X310">
        <v>0.43343100000000001</v>
      </c>
      <c r="AB310">
        <v>0.409688</v>
      </c>
    </row>
    <row r="311" spans="1:28" x14ac:dyDescent="0.25">
      <c r="A311">
        <v>0.58466300000000004</v>
      </c>
      <c r="D311">
        <v>0.56053699999999995</v>
      </c>
      <c r="H311">
        <v>0.53505999999999998</v>
      </c>
      <c r="L311">
        <v>0.50772399999999995</v>
      </c>
      <c r="P311">
        <v>0.48486800000000002</v>
      </c>
      <c r="T311">
        <v>0.46095999999999998</v>
      </c>
      <c r="X311">
        <v>0.433612</v>
      </c>
      <c r="AB311">
        <v>0.41003200000000001</v>
      </c>
    </row>
    <row r="312" spans="1:28" x14ac:dyDescent="0.25">
      <c r="A312">
        <v>0.58414699999999997</v>
      </c>
      <c r="D312">
        <v>0.56070900000000001</v>
      </c>
      <c r="H312">
        <v>0.53557600000000005</v>
      </c>
      <c r="L312">
        <v>0.50807800000000003</v>
      </c>
      <c r="P312">
        <v>0.48486800000000002</v>
      </c>
      <c r="T312">
        <v>0.46095999999999998</v>
      </c>
      <c r="X312">
        <v>0.433612</v>
      </c>
      <c r="AB312">
        <v>0.41037600000000002</v>
      </c>
    </row>
    <row r="313" spans="1:28" x14ac:dyDescent="0.25">
      <c r="A313">
        <v>0.583619</v>
      </c>
      <c r="D313">
        <v>0.56089199999999995</v>
      </c>
      <c r="H313">
        <v>0.53609200000000001</v>
      </c>
      <c r="L313">
        <v>0.50824000000000003</v>
      </c>
      <c r="P313">
        <v>0.48486800000000002</v>
      </c>
      <c r="T313">
        <v>0.46095999999999998</v>
      </c>
      <c r="X313">
        <v>0.433612</v>
      </c>
      <c r="AB313">
        <v>0.41071999999999997</v>
      </c>
    </row>
    <row r="314" spans="1:28" x14ac:dyDescent="0.25">
      <c r="A314">
        <v>0.583264</v>
      </c>
      <c r="D314">
        <v>0.56090300000000004</v>
      </c>
      <c r="H314">
        <v>0.53661899999999996</v>
      </c>
      <c r="L314">
        <v>0.50858400000000004</v>
      </c>
      <c r="P314">
        <v>0.48487799999999998</v>
      </c>
      <c r="T314">
        <v>0.46096900000000002</v>
      </c>
      <c r="X314">
        <v>0.433612</v>
      </c>
      <c r="AB314">
        <v>0.41107199999999999</v>
      </c>
    </row>
    <row r="315" spans="1:28" x14ac:dyDescent="0.25">
      <c r="A315">
        <v>0.58308000000000004</v>
      </c>
      <c r="D315">
        <v>0.56073099999999998</v>
      </c>
      <c r="H315">
        <v>0.53697300000000003</v>
      </c>
      <c r="L315">
        <v>0.50891699999999995</v>
      </c>
      <c r="P315">
        <v>0.48470600000000003</v>
      </c>
      <c r="T315">
        <v>0.46078799999999998</v>
      </c>
      <c r="X315">
        <v>0.433612</v>
      </c>
      <c r="AB315">
        <v>0.411244</v>
      </c>
    </row>
    <row r="316" spans="1:28" x14ac:dyDescent="0.25">
      <c r="A316">
        <v>0.58308000000000004</v>
      </c>
      <c r="D316">
        <v>0.56055900000000003</v>
      </c>
      <c r="H316">
        <v>0.53714499999999998</v>
      </c>
      <c r="L316">
        <v>0.50944400000000001</v>
      </c>
      <c r="P316">
        <v>0.48453400000000002</v>
      </c>
      <c r="T316">
        <v>0.46079700000000001</v>
      </c>
      <c r="X316">
        <v>0.433612</v>
      </c>
      <c r="AB316">
        <v>0.41142400000000001</v>
      </c>
    </row>
    <row r="317" spans="1:28" x14ac:dyDescent="0.25">
      <c r="A317">
        <v>0.58306800000000003</v>
      </c>
      <c r="D317">
        <v>0.56038699999999997</v>
      </c>
      <c r="H317">
        <v>0.53732800000000003</v>
      </c>
      <c r="L317">
        <v>0.50978800000000002</v>
      </c>
      <c r="P317">
        <v>0.48436200000000001</v>
      </c>
      <c r="T317">
        <v>0.46061600000000003</v>
      </c>
      <c r="X317">
        <v>0.433612</v>
      </c>
      <c r="AB317">
        <v>0.41142400000000001</v>
      </c>
    </row>
    <row r="318" spans="1:28" x14ac:dyDescent="0.25">
      <c r="A318">
        <v>0.58321699999999999</v>
      </c>
      <c r="D318">
        <v>0.56021500000000002</v>
      </c>
      <c r="H318">
        <v>0.53733900000000001</v>
      </c>
      <c r="L318">
        <v>0.51013200000000003</v>
      </c>
      <c r="P318">
        <v>0.48419000000000001</v>
      </c>
      <c r="T318">
        <v>0.46062500000000001</v>
      </c>
      <c r="X318">
        <v>0.43360300000000002</v>
      </c>
      <c r="AB318">
        <v>0.41143200000000002</v>
      </c>
    </row>
    <row r="319" spans="1:28" x14ac:dyDescent="0.25">
      <c r="A319">
        <v>0.58373299999999995</v>
      </c>
      <c r="D319">
        <v>0.56004299999999996</v>
      </c>
      <c r="H319">
        <v>0.53717700000000002</v>
      </c>
      <c r="L319">
        <v>0.51047600000000004</v>
      </c>
      <c r="P319">
        <v>0.484018</v>
      </c>
      <c r="T319">
        <v>0.460453</v>
      </c>
      <c r="X319">
        <v>0.433784</v>
      </c>
      <c r="AB319">
        <v>0.41126000000000001</v>
      </c>
    </row>
    <row r="320" spans="1:28" x14ac:dyDescent="0.25">
      <c r="A320">
        <v>0.58424900000000002</v>
      </c>
      <c r="D320">
        <v>0.55987100000000001</v>
      </c>
      <c r="H320">
        <v>0.53684399999999999</v>
      </c>
      <c r="L320">
        <v>0.51083000000000001</v>
      </c>
      <c r="P320">
        <v>0.483846</v>
      </c>
      <c r="T320">
        <v>0.460281</v>
      </c>
      <c r="X320">
        <v>0.43376700000000001</v>
      </c>
      <c r="AB320">
        <v>0.41108800000000001</v>
      </c>
    </row>
    <row r="321" spans="1:28" x14ac:dyDescent="0.25">
      <c r="A321">
        <v>0.58476499999999998</v>
      </c>
      <c r="D321">
        <v>0.55971000000000004</v>
      </c>
      <c r="H321">
        <v>0.53632800000000003</v>
      </c>
      <c r="L321">
        <v>0.51100199999999996</v>
      </c>
      <c r="P321">
        <v>0.48368299999999997</v>
      </c>
      <c r="T321">
        <v>0.46010899999999999</v>
      </c>
      <c r="X321">
        <v>0.43411899999999998</v>
      </c>
      <c r="AB321">
        <v>0.41092400000000001</v>
      </c>
    </row>
    <row r="322" spans="1:28" x14ac:dyDescent="0.25">
      <c r="A322">
        <v>0.58529299999999995</v>
      </c>
      <c r="D322">
        <v>0.55935500000000005</v>
      </c>
      <c r="H322">
        <v>0.53581199999999995</v>
      </c>
      <c r="L322">
        <v>0.51118399999999997</v>
      </c>
      <c r="P322">
        <v>0.48332999999999998</v>
      </c>
      <c r="T322">
        <v>0.459928</v>
      </c>
      <c r="X322">
        <v>0.434309</v>
      </c>
      <c r="AB322">
        <v>0.41058</v>
      </c>
    </row>
    <row r="323" spans="1:28" x14ac:dyDescent="0.25">
      <c r="A323">
        <v>0.58562499999999995</v>
      </c>
      <c r="D323">
        <v>0.55919399999999997</v>
      </c>
      <c r="H323">
        <v>0.53529599999999999</v>
      </c>
      <c r="L323">
        <v>0.51118399999999997</v>
      </c>
      <c r="P323">
        <v>0.48315799999999998</v>
      </c>
      <c r="T323">
        <v>0.45993699999999998</v>
      </c>
      <c r="X323">
        <v>0.43412800000000001</v>
      </c>
      <c r="AB323">
        <v>0.41024500000000003</v>
      </c>
    </row>
    <row r="324" spans="1:28" x14ac:dyDescent="0.25">
      <c r="A324">
        <v>0.58616400000000002</v>
      </c>
      <c r="D324">
        <v>0.55883899999999997</v>
      </c>
      <c r="H324">
        <v>0.53479100000000002</v>
      </c>
      <c r="L324">
        <v>0.51119400000000004</v>
      </c>
      <c r="P324">
        <v>0.48297600000000002</v>
      </c>
      <c r="T324">
        <v>0.45976499999999998</v>
      </c>
      <c r="X324">
        <v>0.434137</v>
      </c>
      <c r="AB324">
        <v>0.40971999999999997</v>
      </c>
    </row>
    <row r="325" spans="1:28" x14ac:dyDescent="0.25">
      <c r="A325">
        <v>0.58633599999999997</v>
      </c>
      <c r="D325">
        <v>0.55865600000000004</v>
      </c>
      <c r="H325">
        <v>0.53409200000000001</v>
      </c>
      <c r="L325">
        <v>0.51101200000000002</v>
      </c>
      <c r="P325">
        <v>0.48298600000000003</v>
      </c>
      <c r="T325">
        <v>0.45959299999999997</v>
      </c>
      <c r="X325">
        <v>0.43395600000000001</v>
      </c>
      <c r="AB325">
        <v>0.409385</v>
      </c>
    </row>
    <row r="326" spans="1:28" x14ac:dyDescent="0.25">
      <c r="A326">
        <v>0.58652000000000004</v>
      </c>
      <c r="D326">
        <v>0.55865600000000004</v>
      </c>
      <c r="H326">
        <v>0.53358700000000003</v>
      </c>
      <c r="L326">
        <v>0.51103200000000004</v>
      </c>
      <c r="P326">
        <v>0.48280400000000001</v>
      </c>
      <c r="T326">
        <v>0.45942100000000002</v>
      </c>
      <c r="X326">
        <v>0.43396499999999999</v>
      </c>
      <c r="AB326">
        <v>0.40886899999999998</v>
      </c>
    </row>
    <row r="327" spans="1:28" x14ac:dyDescent="0.25">
      <c r="A327">
        <v>0.58653200000000005</v>
      </c>
      <c r="D327">
        <v>0.55864499999999995</v>
      </c>
      <c r="H327">
        <v>0.53287700000000005</v>
      </c>
      <c r="L327">
        <v>0.51068800000000003</v>
      </c>
      <c r="P327">
        <v>0.48280400000000001</v>
      </c>
      <c r="T327">
        <v>0.45923999999999998</v>
      </c>
      <c r="X327">
        <v>0.43379299999999998</v>
      </c>
      <c r="AB327">
        <v>0.40835300000000002</v>
      </c>
    </row>
    <row r="328" spans="1:28" x14ac:dyDescent="0.25">
      <c r="A328">
        <v>0.58635999999999999</v>
      </c>
      <c r="D328">
        <v>0.55881700000000001</v>
      </c>
      <c r="H328">
        <v>0.53253300000000003</v>
      </c>
      <c r="L328">
        <v>0.51034400000000002</v>
      </c>
      <c r="P328">
        <v>0.48281400000000002</v>
      </c>
      <c r="T328">
        <v>0.45924900000000002</v>
      </c>
      <c r="X328">
        <v>0.433612</v>
      </c>
      <c r="AB328">
        <v>0.40782800000000002</v>
      </c>
    </row>
    <row r="329" spans="1:28" x14ac:dyDescent="0.25">
      <c r="A329">
        <v>0.58619900000000003</v>
      </c>
      <c r="D329">
        <v>0.55898899999999996</v>
      </c>
      <c r="H329">
        <v>0.53218900000000002</v>
      </c>
      <c r="L329">
        <v>0.51</v>
      </c>
      <c r="P329">
        <v>0.48263200000000001</v>
      </c>
      <c r="T329">
        <v>0.45906799999999998</v>
      </c>
      <c r="X329">
        <v>0.43362099999999998</v>
      </c>
      <c r="AB329">
        <v>0.40748400000000001</v>
      </c>
    </row>
    <row r="330" spans="1:28" x14ac:dyDescent="0.25">
      <c r="A330">
        <v>0.58586700000000003</v>
      </c>
      <c r="D330">
        <v>0.55916100000000002</v>
      </c>
      <c r="H330">
        <v>0.53182399999999996</v>
      </c>
      <c r="L330">
        <v>0.509656</v>
      </c>
      <c r="P330">
        <v>0.482622</v>
      </c>
      <c r="T330">
        <v>0.45906799999999998</v>
      </c>
      <c r="X330">
        <v>0.43343999999999999</v>
      </c>
      <c r="AB330">
        <v>0.40714800000000001</v>
      </c>
    </row>
    <row r="331" spans="1:28" x14ac:dyDescent="0.25">
      <c r="A331">
        <v>0.58535099999999995</v>
      </c>
      <c r="D331">
        <v>0.55933299999999997</v>
      </c>
      <c r="H331">
        <v>0.53182399999999996</v>
      </c>
      <c r="L331">
        <v>0.50932299999999997</v>
      </c>
      <c r="P331">
        <v>0.482794</v>
      </c>
      <c r="T331">
        <v>0.45906799999999998</v>
      </c>
      <c r="X331">
        <v>0.43343999999999999</v>
      </c>
      <c r="AB331">
        <v>0.40662399999999999</v>
      </c>
    </row>
    <row r="332" spans="1:28" x14ac:dyDescent="0.25">
      <c r="A332">
        <v>0.58483499999999999</v>
      </c>
      <c r="D332">
        <v>0.55950500000000003</v>
      </c>
      <c r="H332">
        <v>0.53181299999999998</v>
      </c>
      <c r="L332">
        <v>0.50879600000000003</v>
      </c>
      <c r="P332">
        <v>0.48296600000000001</v>
      </c>
      <c r="T332">
        <v>0.45906799999999998</v>
      </c>
      <c r="X332">
        <v>0.43343999999999999</v>
      </c>
      <c r="AB332">
        <v>0.40627999999999997</v>
      </c>
    </row>
    <row r="333" spans="1:28" x14ac:dyDescent="0.25">
      <c r="A333">
        <v>0.58431900000000003</v>
      </c>
      <c r="D333">
        <v>0.559666</v>
      </c>
      <c r="H333">
        <v>0.53197499999999998</v>
      </c>
      <c r="L333">
        <v>0.50845200000000002</v>
      </c>
      <c r="P333">
        <v>0.48313800000000001</v>
      </c>
      <c r="T333">
        <v>0.45905899999999999</v>
      </c>
      <c r="X333">
        <v>0.43343999999999999</v>
      </c>
      <c r="AB333">
        <v>0.405831</v>
      </c>
    </row>
    <row r="334" spans="1:28" x14ac:dyDescent="0.25">
      <c r="A334">
        <v>0.58379099999999995</v>
      </c>
      <c r="D334">
        <v>0.56002099999999999</v>
      </c>
      <c r="H334">
        <v>0.53231899999999999</v>
      </c>
      <c r="L334">
        <v>0.508108</v>
      </c>
      <c r="P334">
        <v>0.48330099999999998</v>
      </c>
      <c r="T334">
        <v>0.45923999999999998</v>
      </c>
      <c r="X334">
        <v>0.43343999999999999</v>
      </c>
      <c r="AB334">
        <v>0.40782000000000002</v>
      </c>
    </row>
    <row r="335" spans="1:28" x14ac:dyDescent="0.25">
      <c r="A335">
        <v>0.58343599999999995</v>
      </c>
      <c r="D335">
        <v>0.56018199999999996</v>
      </c>
      <c r="H335">
        <v>0.53264100000000003</v>
      </c>
      <c r="L335">
        <v>0.50776399999999999</v>
      </c>
      <c r="P335">
        <v>0.48365399999999997</v>
      </c>
      <c r="T335">
        <v>0.459231</v>
      </c>
      <c r="X335">
        <v>0.43343999999999999</v>
      </c>
      <c r="AB335">
        <v>0.40764</v>
      </c>
    </row>
    <row r="336" spans="1:28" x14ac:dyDescent="0.25">
      <c r="A336">
        <v>0.583264</v>
      </c>
      <c r="D336">
        <v>0.56053699999999995</v>
      </c>
      <c r="H336">
        <v>0.53334000000000004</v>
      </c>
      <c r="L336">
        <v>0.50741000000000003</v>
      </c>
      <c r="P336">
        <v>0.48382599999999998</v>
      </c>
      <c r="T336">
        <v>0.45940300000000001</v>
      </c>
      <c r="X336">
        <v>0.43343100000000001</v>
      </c>
      <c r="AB336">
        <v>0.40764</v>
      </c>
    </row>
    <row r="337" spans="1:28" x14ac:dyDescent="0.25">
      <c r="A337">
        <v>0.58306800000000003</v>
      </c>
      <c r="D337">
        <v>0.56072</v>
      </c>
      <c r="H337">
        <v>0.53384500000000001</v>
      </c>
      <c r="L337">
        <v>0.50723799999999997</v>
      </c>
      <c r="P337">
        <v>0.48399799999999998</v>
      </c>
      <c r="T337">
        <v>0.45957500000000001</v>
      </c>
      <c r="X337">
        <v>0.433612</v>
      </c>
      <c r="AB337">
        <v>0.40764</v>
      </c>
    </row>
    <row r="338" spans="1:28" x14ac:dyDescent="0.25">
      <c r="A338">
        <v>0.58323999999999998</v>
      </c>
      <c r="D338">
        <v>0.56070900000000001</v>
      </c>
      <c r="H338">
        <v>0.53454400000000002</v>
      </c>
      <c r="L338">
        <v>0.50705599999999995</v>
      </c>
      <c r="P338">
        <v>0.48416100000000001</v>
      </c>
      <c r="T338">
        <v>0.45974700000000002</v>
      </c>
      <c r="X338">
        <v>0.43360300000000002</v>
      </c>
      <c r="AB338">
        <v>0.40763199999999999</v>
      </c>
    </row>
    <row r="339" spans="1:28" x14ac:dyDescent="0.25">
      <c r="A339">
        <v>0.58340099999999995</v>
      </c>
      <c r="D339">
        <v>0.56090300000000004</v>
      </c>
      <c r="H339">
        <v>0.535049</v>
      </c>
      <c r="L339">
        <v>0.50705599999999995</v>
      </c>
      <c r="P339">
        <v>0.484514</v>
      </c>
      <c r="T339">
        <v>0.45991900000000002</v>
      </c>
      <c r="X339">
        <v>0.43377500000000002</v>
      </c>
      <c r="AB339">
        <v>0.407804</v>
      </c>
    </row>
    <row r="340" spans="1:28" x14ac:dyDescent="0.25">
      <c r="A340">
        <v>0.58373299999999995</v>
      </c>
      <c r="D340">
        <v>0.56073099999999998</v>
      </c>
      <c r="H340">
        <v>0.535748</v>
      </c>
      <c r="L340">
        <v>0.507046</v>
      </c>
      <c r="P340">
        <v>0.48468600000000001</v>
      </c>
      <c r="T340">
        <v>0.46009100000000003</v>
      </c>
      <c r="X340">
        <v>0.43394700000000003</v>
      </c>
      <c r="AB340">
        <v>0.408082</v>
      </c>
    </row>
    <row r="341" spans="1:28" x14ac:dyDescent="0.25">
      <c r="A341">
        <v>0.58424900000000002</v>
      </c>
      <c r="D341">
        <v>0.56055900000000003</v>
      </c>
      <c r="H341">
        <v>0.53627499999999995</v>
      </c>
      <c r="L341">
        <v>0.50720799999999999</v>
      </c>
      <c r="P341">
        <v>0.48485800000000001</v>
      </c>
      <c r="T341">
        <v>0.46026299999999998</v>
      </c>
      <c r="X341">
        <v>0.43412800000000001</v>
      </c>
      <c r="AB341">
        <v>0.40590399999999999</v>
      </c>
    </row>
    <row r="342" spans="1:28" x14ac:dyDescent="0.25">
      <c r="A342">
        <v>0.58476499999999998</v>
      </c>
      <c r="D342">
        <v>0.56037599999999999</v>
      </c>
      <c r="H342">
        <v>0.53661899999999996</v>
      </c>
      <c r="L342">
        <v>0.50756199999999996</v>
      </c>
      <c r="P342">
        <v>0.48504000000000003</v>
      </c>
      <c r="T342">
        <v>0.46044400000000002</v>
      </c>
      <c r="X342">
        <v>0.43411899999999998</v>
      </c>
      <c r="AB342">
        <v>0.40623999999999999</v>
      </c>
    </row>
    <row r="343" spans="1:28" x14ac:dyDescent="0.25">
      <c r="A343">
        <v>0.58528100000000005</v>
      </c>
      <c r="D343">
        <v>0.56038699999999997</v>
      </c>
      <c r="H343">
        <v>0.53696299999999997</v>
      </c>
      <c r="L343">
        <v>0.50772399999999995</v>
      </c>
      <c r="P343">
        <v>0.48504000000000003</v>
      </c>
      <c r="T343">
        <v>0.46043499999999998</v>
      </c>
      <c r="X343">
        <v>0.43430000000000002</v>
      </c>
      <c r="AB343">
        <v>0.40665800000000002</v>
      </c>
    </row>
    <row r="344" spans="1:28" x14ac:dyDescent="0.25">
      <c r="A344">
        <v>0.58579700000000001</v>
      </c>
      <c r="D344">
        <v>0.56021500000000002</v>
      </c>
      <c r="H344">
        <v>0.53732800000000003</v>
      </c>
      <c r="L344">
        <v>0.50806799999999996</v>
      </c>
      <c r="P344">
        <v>0.48504000000000003</v>
      </c>
      <c r="T344">
        <v>0.46061600000000003</v>
      </c>
      <c r="X344">
        <v>0.43430000000000002</v>
      </c>
      <c r="AB344">
        <v>0.40943400000000002</v>
      </c>
    </row>
    <row r="345" spans="1:28" x14ac:dyDescent="0.25">
      <c r="A345">
        <v>0.58632499999999999</v>
      </c>
      <c r="D345">
        <v>0.56005400000000005</v>
      </c>
      <c r="H345">
        <v>0.53732800000000003</v>
      </c>
      <c r="L345">
        <v>0.50840099999999999</v>
      </c>
      <c r="P345">
        <v>0.48504000000000003</v>
      </c>
      <c r="T345">
        <v>0.46060699999999999</v>
      </c>
      <c r="X345">
        <v>0.434309</v>
      </c>
      <c r="AB345">
        <v>0.40779599999999999</v>
      </c>
    </row>
    <row r="346" spans="1:28" x14ac:dyDescent="0.25">
      <c r="A346">
        <v>0.58667999999999998</v>
      </c>
      <c r="D346">
        <v>0.55969899999999995</v>
      </c>
      <c r="H346">
        <v>0.53733900000000001</v>
      </c>
      <c r="L346">
        <v>0.50892800000000005</v>
      </c>
      <c r="P346">
        <v>0.48504000000000003</v>
      </c>
      <c r="T346">
        <v>0.46078799999999998</v>
      </c>
      <c r="X346">
        <v>0.43412800000000001</v>
      </c>
      <c r="AB346">
        <v>0.40813199999999999</v>
      </c>
    </row>
    <row r="347" spans="1:28" x14ac:dyDescent="0.25">
      <c r="A347">
        <v>0.58686400000000005</v>
      </c>
      <c r="D347">
        <v>0.55953799999999998</v>
      </c>
      <c r="H347">
        <v>0.53717700000000002</v>
      </c>
      <c r="L347">
        <v>0.50926099999999996</v>
      </c>
      <c r="P347">
        <v>0.48504999999999998</v>
      </c>
      <c r="T347">
        <v>0.46078799999999998</v>
      </c>
      <c r="X347">
        <v>0.43412800000000001</v>
      </c>
      <c r="AB347">
        <v>0.40864699999999998</v>
      </c>
    </row>
    <row r="348" spans="1:28" x14ac:dyDescent="0.25">
      <c r="A348">
        <v>0.58687599999999995</v>
      </c>
      <c r="D348">
        <v>0.55918299999999999</v>
      </c>
      <c r="H348">
        <v>0.53684399999999999</v>
      </c>
      <c r="L348">
        <v>0.50977700000000004</v>
      </c>
      <c r="P348">
        <v>0.48488700000000001</v>
      </c>
      <c r="T348">
        <v>0.46078799999999998</v>
      </c>
      <c r="X348">
        <v>0.434137</v>
      </c>
      <c r="AB348">
        <v>0.40917199999999998</v>
      </c>
    </row>
    <row r="349" spans="1:28" x14ac:dyDescent="0.25">
      <c r="A349">
        <v>0.58671499999999999</v>
      </c>
      <c r="D349">
        <v>0.55901100000000004</v>
      </c>
      <c r="H349">
        <v>0.53632800000000003</v>
      </c>
      <c r="L349">
        <v>0.51030399999999998</v>
      </c>
      <c r="P349">
        <v>0.48453400000000002</v>
      </c>
      <c r="T349">
        <v>0.46078799999999998</v>
      </c>
      <c r="X349">
        <v>0.43396499999999999</v>
      </c>
      <c r="AB349">
        <v>0.40950700000000001</v>
      </c>
    </row>
    <row r="350" spans="1:28" x14ac:dyDescent="0.25">
      <c r="A350">
        <v>0.58638299999999999</v>
      </c>
      <c r="D350">
        <v>0.55882799999999999</v>
      </c>
      <c r="H350">
        <v>0.53581199999999995</v>
      </c>
      <c r="L350">
        <v>0.51064799999999999</v>
      </c>
      <c r="P350">
        <v>0.484371</v>
      </c>
      <c r="T350">
        <v>0.46079700000000001</v>
      </c>
      <c r="X350">
        <v>0.43379299999999998</v>
      </c>
      <c r="AB350">
        <v>0.41002300000000003</v>
      </c>
    </row>
    <row r="351" spans="1:28" x14ac:dyDescent="0.25">
      <c r="A351">
        <v>0.58586700000000003</v>
      </c>
      <c r="D351">
        <v>0.55882799999999999</v>
      </c>
      <c r="H351">
        <v>0.53530699999999998</v>
      </c>
      <c r="L351">
        <v>0.51100199999999996</v>
      </c>
      <c r="P351">
        <v>0.484018</v>
      </c>
      <c r="T351">
        <v>0.46061600000000003</v>
      </c>
      <c r="X351">
        <v>0.433612</v>
      </c>
      <c r="AB351">
        <v>0.41054800000000002</v>
      </c>
    </row>
    <row r="352" spans="1:28" x14ac:dyDescent="0.25">
      <c r="A352">
        <v>0.58536299999999997</v>
      </c>
      <c r="D352">
        <v>0.55881700000000001</v>
      </c>
      <c r="H352">
        <v>0.53460799999999997</v>
      </c>
      <c r="L352">
        <v>0.51117400000000002</v>
      </c>
      <c r="P352">
        <v>0.483846</v>
      </c>
      <c r="T352">
        <v>0.46062500000000001</v>
      </c>
      <c r="X352">
        <v>0.433612</v>
      </c>
      <c r="AB352">
        <v>0.41089999999999999</v>
      </c>
    </row>
    <row r="353" spans="1:28" x14ac:dyDescent="0.25">
      <c r="A353">
        <v>0.58466300000000004</v>
      </c>
      <c r="D353">
        <v>0.55900000000000005</v>
      </c>
      <c r="H353">
        <v>0.53410299999999999</v>
      </c>
      <c r="L353">
        <v>0.51135600000000003</v>
      </c>
      <c r="P353">
        <v>0.48367399999999999</v>
      </c>
      <c r="T353">
        <v>0.460453</v>
      </c>
      <c r="X353">
        <v>0.433612</v>
      </c>
      <c r="AB353">
        <v>0.41107199999999999</v>
      </c>
    </row>
    <row r="354" spans="1:28" x14ac:dyDescent="0.25">
      <c r="A354">
        <v>0.58414699999999997</v>
      </c>
      <c r="D354">
        <v>0.55898899999999996</v>
      </c>
      <c r="H354">
        <v>0.53340399999999999</v>
      </c>
      <c r="L354">
        <v>0.51134599999999997</v>
      </c>
      <c r="P354">
        <v>0.48351100000000002</v>
      </c>
      <c r="T354">
        <v>0.460281</v>
      </c>
      <c r="X354">
        <v>0.433612</v>
      </c>
      <c r="AB354">
        <v>0.411244</v>
      </c>
    </row>
    <row r="355" spans="1:28" x14ac:dyDescent="0.25">
      <c r="A355">
        <v>0.583619</v>
      </c>
      <c r="D355">
        <v>0.559172</v>
      </c>
      <c r="H355">
        <v>0.53287700000000005</v>
      </c>
      <c r="L355">
        <v>0.51153800000000005</v>
      </c>
      <c r="P355">
        <v>0.48315799999999998</v>
      </c>
      <c r="T355">
        <v>0.46010000000000001</v>
      </c>
      <c r="X355">
        <v>0.433612</v>
      </c>
      <c r="AB355">
        <v>0.411416</v>
      </c>
    </row>
    <row r="356" spans="1:28" x14ac:dyDescent="0.25">
      <c r="A356">
        <v>0.58327499999999999</v>
      </c>
      <c r="D356">
        <v>0.55916100000000002</v>
      </c>
      <c r="H356">
        <v>0.53253300000000003</v>
      </c>
      <c r="L356">
        <v>0.51136599999999999</v>
      </c>
      <c r="P356">
        <v>0.48299500000000001</v>
      </c>
      <c r="T356">
        <v>0.46010899999999999</v>
      </c>
      <c r="X356">
        <v>0.43362099999999998</v>
      </c>
      <c r="AB356">
        <v>0.41159600000000002</v>
      </c>
    </row>
    <row r="357" spans="1:28" x14ac:dyDescent="0.25">
      <c r="A357">
        <v>0.58291999999999999</v>
      </c>
      <c r="D357">
        <v>0.55932199999999999</v>
      </c>
      <c r="H357">
        <v>0.53217899999999996</v>
      </c>
      <c r="L357">
        <v>0.51119400000000004</v>
      </c>
      <c r="P357">
        <v>0.48264200000000002</v>
      </c>
      <c r="T357">
        <v>0.45993699999999998</v>
      </c>
      <c r="X357">
        <v>0.43343999999999999</v>
      </c>
      <c r="AB357">
        <v>0.41160400000000003</v>
      </c>
    </row>
    <row r="358" spans="1:28" x14ac:dyDescent="0.25">
      <c r="A358">
        <v>0.58273600000000003</v>
      </c>
      <c r="D358">
        <v>0.559666</v>
      </c>
      <c r="H358">
        <v>0.53200700000000001</v>
      </c>
      <c r="L358">
        <v>0.51103200000000004</v>
      </c>
      <c r="P358">
        <v>0.48246</v>
      </c>
      <c r="T358">
        <v>0.45976499999999998</v>
      </c>
      <c r="X358">
        <v>0.43343100000000001</v>
      </c>
      <c r="AB358">
        <v>0.41143200000000002</v>
      </c>
    </row>
    <row r="359" spans="1:28" x14ac:dyDescent="0.25">
      <c r="A359">
        <v>0.58271300000000004</v>
      </c>
      <c r="D359">
        <v>0.56002099999999999</v>
      </c>
      <c r="H359">
        <v>0.53181299999999998</v>
      </c>
      <c r="L359">
        <v>0.51069900000000001</v>
      </c>
      <c r="P359">
        <v>0.48246</v>
      </c>
      <c r="T359">
        <v>0.45959299999999997</v>
      </c>
      <c r="X359">
        <v>0.43362099999999998</v>
      </c>
      <c r="AB359">
        <v>0.41126000000000001</v>
      </c>
    </row>
    <row r="360" spans="1:28" x14ac:dyDescent="0.25">
      <c r="A360">
        <v>0.58305700000000005</v>
      </c>
      <c r="D360">
        <v>0.56018199999999996</v>
      </c>
      <c r="H360">
        <v>0.53198500000000004</v>
      </c>
      <c r="L360">
        <v>0.51017199999999996</v>
      </c>
      <c r="P360">
        <v>0.48246</v>
      </c>
      <c r="T360">
        <v>0.45941199999999999</v>
      </c>
      <c r="X360">
        <v>0.43343999999999999</v>
      </c>
      <c r="AB360">
        <v>0.41109600000000002</v>
      </c>
    </row>
    <row r="361" spans="1:28" x14ac:dyDescent="0.25">
      <c r="A361">
        <v>0.58338900000000005</v>
      </c>
      <c r="D361">
        <v>0.56053699999999995</v>
      </c>
      <c r="H361">
        <v>0.53214700000000004</v>
      </c>
      <c r="L361">
        <v>0.50982799999999995</v>
      </c>
      <c r="P361">
        <v>0.48246</v>
      </c>
      <c r="T361">
        <v>0.45942100000000002</v>
      </c>
      <c r="X361">
        <v>0.43344899999999997</v>
      </c>
      <c r="AB361">
        <v>0.41075200000000001</v>
      </c>
    </row>
    <row r="362" spans="1:28" x14ac:dyDescent="0.25">
      <c r="A362">
        <v>0.58390500000000001</v>
      </c>
      <c r="D362">
        <v>0.56072</v>
      </c>
      <c r="H362">
        <v>0.53249100000000005</v>
      </c>
      <c r="L362">
        <v>0.50949500000000003</v>
      </c>
      <c r="T362">
        <v>0.45923999999999998</v>
      </c>
      <c r="X362">
        <v>0.43325900000000001</v>
      </c>
      <c r="AB362">
        <v>0.410408</v>
      </c>
    </row>
    <row r="363" spans="1:28" x14ac:dyDescent="0.25">
      <c r="A363">
        <v>0.58440899999999996</v>
      </c>
      <c r="D363">
        <v>0.56073099999999998</v>
      </c>
      <c r="H363">
        <v>0.53282399999999996</v>
      </c>
      <c r="L363">
        <v>0.50896799999999998</v>
      </c>
      <c r="T363">
        <v>0.45923999999999998</v>
      </c>
      <c r="X363">
        <v>0.43343999999999999</v>
      </c>
      <c r="AB363">
        <v>0.41007300000000002</v>
      </c>
    </row>
    <row r="364" spans="1:28" x14ac:dyDescent="0.25">
      <c r="A364">
        <v>0.58510899999999999</v>
      </c>
      <c r="D364">
        <v>0.56054800000000005</v>
      </c>
      <c r="H364">
        <v>0.53332900000000005</v>
      </c>
      <c r="L364">
        <v>0.50863499999999995</v>
      </c>
      <c r="T364">
        <v>0.45923999999999998</v>
      </c>
      <c r="X364">
        <v>0.43343999999999999</v>
      </c>
      <c r="AB364">
        <v>0.409557</v>
      </c>
    </row>
    <row r="365" spans="1:28" x14ac:dyDescent="0.25">
      <c r="A365">
        <v>0.58562499999999995</v>
      </c>
      <c r="D365">
        <v>0.56055900000000003</v>
      </c>
      <c r="H365">
        <v>0.53401699999999996</v>
      </c>
      <c r="L365">
        <v>0.508108</v>
      </c>
      <c r="T365">
        <v>0.45923999999999998</v>
      </c>
      <c r="X365">
        <v>0.43343999999999999</v>
      </c>
      <c r="AB365">
        <v>0.40904099999999999</v>
      </c>
    </row>
    <row r="366" spans="1:28" x14ac:dyDescent="0.25">
      <c r="A366">
        <v>0.58615300000000004</v>
      </c>
      <c r="D366">
        <v>0.56037599999999999</v>
      </c>
      <c r="H366">
        <v>0.53471599999999997</v>
      </c>
      <c r="L366">
        <v>0.50775400000000004</v>
      </c>
      <c r="T366">
        <v>0.45923999999999998</v>
      </c>
      <c r="X366">
        <v>0.43343100000000001</v>
      </c>
      <c r="AB366">
        <v>0.40852500000000003</v>
      </c>
    </row>
    <row r="367" spans="1:28" x14ac:dyDescent="0.25">
      <c r="A367">
        <v>0.58650800000000003</v>
      </c>
      <c r="D367">
        <v>0.56038699999999997</v>
      </c>
      <c r="L367">
        <v>0.50759200000000004</v>
      </c>
      <c r="T367">
        <v>0.45923999999999998</v>
      </c>
      <c r="X367">
        <v>0.43359500000000001</v>
      </c>
      <c r="AB367">
        <v>0.40800799999999998</v>
      </c>
    </row>
    <row r="368" spans="1:28" x14ac:dyDescent="0.25">
      <c r="A368">
        <v>0.58667999999999998</v>
      </c>
      <c r="D368">
        <v>0.56020400000000004</v>
      </c>
      <c r="T368">
        <v>0.459231</v>
      </c>
      <c r="X368">
        <v>0.43394700000000003</v>
      </c>
      <c r="AB368">
        <v>0.40748400000000001</v>
      </c>
    </row>
    <row r="369" spans="1:28" x14ac:dyDescent="0.25">
      <c r="A369">
        <v>0.58687599999999995</v>
      </c>
      <c r="D369">
        <v>0.560226</v>
      </c>
      <c r="T369">
        <v>0.45941199999999999</v>
      </c>
      <c r="X369">
        <v>0.43412800000000001</v>
      </c>
      <c r="AB369">
        <v>0.40714800000000001</v>
      </c>
    </row>
    <row r="370" spans="1:28" x14ac:dyDescent="0.25">
      <c r="A370">
        <v>0.58671499999999999</v>
      </c>
      <c r="D370">
        <v>0.55988199999999999</v>
      </c>
      <c r="T370">
        <v>0.45940300000000001</v>
      </c>
      <c r="X370">
        <v>0.43412800000000001</v>
      </c>
      <c r="AB370">
        <v>0.40662399999999999</v>
      </c>
    </row>
    <row r="371" spans="1:28" x14ac:dyDescent="0.25">
      <c r="A371">
        <v>0.58637099999999998</v>
      </c>
      <c r="D371">
        <v>0.55953799999999998</v>
      </c>
      <c r="T371">
        <v>0.45957500000000001</v>
      </c>
      <c r="X371">
        <v>0.434137</v>
      </c>
      <c r="AB371">
        <v>0.40627999999999997</v>
      </c>
    </row>
    <row r="372" spans="1:28" x14ac:dyDescent="0.25">
      <c r="A372">
        <v>0.58603899999999998</v>
      </c>
      <c r="D372">
        <v>0.55918299999999999</v>
      </c>
      <c r="T372">
        <v>0.45974700000000002</v>
      </c>
      <c r="X372">
        <v>0.43395600000000001</v>
      </c>
      <c r="AB372">
        <v>0.40593600000000002</v>
      </c>
    </row>
    <row r="373" spans="1:28" x14ac:dyDescent="0.25">
      <c r="A373">
        <v>0.58552300000000002</v>
      </c>
      <c r="D373">
        <v>0.55901100000000004</v>
      </c>
      <c r="T373">
        <v>0.459928</v>
      </c>
      <c r="AB373">
        <v>0.405584</v>
      </c>
    </row>
    <row r="374" spans="1:28" x14ac:dyDescent="0.25">
      <c r="A374">
        <v>0.58501899999999996</v>
      </c>
      <c r="D374">
        <v>0.55882799999999999</v>
      </c>
      <c r="T374">
        <v>0.45991900000000002</v>
      </c>
      <c r="AB374">
        <v>0.40541199999999999</v>
      </c>
    </row>
    <row r="375" spans="1:28" x14ac:dyDescent="0.25">
      <c r="A375">
        <v>0.58431900000000003</v>
      </c>
      <c r="D375">
        <v>0.55882799999999999</v>
      </c>
      <c r="T375">
        <v>0.46009100000000003</v>
      </c>
      <c r="AB375">
        <v>0.40523199999999998</v>
      </c>
    </row>
    <row r="376" spans="1:28" x14ac:dyDescent="0.25">
      <c r="D376">
        <v>0.55881700000000001</v>
      </c>
      <c r="T376">
        <v>0.46026299999999998</v>
      </c>
      <c r="AB376">
        <v>0.40523199999999998</v>
      </c>
    </row>
    <row r="377" spans="1:28" x14ac:dyDescent="0.25">
      <c r="D377">
        <v>0.55898899999999996</v>
      </c>
      <c r="T377">
        <v>0.46044400000000002</v>
      </c>
      <c r="AB377">
        <v>0.40512700000000001</v>
      </c>
    </row>
    <row r="378" spans="1:28" x14ac:dyDescent="0.25">
      <c r="D378">
        <v>0.559172</v>
      </c>
      <c r="T378">
        <v>0.46043499999999998</v>
      </c>
      <c r="AB378">
        <v>0.40745999999999999</v>
      </c>
    </row>
    <row r="379" spans="1:28" x14ac:dyDescent="0.25">
      <c r="D379">
        <v>0.559172</v>
      </c>
      <c r="T379">
        <v>0.46061600000000003</v>
      </c>
      <c r="AB379">
        <v>0.40762399999999999</v>
      </c>
    </row>
    <row r="380" spans="1:28" x14ac:dyDescent="0.25">
      <c r="D380">
        <v>0.55916100000000002</v>
      </c>
      <c r="T380">
        <v>0.46060699999999999</v>
      </c>
      <c r="AB380">
        <v>0.40797600000000001</v>
      </c>
    </row>
    <row r="381" spans="1:28" x14ac:dyDescent="0.25">
      <c r="D381">
        <v>0.55932199999999999</v>
      </c>
      <c r="T381">
        <v>0.46078799999999998</v>
      </c>
      <c r="AB381">
        <v>0.40823799999999999</v>
      </c>
    </row>
    <row r="382" spans="1:28" x14ac:dyDescent="0.25">
      <c r="D382">
        <v>0.55967699999999998</v>
      </c>
      <c r="T382">
        <v>0.46078799999999998</v>
      </c>
      <c r="AB382">
        <v>0.40642</v>
      </c>
    </row>
    <row r="383" spans="1:28" x14ac:dyDescent="0.25">
      <c r="D383">
        <v>0.55983799999999995</v>
      </c>
      <c r="T383">
        <v>0.46078799999999998</v>
      </c>
      <c r="AB383">
        <v>0.40675600000000001</v>
      </c>
    </row>
    <row r="384" spans="1:28" x14ac:dyDescent="0.25">
      <c r="D384">
        <v>0.56018199999999996</v>
      </c>
      <c r="T384">
        <v>0.46078799999999998</v>
      </c>
      <c r="AB384">
        <v>0.40727200000000002</v>
      </c>
    </row>
    <row r="385" spans="4:28" x14ac:dyDescent="0.25">
      <c r="D385">
        <v>0.56054800000000005</v>
      </c>
      <c r="T385">
        <v>0.46079700000000001</v>
      </c>
      <c r="AB385">
        <v>0.40778799999999998</v>
      </c>
    </row>
    <row r="386" spans="4:28" x14ac:dyDescent="0.25">
      <c r="D386">
        <v>0.56053699999999995</v>
      </c>
      <c r="T386">
        <v>0.46061600000000003</v>
      </c>
      <c r="AB386">
        <v>0.408304</v>
      </c>
    </row>
    <row r="387" spans="4:28" x14ac:dyDescent="0.25">
      <c r="D387">
        <v>0.56072</v>
      </c>
      <c r="T387">
        <v>0.46062500000000001</v>
      </c>
      <c r="AB387">
        <v>0.40881899999999999</v>
      </c>
    </row>
    <row r="388" spans="4:28" x14ac:dyDescent="0.25">
      <c r="D388">
        <v>0.56073099999999998</v>
      </c>
      <c r="T388">
        <v>0.46044400000000002</v>
      </c>
      <c r="AB388">
        <v>0.409335</v>
      </c>
    </row>
    <row r="389" spans="4:28" x14ac:dyDescent="0.25">
      <c r="D389">
        <v>0.56054800000000005</v>
      </c>
      <c r="T389">
        <v>0.460453</v>
      </c>
      <c r="AB389">
        <v>0.40985100000000002</v>
      </c>
    </row>
    <row r="390" spans="4:28" x14ac:dyDescent="0.25">
      <c r="D390">
        <v>0.56055900000000003</v>
      </c>
      <c r="T390">
        <v>0.460281</v>
      </c>
      <c r="AB390">
        <v>0.41037600000000002</v>
      </c>
    </row>
    <row r="391" spans="4:28" x14ac:dyDescent="0.25">
      <c r="T391">
        <v>0.46010899999999999</v>
      </c>
      <c r="AB391">
        <v>0.41071999999999997</v>
      </c>
    </row>
    <row r="392" spans="4:28" x14ac:dyDescent="0.25">
      <c r="T392">
        <v>0.45993699999999998</v>
      </c>
      <c r="AB392">
        <v>0.41106399999999998</v>
      </c>
    </row>
    <row r="393" spans="4:28" x14ac:dyDescent="0.25">
      <c r="T393">
        <v>0.45976499999999998</v>
      </c>
      <c r="AB393">
        <v>0.411416</v>
      </c>
    </row>
    <row r="394" spans="4:28" x14ac:dyDescent="0.25">
      <c r="T394">
        <v>0.45959299999999997</v>
      </c>
      <c r="AB394">
        <v>0.41158800000000001</v>
      </c>
    </row>
    <row r="395" spans="4:28" x14ac:dyDescent="0.25">
      <c r="T395">
        <v>0.45941199999999999</v>
      </c>
      <c r="AB395">
        <v>0.41176000000000001</v>
      </c>
    </row>
    <row r="396" spans="4:28" x14ac:dyDescent="0.25">
      <c r="T396">
        <v>0.45942100000000002</v>
      </c>
      <c r="AB396">
        <v>0.41194799999999998</v>
      </c>
    </row>
    <row r="397" spans="4:28" x14ac:dyDescent="0.25">
      <c r="T397">
        <v>0.45924900000000002</v>
      </c>
      <c r="AB397">
        <v>0.41176800000000002</v>
      </c>
    </row>
    <row r="398" spans="4:28" x14ac:dyDescent="0.25">
      <c r="T398">
        <v>0.45906799999999998</v>
      </c>
      <c r="AB398">
        <v>0.41177599999999998</v>
      </c>
    </row>
    <row r="399" spans="4:28" x14ac:dyDescent="0.25">
      <c r="T399">
        <v>0.45906799999999998</v>
      </c>
      <c r="AB399">
        <v>0.41161199999999998</v>
      </c>
    </row>
    <row r="400" spans="4:28" x14ac:dyDescent="0.25">
      <c r="T400">
        <v>0.45906799999999998</v>
      </c>
      <c r="AB400">
        <v>0.41126000000000001</v>
      </c>
    </row>
    <row r="401" spans="20:28" x14ac:dyDescent="0.25">
      <c r="T401">
        <v>0.45906799999999998</v>
      </c>
      <c r="AB401">
        <v>0.411105</v>
      </c>
    </row>
    <row r="402" spans="20:28" x14ac:dyDescent="0.25">
      <c r="T402">
        <v>0.45906799999999998</v>
      </c>
      <c r="AB402">
        <v>0.41058899999999998</v>
      </c>
    </row>
    <row r="403" spans="20:28" x14ac:dyDescent="0.25">
      <c r="T403">
        <v>0.45905899999999999</v>
      </c>
      <c r="AB403">
        <v>0.41007300000000002</v>
      </c>
    </row>
    <row r="404" spans="20:28" x14ac:dyDescent="0.25">
      <c r="AB404">
        <v>0.409557</v>
      </c>
    </row>
    <row r="405" spans="20:28" x14ac:dyDescent="0.25">
      <c r="AB405">
        <v>0.40903200000000001</v>
      </c>
    </row>
    <row r="406" spans="20:28" x14ac:dyDescent="0.25">
      <c r="AB406">
        <v>0.40870499999999998</v>
      </c>
    </row>
    <row r="407" spans="20:28" x14ac:dyDescent="0.25">
      <c r="AB407">
        <v>0.40800799999999998</v>
      </c>
    </row>
    <row r="408" spans="20:28" x14ac:dyDescent="0.25">
      <c r="AB408">
        <v>0.40749200000000002</v>
      </c>
    </row>
    <row r="409" spans="20:28" x14ac:dyDescent="0.25">
      <c r="AB409">
        <v>0.406976</v>
      </c>
    </row>
    <row r="410" spans="20:28" x14ac:dyDescent="0.25">
      <c r="AB410">
        <v>0.40645999999999999</v>
      </c>
    </row>
    <row r="411" spans="20:28" x14ac:dyDescent="0.25">
      <c r="AB411">
        <v>0.40593600000000002</v>
      </c>
    </row>
    <row r="412" spans="20:28" x14ac:dyDescent="0.25">
      <c r="AB412">
        <v>0.40559200000000001</v>
      </c>
    </row>
    <row r="413" spans="20:28" x14ac:dyDescent="0.25">
      <c r="AB413">
        <v>0.40523999999999999</v>
      </c>
    </row>
    <row r="414" spans="20:28" x14ac:dyDescent="0.25">
      <c r="AB414">
        <v>0.40506799999999998</v>
      </c>
    </row>
    <row r="415" spans="20:28" x14ac:dyDescent="0.25">
      <c r="AB415">
        <v>0.40489599999999998</v>
      </c>
    </row>
    <row r="416" spans="20:28" x14ac:dyDescent="0.25">
      <c r="AB416">
        <v>0.40470800000000001</v>
      </c>
    </row>
    <row r="417" spans="28:28" x14ac:dyDescent="0.25">
      <c r="AB417">
        <v>0.40488000000000002</v>
      </c>
    </row>
    <row r="418" spans="28:28" x14ac:dyDescent="0.25">
      <c r="AB418">
        <v>0.40505200000000002</v>
      </c>
    </row>
    <row r="419" spans="28:28" x14ac:dyDescent="0.25">
      <c r="AB419">
        <v>0.40521600000000002</v>
      </c>
    </row>
    <row r="420" spans="28:28" x14ac:dyDescent="0.25">
      <c r="AB420">
        <v>0.40556799999999998</v>
      </c>
    </row>
    <row r="421" spans="28:28" x14ac:dyDescent="0.25">
      <c r="AB421">
        <v>0.40573199999999998</v>
      </c>
    </row>
    <row r="422" spans="28:28" x14ac:dyDescent="0.25">
      <c r="AB422">
        <v>0.40606799999999998</v>
      </c>
    </row>
    <row r="423" spans="28:28" x14ac:dyDescent="0.25">
      <c r="AB423">
        <v>0.406584</v>
      </c>
    </row>
    <row r="424" spans="28:28" x14ac:dyDescent="0.25">
      <c r="AB424">
        <v>0.40709099999999998</v>
      </c>
    </row>
    <row r="425" spans="28:28" x14ac:dyDescent="0.25">
      <c r="AB425">
        <v>0.40778799999999998</v>
      </c>
    </row>
    <row r="426" spans="28:28" x14ac:dyDescent="0.25">
      <c r="AB426">
        <v>0.408304</v>
      </c>
    </row>
    <row r="427" spans="28:28" x14ac:dyDescent="0.25">
      <c r="AB427">
        <v>0.40881899999999999</v>
      </c>
    </row>
    <row r="428" spans="28:28" x14ac:dyDescent="0.25">
      <c r="AB428">
        <v>0.409335</v>
      </c>
    </row>
    <row r="429" spans="28:28" x14ac:dyDescent="0.25">
      <c r="AB429">
        <v>0.40985100000000002</v>
      </c>
    </row>
    <row r="430" spans="28:28" x14ac:dyDescent="0.25">
      <c r="AB430">
        <v>0.41037600000000002</v>
      </c>
    </row>
    <row r="431" spans="28:28" x14ac:dyDescent="0.25">
      <c r="AB431">
        <v>0.41071099999999999</v>
      </c>
    </row>
    <row r="432" spans="28:28" x14ac:dyDescent="0.25">
      <c r="AB432">
        <v>0.411244</v>
      </c>
    </row>
    <row r="433" spans="28:28" x14ac:dyDescent="0.25">
      <c r="AB433">
        <v>0.411416</v>
      </c>
    </row>
    <row r="434" spans="28:28" x14ac:dyDescent="0.25">
      <c r="AB434">
        <v>0.41158</v>
      </c>
    </row>
    <row r="435" spans="28:28" x14ac:dyDescent="0.25">
      <c r="AB435">
        <v>0.41193999999999997</v>
      </c>
    </row>
    <row r="436" spans="28:28" x14ac:dyDescent="0.25">
      <c r="AB436">
        <v>0.41193999999999997</v>
      </c>
    </row>
    <row r="437" spans="28:28" x14ac:dyDescent="0.25">
      <c r="AB437">
        <v>0.41193999999999997</v>
      </c>
    </row>
    <row r="438" spans="28:28" x14ac:dyDescent="0.25">
      <c r="AB438">
        <v>0.41195599999999999</v>
      </c>
    </row>
    <row r="439" spans="28:28" x14ac:dyDescent="0.25">
      <c r="AB439">
        <v>0.41160400000000003</v>
      </c>
    </row>
    <row r="440" spans="28:28" x14ac:dyDescent="0.25">
      <c r="AB440">
        <v>0.41143999999999997</v>
      </c>
    </row>
    <row r="441" spans="28:28" x14ac:dyDescent="0.25">
      <c r="AB441">
        <v>0.41109600000000002</v>
      </c>
    </row>
    <row r="442" spans="28:28" x14ac:dyDescent="0.25">
      <c r="AB442">
        <v>0.41075200000000001</v>
      </c>
    </row>
    <row r="443" spans="28:28" x14ac:dyDescent="0.25">
      <c r="AB443">
        <v>0.41041699999999998</v>
      </c>
    </row>
    <row r="444" spans="28:28" x14ac:dyDescent="0.25">
      <c r="AB444">
        <v>0.40990900000000002</v>
      </c>
    </row>
    <row r="445" spans="28:28" x14ac:dyDescent="0.25">
      <c r="AB445">
        <v>0.40920400000000001</v>
      </c>
    </row>
    <row r="446" spans="28:28" x14ac:dyDescent="0.25">
      <c r="AB446">
        <v>0.40887699999999999</v>
      </c>
    </row>
    <row r="447" spans="28:28" x14ac:dyDescent="0.25">
      <c r="AB447">
        <v>0.40817999999999999</v>
      </c>
    </row>
    <row r="448" spans="28:28" x14ac:dyDescent="0.25">
      <c r="AB448">
        <v>0.40766400000000003</v>
      </c>
    </row>
    <row r="449" spans="28:28" x14ac:dyDescent="0.25">
      <c r="AB449">
        <v>0.40714800000000001</v>
      </c>
    </row>
    <row r="450" spans="28:28" x14ac:dyDescent="0.25">
      <c r="AB450">
        <v>0.40664099999999997</v>
      </c>
    </row>
    <row r="451" spans="28:28" x14ac:dyDescent="0.25">
      <c r="AB451">
        <v>0.40593600000000002</v>
      </c>
    </row>
    <row r="452" spans="28:28" x14ac:dyDescent="0.25">
      <c r="AB452">
        <v>0.405584</v>
      </c>
    </row>
    <row r="453" spans="28:28" x14ac:dyDescent="0.25">
      <c r="AB453">
        <v>0.40542</v>
      </c>
    </row>
    <row r="454" spans="28:28" x14ac:dyDescent="0.25">
      <c r="AB454">
        <v>0.40506799999999998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249-CE69-4C2B-8F77-71C2DA9D2D63}">
  <dimension ref="A1:Y18"/>
  <sheetViews>
    <sheetView zoomScale="190" zoomScaleNormal="190" workbookViewId="0">
      <selection activeCell="V14" sqref="V14"/>
    </sheetView>
  </sheetViews>
  <sheetFormatPr defaultRowHeight="15" x14ac:dyDescent="0.25"/>
  <cols>
    <col min="3" max="4" width="4.5703125" customWidth="1"/>
    <col min="7" max="7" width="9.140625" customWidth="1"/>
    <col min="10" max="10" width="4.5703125" customWidth="1"/>
    <col min="11" max="11" width="2.28515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5" max="25" width="2.28515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26" t="s">
        <v>47</v>
      </c>
      <c r="I1" s="48" t="s">
        <v>71</v>
      </c>
      <c r="K1" s="21" t="s">
        <v>48</v>
      </c>
      <c r="L1" s="13" cm="1">
        <f t="array" ref="L1:M5">LINEST(G2:G8,E2:E8,TRUE,TRUE)</f>
        <v>0.39324308915728373</v>
      </c>
      <c r="M1" s="13">
        <v>5.6659979234020739</v>
      </c>
      <c r="N1" s="1" t="s">
        <v>49</v>
      </c>
      <c r="P1" s="16" t="s">
        <v>8</v>
      </c>
      <c r="Q1" s="16" t="s">
        <v>9</v>
      </c>
      <c r="R1" s="26" t="s">
        <v>46</v>
      </c>
      <c r="S1" s="26" t="s">
        <v>47</v>
      </c>
      <c r="T1" s="48" t="s">
        <v>71</v>
      </c>
      <c r="V1" s="21" t="s">
        <v>48</v>
      </c>
      <c r="W1" s="13" cm="1">
        <f t="array" ref="W1:X5">LINEST(R2:R8,P2:P8,TRUE,TRUE)</f>
        <v>0.3784185430642788</v>
      </c>
      <c r="X1" s="13">
        <v>6.9032845362168729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39.909999999999997</v>
      </c>
      <c r="F2" s="18">
        <v>0.54</v>
      </c>
      <c r="G2" s="30">
        <f>SUM(A3:A3)</f>
        <v>19.829999999999998</v>
      </c>
      <c r="H2" s="49">
        <f>F2*B14/B13</f>
        <v>0.20840362671528331</v>
      </c>
      <c r="I2" s="45">
        <f>POWER((G2-E2*L1-M1)/H2,2)</f>
        <v>53.921183875501264</v>
      </c>
      <c r="J2" s="5">
        <v>1</v>
      </c>
      <c r="K2" s="21" t="s">
        <v>50</v>
      </c>
      <c r="L2" s="13">
        <v>1.6334644882533948E-2</v>
      </c>
      <c r="M2" s="13">
        <v>3.4663278947824034</v>
      </c>
      <c r="N2" s="23" t="s">
        <v>51</v>
      </c>
      <c r="P2" s="20">
        <v>38.890999999999998</v>
      </c>
      <c r="Q2" s="39">
        <v>0.2</v>
      </c>
      <c r="R2" s="30">
        <f>SUM(A3:A3)</f>
        <v>19.829999999999998</v>
      </c>
      <c r="S2" s="25">
        <f>Q2*B14/B13</f>
        <v>7.718652841306789E-2</v>
      </c>
      <c r="T2" s="45">
        <f>POWER((R2-P2*W1-X1)/S2,2)</f>
        <v>538.01918463467973</v>
      </c>
      <c r="U2" s="5">
        <v>1</v>
      </c>
      <c r="V2" s="21" t="s">
        <v>50</v>
      </c>
      <c r="W2" s="13">
        <v>1.7807719260001832E-2</v>
      </c>
      <c r="X2" s="13">
        <v>3.8746823163353916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81.650000000000006</v>
      </c>
      <c r="F3" s="18">
        <v>0.46</v>
      </c>
      <c r="G3" s="30">
        <f>SUM(A3:A4)</f>
        <v>39.61</v>
      </c>
      <c r="H3" s="50">
        <f>F3*B14/B13</f>
        <v>0.17752901535005616</v>
      </c>
      <c r="I3" s="45">
        <f>POWER((G3-E3*L1-M1)/H3,2)</f>
        <v>106.92187042969883</v>
      </c>
      <c r="J3" s="5">
        <v>2</v>
      </c>
      <c r="L3" s="13">
        <v>0.99144664400820359</v>
      </c>
      <c r="M3" s="13">
        <v>4.3366836652646841</v>
      </c>
      <c r="P3" s="20">
        <v>80.841999999999999</v>
      </c>
      <c r="Q3" s="39">
        <v>0.2</v>
      </c>
      <c r="R3" s="30">
        <f>SUM(A3:A4)</f>
        <v>39.61</v>
      </c>
      <c r="S3" s="28">
        <f>Q3*B14/B13</f>
        <v>7.718652841306789E-2</v>
      </c>
      <c r="T3" s="45">
        <f>POWER((R3-P3*W1-X1)/S3,2)</f>
        <v>750.54186161439429</v>
      </c>
      <c r="U3" s="5">
        <v>2</v>
      </c>
      <c r="W3" s="13">
        <v>0.9890488549600539</v>
      </c>
      <c r="X3" s="13">
        <v>4.9070359046895202</v>
      </c>
    </row>
    <row r="4" spans="1:25" x14ac:dyDescent="0.25">
      <c r="A4" s="4">
        <v>19.78</v>
      </c>
      <c r="B4" s="4">
        <v>0.01</v>
      </c>
      <c r="C4" s="5">
        <v>2</v>
      </c>
      <c r="E4" s="20">
        <v>123.81</v>
      </c>
      <c r="F4" s="18">
        <v>0.53</v>
      </c>
      <c r="G4" s="30">
        <f>SUM(A3:A5)</f>
        <v>59.370000000000005</v>
      </c>
      <c r="H4" s="49">
        <f>F4*B14/B13</f>
        <v>0.20454430029462989</v>
      </c>
      <c r="I4" s="45">
        <f>POWER((G4-E4*L1-M1)/H4,2)</f>
        <v>601.50589869721784</v>
      </c>
      <c r="J4" s="5">
        <v>3</v>
      </c>
      <c r="L4" s="13">
        <v>579.5658715474483</v>
      </c>
      <c r="M4" s="13">
        <v>5</v>
      </c>
      <c r="P4" s="20">
        <v>124.02</v>
      </c>
      <c r="Q4" s="39">
        <v>0.2</v>
      </c>
      <c r="R4" s="30">
        <f>SUM(A3:A5)</f>
        <v>59.370000000000005</v>
      </c>
      <c r="S4" s="25">
        <f>Q4*B14/B13</f>
        <v>7.718652841306789E-2</v>
      </c>
      <c r="T4" s="45">
        <f>POWER((R4-P4*W1-X1)/S4,2)</f>
        <v>5142.6990714977137</v>
      </c>
      <c r="U4" s="5">
        <v>3</v>
      </c>
      <c r="W4" s="13">
        <v>451.57326076512078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202.91</v>
      </c>
      <c r="F5" s="39">
        <v>0.2</v>
      </c>
      <c r="G5" s="30">
        <f>SUM(A3:A6)</f>
        <v>79.080000000000013</v>
      </c>
      <c r="H5" s="49">
        <f>F5*B14/B13</f>
        <v>7.718652841306789E-2</v>
      </c>
      <c r="I5" s="45">
        <f>POWER((G5-E5*L1-M1)/H5,2)</f>
        <v>6829.9230023834316</v>
      </c>
      <c r="J5" s="5">
        <v>4</v>
      </c>
      <c r="L5" s="13">
        <v>10899.794045365707</v>
      </c>
      <c r="M5" s="13">
        <v>94.034126062867671</v>
      </c>
      <c r="P5" s="20">
        <v>209.47800000000001</v>
      </c>
      <c r="Q5" s="39">
        <v>0.2</v>
      </c>
      <c r="R5" s="30">
        <f>SUM(A3:A6)</f>
        <v>79.080000000000013</v>
      </c>
      <c r="S5" s="25">
        <f>Q5*B14/B13</f>
        <v>7.718652841306789E-2</v>
      </c>
      <c r="T5" s="45">
        <f>POWER((R5-P5*W1-X1)/S5,2)</f>
        <v>8446.0913494285141</v>
      </c>
      <c r="U5" s="5">
        <v>4</v>
      </c>
      <c r="W5" s="13">
        <v>10873.433164579015</v>
      </c>
      <c r="X5" s="13">
        <v>120.39500684956047</v>
      </c>
    </row>
    <row r="6" spans="1:25" x14ac:dyDescent="0.25">
      <c r="A6" s="4">
        <v>19.71</v>
      </c>
      <c r="B6" s="4">
        <v>0.01</v>
      </c>
      <c r="C6" s="5">
        <v>4</v>
      </c>
      <c r="E6" s="20">
        <v>244.69</v>
      </c>
      <c r="F6" s="39">
        <v>0.2</v>
      </c>
      <c r="G6" s="30">
        <f>SUM(A3:A7)</f>
        <v>98.860000000000014</v>
      </c>
      <c r="H6" s="49">
        <f>F6*B14/B13</f>
        <v>7.718652841306789E-2</v>
      </c>
      <c r="I6" s="45">
        <f>POWER((G6-E6*L1-M1)/H6,2)</f>
        <v>1539.6251250591977</v>
      </c>
      <c r="J6" s="5">
        <v>5</v>
      </c>
      <c r="P6" s="20">
        <v>252.197</v>
      </c>
      <c r="Q6" s="39">
        <v>0.2</v>
      </c>
      <c r="R6" s="30">
        <f>SUM(A3:A7)</f>
        <v>98.860000000000014</v>
      </c>
      <c r="S6" s="25">
        <f>Q6*B14/B13</f>
        <v>7.718652841306789E-2</v>
      </c>
      <c r="T6" s="45">
        <f>POWER((R6-P6*W1-X1)/S6,2)</f>
        <v>2031.899370853343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286.55</v>
      </c>
      <c r="F7" s="39">
        <v>0.2</v>
      </c>
      <c r="G7" s="30">
        <f>SUM(A3:A8)</f>
        <v>118.82000000000002</v>
      </c>
      <c r="H7" s="49">
        <f>F7*B14/B13</f>
        <v>7.718652841306789E-2</v>
      </c>
      <c r="I7" s="45">
        <f>POWER((G7-E7*L1-M1)/H7,2)</f>
        <v>37.108446394266977</v>
      </c>
      <c r="J7" s="5">
        <v>6</v>
      </c>
      <c r="L7" s="24" t="s">
        <v>52</v>
      </c>
      <c r="M7" s="20">
        <f>L1*B13</f>
        <v>3.8563894754224934</v>
      </c>
      <c r="P7" s="32">
        <v>294.983</v>
      </c>
      <c r="Q7" s="47">
        <v>0.2</v>
      </c>
      <c r="R7" s="30">
        <f>SUM(A3:A8)</f>
        <v>118.82000000000002</v>
      </c>
      <c r="S7" s="25">
        <f>Q7*B14/B13</f>
        <v>7.718652841306789E-2</v>
      </c>
      <c r="T7" s="45">
        <f>POWER((R7-P7*W1-X1)/S7,2)</f>
        <v>14.084749738259189</v>
      </c>
      <c r="U7" s="5">
        <v>6</v>
      </c>
      <c r="W7" s="24" t="s">
        <v>52</v>
      </c>
      <c r="X7" s="20">
        <f>W1*B13</f>
        <v>3.7110106369704483</v>
      </c>
    </row>
    <row r="8" spans="1:25" x14ac:dyDescent="0.25">
      <c r="A8" s="4">
        <v>19.96</v>
      </c>
      <c r="B8" s="4">
        <v>0.01</v>
      </c>
      <c r="C8" s="5">
        <v>6</v>
      </c>
      <c r="E8" s="20">
        <v>329.36</v>
      </c>
      <c r="F8" s="39">
        <v>0.2</v>
      </c>
      <c r="G8" s="30">
        <f>SUM(A3:A9)</f>
        <v>138.80000000000001</v>
      </c>
      <c r="H8" s="49">
        <f>F8*B14/B13</f>
        <v>7.718652841306789E-2</v>
      </c>
      <c r="I8" s="45">
        <f>POWER((G8-E8*L1-M1)/H8,2)</f>
        <v>2194.035653660856</v>
      </c>
      <c r="J8" s="5">
        <v>7</v>
      </c>
      <c r="L8" s="40" t="s">
        <v>53</v>
      </c>
      <c r="M8" s="20">
        <f>L2*B13</f>
        <v>0.16018781854440389</v>
      </c>
      <c r="P8" s="18">
        <v>336.85700000000003</v>
      </c>
      <c r="Q8" s="39">
        <v>0.2</v>
      </c>
      <c r="R8" s="30">
        <f>SUM(A3:A9)</f>
        <v>138.80000000000001</v>
      </c>
      <c r="S8" s="25">
        <f>Q8*B14/B13</f>
        <v>7.718652841306789E-2</v>
      </c>
      <c r="T8" s="45">
        <f>POWER((R8-P8*W1-X1)/S8,2)</f>
        <v>3284.7633362040519</v>
      </c>
      <c r="U8" s="5">
        <v>7</v>
      </c>
      <c r="W8" s="40" t="s">
        <v>53</v>
      </c>
      <c r="X8" s="20">
        <f>W2*B13</f>
        <v>0.17463371392671176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54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12.43</v>
      </c>
      <c r="B11" s="6">
        <v>0.01</v>
      </c>
      <c r="C11" s="1" t="s">
        <v>13</v>
      </c>
      <c r="L11" s="3" t="s">
        <v>65</v>
      </c>
      <c r="M11" s="45">
        <f>POWER((G2-L1*E2-M1)/H2,2)+POWER((G3-L1*E3-M1)/H3,2)+POWER((G4-L1*E4-M1)/H4,2)+POWER((G5-L1*E5-M1)/H5,2)+POWER((G6-L1*E6-M1)/H6,2)+POWER((G7-L1*E7-M1)/H7,2)+POWER((G8-L1*E8-M1)/H8,2)</f>
        <v>11363.04118050017</v>
      </c>
      <c r="W11" s="3" t="s">
        <v>65</v>
      </c>
      <c r="X11" s="45">
        <f>POWER((R2-W1*P2-X1)/S2,2)+POWER((R3-W1*P3-X1)/S3,2)+POWER((R4-W1*P4-X1)/S4,2)+POWER((R5-W1*P5-X1)/S5,2)+POWER((R6-W1*P6-X1)/S6,2)+POWER((R7-W1*P7-X1)/S7,2)+POWER((R8-W1*P8-X1)/S8,2)</f>
        <v>20208.098923970956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2272.608236100034</v>
      </c>
      <c r="W13" s="3" t="s">
        <v>67</v>
      </c>
      <c r="X13" s="44">
        <f>X11/X12</f>
        <v>4041.6197847941912</v>
      </c>
    </row>
    <row r="14" spans="1:25" x14ac:dyDescent="0.25">
      <c r="A14" s="24" t="s">
        <v>56</v>
      </c>
      <c r="B14" s="25">
        <v>3.7846986256572199</v>
      </c>
      <c r="C14" s="1" t="s">
        <v>57</v>
      </c>
      <c r="L14" s="51" t="s">
        <v>68</v>
      </c>
      <c r="M14" s="52">
        <f>_xlfn.CHISQ.DIST.RT(M11,M12)</f>
        <v>0</v>
      </c>
      <c r="W14" s="51" t="s">
        <v>68</v>
      </c>
      <c r="X14" s="52">
        <f>_xlfn.CHISQ.DIST.RT(X11,X12)</f>
        <v>0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5"/>
      <c r="W18" s="53"/>
      <c r="X18" s="55"/>
    </row>
  </sheetData>
  <pageMargins left="0.7" right="0.7" top="0.75" bottom="0.75" header="0.3" footer="0.3"/>
  <pageSetup orientation="portrait" r:id="rId1"/>
  <ignoredErrors>
    <ignoredError sqref="G3:G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AF99-01D9-4E5D-9BE9-B7536C70F7A1}">
  <dimension ref="A1:Y18"/>
  <sheetViews>
    <sheetView zoomScale="190" zoomScaleNormal="190" workbookViewId="0">
      <selection activeCell="G20" sqref="G20"/>
    </sheetView>
  </sheetViews>
  <sheetFormatPr defaultRowHeight="15" x14ac:dyDescent="0.25"/>
  <cols>
    <col min="3" max="4" width="4.5703125" customWidth="1"/>
    <col min="10" max="10" width="4.5703125" customWidth="1"/>
    <col min="11" max="11" width="2.28515625" customWidth="1"/>
    <col min="13" max="13" width="9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4" max="24" width="9" customWidth="1"/>
    <col min="25" max="25" width="2.140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57" t="s">
        <v>47</v>
      </c>
      <c r="I1" s="48" t="s">
        <v>71</v>
      </c>
      <c r="K1" s="21" t="s">
        <v>48</v>
      </c>
      <c r="L1" s="13" cm="1">
        <f t="array" ref="L1:M5">LINEST(G2:G8,E2:E8,TRUE,TRUE)</f>
        <v>0.7792821988029649</v>
      </c>
      <c r="M1" s="13">
        <v>0.67746645489556556</v>
      </c>
      <c r="N1" s="1" t="s">
        <v>49</v>
      </c>
      <c r="P1" s="16" t="s">
        <v>8</v>
      </c>
      <c r="Q1" s="16" t="s">
        <v>9</v>
      </c>
      <c r="R1" s="26" t="s">
        <v>46</v>
      </c>
      <c r="S1" s="57" t="s">
        <v>47</v>
      </c>
      <c r="T1" s="48" t="s">
        <v>71</v>
      </c>
      <c r="V1" s="21" t="s">
        <v>48</v>
      </c>
      <c r="W1" s="13" cm="1">
        <f t="array" ref="W1:X5">LINEST(R2:R8,P2:P8,TRUE,TRUE)</f>
        <v>0.78853232801486228</v>
      </c>
      <c r="X1" s="13">
        <v>-0.23596330210854433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24.54</v>
      </c>
      <c r="F2" s="39">
        <v>0.2</v>
      </c>
      <c r="G2" s="30">
        <f>SUM(A3:A3)</f>
        <v>19.829999999999998</v>
      </c>
      <c r="H2" s="18">
        <f>F2*B14/B13</f>
        <v>0.15752734504474647</v>
      </c>
      <c r="I2" s="45">
        <f>POWER((G2-E2*L1-M1)/H2,2)</f>
        <v>3.3770447624625673E-2</v>
      </c>
      <c r="J2" s="5">
        <v>1</v>
      </c>
      <c r="K2" s="21" t="s">
        <v>50</v>
      </c>
      <c r="L2" s="13">
        <v>4.5015506745775214E-3</v>
      </c>
      <c r="M2" s="13">
        <v>0.50805271849695166</v>
      </c>
      <c r="N2" s="23" t="s">
        <v>51</v>
      </c>
      <c r="P2" s="20">
        <v>25.337</v>
      </c>
      <c r="Q2" s="39">
        <v>0.2</v>
      </c>
      <c r="R2" s="30">
        <f>SUM(A3:A3)</f>
        <v>19.829999999999998</v>
      </c>
      <c r="S2" s="25">
        <f>Q2*B14/B13</f>
        <v>0.15752734504474647</v>
      </c>
      <c r="T2" s="45">
        <f>POWER((R2-P2*W1-X1)/S2,2)</f>
        <v>0.30445604561983464</v>
      </c>
      <c r="U2" s="5">
        <v>1</v>
      </c>
      <c r="V2" s="21" t="s">
        <v>50</v>
      </c>
      <c r="W2" s="13">
        <v>2.3991653999091891E-3</v>
      </c>
      <c r="X2" s="13">
        <v>0.27008476764767486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50.16</v>
      </c>
      <c r="F3" s="18">
        <v>0.39</v>
      </c>
      <c r="G3" s="30">
        <f>SUM(A3:A4)</f>
        <v>39.61</v>
      </c>
      <c r="H3" s="29">
        <f>F3*B14/B13</f>
        <v>0.3071783228372556</v>
      </c>
      <c r="I3" s="45">
        <f>POWER((G3-E3*L1-M1)/H3,2)</f>
        <v>0.25877547148530267</v>
      </c>
      <c r="J3" s="5">
        <v>2</v>
      </c>
      <c r="L3" s="13">
        <v>0.99983318606493321</v>
      </c>
      <c r="M3" s="13">
        <v>0.60562756521223216</v>
      </c>
      <c r="P3" s="20">
        <v>50.503</v>
      </c>
      <c r="Q3" s="39">
        <v>0.2</v>
      </c>
      <c r="R3" s="30">
        <f>SUM(A3:A4)</f>
        <v>39.61</v>
      </c>
      <c r="S3" s="28">
        <f>Q3*B14/B13</f>
        <v>0.15752734504474647</v>
      </c>
      <c r="T3" s="45">
        <f>POWER((R3-P3*W1-X1)/S3,2)</f>
        <v>2.0793085673370959E-2</v>
      </c>
      <c r="U3" s="5">
        <v>2</v>
      </c>
      <c r="W3" s="13">
        <v>0.99995371595834204</v>
      </c>
      <c r="X3" s="13">
        <v>0.31901059576977303</v>
      </c>
    </row>
    <row r="4" spans="1:25" x14ac:dyDescent="0.25">
      <c r="A4" s="4">
        <v>19.78</v>
      </c>
      <c r="B4" s="4">
        <v>0.01</v>
      </c>
      <c r="C4" s="5">
        <v>2</v>
      </c>
      <c r="E4" s="20">
        <v>74.790000000000006</v>
      </c>
      <c r="F4" s="18">
        <v>0.27</v>
      </c>
      <c r="G4" s="30">
        <f>SUM(A3:A5)</f>
        <v>59.370000000000005</v>
      </c>
      <c r="H4" s="18">
        <f>F4*B14/B13</f>
        <v>0.21266191581040775</v>
      </c>
      <c r="I4" s="45">
        <f>POWER((G4-E4*L1-M1)/H4,2)</f>
        <v>3.7172877696020117</v>
      </c>
      <c r="J4" s="5">
        <v>3</v>
      </c>
      <c r="L4" s="13">
        <v>29968.51509031374</v>
      </c>
      <c r="M4" s="13">
        <v>5</v>
      </c>
      <c r="P4" s="20">
        <v>75.704999999999998</v>
      </c>
      <c r="Q4" s="39">
        <v>0.2</v>
      </c>
      <c r="R4" s="30">
        <f>SUM(A3:A5)</f>
        <v>59.370000000000005</v>
      </c>
      <c r="S4" s="25">
        <f>Q4*B14/B13</f>
        <v>0.15752734504474647</v>
      </c>
      <c r="T4" s="45">
        <f>POWER((R4-P4*W1-X1)/S4,2)</f>
        <v>0.32552269212313634</v>
      </c>
      <c r="U4" s="5">
        <v>3</v>
      </c>
      <c r="W4" s="13">
        <v>108023.5951894474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101.83</v>
      </c>
      <c r="F5" s="18">
        <v>0.41</v>
      </c>
      <c r="G5" s="30">
        <f>SUM(A3:A6)</f>
        <v>79.080000000000013</v>
      </c>
      <c r="H5" s="18">
        <f>F5*B14/B13</f>
        <v>0.32293105734173022</v>
      </c>
      <c r="I5" s="45">
        <f>POWER((G5-E5*L1-M1)/H5,2)</f>
        <v>8.6865417633491635</v>
      </c>
      <c r="J5" s="5">
        <v>4</v>
      </c>
      <c r="L5" s="13">
        <v>10991.99424768985</v>
      </c>
      <c r="M5" s="13">
        <v>1.8339237387244829</v>
      </c>
      <c r="P5" s="20">
        <v>101.09699999999999</v>
      </c>
      <c r="Q5" s="39">
        <v>0.2</v>
      </c>
      <c r="R5" s="30">
        <f>SUM(A3:A6)</f>
        <v>79.080000000000013</v>
      </c>
      <c r="S5" s="25">
        <f>Q5*B14/B13</f>
        <v>0.15752734504474647</v>
      </c>
      <c r="T5" s="45">
        <f>POWER((R5-P5*W1-X1)/S5,2)</f>
        <v>6.5217689430315398</v>
      </c>
      <c r="U5" s="5">
        <v>4</v>
      </c>
      <c r="W5" s="13">
        <v>10993.319332627509</v>
      </c>
      <c r="X5" s="13">
        <v>0.50883880106692758</v>
      </c>
    </row>
    <row r="6" spans="1:25" x14ac:dyDescent="0.25">
      <c r="A6" s="4">
        <v>19.71</v>
      </c>
      <c r="B6" s="4">
        <v>0.01</v>
      </c>
      <c r="C6" s="5">
        <v>4</v>
      </c>
      <c r="E6" s="20">
        <v>125.11</v>
      </c>
      <c r="F6" s="39">
        <v>0.2</v>
      </c>
      <c r="G6" s="30">
        <f>SUM(A3:A7)</f>
        <v>98.860000000000014</v>
      </c>
      <c r="H6" s="18">
        <f>F6*B14/B13</f>
        <v>0.15752734504474647</v>
      </c>
      <c r="I6" s="45">
        <f>POWER((G6-E6*L1-M1)/H6,2)</f>
        <v>18.994016671000594</v>
      </c>
      <c r="J6" s="5">
        <v>5</v>
      </c>
      <c r="P6" s="20">
        <v>124.98099999999999</v>
      </c>
      <c r="Q6" s="39">
        <v>0.2</v>
      </c>
      <c r="R6" s="30">
        <f>SUM(A3:A7)</f>
        <v>98.860000000000014</v>
      </c>
      <c r="S6" s="25">
        <f>Q6*B14/B13</f>
        <v>0.15752734504474647</v>
      </c>
      <c r="T6" s="45">
        <f>POWER((R6-P6*W1-X1)/S6,2)</f>
        <v>11.943493274481074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151.15</v>
      </c>
      <c r="F7" s="39">
        <v>0.2</v>
      </c>
      <c r="G7" s="30">
        <f>SUM(A3:A8)</f>
        <v>118.82000000000002</v>
      </c>
      <c r="H7" s="18">
        <f>F7*B14/B13</f>
        <v>0.15752734504474647</v>
      </c>
      <c r="I7" s="45">
        <f>POWER((G7-E7*L1-M1)/H7,2)</f>
        <v>5.050870697484326</v>
      </c>
      <c r="J7" s="5">
        <v>6</v>
      </c>
      <c r="L7" s="24" t="s">
        <v>52</v>
      </c>
      <c r="M7" s="20">
        <f>L1*B13</f>
        <v>7.6421321892471195</v>
      </c>
      <c r="P7" s="32">
        <v>151.21799999999999</v>
      </c>
      <c r="Q7" s="47">
        <v>0.2</v>
      </c>
      <c r="R7" s="30">
        <f>SUM(A3:A8)</f>
        <v>118.82000000000002</v>
      </c>
      <c r="S7" s="25">
        <f>Q7*B14/B13</f>
        <v>0.15752734504474647</v>
      </c>
      <c r="T7" s="45">
        <f>POWER((R7-P7*W1-X1)/S7,2)</f>
        <v>1.369067593434605</v>
      </c>
      <c r="U7" s="5">
        <v>6</v>
      </c>
      <c r="W7" s="24" t="s">
        <v>52</v>
      </c>
      <c r="X7" s="20">
        <f>W1*B13</f>
        <v>7.7328447838803891</v>
      </c>
    </row>
    <row r="8" spans="1:25" x14ac:dyDescent="0.25">
      <c r="A8" s="4">
        <v>19.96</v>
      </c>
      <c r="B8" s="4">
        <v>0.01</v>
      </c>
      <c r="C8" s="5">
        <v>6</v>
      </c>
      <c r="E8" s="20">
        <v>177.72</v>
      </c>
      <c r="F8" s="39">
        <v>0.2</v>
      </c>
      <c r="G8" s="30">
        <f>SUM(A3:A9)</f>
        <v>138.80000000000001</v>
      </c>
      <c r="H8" s="18">
        <f>F8*B14/B13</f>
        <v>0.15752734504474647</v>
      </c>
      <c r="I8" s="45">
        <f>POWER((G8-E8*L1-M1)/H8,2)</f>
        <v>5.5616414181254061</v>
      </c>
      <c r="J8" s="5">
        <v>7</v>
      </c>
      <c r="L8" s="40" t="s">
        <v>53</v>
      </c>
      <c r="M8" s="20">
        <f>L2*B13</f>
        <v>4.414504189183216E-2</v>
      </c>
      <c r="P8" s="18">
        <v>176.29400000000001</v>
      </c>
      <c r="Q8" s="39">
        <v>0.2</v>
      </c>
      <c r="R8" s="30">
        <f>SUM(A3:A9)</f>
        <v>138.80000000000001</v>
      </c>
      <c r="S8" s="25">
        <f>Q8*B14/B13</f>
        <v>0.15752734504474647</v>
      </c>
      <c r="T8" s="45">
        <f>POWER((R8-P8*W1-X1)/S8,2)</f>
        <v>2.0301583208275693E-2</v>
      </c>
      <c r="U8" s="5">
        <v>7</v>
      </c>
      <c r="W8" s="40" t="s">
        <v>53</v>
      </c>
      <c r="X8" s="20">
        <f>W2*B13</f>
        <v>2.3527727385711451E-2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54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22.4</v>
      </c>
      <c r="B11" s="6">
        <v>0.01</v>
      </c>
      <c r="C11" s="1" t="s">
        <v>17</v>
      </c>
      <c r="L11" s="3" t="s">
        <v>65</v>
      </c>
      <c r="M11" s="45">
        <f>POWER((G2-L1*E2-M1)/H2,2)+POWER((G3-L1*E3-M1)/H3,2)+POWER((G4-L1*E4-M1)/H4,2)+POWER((G5-L1*E5-M1)/H5,2)+POWER((G6-L1*E6-M1)/H6,2)+POWER((G7-L1*E7-M1)/H7,2)+POWER((G8-L1*E8-M1)/H8,2)</f>
        <v>42.302904238671431</v>
      </c>
      <c r="W11" s="3" t="s">
        <v>65</v>
      </c>
      <c r="X11" s="45">
        <f>POWER((R2-W1*P2-X1)/S2,2)+POWER((R3-W1*P3-X1)/S3,2)+POWER((R4-W1*P4-X1)/S4,2)+POWER((R5-W1*P5-X1)/S5,2)+POWER((R6-W1*P6-X1)/S6,2)+POWER((R7-W1*P7-X1)/S7,2)+POWER((R8-W1*P8-X1)/S8,2)</f>
        <v>20.505403217571835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8.4605808477342865</v>
      </c>
      <c r="W13" s="3" t="s">
        <v>67</v>
      </c>
      <c r="X13" s="44">
        <f>X11/X12</f>
        <v>4.1010806435143667</v>
      </c>
    </row>
    <row r="14" spans="1:25" x14ac:dyDescent="0.25">
      <c r="A14" s="24" t="s">
        <v>56</v>
      </c>
      <c r="B14" s="25">
        <v>7.7240619386808103</v>
      </c>
      <c r="C14" s="1" t="s">
        <v>57</v>
      </c>
      <c r="L14" s="51" t="s">
        <v>68</v>
      </c>
      <c r="M14" s="52">
        <f>_xlfn.CHISQ.DIST.RT(M11,M12)</f>
        <v>5.1148781474451658E-8</v>
      </c>
      <c r="W14" s="51" t="s">
        <v>68</v>
      </c>
      <c r="X14" s="52">
        <f>_xlfn.CHISQ.DIST.RT(X11,X12)</f>
        <v>1.0041724501660585E-3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6"/>
      <c r="W18" s="53"/>
      <c r="X18" s="56"/>
    </row>
  </sheetData>
  <pageMargins left="0.7" right="0.7" top="0.75" bottom="0.75" header="0.3" footer="0.3"/>
  <pageSetup orientation="portrait" r:id="rId1"/>
  <ignoredErrors>
    <ignoredError sqref="G3:G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4D7-4CCB-4FB2-B94F-F6D78953706E}">
  <dimension ref="A1:Y21"/>
  <sheetViews>
    <sheetView tabSelected="1" zoomScale="170" zoomScaleNormal="170" workbookViewId="0">
      <selection activeCell="V1" sqref="V1:Y9"/>
    </sheetView>
  </sheetViews>
  <sheetFormatPr defaultRowHeight="15" x14ac:dyDescent="0.25"/>
  <cols>
    <col min="3" max="3" width="4.5703125" customWidth="1"/>
    <col min="7" max="7" width="2.28515625" customWidth="1"/>
    <col min="9" max="9" width="9.140625" customWidth="1"/>
    <col min="11" max="11" width="9" customWidth="1"/>
    <col min="13" max="13" width="4.5703125" customWidth="1"/>
    <col min="14" max="14" width="2.28515625" customWidth="1"/>
    <col min="17" max="17" width="2.28515625" customWidth="1"/>
    <col min="19" max="19" width="12.5703125" bestFit="1" customWidth="1"/>
    <col min="20" max="20" width="10.28515625" bestFit="1" customWidth="1"/>
  </cols>
  <sheetData>
    <row r="1" spans="1:25" x14ac:dyDescent="0.25">
      <c r="A1" s="3" t="s">
        <v>0</v>
      </c>
      <c r="B1" s="3" t="s">
        <v>1</v>
      </c>
      <c r="D1" s="8" t="s">
        <v>2</v>
      </c>
      <c r="E1" s="3" t="s">
        <v>59</v>
      </c>
      <c r="F1" s="3" t="s">
        <v>60</v>
      </c>
      <c r="H1" s="3" t="s">
        <v>61</v>
      </c>
      <c r="I1" s="43" t="s">
        <v>62</v>
      </c>
      <c r="J1" s="3" t="s">
        <v>0</v>
      </c>
      <c r="K1" s="3" t="s">
        <v>1</v>
      </c>
      <c r="L1" s="48" t="s">
        <v>71</v>
      </c>
      <c r="N1" s="21" t="s">
        <v>48</v>
      </c>
      <c r="O1" s="13" cm="1">
        <f t="array" ref="O1:P5">LINEST(J2:J10,H2:H10,TRUE,TRUE)</f>
        <v>4963.3424327359426</v>
      </c>
      <c r="P1" s="13">
        <v>6.2051326557669597</v>
      </c>
      <c r="Q1" s="1" t="s">
        <v>49</v>
      </c>
      <c r="V1" s="3" t="s">
        <v>0</v>
      </c>
      <c r="W1" s="3" t="s">
        <v>1</v>
      </c>
      <c r="X1" s="3" t="s">
        <v>59</v>
      </c>
      <c r="Y1" s="3" t="s">
        <v>60</v>
      </c>
    </row>
    <row r="2" spans="1:25" x14ac:dyDescent="0.25">
      <c r="A2" s="4">
        <v>28.03</v>
      </c>
      <c r="B2" s="4">
        <v>0.01</v>
      </c>
      <c r="C2" s="5" t="s">
        <v>11</v>
      </c>
      <c r="E2" s="6">
        <v>12.3</v>
      </c>
      <c r="F2" s="6">
        <f>POWER(E2,2)*(1/250)/(2*PI())</f>
        <v>9.6314205361491406E-2</v>
      </c>
      <c r="H2" s="9">
        <f t="shared" ref="H2:H10" si="0">POWER(E2,-2)</f>
        <v>6.6098221957829328E-3</v>
      </c>
      <c r="I2" s="9">
        <f t="shared" ref="I2:I10" si="1">2*F2/POWER(E2,3)</f>
        <v>1.0351541014107014E-4</v>
      </c>
      <c r="J2" s="4">
        <f>SUM(A11,A2)</f>
        <v>40.46</v>
      </c>
      <c r="K2" s="4">
        <f>I2*B15*1000</f>
        <v>0.39177463049525163</v>
      </c>
      <c r="L2" s="45">
        <f>POWER((J2-H2*O1-P1)/K2,2)</f>
        <v>13.661497775259402</v>
      </c>
      <c r="M2" s="5">
        <v>0</v>
      </c>
      <c r="N2" s="21" t="s">
        <v>50</v>
      </c>
      <c r="O2" s="13">
        <v>44.103646025853088</v>
      </c>
      <c r="P2" s="13">
        <v>1.1063071197276355</v>
      </c>
      <c r="Q2" s="23" t="s">
        <v>51</v>
      </c>
      <c r="V2" s="4">
        <v>19.829999999999998</v>
      </c>
      <c r="W2" s="4">
        <v>0.01</v>
      </c>
      <c r="X2" s="6">
        <v>11.8</v>
      </c>
      <c r="Y2" s="6">
        <f t="shared" ref="Y2:Y9" si="2">POWER(X2,2)*(1/250)/(2*PI())</f>
        <v>8.8642937104462027E-2</v>
      </c>
    </row>
    <row r="3" spans="1:25" x14ac:dyDescent="0.25">
      <c r="A3" s="4">
        <v>19.829999999999998</v>
      </c>
      <c r="B3" s="4">
        <v>0.01</v>
      </c>
      <c r="C3" s="5">
        <v>1</v>
      </c>
      <c r="E3" s="6">
        <v>9.64</v>
      </c>
      <c r="F3" s="6">
        <f t="shared" ref="F3:F10" si="3">POWER(E3,2)*(1/250)/(2*PI())</f>
        <v>5.9160820798210396E-2</v>
      </c>
      <c r="H3" s="9">
        <f t="shared" si="0"/>
        <v>1.0760834007678931E-2</v>
      </c>
      <c r="I3" s="9">
        <f t="shared" si="1"/>
        <v>1.3207879094763098E-4</v>
      </c>
      <c r="J3" s="41">
        <f>SUM(A11,A2:A3)</f>
        <v>60.29</v>
      </c>
      <c r="K3" s="4">
        <f>I3*B15*1000</f>
        <v>0.49987841857796617</v>
      </c>
      <c r="L3" s="45">
        <f>POWER((J3-H3*O1-P1)/K3,2)</f>
        <v>1.8242690200694578</v>
      </c>
      <c r="M3" s="5">
        <v>1</v>
      </c>
      <c r="O3" s="13">
        <v>0.9994475937596885</v>
      </c>
      <c r="P3" s="13">
        <v>1.3645886683994108</v>
      </c>
      <c r="V3" s="4">
        <v>19.78</v>
      </c>
      <c r="W3" s="4">
        <v>0.01</v>
      </c>
      <c r="X3" s="6">
        <v>10.1</v>
      </c>
      <c r="Y3" s="6">
        <f t="shared" si="2"/>
        <v>6.4941582979216969E-2</v>
      </c>
    </row>
    <row r="4" spans="1:25" x14ac:dyDescent="0.25">
      <c r="A4" s="4">
        <v>19.78</v>
      </c>
      <c r="B4" s="4">
        <v>0.01</v>
      </c>
      <c r="C4" s="5">
        <v>2</v>
      </c>
      <c r="E4" s="6">
        <v>8.18</v>
      </c>
      <c r="F4" s="6">
        <f>POWER(E4,2)*(1/250)/(2*PI())</f>
        <v>4.2597756856568553E-2</v>
      </c>
      <c r="H4" s="9">
        <f t="shared" si="0"/>
        <v>1.4944913050495874E-2</v>
      </c>
      <c r="I4" s="9">
        <f t="shared" si="1"/>
        <v>1.5565275608009328E-4</v>
      </c>
      <c r="J4" s="29">
        <f>SUM(A11,A2:A4)</f>
        <v>80.069999999999993</v>
      </c>
      <c r="K4" s="4">
        <f>I4*B15*1000</f>
        <v>0.58909877201608751</v>
      </c>
      <c r="L4" s="45">
        <f>POWER((J4-H4*O1-P1)/K4,2)</f>
        <v>0.28023715448857101</v>
      </c>
      <c r="M4" s="5">
        <v>2</v>
      </c>
      <c r="O4" s="13">
        <v>12664.833678151355</v>
      </c>
      <c r="P4" s="13">
        <v>7</v>
      </c>
      <c r="V4" s="4">
        <v>19.760000000000002</v>
      </c>
      <c r="W4" s="4">
        <v>0.01</v>
      </c>
      <c r="X4" s="6">
        <v>9.02</v>
      </c>
      <c r="Y4" s="6">
        <f t="shared" si="2"/>
        <v>5.1795639327735364E-2</v>
      </c>
    </row>
    <row r="5" spans="1:25" x14ac:dyDescent="0.25">
      <c r="A5" s="4">
        <v>19.760000000000002</v>
      </c>
      <c r="B5" s="4">
        <v>0.01</v>
      </c>
      <c r="C5" s="5">
        <v>3</v>
      </c>
      <c r="E5" s="6">
        <v>7.24</v>
      </c>
      <c r="F5" s="6">
        <f t="shared" si="3"/>
        <v>3.3370080580054931E-2</v>
      </c>
      <c r="H5" s="9">
        <f t="shared" si="0"/>
        <v>1.9077561734989774E-2</v>
      </c>
      <c r="I5" s="9">
        <f t="shared" si="1"/>
        <v>1.7586181557115507E-4</v>
      </c>
      <c r="J5" s="42">
        <f>SUM(A11,A2:A5)</f>
        <v>99.83</v>
      </c>
      <c r="K5" s="4">
        <f>I5*B15*1000</f>
        <v>0.66558397169773409</v>
      </c>
      <c r="L5" s="45">
        <f>POWER((J5-H5*O1-P1)/K5,2)</f>
        <v>2.5536094808151568</v>
      </c>
      <c r="M5" s="5">
        <v>3</v>
      </c>
      <c r="O5" s="13">
        <v>23583.215084362528</v>
      </c>
      <c r="P5" s="13">
        <v>13.034715637468542</v>
      </c>
      <c r="V5" s="4">
        <v>19.71</v>
      </c>
      <c r="W5" s="4">
        <v>0.01</v>
      </c>
      <c r="X5" s="6">
        <v>8.2200000000000006</v>
      </c>
      <c r="Y5" s="6">
        <f t="shared" si="2"/>
        <v>4.3015379427241693E-2</v>
      </c>
    </row>
    <row r="6" spans="1:25" x14ac:dyDescent="0.25">
      <c r="A6" s="4">
        <v>19.71</v>
      </c>
      <c r="B6" s="4">
        <v>0.01</v>
      </c>
      <c r="C6" s="5">
        <v>4</v>
      </c>
      <c r="E6" s="6">
        <v>6.58</v>
      </c>
      <c r="F6" s="6">
        <f t="shared" si="3"/>
        <v>2.7563344312335748E-2</v>
      </c>
      <c r="H6" s="9">
        <f t="shared" si="0"/>
        <v>2.3096608494008741E-2</v>
      </c>
      <c r="I6" s="9">
        <f t="shared" si="1"/>
        <v>1.9350145056765391E-4</v>
      </c>
      <c r="J6" s="4">
        <f>SUM(A11,A2:A6)</f>
        <v>119.53999999999999</v>
      </c>
      <c r="K6" s="4">
        <f>I6*B15*1000</f>
        <v>0.73234467402607828</v>
      </c>
      <c r="L6" s="45">
        <f>POWER((J6-H6*O1-P1)/K6,2)</f>
        <v>3.1583752490853101</v>
      </c>
      <c r="M6" s="5">
        <v>4</v>
      </c>
      <c r="V6" s="4">
        <v>19.78</v>
      </c>
      <c r="W6" s="4">
        <v>0.01</v>
      </c>
      <c r="X6" s="6">
        <v>7.56</v>
      </c>
      <c r="Y6" s="6">
        <f t="shared" si="2"/>
        <v>3.6385111821987795E-2</v>
      </c>
    </row>
    <row r="7" spans="1:25" x14ac:dyDescent="0.25">
      <c r="A7" s="4">
        <v>19.78</v>
      </c>
      <c r="B7" s="4">
        <v>0.01</v>
      </c>
      <c r="C7" s="5">
        <v>5</v>
      </c>
      <c r="E7" s="6">
        <v>6.07</v>
      </c>
      <c r="F7" s="6">
        <f t="shared" si="3"/>
        <v>2.3456191850906302E-2</v>
      </c>
      <c r="H7" s="9">
        <f t="shared" si="0"/>
        <v>2.7140798319441765E-2</v>
      </c>
      <c r="I7" s="9">
        <f t="shared" si="1"/>
        <v>2.097593978146891E-4</v>
      </c>
      <c r="J7" s="4">
        <f>SUM(A11,A2:A7)</f>
        <v>139.32</v>
      </c>
      <c r="K7" s="4">
        <f>I7*B15*1000</f>
        <v>0.79387610462793989</v>
      </c>
      <c r="L7" s="45">
        <f>POWER((J7-H7*O1-P1)/K7,2)</f>
        <v>4.0325971812595682</v>
      </c>
      <c r="M7" s="5">
        <v>5</v>
      </c>
      <c r="O7" s="24" t="s">
        <v>52</v>
      </c>
      <c r="P7" s="20">
        <f>O1*0.0001</f>
        <v>0.49633424327359427</v>
      </c>
      <c r="R7" s="3" t="s">
        <v>65</v>
      </c>
      <c r="S7" s="45">
        <f>POWER((J2-H2*O1-P1)/K2,2)+POWER((J3-H3*O1-P1)/K3,2)+POWER((J4-H4*O1-P1)/K4,2)+POWER((J5-H5*O1-P1)/K5,2)+POWER((J6-H6*O1-P1)/K6,2)+POWER((J7-H7*O1-P1)/K7,2)+POWER((J8-H8*O1-P1)/K8,2)+POWER((J9-H9*O1-P1)/K9,2)+POWER((J10-H10*O1-P1)/K10,2)</f>
        <v>31.17203852414368</v>
      </c>
      <c r="T7" s="53"/>
      <c r="U7" s="33"/>
      <c r="V7" s="4">
        <v>19.96</v>
      </c>
      <c r="W7" s="4">
        <v>0.01</v>
      </c>
      <c r="X7" s="6">
        <v>7.05</v>
      </c>
      <c r="Y7" s="6">
        <f t="shared" si="2"/>
        <v>3.1641594236099718E-2</v>
      </c>
    </row>
    <row r="8" spans="1:25" x14ac:dyDescent="0.25">
      <c r="A8" s="4">
        <v>19.96</v>
      </c>
      <c r="B8" s="4">
        <v>0.01</v>
      </c>
      <c r="C8" s="5">
        <v>6</v>
      </c>
      <c r="E8" s="6">
        <v>5.7</v>
      </c>
      <c r="F8" s="6">
        <f t="shared" si="3"/>
        <v>2.0683776404222722E-2</v>
      </c>
      <c r="H8" s="9">
        <f t="shared" si="0"/>
        <v>3.077870113881194E-2</v>
      </c>
      <c r="I8" s="9">
        <f t="shared" si="1"/>
        <v>2.2337535872546716E-4</v>
      </c>
      <c r="J8" s="4">
        <f>SUM(A11,A2:A8)</f>
        <v>159.28</v>
      </c>
      <c r="K8" s="4">
        <f>I8*B15*1000</f>
        <v>0.84540841317396409</v>
      </c>
      <c r="L8" s="45">
        <f>POWER((J8-H8*O1-P1)/K8,2)</f>
        <v>0.13414177114650935</v>
      </c>
      <c r="M8" s="5">
        <v>6</v>
      </c>
      <c r="O8" s="40" t="s">
        <v>53</v>
      </c>
      <c r="P8" s="20">
        <f>O2*0.001</f>
        <v>4.4103646025853087E-2</v>
      </c>
      <c r="R8" s="3" t="s">
        <v>66</v>
      </c>
      <c r="S8" s="46">
        <f>9-2</f>
        <v>7</v>
      </c>
      <c r="T8" s="53"/>
      <c r="U8" s="54"/>
      <c r="V8" s="4">
        <v>19.98</v>
      </c>
      <c r="W8" s="4">
        <v>0.01</v>
      </c>
      <c r="X8" s="6">
        <v>6.64</v>
      </c>
      <c r="Y8" s="6">
        <f t="shared" si="2"/>
        <v>2.8068311115777716E-2</v>
      </c>
    </row>
    <row r="9" spans="1:25" x14ac:dyDescent="0.25">
      <c r="A9" s="4">
        <v>19.98</v>
      </c>
      <c r="B9" s="4">
        <v>0.01</v>
      </c>
      <c r="C9" s="5">
        <v>7</v>
      </c>
      <c r="E9" s="6">
        <v>5.35</v>
      </c>
      <c r="F9" s="6">
        <f t="shared" si="3"/>
        <v>1.8221649434591095E-2</v>
      </c>
      <c r="H9" s="9">
        <f t="shared" si="0"/>
        <v>3.4937549130928475E-2</v>
      </c>
      <c r="I9" s="9">
        <f t="shared" si="1"/>
        <v>2.3798869995049775E-4</v>
      </c>
      <c r="J9" s="4">
        <f>SUM(A11,A2:A9)</f>
        <v>179.26</v>
      </c>
      <c r="K9" s="4">
        <f>I9*B15*1000</f>
        <v>0.90071550562459723</v>
      </c>
      <c r="L9" s="45">
        <f>POWER((J9-H9*O1-P1)/K9,2)</f>
        <v>0.15285755120210137</v>
      </c>
      <c r="M9" s="5">
        <v>7</v>
      </c>
      <c r="R9" s="3" t="s">
        <v>67</v>
      </c>
      <c r="S9" s="44">
        <f>S7/S8</f>
        <v>4.4531483605919542</v>
      </c>
      <c r="T9" s="53"/>
      <c r="U9" s="53"/>
      <c r="V9" s="4">
        <v>19.96</v>
      </c>
      <c r="W9" s="4">
        <v>0.01</v>
      </c>
      <c r="X9" s="6">
        <v>6.29</v>
      </c>
      <c r="Y9" s="6">
        <f t="shared" si="2"/>
        <v>2.5187288335928228E-2</v>
      </c>
    </row>
    <row r="10" spans="1:25" x14ac:dyDescent="0.25">
      <c r="A10" s="4">
        <v>19.96</v>
      </c>
      <c r="B10" s="4">
        <v>0.01</v>
      </c>
      <c r="C10" s="5">
        <v>8</v>
      </c>
      <c r="E10" s="6">
        <v>5.0999999999999996</v>
      </c>
      <c r="F10" s="6">
        <f t="shared" si="3"/>
        <v>1.655848027928079E-2</v>
      </c>
      <c r="H10" s="9">
        <f t="shared" si="0"/>
        <v>3.844675124951942E-2</v>
      </c>
      <c r="I10" s="9">
        <f t="shared" si="1"/>
        <v>2.496548126931692E-4</v>
      </c>
      <c r="J10" s="4">
        <f>SUM(A11,A2:A10)</f>
        <v>199.22</v>
      </c>
      <c r="K10" s="4">
        <f>I10*B15*1000</f>
        <v>0.94486822648854818</v>
      </c>
      <c r="L10" s="45">
        <f>POWER((J10-H10*O1-P1)/K10,2)</f>
        <v>5.3744533408176016</v>
      </c>
      <c r="M10" s="5">
        <v>8</v>
      </c>
      <c r="R10" s="51" t="s">
        <v>68</v>
      </c>
      <c r="S10" s="52">
        <f>_xlfn.CHISQ.DIST.RT(S7,S8)</f>
        <v>5.7791544522905257E-5</v>
      </c>
      <c r="T10" s="53"/>
      <c r="U10" s="56"/>
      <c r="V10" s="4"/>
      <c r="W10" s="4"/>
      <c r="X10" s="6"/>
      <c r="Y10" s="6"/>
    </row>
    <row r="11" spans="1:25" x14ac:dyDescent="0.25">
      <c r="A11" s="6">
        <v>12.43</v>
      </c>
      <c r="B11" s="6">
        <v>0.01</v>
      </c>
      <c r="C11" s="1" t="s">
        <v>13</v>
      </c>
    </row>
    <row r="12" spans="1:25" x14ac:dyDescent="0.25">
      <c r="A12" s="6">
        <v>22.4</v>
      </c>
      <c r="B12" s="6">
        <v>0.01</v>
      </c>
      <c r="C12" s="1" t="s">
        <v>17</v>
      </c>
      <c r="D12" s="8" t="s">
        <v>14</v>
      </c>
      <c r="E12" s="3" t="s">
        <v>59</v>
      </c>
      <c r="F12" s="3" t="s">
        <v>60</v>
      </c>
      <c r="H12" s="3" t="s">
        <v>61</v>
      </c>
      <c r="I12" s="43" t="s">
        <v>62</v>
      </c>
      <c r="J12" s="3" t="s">
        <v>0</v>
      </c>
      <c r="K12" s="3" t="s">
        <v>1</v>
      </c>
      <c r="L12" s="48" t="s">
        <v>71</v>
      </c>
      <c r="N12" s="21" t="s">
        <v>48</v>
      </c>
      <c r="O12" s="13" cm="1">
        <f t="array" ref="O12:P16">LINEST(J13:J20,H13:H20,TRUE,TRUE)</f>
        <v>7671.5837559065021</v>
      </c>
      <c r="P12" s="13">
        <v>15.245024783120471</v>
      </c>
      <c r="Q12" s="1" t="s">
        <v>49</v>
      </c>
    </row>
    <row r="13" spans="1:25" x14ac:dyDescent="0.25">
      <c r="E13" s="6">
        <v>11.8</v>
      </c>
      <c r="F13" s="6">
        <f t="shared" ref="F13:F20" si="4">POWER(E13,2)*(1/250)/(2*PI())</f>
        <v>8.8642937104462027E-2</v>
      </c>
      <c r="H13" s="9">
        <f t="shared" ref="H13:H20" si="5">POWER(E13,-2)</f>
        <v>7.1818442976156272E-3</v>
      </c>
      <c r="I13" s="9">
        <f t="shared" ref="I13:I20" si="6">2*F13/POWER(E13,3)</f>
        <v>1.0790165633348835E-4</v>
      </c>
      <c r="J13" s="4">
        <f>SUM(A12,A2:A3)</f>
        <v>70.259999999999991</v>
      </c>
      <c r="K13" s="4">
        <f>I13*B16*1000</f>
        <v>0.83343907680611462</v>
      </c>
      <c r="L13" s="45">
        <f>POWER((J13-H13*O12-P12)/K13,2)</f>
        <v>9.4792512811135016E-3</v>
      </c>
      <c r="M13" s="5">
        <v>1</v>
      </c>
      <c r="N13" s="21" t="s">
        <v>50</v>
      </c>
      <c r="O13" s="13">
        <v>23.444715674728755</v>
      </c>
      <c r="P13" s="13">
        <v>0.40454850284847993</v>
      </c>
      <c r="Q13" s="23" t="s">
        <v>51</v>
      </c>
    </row>
    <row r="14" spans="1:25" x14ac:dyDescent="0.25">
      <c r="A14" s="15" t="s">
        <v>18</v>
      </c>
      <c r="B14" s="13">
        <v>9.8066300000000002</v>
      </c>
      <c r="E14" s="6">
        <v>10.1</v>
      </c>
      <c r="F14" s="6">
        <f t="shared" si="4"/>
        <v>6.4941582979216969E-2</v>
      </c>
      <c r="H14" s="9">
        <f t="shared" si="5"/>
        <v>9.8029604940692103E-3</v>
      </c>
      <c r="I14" s="9">
        <f t="shared" si="6"/>
        <v>1.2606332126090719E-4</v>
      </c>
      <c r="J14" s="4">
        <f>SUM(A12,A2:A4)</f>
        <v>90.039999999999992</v>
      </c>
      <c r="K14" s="4">
        <f>I14*B16*1000</f>
        <v>0.97372090161506464</v>
      </c>
      <c r="L14" s="45">
        <f>POWER((J14-H14*O12-P12)/K14,2)</f>
        <v>0.17665413967763091</v>
      </c>
      <c r="M14" s="5">
        <v>2</v>
      </c>
      <c r="O14" s="13">
        <v>0.99994396662349172</v>
      </c>
      <c r="P14" s="13">
        <v>0.3929375467170379</v>
      </c>
    </row>
    <row r="15" spans="1:25" x14ac:dyDescent="0.25">
      <c r="A15" s="24" t="s">
        <v>56</v>
      </c>
      <c r="B15" s="25">
        <v>3.7846986256572199</v>
      </c>
      <c r="C15" s="1" t="s">
        <v>63</v>
      </c>
      <c r="E15" s="6">
        <v>9.02</v>
      </c>
      <c r="F15" s="6">
        <f t="shared" si="4"/>
        <v>5.1795639327735364E-2</v>
      </c>
      <c r="H15" s="9">
        <f t="shared" si="5"/>
        <v>1.2290991686373223E-2</v>
      </c>
      <c r="I15" s="9">
        <f t="shared" si="6"/>
        <v>1.4115737746509566E-4</v>
      </c>
      <c r="J15" s="4">
        <f>SUM(A12,A2:A5)</f>
        <v>109.8</v>
      </c>
      <c r="K15" s="4">
        <f>I15*B16*1000</f>
        <v>1.0903083266421458</v>
      </c>
      <c r="L15" s="45">
        <f>POWER((J15-H15*O12-P12)/K15,2)</f>
        <v>5.8452381472819753E-2</v>
      </c>
      <c r="M15" s="5">
        <v>3</v>
      </c>
      <c r="O15" s="13">
        <v>107073.03706495263</v>
      </c>
      <c r="P15" s="13">
        <v>6</v>
      </c>
    </row>
    <row r="16" spans="1:25" x14ac:dyDescent="0.25">
      <c r="A16" s="24" t="s">
        <v>56</v>
      </c>
      <c r="B16" s="25">
        <v>7.7240619386808103</v>
      </c>
      <c r="C16" s="1" t="s">
        <v>64</v>
      </c>
      <c r="E16" s="6">
        <v>8.2200000000000006</v>
      </c>
      <c r="F16" s="6">
        <f t="shared" si="4"/>
        <v>4.3015379427241693E-2</v>
      </c>
      <c r="H16" s="9">
        <f t="shared" si="5"/>
        <v>1.479981766624635E-2</v>
      </c>
      <c r="I16" s="9">
        <f t="shared" si="6"/>
        <v>1.5489532174393708E-4</v>
      </c>
      <c r="J16" s="4">
        <f>SUM(A12,A2:A6)</f>
        <v>129.51</v>
      </c>
      <c r="K16" s="4">
        <f>I16*B16*1000</f>
        <v>1.1964210591620625</v>
      </c>
      <c r="L16" s="45">
        <f>POWER((J16-H16*O12-P12)/K16,2)</f>
        <v>0.36916656973521561</v>
      </c>
      <c r="M16" s="5">
        <v>4</v>
      </c>
      <c r="O16" s="13">
        <v>16532.067888006281</v>
      </c>
      <c r="P16" s="13">
        <v>0.92639949372002595</v>
      </c>
    </row>
    <row r="17" spans="5:21" x14ac:dyDescent="0.25">
      <c r="E17" s="6">
        <v>7.56</v>
      </c>
      <c r="F17" s="6">
        <f t="shared" si="4"/>
        <v>3.6385111821987795E-2</v>
      </c>
      <c r="H17" s="9">
        <f t="shared" si="5"/>
        <v>1.749671061840374E-2</v>
      </c>
      <c r="I17" s="9">
        <f t="shared" si="6"/>
        <v>1.6841792919777284E-4</v>
      </c>
      <c r="J17" s="4">
        <f>SUM(A12,A2:A7)</f>
        <v>149.29</v>
      </c>
      <c r="K17" s="4">
        <f>I17*B16*1000</f>
        <v>1.3008705167079568</v>
      </c>
      <c r="L17" s="45">
        <f>POWER((J17-H17*O12-P12)/K17,2)</f>
        <v>1.9682712028665134E-2</v>
      </c>
      <c r="M17" s="5">
        <v>5</v>
      </c>
    </row>
    <row r="18" spans="5:21" x14ac:dyDescent="0.25">
      <c r="E18" s="6">
        <v>7.05</v>
      </c>
      <c r="F18" s="6">
        <f t="shared" si="4"/>
        <v>3.1641594236099718E-2</v>
      </c>
      <c r="H18" s="9">
        <f t="shared" si="5"/>
        <v>2.011971228811428E-2</v>
      </c>
      <c r="I18" s="9">
        <f t="shared" si="6"/>
        <v>1.8060135386314369E-4</v>
      </c>
      <c r="J18" s="4">
        <f>SUM(A12,A2:A8)</f>
        <v>169.25</v>
      </c>
      <c r="K18" s="4">
        <f>I18*B16*1000</f>
        <v>1.3949760434485328</v>
      </c>
      <c r="L18" s="45">
        <f>POWER((J18-H18*O12-P12)/K18,2)</f>
        <v>6.119458476283722E-2</v>
      </c>
      <c r="M18" s="5">
        <v>6</v>
      </c>
      <c r="O18" s="24" t="s">
        <v>52</v>
      </c>
      <c r="P18" s="20">
        <f>O12*0.001</f>
        <v>7.6715837559065019</v>
      </c>
      <c r="R18" s="3" t="s">
        <v>65</v>
      </c>
      <c r="S18" s="45">
        <f>POWER((J13-H13*O12-P12)/K13,2)+POWER((J14-H14*O12-P12)/K14,2)+POWER((J15-H15*O12-P12)/K15,2)+POWER((J16-H16*O12-P12)/K16,2)+POWER((J17-H17*O12-P12)/K17,2)+POWER((J18-H18*O12-P12)/K18,2)+POWER((J19-H19*O12-P12)/K19,2)+POWER((J20-H20*O12-P12)/K20,2)</f>
        <v>0.69546336439227519</v>
      </c>
      <c r="T18" s="53"/>
      <c r="U18" s="33"/>
    </row>
    <row r="19" spans="5:21" x14ac:dyDescent="0.25">
      <c r="E19" s="6">
        <v>6.64</v>
      </c>
      <c r="F19" s="6">
        <f t="shared" si="4"/>
        <v>2.8068311115777716E-2</v>
      </c>
      <c r="H19" s="9">
        <f t="shared" si="5"/>
        <v>2.268108578893889E-2</v>
      </c>
      <c r="I19" s="9">
        <f t="shared" si="6"/>
        <v>1.9175294348421128E-4</v>
      </c>
      <c r="J19" s="4">
        <f>SUM(A12,A2:A9)</f>
        <v>189.23</v>
      </c>
      <c r="K19" s="4">
        <f>I19*B16*1000</f>
        <v>1.4811116123964088</v>
      </c>
      <c r="L19" s="45">
        <f>POWER((J19-H19*O12-P12)/K19,2)</f>
        <v>1.0085213846702314E-4</v>
      </c>
      <c r="M19" s="5">
        <v>7</v>
      </c>
      <c r="O19" s="40" t="s">
        <v>53</v>
      </c>
      <c r="P19" s="20">
        <f>O13*0.001</f>
        <v>2.3444715674728757E-2</v>
      </c>
      <c r="R19" s="3" t="s">
        <v>66</v>
      </c>
      <c r="S19" s="46">
        <f>8-2</f>
        <v>6</v>
      </c>
      <c r="T19" s="53"/>
      <c r="U19" s="54"/>
    </row>
    <row r="20" spans="5:21" x14ac:dyDescent="0.25">
      <c r="E20" s="6">
        <v>6.29</v>
      </c>
      <c r="F20" s="6">
        <f t="shared" si="4"/>
        <v>2.5187288335928228E-2</v>
      </c>
      <c r="H20" s="9">
        <f t="shared" si="5"/>
        <v>2.527543909756572E-2</v>
      </c>
      <c r="I20" s="9">
        <f t="shared" si="6"/>
        <v>2.024228211025696E-4</v>
      </c>
      <c r="J20" s="4">
        <f>SUM(A12,A2:A10)</f>
        <v>209.19</v>
      </c>
      <c r="K20" s="4">
        <f>I20*B16*1000</f>
        <v>1.5635264079987525</v>
      </c>
      <c r="L20" s="45">
        <f>POWER((J20-H20*O12-P12)/K20,2)</f>
        <v>7.3287329552602822E-4</v>
      </c>
      <c r="M20" s="5">
        <v>8</v>
      </c>
      <c r="R20" s="3" t="s">
        <v>67</v>
      </c>
      <c r="S20" s="44">
        <f>S18/S19</f>
        <v>0.11591056073204586</v>
      </c>
      <c r="T20" s="53"/>
      <c r="U20" s="53"/>
    </row>
    <row r="21" spans="5:21" x14ac:dyDescent="0.25">
      <c r="R21" s="51" t="s">
        <v>68</v>
      </c>
      <c r="S21" s="52">
        <f>_xlfn.CHISQ.DIST.RT(S18,S19)</f>
        <v>0.99458844909941413</v>
      </c>
      <c r="T21" s="53"/>
      <c r="U2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Statico - Calibro</vt:lpstr>
      <vt:lpstr>Statico - Dati Sensore 1</vt:lpstr>
      <vt:lpstr>Statico - Dati Sensore 2</vt:lpstr>
      <vt:lpstr>Statico - Regressione 1</vt:lpstr>
      <vt:lpstr>Statico - Regressione 2</vt:lpstr>
      <vt:lpstr>Dinamico - Sensore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2023-05-11T15:15:10Z</dcterms:modified>
  <cp:category/>
  <cp:contentStatus/>
</cp:coreProperties>
</file>