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1" sheetId="1" r:id="rId3"/>
  </sheets>
  <definedNames/>
  <calcPr/>
</workbook>
</file>

<file path=xl/sharedStrings.xml><?xml version="1.0" encoding="utf-8"?>
<sst xmlns="http://schemas.openxmlformats.org/spreadsheetml/2006/main" count="49" uniqueCount="22">
  <si>
    <t>Nombre</t>
  </si>
  <si>
    <t>Codigo tipo trx</t>
  </si>
  <si>
    <t>Codigo subtipo trx</t>
  </si>
  <si>
    <t>Transacciones</t>
  </si>
  <si>
    <t xml:space="preserve">Joineado
</t>
  </si>
  <si>
    <t>Porcentaje</t>
  </si>
  <si>
    <t>FFCC BELGRANO NORTE</t>
  </si>
  <si>
    <t>FFCC BELGRANO SUR</t>
  </si>
  <si>
    <t>FFCC ROCA</t>
  </si>
  <si>
    <t>NO USAR</t>
  </si>
  <si>
    <t>FFCC MITRE-SUAREZ</t>
  </si>
  <si>
    <t>FFCC SAN MARTIN</t>
  </si>
  <si>
    <t>FFCC MITRE-TIGRE</t>
  </si>
  <si>
    <t>FFCC SARMIENTO</t>
  </si>
  <si>
    <t>TOTAL</t>
  </si>
  <si>
    <t>FFCC TREN DE LA COSTA</t>
  </si>
  <si>
    <t>FFCC URQUIZA</t>
  </si>
  <si>
    <t xml:space="preserve">select count(1), mov.desc_linea
from tablas_complementarias.molinetes_trenes2 as tren
inner join mov_dw.a2016_05_01 mov
on (tren.id_ramal = mov.id_ramal
and tren.nro_orden = mov.seccion_inicio)
where codigo_tipo_trx = 19 and modo = 'TREN' and codigo_subtipo_trx = 52
group by mov.desc_linea;
</t>
  </si>
  <si>
    <t>Total</t>
  </si>
  <si>
    <t>FFCC</t>
  </si>
  <si>
    <t>INSERT INTO gps_mov.a2016_05_04_tren
SELECT a.*,NULL,NULL,NULL,NULL,NULL,NULL,NULL,NULL,NULL,NULL, st_setsrid(st_makepoint(b.point_x,b.point_y),4326) as geom
FROM mov_dw.a2016_05_4 a
INNER JOIN tablas_complementarias.trenes b
on b.codigo_terminal = cast(a.dispositivo as integer)
and b.identidad = a.codigo_entidad
INNER JOIN tablas_complementarias.sitio_posiciones_2 c
ON 
c.codigo_sitio = b.nro_terminal AND c.codigo_entidad = b.identidad
where a.codigo_tipo_trx = 19 and a.modo = 'TREN' and a.codigo_subtipo_trx = 32;</t>
  </si>
  <si>
    <t xml:space="preserve">INSERT INTO gps_mov.a2016_05_04
SELECT a.*,NULL,NULL,NULL,NULL,NULL,NULL,NULL,NULL,NULL,NULL, st_setsrid(st_makepoint(c.point_x,c.point_y),4326) as geom
FROM mov_dw.a2016_05_4 a
INNER JOIN
tablas_complementarias.molinetes_trenes2 b
ON (a.id_ramal = b.id_ramal AND a.seccion_inicio = b.nro_orden)
INNER JOIN
tablas_complementarias.sitio_posiciones2 c
ON 
b.entidad = c.codigo_entidad AND b.nro_orden = c.codigo_sitio
where a.codigo_tipo_trx = 19 and a.modo = 'TREN' and a.codigo_subtipo_trx = 52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</si>
</sst>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2" fontId="1" numFmtId="0" xfId="0" applyFill="1" applyFont="1"/>
    <xf borderId="0" fillId="0" fontId="1" numFmtId="0" xfId="0" applyFont="1"/>
    <xf borderId="0" fillId="0" fontId="1" numFmtId="0" xfId="0" applyAlignment="1" applyFont="1">
      <alignment/>
    </xf>
    <xf borderId="0" fillId="2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9525</xdr:colOff>
      <xdr:row>0</xdr:row>
      <xdr:rowOff>9525</xdr:rowOff>
    </xdr:from>
    <xdr:to>
      <xdr:col>5</xdr:col>
      <xdr:colOff>466725</xdr:colOff>
      <xdr:row>4</xdr:row>
      <xdr:rowOff>66675</xdr:rowOff>
    </xdr:to>
    <xdr:sp>
      <xdr:nvSpPr>
        <xdr:cNvPr id="3" name="Shape 3"/>
        <xdr:cNvSpPr txBox="1"/>
      </xdr:nvSpPr>
      <xdr:spPr>
        <a:xfrm>
          <a:off x="2893313" y="3427575"/>
          <a:ext cx="4905375" cy="7048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0" lIns="0" rIns="0" tIns="0">
          <a:noAutofit/>
        </a:bodyPr>
        <a:lstStyle/>
        <a:p>
          <a:pPr lvl="0">
            <a:spcBef>
              <a:spcPts val="0"/>
            </a:spcBef>
            <a:buNone/>
          </a:pPr>
          <a:r>
            <a:rPr b="1" lang="en-US" sz="1200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Boleterias</a:t>
          </a:r>
          <a:r>
            <a:rPr b="0" lang="en-US" sz="1200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 mov_dw.a2016_05_01 a y tablas_complementarias.molinetes_trenes b</a:t>
          </a:r>
        </a:p>
        <a:p>
          <a:pPr lvl="0">
            <a:spcBef>
              <a:spcPts val="0"/>
            </a:spcBef>
            <a:buNone/>
          </a:pPr>
          <a:r>
            <a:rPr b="0" lang="en-US" sz="1200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INNER JOIN ON a.interno = b.codigo_sitio</a:t>
          </a:r>
        </a:p>
        <a:p>
          <a:pPr lvl="0">
            <a:spcBef>
              <a:spcPts val="0"/>
            </a:spcBef>
            <a:buNone/>
          </a:pPr>
          <a:r>
            <a:rPr b="0" lang="en-US" sz="1200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   			  AND a.codigo_entidad = b.codigo_entidad</a:t>
          </a:r>
        </a:p>
      </xdr:txBody>
    </xdr:sp>
    <xdr:clientData fLocksWithSheet="0"/>
  </xdr:twoCellAnchor>
  <xdr:twoCellAnchor>
    <xdr:from>
      <xdr:col>0</xdr:col>
      <xdr:colOff>0</xdr:colOff>
      <xdr:row>12</xdr:row>
      <xdr:rowOff>47625</xdr:rowOff>
    </xdr:from>
    <xdr:to>
      <xdr:col>5</xdr:col>
      <xdr:colOff>457200</xdr:colOff>
      <xdr:row>16</xdr:row>
      <xdr:rowOff>9525</xdr:rowOff>
    </xdr:to>
    <xdr:sp>
      <xdr:nvSpPr>
        <xdr:cNvPr id="4" name="Shape 4"/>
        <xdr:cNvSpPr txBox="1"/>
      </xdr:nvSpPr>
      <xdr:spPr>
        <a:xfrm>
          <a:off x="2893313" y="3479962"/>
          <a:ext cx="4905375" cy="60007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0" lIns="0" rIns="0" tIns="0">
          <a:noAutofit/>
        </a:bodyPr>
        <a:lstStyle/>
        <a:p>
          <a:pPr lvl="0">
            <a:spcBef>
              <a:spcPts val="0"/>
            </a:spcBef>
            <a:buNone/>
          </a:pPr>
          <a:r>
            <a:rPr b="1" lang="en-US" sz="1200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Sitio</a:t>
          </a:r>
          <a:r>
            <a:rPr b="0" lang="en-US" sz="1200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 mov_dw.a2016_05_01 a y tablas_complementarias.sitio b</a:t>
          </a:r>
        </a:p>
        <a:p>
          <a:pPr lvl="0">
            <a:spcBef>
              <a:spcPts val="0"/>
            </a:spcBef>
            <a:buNone/>
          </a:pPr>
          <a:r>
            <a:rPr b="0" lang="en-US" sz="1200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INNER JOIN ON a.interno = b.codigo_sitio</a:t>
          </a:r>
        </a:p>
        <a:p>
          <a:pPr lvl="0">
            <a:spcBef>
              <a:spcPts val="0"/>
            </a:spcBef>
            <a:buNone/>
          </a:pPr>
          <a:r>
            <a:rPr b="0" lang="en-US" sz="1200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   			  AND a.codigo_entidad = b.codigo_entidad</a:t>
          </a:r>
        </a:p>
      </xdr:txBody>
    </xdr:sp>
    <xdr:clientData fLocksWithSheet="0"/>
  </xdr:twoCellAnchor>
  <xdr:twoCellAnchor>
    <xdr:from>
      <xdr:col>6</xdr:col>
      <xdr:colOff>800100</xdr:colOff>
      <xdr:row>0</xdr:row>
      <xdr:rowOff>0</xdr:rowOff>
    </xdr:from>
    <xdr:to>
      <xdr:col>8</xdr:col>
      <xdr:colOff>923925</xdr:colOff>
      <xdr:row>2</xdr:row>
      <xdr:rowOff>38100</xdr:rowOff>
    </xdr:to>
    <xdr:sp>
      <xdr:nvSpPr>
        <xdr:cNvPr id="5" name="Shape 5"/>
        <xdr:cNvSpPr txBox="1"/>
      </xdr:nvSpPr>
      <xdr:spPr>
        <a:xfrm>
          <a:off x="4064887" y="3608550"/>
          <a:ext cx="2562225" cy="342899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0" lIns="0" rIns="0" tIns="0">
          <a:noAutofit/>
        </a:bodyPr>
        <a:lstStyle/>
        <a:p>
          <a:pPr lvl="0">
            <a:spcBef>
              <a:spcPts val="0"/>
            </a:spcBef>
            <a:buNone/>
          </a:pPr>
          <a:r>
            <a:rPr b="1" lang="en-US" sz="1200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Transacciones trenes </a:t>
          </a:r>
          <a:r>
            <a:rPr b="0" lang="en-US" sz="1200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 mov_dw.a2016_05_01 </a:t>
          </a:r>
        </a:p>
      </xdr:txBody>
    </xdr:sp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2.29"/>
    <col customWidth="1" min="2" max="2" width="12.14"/>
    <col customWidth="1" min="3" max="7" width="10.86"/>
    <col customWidth="1" min="8" max="8" width="25.86"/>
    <col customWidth="1" min="9" max="9" width="19.29"/>
    <col customWidth="1" min="10" max="10" width="14.71"/>
    <col customWidth="1" min="11" max="11" width="12.14"/>
    <col customWidth="1" min="12" max="26" width="8.71"/>
  </cols>
  <sheetData>
    <row r="1" ht="12.75" customHeight="1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1"/>
      <c r="B2" s="1"/>
      <c r="C2" s="1"/>
      <c r="D2" s="1"/>
      <c r="E2" s="1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1"/>
      <c r="B3" s="1"/>
      <c r="C3" s="1"/>
      <c r="D3" s="1"/>
      <c r="E3" s="1"/>
      <c r="F3" s="1"/>
      <c r="G3" s="2"/>
      <c r="H3" s="2" t="s">
        <v>0</v>
      </c>
      <c r="I3" s="2" t="s">
        <v>1</v>
      </c>
      <c r="J3" s="2" t="s">
        <v>2</v>
      </c>
      <c r="K3" s="2" t="s">
        <v>3</v>
      </c>
      <c r="L3" s="3" t="s">
        <v>4</v>
      </c>
      <c r="M3" s="3" t="s">
        <v>5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1"/>
      <c r="B4" s="1"/>
      <c r="C4" s="1"/>
      <c r="D4" s="1"/>
      <c r="E4" s="1"/>
      <c r="F4" s="1"/>
      <c r="G4" s="2"/>
      <c r="H4" s="2" t="s">
        <v>6</v>
      </c>
      <c r="I4" s="2">
        <v>19.0</v>
      </c>
      <c r="J4" s="2">
        <v>32.0</v>
      </c>
      <c r="K4" s="2">
        <v>9521.0</v>
      </c>
      <c r="L4" s="3">
        <v>9521.0</v>
      </c>
      <c r="M4" s="2">
        <f t="shared" ref="M4:M18" si="1">L4/K4</f>
        <v>1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1" t="s">
        <v>0</v>
      </c>
      <c r="B5" s="1" t="s">
        <v>3</v>
      </c>
      <c r="C5" s="1"/>
      <c r="D5" s="1"/>
      <c r="E5" s="1"/>
      <c r="F5" s="1"/>
      <c r="G5" s="2"/>
      <c r="H5" s="2" t="s">
        <v>7</v>
      </c>
      <c r="I5" s="2">
        <v>19.0</v>
      </c>
      <c r="J5" s="2">
        <v>32.0</v>
      </c>
      <c r="K5" s="2">
        <v>9604.0</v>
      </c>
      <c r="L5" s="3">
        <v>9604.0</v>
      </c>
      <c r="M5" s="2">
        <f t="shared" si="1"/>
        <v>1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1" t="s">
        <v>8</v>
      </c>
      <c r="B6" s="1">
        <v>28743.0</v>
      </c>
      <c r="C6" s="1"/>
      <c r="D6" s="1"/>
      <c r="E6" s="1"/>
      <c r="F6" s="4" t="s">
        <v>9</v>
      </c>
      <c r="G6" s="2"/>
      <c r="H6" s="2" t="s">
        <v>10</v>
      </c>
      <c r="I6" s="2">
        <v>19.0</v>
      </c>
      <c r="J6" s="2">
        <v>52.0</v>
      </c>
      <c r="K6" s="2">
        <v>5997.0</v>
      </c>
      <c r="L6" s="3">
        <v>5997.0</v>
      </c>
      <c r="M6" s="2">
        <f t="shared" si="1"/>
        <v>1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1" t="s">
        <v>11</v>
      </c>
      <c r="B7" s="1">
        <v>13082.0</v>
      </c>
      <c r="C7" s="1"/>
      <c r="D7" s="1"/>
      <c r="E7" s="1"/>
      <c r="F7" s="1"/>
      <c r="G7" s="2"/>
      <c r="H7" s="2" t="s">
        <v>10</v>
      </c>
      <c r="I7" s="2">
        <v>19.0</v>
      </c>
      <c r="J7" s="2">
        <v>32.0</v>
      </c>
      <c r="K7" s="2">
        <v>921.0</v>
      </c>
      <c r="L7" s="3">
        <v>921.0</v>
      </c>
      <c r="M7" s="2">
        <f t="shared" si="1"/>
        <v>1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1" t="s">
        <v>6</v>
      </c>
      <c r="B8" s="1">
        <v>9521.0</v>
      </c>
      <c r="C8" s="1"/>
      <c r="D8" s="1"/>
      <c r="E8" s="1"/>
      <c r="F8" s="1"/>
      <c r="G8" s="2"/>
      <c r="H8" s="2" t="s">
        <v>12</v>
      </c>
      <c r="I8" s="2">
        <v>19.0</v>
      </c>
      <c r="J8" s="2">
        <v>52.0</v>
      </c>
      <c r="K8" s="2">
        <v>23187.0</v>
      </c>
      <c r="L8" s="3">
        <v>23187.0</v>
      </c>
      <c r="M8" s="2">
        <f t="shared" si="1"/>
        <v>1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1" t="s">
        <v>7</v>
      </c>
      <c r="B9" s="1">
        <v>9374.0</v>
      </c>
      <c r="C9" s="1"/>
      <c r="D9" s="1"/>
      <c r="E9" s="1"/>
      <c r="F9" s="1"/>
      <c r="G9" s="2"/>
      <c r="H9" s="2" t="s">
        <v>8</v>
      </c>
      <c r="I9" s="2">
        <v>19.0</v>
      </c>
      <c r="J9" s="2">
        <v>32.0</v>
      </c>
      <c r="K9" s="2">
        <v>33396.0</v>
      </c>
      <c r="L9" s="2">
        <v>29643.0</v>
      </c>
      <c r="M9" s="2">
        <f t="shared" si="1"/>
        <v>0.887621272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1" t="s">
        <v>10</v>
      </c>
      <c r="B10" s="1">
        <v>921.0</v>
      </c>
      <c r="C10" s="1"/>
      <c r="D10" s="1"/>
      <c r="E10" s="1"/>
      <c r="F10" s="1"/>
      <c r="G10" s="2"/>
      <c r="H10" s="2" t="s">
        <v>11</v>
      </c>
      <c r="I10" s="2">
        <v>19.0</v>
      </c>
      <c r="J10" s="2">
        <v>32.0</v>
      </c>
      <c r="K10" s="2">
        <v>13657.0</v>
      </c>
      <c r="L10" s="2">
        <v>13657.0</v>
      </c>
      <c r="M10" s="2">
        <f t="shared" si="1"/>
        <v>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1" t="s">
        <v>13</v>
      </c>
      <c r="B11" s="1">
        <v>130.0</v>
      </c>
      <c r="C11" s="1"/>
      <c r="D11" s="1"/>
      <c r="E11" s="1"/>
      <c r="F11" s="1"/>
      <c r="G11" s="2"/>
      <c r="H11" s="2" t="s">
        <v>11</v>
      </c>
      <c r="I11" s="2">
        <v>19.0</v>
      </c>
      <c r="J11" s="2">
        <v>52.0</v>
      </c>
      <c r="K11" s="2">
        <v>6553.0</v>
      </c>
      <c r="L11" s="3">
        <v>6553.0</v>
      </c>
      <c r="M11" s="2">
        <f t="shared" si="1"/>
        <v>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1" t="s">
        <v>14</v>
      </c>
      <c r="B12" s="1">
        <f>SUM(B6:B11)</f>
        <v>61771</v>
      </c>
      <c r="C12" s="1"/>
      <c r="D12" s="1"/>
      <c r="E12" s="1"/>
      <c r="F12" s="1"/>
      <c r="G12" s="2"/>
      <c r="H12" s="2" t="s">
        <v>13</v>
      </c>
      <c r="I12" s="2">
        <v>19.0</v>
      </c>
      <c r="J12" s="2">
        <v>52.0</v>
      </c>
      <c r="K12" s="2">
        <v>20790.0</v>
      </c>
      <c r="L12" s="3">
        <v>20790.0</v>
      </c>
      <c r="M12" s="2">
        <f t="shared" si="1"/>
        <v>1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2"/>
      <c r="B13" s="2"/>
      <c r="C13" s="2"/>
      <c r="D13" s="2"/>
      <c r="E13" s="2"/>
      <c r="F13" s="2"/>
      <c r="G13" s="2"/>
      <c r="H13" s="2" t="s">
        <v>13</v>
      </c>
      <c r="I13" s="2">
        <v>19.0</v>
      </c>
      <c r="J13" s="2"/>
      <c r="K13" s="2">
        <v>1273.0</v>
      </c>
      <c r="L13" s="2"/>
      <c r="M13" s="2">
        <f t="shared" si="1"/>
        <v>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2"/>
      <c r="B14" s="2"/>
      <c r="C14" s="2"/>
      <c r="D14" s="2"/>
      <c r="E14" s="2"/>
      <c r="F14" s="2"/>
      <c r="G14" s="2"/>
      <c r="H14" s="2" t="s">
        <v>13</v>
      </c>
      <c r="I14" s="2">
        <v>19.0</v>
      </c>
      <c r="J14" s="2">
        <v>32.0</v>
      </c>
      <c r="K14" s="2">
        <v>130.0</v>
      </c>
      <c r="L14" s="2">
        <v>130.0</v>
      </c>
      <c r="M14" s="2">
        <f t="shared" si="1"/>
        <v>1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"/>
      <c r="B15" s="2"/>
      <c r="C15" s="2"/>
      <c r="D15" s="2"/>
      <c r="E15" s="2"/>
      <c r="F15" s="2"/>
      <c r="G15" s="2"/>
      <c r="H15" s="2" t="s">
        <v>15</v>
      </c>
      <c r="I15" s="2">
        <v>19.0</v>
      </c>
      <c r="J15" s="2"/>
      <c r="K15" s="2">
        <v>197.0</v>
      </c>
      <c r="L15" s="2"/>
      <c r="M15" s="2">
        <f t="shared" si="1"/>
        <v>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"/>
      <c r="B16" s="2"/>
      <c r="C16" s="2"/>
      <c r="D16" s="2"/>
      <c r="E16" s="2"/>
      <c r="F16" s="2"/>
      <c r="G16" s="2"/>
      <c r="H16" s="2" t="s">
        <v>15</v>
      </c>
      <c r="I16" s="2">
        <v>19.0</v>
      </c>
      <c r="J16" s="2">
        <v>32.0</v>
      </c>
      <c r="K16" s="2">
        <v>176.0</v>
      </c>
      <c r="L16" s="2">
        <v>176.0</v>
      </c>
      <c r="M16" s="2">
        <f t="shared" si="1"/>
        <v>1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" t="s">
        <v>8</v>
      </c>
      <c r="B17" s="2">
        <v>29643.0</v>
      </c>
      <c r="C17" s="2"/>
      <c r="D17" s="2"/>
      <c r="E17" s="2"/>
      <c r="F17" s="2"/>
      <c r="G17" s="2"/>
      <c r="H17" s="2" t="s">
        <v>16</v>
      </c>
      <c r="I17" s="2">
        <v>19.0</v>
      </c>
      <c r="J17" s="2">
        <v>52.0</v>
      </c>
      <c r="K17" s="2">
        <v>8399.0</v>
      </c>
      <c r="L17" s="3">
        <v>8399.0</v>
      </c>
      <c r="M17" s="2">
        <f t="shared" si="1"/>
        <v>1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" t="s">
        <v>11</v>
      </c>
      <c r="B18" s="2">
        <v>13657.0</v>
      </c>
      <c r="C18" s="2"/>
      <c r="D18" s="2"/>
      <c r="E18" s="2"/>
      <c r="F18" s="2"/>
      <c r="G18" s="2"/>
      <c r="H18" s="2" t="s">
        <v>16</v>
      </c>
      <c r="I18" s="2">
        <v>19.0</v>
      </c>
      <c r="J18" s="2">
        <v>32.0</v>
      </c>
      <c r="K18" s="2">
        <v>2021.0</v>
      </c>
      <c r="L18" s="2"/>
      <c r="M18" s="2">
        <f t="shared" si="1"/>
        <v>0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" t="s">
        <v>7</v>
      </c>
      <c r="B19" s="2">
        <v>9604.0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" t="s">
        <v>6</v>
      </c>
      <c r="B20" s="2">
        <v>9521.0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" t="s">
        <v>10</v>
      </c>
      <c r="B21" s="2">
        <v>921.0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 t="s">
        <v>15</v>
      </c>
      <c r="B22" s="2">
        <v>176.0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 t="s">
        <v>13</v>
      </c>
      <c r="B23" s="2">
        <v>130.0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 t="s">
        <v>14</v>
      </c>
      <c r="B24" s="2">
        <f>SUM(B17:B23)</f>
        <v>63652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3" t="s">
        <v>17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3" t="s">
        <v>18</v>
      </c>
      <c r="B27" s="3" t="s">
        <v>19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3">
        <v>5997.0</v>
      </c>
      <c r="B28" s="3" t="s">
        <v>10</v>
      </c>
      <c r="C28" s="2"/>
      <c r="D28" s="2"/>
      <c r="E28" s="2"/>
      <c r="F28" s="2"/>
      <c r="G28" s="2"/>
      <c r="H28" s="2"/>
      <c r="I28" s="2"/>
      <c r="J28" s="2"/>
      <c r="K28" s="3" t="s">
        <v>20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3">
        <v>20790.0</v>
      </c>
      <c r="B29" s="3" t="s">
        <v>13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3">
        <v>8399.0</v>
      </c>
      <c r="B30" s="3" t="s">
        <v>16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3">
        <v>23187.0</v>
      </c>
      <c r="B31" s="3" t="s">
        <v>12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3">
        <v>6553.0</v>
      </c>
      <c r="B32" s="3" t="s">
        <v>11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3" t="s">
        <v>21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