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<sst xmlns="http://schemas.openxmlformats.org/spreadsheetml/2006/main" count="25" uniqueCount="22">
  <si>
    <t>Prezzo</t>
  </si>
  <si>
    <t>Pezzi</t>
  </si>
  <si>
    <t>Impianti</t>
  </si>
  <si>
    <t>Manutenzioni</t>
  </si>
  <si>
    <t>Fitti passivi</t>
  </si>
  <si>
    <t>Oneri finanziari</t>
  </si>
  <si>
    <t>Altri</t>
  </si>
  <si>
    <t>TOTALE</t>
  </si>
  <si>
    <t>COSTI FISSI</t>
  </si>
  <si>
    <t>Manodopera</t>
  </si>
  <si>
    <t>Materie prime</t>
  </si>
  <si>
    <t>Materie di consumo</t>
  </si>
  <si>
    <t>Energia</t>
  </si>
  <si>
    <t>PER UNITA'</t>
  </si>
  <si>
    <t>COSTI VARIABILI</t>
  </si>
  <si>
    <t>QUANTITA'</t>
  </si>
  <si>
    <t>COSTI VAR</t>
  </si>
  <si>
    <t>COSTI TOTALI</t>
  </si>
  <si>
    <t>RICAVI</t>
  </si>
  <si>
    <t>PROFITTO</t>
  </si>
  <si>
    <t>BEP</t>
  </si>
  <si>
    <t>CF/((RT-CV)/RT)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</si>
</sst>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Border="1" applyFont="1"/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COSTI FISSI, COSTI TOTALI e RICAVI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Foglio1!$B$12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Foglio1!$A$13:$A$33</c:f>
            </c:strRef>
          </c:cat>
          <c:val>
            <c:numRef>
              <c:f>Foglio1!$B$13:$B$33</c:f>
              <c:numCache/>
            </c:numRef>
          </c:val>
          <c:smooth val="0"/>
        </c:ser>
        <c:ser>
          <c:idx val="1"/>
          <c:order val="1"/>
          <c:tx>
            <c:strRef>
              <c:f>Foglio1!$D$12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Foglio1!$A$13:$A$33</c:f>
            </c:strRef>
          </c:cat>
          <c:val>
            <c:numRef>
              <c:f>Foglio1!$D$13:$D$33</c:f>
              <c:numCache/>
            </c:numRef>
          </c:val>
          <c:smooth val="0"/>
        </c:ser>
        <c:ser>
          <c:idx val="2"/>
          <c:order val="2"/>
          <c:tx>
            <c:strRef>
              <c:f>Foglio1!$E$12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Foglio1!$A$13:$A$33</c:f>
            </c:strRef>
          </c:cat>
          <c:val>
            <c:numRef>
              <c:f>Foglio1!$E$13:$E$33</c:f>
              <c:numCache/>
            </c:numRef>
          </c:val>
          <c:smooth val="0"/>
        </c:ser>
        <c:axId val="2139250586"/>
        <c:axId val="1467087312"/>
      </c:lineChart>
      <c:catAx>
        <c:axId val="21392505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QUANTITA'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7087312"/>
      </c:catAx>
      <c:valAx>
        <c:axId val="14670873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92505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952500</xdr:colOff>
      <xdr:row>15</xdr:row>
      <xdr:rowOff>0</xdr:rowOff>
    </xdr:from>
    <xdr:ext cx="5781675" cy="3581400"/>
    <xdr:graphicFrame>
      <xdr:nvGraphicFramePr>
        <xdr:cNvPr id="1" name="Chart 1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3" max="3" width="14.25"/>
    <col customWidth="1" min="4" max="4" width="16.0"/>
  </cols>
  <sheetData>
    <row r="1">
      <c r="A1" s="1" t="s">
        <v>0</v>
      </c>
      <c r="B1" s="2">
        <v>9.5</v>
      </c>
      <c r="C1" s="3"/>
      <c r="D1" s="1" t="s">
        <v>1</v>
      </c>
      <c r="E1" s="2">
        <v>5000.0</v>
      </c>
      <c r="F1" s="3"/>
      <c r="G1" s="3"/>
    </row>
    <row r="2">
      <c r="B2" s="3"/>
      <c r="C2" s="3"/>
      <c r="D2" s="3"/>
      <c r="E2" s="3"/>
      <c r="F2" s="3"/>
      <c r="G2" s="3"/>
    </row>
    <row r="3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>
      <c r="A4" s="1" t="s">
        <v>8</v>
      </c>
      <c r="B4" s="2">
        <v>85000.0</v>
      </c>
      <c r="C4" s="2">
        <v>8600.0</v>
      </c>
      <c r="D4" s="2">
        <v>11650.0</v>
      </c>
      <c r="E4" s="2">
        <v>8650.0</v>
      </c>
      <c r="F4" s="2">
        <v>1200.0</v>
      </c>
      <c r="G4" s="4">
        <f>SUM(B4:F4)</f>
        <v>115100</v>
      </c>
    </row>
    <row r="7">
      <c r="B7" s="1" t="s">
        <v>9</v>
      </c>
      <c r="C7" s="1" t="s">
        <v>10</v>
      </c>
      <c r="D7" s="1" t="s">
        <v>11</v>
      </c>
      <c r="E7" s="1" t="s">
        <v>12</v>
      </c>
      <c r="F7" s="1" t="s">
        <v>6</v>
      </c>
      <c r="G7" s="1" t="s">
        <v>13</v>
      </c>
      <c r="H7" s="1" t="s">
        <v>7</v>
      </c>
    </row>
    <row r="8">
      <c r="A8" s="1" t="s">
        <v>14</v>
      </c>
      <c r="B8" s="2">
        <v>4.5</v>
      </c>
      <c r="C8" s="2">
        <v>2.7</v>
      </c>
      <c r="D8" s="2">
        <v>0.05</v>
      </c>
      <c r="E8" s="2">
        <v>0.02</v>
      </c>
      <c r="F8" s="2">
        <v>0.01</v>
      </c>
      <c r="G8" s="4">
        <f>SUM(B8:F8)</f>
        <v>7.28</v>
      </c>
      <c r="H8" s="4">
        <f>E1*G8</f>
        <v>36400</v>
      </c>
    </row>
    <row r="12">
      <c r="A12" s="5" t="s">
        <v>15</v>
      </c>
      <c r="B12" s="5" t="s">
        <v>8</v>
      </c>
      <c r="C12" s="1" t="s">
        <v>16</v>
      </c>
      <c r="D12" s="5" t="s">
        <v>17</v>
      </c>
      <c r="E12" s="5" t="s">
        <v>18</v>
      </c>
      <c r="F12" s="1" t="s">
        <v>19</v>
      </c>
      <c r="I12" s="1" t="s">
        <v>20</v>
      </c>
      <c r="J12" s="2" t="s">
        <v>21</v>
      </c>
    </row>
    <row r="13">
      <c r="A13" s="6">
        <v>0.0</v>
      </c>
      <c r="B13" s="7">
        <v>115100.0</v>
      </c>
      <c r="C13" s="4">
        <f t="shared" ref="C13:C33" si="1">A13*$G$8</f>
        <v>0</v>
      </c>
      <c r="D13" s="6">
        <f t="shared" ref="D13:D33" si="2">B13+(A13*G$8)</f>
        <v>115100</v>
      </c>
      <c r="E13" s="6">
        <f t="shared" ref="E13:E33" si="3">A13*B$1</f>
        <v>0</v>
      </c>
      <c r="F13" s="4">
        <f t="shared" ref="F13:F33" si="4">E13-D13</f>
        <v>-115100</v>
      </c>
      <c r="I13" s="4">
        <f>DIVIDE(G4,B1-G8)</f>
        <v>51846.84685</v>
      </c>
    </row>
    <row r="14">
      <c r="A14" s="7">
        <v>5000.0</v>
      </c>
      <c r="B14" s="7">
        <v>115100.0</v>
      </c>
      <c r="C14" s="4">
        <f t="shared" si="1"/>
        <v>36400</v>
      </c>
      <c r="D14" s="6">
        <f t="shared" si="2"/>
        <v>151500</v>
      </c>
      <c r="E14" s="6">
        <f t="shared" si="3"/>
        <v>47500</v>
      </c>
      <c r="F14" s="4">
        <f t="shared" si="4"/>
        <v>-104000</v>
      </c>
    </row>
    <row r="15">
      <c r="A15" s="6">
        <v>10000.0</v>
      </c>
      <c r="B15" s="7">
        <v>115100.0</v>
      </c>
      <c r="C15" s="4">
        <f t="shared" si="1"/>
        <v>72800</v>
      </c>
      <c r="D15" s="6">
        <f t="shared" si="2"/>
        <v>187900</v>
      </c>
      <c r="E15" s="6">
        <f t="shared" si="3"/>
        <v>95000</v>
      </c>
      <c r="F15" s="4">
        <f t="shared" si="4"/>
        <v>-92900</v>
      </c>
    </row>
    <row r="16">
      <c r="A16" s="7">
        <v>15000.0</v>
      </c>
      <c r="B16" s="7">
        <v>115100.0</v>
      </c>
      <c r="C16" s="4">
        <f t="shared" si="1"/>
        <v>109200</v>
      </c>
      <c r="D16" s="6">
        <f t="shared" si="2"/>
        <v>224300</v>
      </c>
      <c r="E16" s="6">
        <f t="shared" si="3"/>
        <v>142500</v>
      </c>
      <c r="F16" s="4">
        <f t="shared" si="4"/>
        <v>-81800</v>
      </c>
    </row>
    <row r="17">
      <c r="A17" s="6">
        <v>20000.0</v>
      </c>
      <c r="B17" s="7">
        <v>115100.0</v>
      </c>
      <c r="C17" s="4">
        <f t="shared" si="1"/>
        <v>145600</v>
      </c>
      <c r="D17" s="6">
        <f t="shared" si="2"/>
        <v>260700</v>
      </c>
      <c r="E17" s="6">
        <f t="shared" si="3"/>
        <v>190000</v>
      </c>
      <c r="F17" s="4">
        <f t="shared" si="4"/>
        <v>-70700</v>
      </c>
    </row>
    <row r="18">
      <c r="A18" s="7">
        <v>25000.0</v>
      </c>
      <c r="B18" s="7">
        <v>115100.0</v>
      </c>
      <c r="C18" s="4">
        <f t="shared" si="1"/>
        <v>182000</v>
      </c>
      <c r="D18" s="6">
        <f t="shared" si="2"/>
        <v>297100</v>
      </c>
      <c r="E18" s="6">
        <f t="shared" si="3"/>
        <v>237500</v>
      </c>
      <c r="F18" s="4">
        <f t="shared" si="4"/>
        <v>-59600</v>
      </c>
    </row>
    <row r="19">
      <c r="A19" s="6">
        <v>30000.0</v>
      </c>
      <c r="B19" s="7">
        <v>115100.0</v>
      </c>
      <c r="C19" s="4">
        <f t="shared" si="1"/>
        <v>218400</v>
      </c>
      <c r="D19" s="6">
        <f t="shared" si="2"/>
        <v>333500</v>
      </c>
      <c r="E19" s="6">
        <f t="shared" si="3"/>
        <v>285000</v>
      </c>
      <c r="F19" s="4">
        <f t="shared" si="4"/>
        <v>-48500</v>
      </c>
    </row>
    <row r="20">
      <c r="A20" s="7">
        <v>35000.0</v>
      </c>
      <c r="B20" s="7">
        <v>115100.0</v>
      </c>
      <c r="C20" s="4">
        <f t="shared" si="1"/>
        <v>254800</v>
      </c>
      <c r="D20" s="6">
        <f t="shared" si="2"/>
        <v>369900</v>
      </c>
      <c r="E20" s="6">
        <f t="shared" si="3"/>
        <v>332500</v>
      </c>
      <c r="F20" s="4">
        <f t="shared" si="4"/>
        <v>-37400</v>
      </c>
    </row>
    <row r="21">
      <c r="A21" s="6">
        <v>40000.0</v>
      </c>
      <c r="B21" s="7">
        <v>115100.0</v>
      </c>
      <c r="C21" s="4">
        <f t="shared" si="1"/>
        <v>291200</v>
      </c>
      <c r="D21" s="6">
        <f t="shared" si="2"/>
        <v>406300</v>
      </c>
      <c r="E21" s="6">
        <f t="shared" si="3"/>
        <v>380000</v>
      </c>
      <c r="F21" s="4">
        <f t="shared" si="4"/>
        <v>-26300</v>
      </c>
    </row>
    <row r="22">
      <c r="A22" s="7">
        <v>45000.0</v>
      </c>
      <c r="B22" s="7">
        <v>115100.0</v>
      </c>
      <c r="C22" s="4">
        <f t="shared" si="1"/>
        <v>327600</v>
      </c>
      <c r="D22" s="6">
        <f t="shared" si="2"/>
        <v>442700</v>
      </c>
      <c r="E22" s="6">
        <f t="shared" si="3"/>
        <v>427500</v>
      </c>
      <c r="F22" s="4">
        <f t="shared" si="4"/>
        <v>-15200</v>
      </c>
    </row>
    <row r="23">
      <c r="A23" s="6">
        <v>50000.0</v>
      </c>
      <c r="B23" s="7">
        <v>115100.0</v>
      </c>
      <c r="C23" s="4">
        <f t="shared" si="1"/>
        <v>364000</v>
      </c>
      <c r="D23" s="6">
        <f t="shared" si="2"/>
        <v>479100</v>
      </c>
      <c r="E23" s="6">
        <f t="shared" si="3"/>
        <v>475000</v>
      </c>
      <c r="F23" s="4">
        <f t="shared" si="4"/>
        <v>-4100</v>
      </c>
    </row>
    <row r="24">
      <c r="A24" s="6">
        <v>55000.0</v>
      </c>
      <c r="B24" s="7">
        <v>115100.0</v>
      </c>
      <c r="C24" s="4">
        <f t="shared" si="1"/>
        <v>400400</v>
      </c>
      <c r="D24" s="6">
        <f t="shared" si="2"/>
        <v>515500</v>
      </c>
      <c r="E24" s="6">
        <f t="shared" si="3"/>
        <v>522500</v>
      </c>
      <c r="F24" s="4">
        <f t="shared" si="4"/>
        <v>7000</v>
      </c>
    </row>
    <row r="25">
      <c r="A25" s="7">
        <v>60000.0</v>
      </c>
      <c r="B25" s="7">
        <v>115100.0</v>
      </c>
      <c r="C25" s="4">
        <f t="shared" si="1"/>
        <v>436800</v>
      </c>
      <c r="D25" s="6">
        <f t="shared" si="2"/>
        <v>551900</v>
      </c>
      <c r="E25" s="6">
        <f t="shared" si="3"/>
        <v>570000</v>
      </c>
      <c r="F25" s="4">
        <f t="shared" si="4"/>
        <v>18100</v>
      </c>
    </row>
    <row r="26">
      <c r="A26" s="6">
        <v>65000.0</v>
      </c>
      <c r="B26" s="7">
        <v>115100.0</v>
      </c>
      <c r="C26" s="4">
        <f t="shared" si="1"/>
        <v>473200</v>
      </c>
      <c r="D26" s="6">
        <f t="shared" si="2"/>
        <v>588300</v>
      </c>
      <c r="E26" s="6">
        <f t="shared" si="3"/>
        <v>617500</v>
      </c>
      <c r="F26" s="4">
        <f t="shared" si="4"/>
        <v>29200</v>
      </c>
    </row>
    <row r="27">
      <c r="A27" s="7">
        <v>70000.0</v>
      </c>
      <c r="B27" s="7">
        <v>115100.0</v>
      </c>
      <c r="C27" s="4">
        <f t="shared" si="1"/>
        <v>509600</v>
      </c>
      <c r="D27" s="6">
        <f t="shared" si="2"/>
        <v>624700</v>
      </c>
      <c r="E27" s="6">
        <f t="shared" si="3"/>
        <v>665000</v>
      </c>
      <c r="F27" s="4">
        <f t="shared" si="4"/>
        <v>40300</v>
      </c>
    </row>
    <row r="28">
      <c r="A28" s="6">
        <v>75000.0</v>
      </c>
      <c r="B28" s="7">
        <v>115100.0</v>
      </c>
      <c r="C28" s="4">
        <f t="shared" si="1"/>
        <v>546000</v>
      </c>
      <c r="D28" s="6">
        <f t="shared" si="2"/>
        <v>661100</v>
      </c>
      <c r="E28" s="6">
        <f t="shared" si="3"/>
        <v>712500</v>
      </c>
      <c r="F28" s="4">
        <f t="shared" si="4"/>
        <v>51400</v>
      </c>
    </row>
    <row r="29">
      <c r="A29" s="7">
        <v>80000.0</v>
      </c>
      <c r="B29" s="7">
        <v>115100.0</v>
      </c>
      <c r="C29" s="4">
        <f t="shared" si="1"/>
        <v>582400</v>
      </c>
      <c r="D29" s="6">
        <f t="shared" si="2"/>
        <v>697500</v>
      </c>
      <c r="E29" s="6">
        <f t="shared" si="3"/>
        <v>760000</v>
      </c>
      <c r="F29" s="4">
        <f t="shared" si="4"/>
        <v>62500</v>
      </c>
    </row>
    <row r="30">
      <c r="A30" s="6">
        <v>85000.0</v>
      </c>
      <c r="B30" s="7">
        <v>115100.0</v>
      </c>
      <c r="C30" s="4">
        <f t="shared" si="1"/>
        <v>618800</v>
      </c>
      <c r="D30" s="6">
        <f t="shared" si="2"/>
        <v>733900</v>
      </c>
      <c r="E30" s="6">
        <f t="shared" si="3"/>
        <v>807500</v>
      </c>
      <c r="F30" s="4">
        <f t="shared" si="4"/>
        <v>73600</v>
      </c>
    </row>
    <row r="31">
      <c r="A31" s="7">
        <v>90000.0</v>
      </c>
      <c r="B31" s="7">
        <v>115100.0</v>
      </c>
      <c r="C31" s="4">
        <f t="shared" si="1"/>
        <v>655200</v>
      </c>
      <c r="D31" s="6">
        <f t="shared" si="2"/>
        <v>770300</v>
      </c>
      <c r="E31" s="6">
        <f t="shared" si="3"/>
        <v>855000</v>
      </c>
      <c r="F31" s="4">
        <f t="shared" si="4"/>
        <v>84700</v>
      </c>
    </row>
    <row r="32">
      <c r="A32" s="6">
        <v>95000.0</v>
      </c>
      <c r="B32" s="7">
        <v>115100.0</v>
      </c>
      <c r="C32" s="4">
        <f t="shared" si="1"/>
        <v>691600</v>
      </c>
      <c r="D32" s="6">
        <f t="shared" si="2"/>
        <v>806700</v>
      </c>
      <c r="E32" s="6">
        <f t="shared" si="3"/>
        <v>902500</v>
      </c>
      <c r="F32" s="4">
        <f t="shared" si="4"/>
        <v>95800</v>
      </c>
    </row>
    <row r="33">
      <c r="A33" s="7">
        <v>100000.0</v>
      </c>
      <c r="B33" s="7">
        <v>115100.0</v>
      </c>
      <c r="C33" s="4">
        <f t="shared" si="1"/>
        <v>728000</v>
      </c>
      <c r="D33" s="6">
        <f t="shared" si="2"/>
        <v>843100</v>
      </c>
      <c r="E33" s="6">
        <f t="shared" si="3"/>
        <v>950000</v>
      </c>
      <c r="F33" s="4">
        <f t="shared" si="4"/>
        <v>106900</v>
      </c>
    </row>
  </sheetData>
  <drawing r:id="rId1"/>
</worksheet>
</file>