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eu Drive\Funcional\2025_1\FCON\Santander\Excel\Dashboard\"/>
    </mc:Choice>
  </mc:AlternateContent>
  <bookViews>
    <workbookView xWindow="-120" yWindow="-120" windowWidth="20730" windowHeight="1104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G4" i="4"/>
  <c r="E4" i="4"/>
  <c r="D39" i="3"/>
  <c r="C40" i="3"/>
  <c r="C39" i="3"/>
  <c r="F26" i="3"/>
  <c r="F37" i="3"/>
</calcChain>
</file>

<file path=xl/sharedStrings.xml><?xml version="1.0" encoding="utf-8"?>
<sst xmlns="http://schemas.openxmlformats.org/spreadsheetml/2006/main" count="2029" uniqueCount="330">
  <si>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</si>
  <si>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</si>
  <si>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</si>
  <si>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</si>
  <si>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</si>
  <si>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</si>
  <si>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</si>
  <si>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</si>
  <si>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</si>
  <si>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</si>
  <si>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</si>
  <si>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</si>
  <si>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</si>
  <si>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</si>
  <si>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</si>
  <si>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</si>
  <si>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</si>
  <si>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</si>
  <si>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</si>
  <si>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</si>
  <si>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</si>
  <si>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</si>
  <si>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</si>
  <si>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</si>
  <si>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</si>
  <si>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</si>
  <si>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</si>
  <si>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</si>
  <si>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</si>
  <si>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</si>
  <si>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</si>
  <si>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</si>
  <si>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</si>
  <si>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</si>
  <si>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</si>
  <si>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</si>
  <si>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</si>
  <si>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</si>
  <si>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</si>
  <si>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</si>
  <si>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</si>
  <si>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</si>
  <si>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</si>
  <si>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</si>
  <si>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</si>
  <si>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</si>
  <si>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</si>
  <si>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</si>
  <si>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</si>
  <si>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</si>
  <si>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</si>
  <si>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</si>
  <si>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</si>
  <si>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</si>
  <si>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</si>
  <si>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</si>
  <si>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</si>
  <si>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</si>
  <si>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</si>
  <si>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</si>
  <si>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</si>
  <si>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</si>
  <si>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</si>
  <si>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</si>
  <si>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</si>
  <si>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</si>
  <si>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</si>
  <si>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</si>
  <si>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</si>
  <si>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</si>
  <si>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</si>
  <si>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</si>
  <si>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</si>
  <si>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</si>
  <si>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</si>
  <si>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</si>
  <si>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</si>
  <si>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</si>
  <si>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</si>
  <si>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</si>
  <si>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</si>
  <si>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</si>
  <si>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</si>
  <si>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</si>
  <si>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</si>
  <si>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</si>
  <si>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</si>
  <si>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</si>
  <si>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</si>
  <si>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</si>
  <si>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</si>
  <si>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</si>
  <si>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</si>
  <si>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</si>
  <si>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</si>
  <si>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</si>
  <si>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</si>
  <si>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</si>
  <si>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</si>
  <si>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</si>
  <si>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</si>
  <si>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</si>
  <si>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</si>
  <si>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</si>
  <si>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</si>
  <si>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</si>
  <si>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</si>
  <si>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</si>
  <si>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</si>
  <si>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</si>
  <si>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</si>
  <si>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</si>
  <si>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</si>
  <si>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</si>
  <si>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</si>
  <si>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</si>
  <si>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</si>
  <si>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</si>
  <si>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</si>
  <si>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</si>
  <si>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</si>
  <si>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</si>
  <si>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</si>
  <si>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</si>
  <si>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</si>
  <si>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</si>
  <si>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</si>
  <si>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</si>
  <si>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</si>
  <si>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</si>
  <si>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</si>
  <si>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</si>
  <si>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</si>
  <si>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</si>
  <si>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</si>
  <si>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</si>
  <si>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</si>
  <si>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</si>
  <si>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</si>
  <si>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</si>
  <si>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</si>
  <si>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</si>
  <si>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</si>
  <si>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</si>
  <si>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</si>
  <si>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</si>
  <si>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</si>
  <si>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</si>
  <si>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</si>
  <si>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</si>
  <si>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</si>
  <si>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</si>
  <si>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</si>
  <si>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</si>
  <si>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</si>
  <si>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</si>
  <si>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</si>
  <si>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</si>
  <si>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</si>
  <si>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</si>
  <si>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</si>
  <si>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</si>
  <si>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</si>
  <si>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</si>
  <si>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</si>
  <si>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</si>
  <si>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</si>
  <si>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</si>
  <si>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</si>
  <si>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</si>
  <si>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</si>
  <si>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</si>
  <si>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</si>
  <si>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</si>
  <si>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</si>
  <si>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</si>
  <si>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</si>
  <si>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</si>
  <si>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</si>
  <si>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</si>
  <si>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</si>
  <si>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</si>
  <si>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</si>
  <si>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</si>
  <si>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</si>
  <si>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</si>
  <si>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</si>
  <si>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</si>
  <si>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</si>
  <si>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</si>
  <si>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</si>
  <si>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</si>
  <si>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</si>
  <si>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</si>
  <si>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</si>
  <si>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</si>
  <si>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</si>
  <si>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</si>
  <si>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</si>
  <si>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</si>
  <si>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</si>
  <si>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</si>
  <si>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</si>
  <si>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</si>
  <si>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</si>
  <si>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</si>
  <si>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</si>
  <si>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</si>
  <si>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</si>
  <si>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</si>
  <si>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</si>
  <si>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</si>
  <si>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</si>
  <si>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</si>
  <si>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</si>
  <si>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</si>
  <si>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</si>
  <si>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</si>
  <si>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</si>
  <si>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</si>
  <si>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</si>
  <si>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</si>
  <si>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</si>
  <si>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</si>
  <si>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</si>
  <si>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</si>
  <si>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</si>
  <si>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</si>
  <si>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</si>
  <si>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</si>
  <si>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</si>
  <si>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</si>
  <si>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</si>
  <si>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</si>
  <si>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</si>
  <si>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</si>
  <si>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</si>
  <si>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</si>
  <si>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</si>
  <si>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</si>
  <si>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</si>
  <si>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</si>
  <si>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</si>
  <si>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</si>
  <si>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</si>
  <si>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</si>
  <si>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</si>
  <si>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</si>
  <si>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</si>
  <si>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</si>
  <si>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</si>
  <si>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</si>
  <si>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</si>
  <si>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</si>
  <si>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</si>
  <si>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</si>
  <si>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</si>
  <si>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</si>
  <si>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</si>
  <si>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</si>
  <si>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</si>
  <si>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</si>
  <si>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</si>
  <si>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</si>
  <si>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</si>
  <si>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</si>
  <si>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</si>
  <si>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</si>
  <si>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</si>
  <si>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</si>
  <si>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</si>
  <si>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</si>
  <si>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</si>
  <si>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</si>
  <si>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</si>
  <si>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</si>
  <si>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</si>
  <si>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</si>
  <si>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</si>
  <si>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</si>
  <si>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</si>
  <si>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</si>
  <si>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</si>
  <si>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</si>
  <si>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</si>
  <si>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</si>
  <si>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</si>
  <si>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</si>
  <si>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</si>
  <si>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</si>
  <si>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</si>
  <si>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</si>
  <si>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</si>
  <si>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</si>
  <si>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</si>
  <si>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</si>
  <si>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</si>
  <si>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</si>
  <si>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</si>
  <si>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</si>
  <si>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</si>
  <si>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</si>
  <si>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</si>
  <si>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</si>
  <si>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</si>
  <si>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</si>
  <si>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</si>
  <si>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</si>
  <si>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</si>
  <si>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</si>
  <si>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</si>
  <si>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</si>
  <si>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</si>
  <si>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</si>
  <si>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Soma de Total Value</t>
  </si>
  <si>
    <t>Rótulos de Linha</t>
  </si>
  <si>
    <t>Total Geral</t>
  </si>
  <si>
    <r>
      <t>Pergunta de Negócio 1: Qual faturamento</t>
    </r>
    <r>
      <rPr>
        <b/>
        <sz val="11"/>
        <color theme="1"/>
        <rFont val="Aptos Narrow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</si>
  <si>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 xml:space="preserve">Pergunta de Negócio 2: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separando por auto renovação e não é por auto renovação?</t>
    </r>
  </si>
  <si>
    <t>XBOX GAME PASS SUBSCRIPTION SALES</t>
  </si>
  <si>
    <t>Pergunta de Negócio 3: Total de Vendas de Assinaturas da EA Play</t>
  </si>
  <si>
    <t>Soma de EA Play Season Pass</t>
  </si>
  <si>
    <t>Pergunta 4: Total de Vendas de Assinaturas do Minecraft Season Pass</t>
  </si>
  <si>
    <t>Soma de Minecraft Season Pass Price</t>
  </si>
  <si>
    <t>Dados Úteis</t>
  </si>
  <si>
    <t>Data Inicial</t>
  </si>
  <si>
    <t xml:space="preserve">Calculation Period: </t>
  </si>
  <si>
    <t>|</t>
  </si>
  <si>
    <t>Last Update:</t>
  </si>
  <si>
    <t>Selecione no menu abaixo o período desejado. Para múltiplos períodos use a tecla "Crtl" e para selecionar tudo clique no "x" no canto superior direito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</si>
</sst>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  <font>
      <sz val="11"/>
      <color theme="1"/>
      <name val="Segoe UI"/>
      <family val="2"/>
    </font>
    <font>
      <sz val="11"/>
      <color theme="0" tint="-0.34998626667073579"/>
      <name val="Segoe UI"/>
      <family val="2"/>
    </font>
    <font>
      <sz val="10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0" xfId="0" applyFont="1"/>
    <xf numFmtId="0" fontId="6" fillId="7" borderId="0" xfId="0" applyFont="1" applyFill="1"/>
    <xf numFmtId="44" fontId="0" fillId="0" borderId="0" xfId="2" applyFont="1"/>
    <xf numFmtId="0" fontId="7" fillId="7" borderId="0" xfId="0" applyFont="1" applyFill="1" applyAlignment="1">
      <alignment vertical="center"/>
    </xf>
    <xf numFmtId="14" fontId="0" fillId="0" borderId="0" xfId="0" applyNumberFormat="1"/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right" vertical="center"/>
    </xf>
    <xf numFmtId="14" fontId="7" fillId="7" borderId="0" xfId="0" applyNumberFormat="1" applyFont="1" applyFill="1" applyAlignment="1">
      <alignment horizontal="left" vertical="center"/>
    </xf>
    <xf numFmtId="14" fontId="7" fillId="7" borderId="0" xfId="0" applyNumberFormat="1" applyFont="1" applyFill="1" applyAlignment="1">
      <alignment horizontal="center" vertical="center"/>
    </xf>
    <xf numFmtId="22" fontId="7" fillId="7" borderId="0" xfId="0" applyNumberFormat="1" applyFont="1" applyFill="1" applyAlignment="1">
      <alignment horizontal="left" vertical="center"/>
    </xf>
    <xf numFmtId="0" fontId="6" fillId="4" borderId="0" xfId="0" applyFont="1" applyFill="1"/>
    <xf numFmtId="0" fontId="5" fillId="0" borderId="2" xfId="1" applyFont="1" applyBorder="1" applyAlignment="1">
      <alignment horizontal="left" vertical="center" indent="4"/>
    </xf>
    <xf numFmtId="0" fontId="5" fillId="0" borderId="2" xfId="1" applyFont="1" applyBorder="1"/>
    <xf numFmtId="0" fontId="6" fillId="0" borderId="2" xfId="0" applyFont="1" applyBorder="1"/>
    <xf numFmtId="0" fontId="8" fillId="4" borderId="0" xfId="0" applyFont="1" applyFill="1" applyAlignment="1">
      <alignment horizontal="center" wrapText="1"/>
    </xf>
  </cellXfs>
  <cellStyles count="3">
    <cellStyle name="Moeda" xfId="2" builtinId="4"/>
    <cellStyle name="Normal" xfId="0" builtinId="0"/>
    <cellStyle name="Título 1" xfId="1" builtinId="16"/>
  </cellStyles>
  <dxfs count="19">
    <dxf>
      <font>
        <color theme="1"/>
        <name val="Segoe UI"/>
      </font>
      <border>
        <bottom style="thin">
          <color theme="9"/>
        </bottom>
        <vertical/>
        <horizontal/>
      </border>
    </dxf>
    <dxf>
      <font>
        <b/>
        <i val="0"/>
        <color theme="1"/>
        <name val="Segoe UI"/>
        <scheme val="none"/>
      </font>
      <fill>
        <patternFill patternType="solid">
          <fgColor rgb="FF2AE6B1"/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1"/>
      <tableStyleElement type="headerRow" dxfId="0"/>
    </tableStyle>
  </tableStyles>
  <colors>
    <mruColors>
      <color rgb="FF22C55E"/>
      <color rgb="FF5BF6A8"/>
      <color rgb="FF007600"/>
      <color rgb="FF008000"/>
      <color rgb="FF009900"/>
      <color rgb="FF2AE6B1"/>
      <color rgb="FF63FDB4"/>
      <color rgb="FFE8E6E9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  <name val="Segoe UI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  <name val="Segoe UI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[dashboar_aula.xlsx]C̳álculos!TBL_annual_total</c:name>
    <c:fmtId val="2"/>
  </c:pivotSource>
  <c:chart>
    <c:autoTitleDeleted val="1"/>
    <c:pivotFmts>
      <c:pivotFmt>
        <c:idx val="0"/>
        <c:spPr>
          <a:solidFill>
            <a:srgbClr val="63FDB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63FDB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859398321961987E-2"/>
          <c:y val="4.549144601252985E-2"/>
          <c:w val="0.9055352408982954"/>
          <c:h val="0.909017107974940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FD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5-43A0-BD86-40D421C2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940015"/>
        <c:axId val="252940847"/>
      </c:barChart>
      <c:catAx>
        <c:axId val="25294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52940847"/>
        <c:crosses val="autoZero"/>
        <c:auto val="1"/>
        <c:lblAlgn val="ctr"/>
        <c:lblOffset val="100"/>
        <c:noMultiLvlLbl val="0"/>
      </c:catAx>
      <c:valAx>
        <c:axId val="25294084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529400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116465</xdr:colOff>
      <xdr:row>0</xdr:row>
      <xdr:rowOff>23814</xdr:rowOff>
    </xdr:from>
    <xdr:to>
      <xdr:col>2</xdr:col>
      <xdr:colOff>533184</xdr:colOff>
      <xdr:row>2</xdr:row>
      <xdr:rowOff>11908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26" t="10994" r="71938" b="21814"/>
        <a:stretch/>
      </xdr:blipFill>
      <xdr:spPr>
        <a:xfrm>
          <a:off x="2342934" y="23814"/>
          <a:ext cx="690563" cy="654844"/>
        </a:xfrm>
        <a:prstGeom prst="rect">
          <a:avLst/>
        </a:prstGeom>
      </xdr:spPr>
    </xdr:pic>
    <xdr:clientData/>
  </xdr:twoCellAnchor>
  <xdr:twoCellAnchor editAs="absolute">
    <xdr:from>
      <xdr:col>0</xdr:col>
      <xdr:colOff>83344</xdr:colOff>
      <xdr:row>7</xdr:row>
      <xdr:rowOff>107156</xdr:rowOff>
    </xdr:from>
    <xdr:to>
      <xdr:col>0</xdr:col>
      <xdr:colOff>2155031</xdr:colOff>
      <xdr:row>14</xdr:row>
      <xdr:rowOff>71436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4" y="2405062"/>
              <a:ext cx="2071687" cy="1214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166692</xdr:colOff>
      <xdr:row>6</xdr:row>
      <xdr:rowOff>111919</xdr:rowOff>
    </xdr:from>
    <xdr:to>
      <xdr:col>10</xdr:col>
      <xdr:colOff>452442</xdr:colOff>
      <xdr:row>12</xdr:row>
      <xdr:rowOff>119064</xdr:rowOff>
    </xdr:to>
    <xdr:grpSp>
      <xdr:nvGrpSpPr>
        <xdr:cNvPr id="11" name="Agrupar 10"/>
        <xdr:cNvGrpSpPr/>
      </xdr:nvGrpSpPr>
      <xdr:grpSpPr>
        <a:xfrm>
          <a:off x="2393161" y="1493044"/>
          <a:ext cx="5322094" cy="1816895"/>
          <a:chOff x="2000250" y="1095376"/>
          <a:chExt cx="5322094" cy="1816895"/>
        </a:xfrm>
      </xdr:grpSpPr>
      <xdr:sp macro="" textlink="">
        <xdr:nvSpPr>
          <xdr:cNvPr id="7" name="Retângulo Arredondado 6"/>
          <xdr:cNvSpPr/>
        </xdr:nvSpPr>
        <xdr:spPr>
          <a:xfrm>
            <a:off x="2000251" y="1154907"/>
            <a:ext cx="5322093" cy="1512094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6">
        <xdr:nvSpPr>
          <xdr:cNvPr id="8" name="Retângulo Arredondado 7"/>
          <xdr:cNvSpPr/>
        </xdr:nvSpPr>
        <xdr:spPr>
          <a:xfrm>
            <a:off x="4045741" y="1737313"/>
            <a:ext cx="2847975" cy="90725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3903BA-1216-494D-A431-37769877EFFB}" type="TxLink">
              <a:rPr lang="en-US" sz="32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R$ 990,00 </a:t>
            </a:fld>
            <a:endParaRPr lang="pt-BR" sz="32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3647" y="1469612"/>
            <a:ext cx="1716883" cy="1442659"/>
          </a:xfrm>
          <a:prstGeom prst="rect">
            <a:avLst/>
          </a:prstGeom>
        </xdr:spPr>
      </xdr:pic>
      <xdr:sp macro="" textlink="">
        <xdr:nvSpPr>
          <xdr:cNvPr id="10" name="Arredondar Retângulo no Mesmo Canto Lateral 9"/>
          <xdr:cNvSpPr/>
        </xdr:nvSpPr>
        <xdr:spPr>
          <a:xfrm>
            <a:off x="2000250" y="1095376"/>
            <a:ext cx="5322094" cy="5715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116681</xdr:colOff>
      <xdr:row>6</xdr:row>
      <xdr:rowOff>91677</xdr:rowOff>
    </xdr:from>
    <xdr:to>
      <xdr:col>19</xdr:col>
      <xdr:colOff>0</xdr:colOff>
      <xdr:row>11</xdr:row>
      <xdr:rowOff>32148</xdr:rowOff>
    </xdr:to>
    <xdr:grpSp>
      <xdr:nvGrpSpPr>
        <xdr:cNvPr id="20" name="Agrupar 19"/>
        <xdr:cNvGrpSpPr/>
      </xdr:nvGrpSpPr>
      <xdr:grpSpPr>
        <a:xfrm>
          <a:off x="8070056" y="1472802"/>
          <a:ext cx="5122069" cy="1571627"/>
          <a:chOff x="7831920" y="1100139"/>
          <a:chExt cx="5322094" cy="1571625"/>
        </a:xfrm>
      </xdr:grpSpPr>
      <xdr:grpSp>
        <xdr:nvGrpSpPr>
          <xdr:cNvPr id="12" name="Agrupar 11"/>
          <xdr:cNvGrpSpPr/>
        </xdr:nvGrpSpPr>
        <xdr:grpSpPr>
          <a:xfrm>
            <a:off x="7831920" y="1100139"/>
            <a:ext cx="5322094" cy="1571625"/>
            <a:chOff x="2000250" y="1095376"/>
            <a:chExt cx="5322094" cy="1571625"/>
          </a:xfrm>
        </xdr:grpSpPr>
        <xdr:sp macro="" textlink="">
          <xdr:nvSpPr>
            <xdr:cNvPr id="13" name="Retângulo Arredondado 12"/>
            <xdr:cNvSpPr/>
          </xdr:nvSpPr>
          <xdr:spPr>
            <a:xfrm>
              <a:off x="2000251" y="1154907"/>
              <a:ext cx="5322093" cy="1512094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7">
          <xdr:nvSpPr>
            <xdr:cNvPr id="14" name="Retângulo Arredondado 13"/>
            <xdr:cNvSpPr/>
          </xdr:nvSpPr>
          <xdr:spPr>
            <a:xfrm>
              <a:off x="4045741" y="1737313"/>
              <a:ext cx="2847975" cy="907256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DF9F785-EA33-45AD-9B5E-A5C085A80E3F}" type="TxLink">
                <a:rPr lang="en-US" sz="32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R$ 1.140,00 </a:t>
              </a:fld>
              <a:endParaRPr lang="pt-BR" sz="3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Arredondar Retângulo no Mesmo Canto Lateral 15"/>
            <xdr:cNvSpPr/>
          </xdr:nvSpPr>
          <xdr:spPr>
            <a:xfrm>
              <a:off x="2000250" y="1095376"/>
              <a:ext cx="5322094" cy="57150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 EA SEASON PASS</a:t>
              </a:r>
              <a:endParaRPr lang="pt-BR" sz="16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191501" y="1797844"/>
            <a:ext cx="1778076" cy="71437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119062</xdr:colOff>
      <xdr:row>12</xdr:row>
      <xdr:rowOff>107156</xdr:rowOff>
    </xdr:from>
    <xdr:to>
      <xdr:col>18</xdr:col>
      <xdr:colOff>583406</xdr:colOff>
      <xdr:row>30</xdr:row>
      <xdr:rowOff>154781</xdr:rowOff>
    </xdr:to>
    <xdr:grpSp>
      <xdr:nvGrpSpPr>
        <xdr:cNvPr id="23" name="Agrupar 22"/>
        <xdr:cNvGrpSpPr/>
      </xdr:nvGrpSpPr>
      <xdr:grpSpPr>
        <a:xfrm>
          <a:off x="2345531" y="3298031"/>
          <a:ext cx="10834688" cy="3655219"/>
          <a:chOff x="1940720" y="2964656"/>
          <a:chExt cx="11239499" cy="3655219"/>
        </a:xfrm>
      </xdr:grpSpPr>
      <xdr:grpSp>
        <xdr:nvGrpSpPr>
          <xdr:cNvPr id="6" name="Agrupar 5"/>
          <xdr:cNvGrpSpPr/>
        </xdr:nvGrpSpPr>
        <xdr:grpSpPr>
          <a:xfrm>
            <a:off x="1940720" y="2988469"/>
            <a:ext cx="11239499" cy="3631406"/>
            <a:chOff x="1726406" y="845344"/>
            <a:chExt cx="5512594" cy="3286125"/>
          </a:xfrm>
        </xdr:grpSpPr>
        <xdr:sp macro="" textlink="">
          <xdr:nvSpPr>
            <xdr:cNvPr id="5" name="Retângulo Arredondado 4"/>
            <xdr:cNvSpPr/>
          </xdr:nvSpPr>
          <xdr:spPr>
            <a:xfrm>
              <a:off x="1726406" y="845344"/>
              <a:ext cx="5512594" cy="32861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071686" y="1114425"/>
            <a:ext cx="4997965" cy="27789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1" name="Arredondar Retângulo no Mesmo Canto Lateral 20"/>
          <xdr:cNvSpPr/>
        </xdr:nvSpPr>
        <xdr:spPr>
          <a:xfrm>
            <a:off x="1940720" y="2964656"/>
            <a:ext cx="11239499" cy="5715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678657</xdr:colOff>
      <xdr:row>1</xdr:row>
      <xdr:rowOff>47626</xdr:rowOff>
    </xdr:from>
    <xdr:to>
      <xdr:col>0</xdr:col>
      <xdr:colOff>1450182</xdr:colOff>
      <xdr:row>3</xdr:row>
      <xdr:rowOff>38101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678657" y="226220"/>
          <a:ext cx="771525" cy="657225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130969</xdr:colOff>
      <xdr:row>3</xdr:row>
      <xdr:rowOff>119062</xdr:rowOff>
    </xdr:from>
    <xdr:to>
      <xdr:col>0</xdr:col>
      <xdr:colOff>1940719</xdr:colOff>
      <xdr:row>5</xdr:row>
      <xdr:rowOff>59531</xdr:rowOff>
    </xdr:to>
    <xdr:sp macro="" textlink="">
      <xdr:nvSpPr>
        <xdr:cNvPr id="24" name="Retângulo 23"/>
        <xdr:cNvSpPr/>
      </xdr:nvSpPr>
      <xdr:spPr>
        <a:xfrm>
          <a:off x="130969" y="964406"/>
          <a:ext cx="1809750" cy="2976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Vinda Liana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o Moreira Leodido" refreshedDate="45831.540293749997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2">
      <pivotArea outline="0" collapsedLevelsAreSubtotals="1" fieldPosition="0"/>
    </format>
  </format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EA_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_SeasonPass_Total"/>
    <pivotTable tabId="3" name="Tabela dinâmica3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18">
  <autoFilter ref="A1:M296"/>
  <tableColumns count="13">
    <tableColumn id="1" name="Subscriber ID" dataDxfId="17"/>
    <tableColumn id="2" name="Name" dataDxfId="16"/>
    <tableColumn id="3" name="Plan" dataDxfId="15"/>
    <tableColumn id="4" name="Start Date" dataDxfId="14"/>
    <tableColumn id="5" name="Auto Renewal" dataDxfId="13"/>
    <tableColumn id="6" name="Subscription Price" dataDxfId="12" dataCellStyle="Moeda"/>
    <tableColumn id="7" name="Subscription Type" dataDxfId="11"/>
    <tableColumn id="8" name="EA Play Season Pass" dataDxfId="10"/>
    <tableColumn id="13" name="EA Play Season Pass_x000a_Price" dataDxfId="9" dataCellStyle="Moeda"/>
    <tableColumn id="9" name="Minecraft Season Pass" dataDxfId="8"/>
    <tableColumn id="10" name="Minecraft Season Pass Price" dataDxfId="7" dataCellStyle="Moeda"/>
    <tableColumn id="11" name="Coupon Value" dataDxfId="6" dataCellStyle="Moeda"/>
    <tableColumn id="12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59" zoomScale="90" zoomScaleNormal="90" workbookViewId="0">
      <selection activeCell="B8" sqref="B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F40"/>
  <sheetViews>
    <sheetView showGridLines="0" topLeftCell="A10" workbookViewId="0">
      <selection activeCell="B8" sqref="B8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3">
      <c r="B3" t="s">
        <v>313</v>
      </c>
    </row>
    <row r="6" spans="2:3" ht="15">
      <c r="B6" t="s">
        <v>317</v>
      </c>
    </row>
    <row r="7" spans="2:3" ht="15">
      <c r="B7" t="s">
        <v>318</v>
      </c>
    </row>
    <row r="9" spans="2:3">
      <c r="B9" s="12" t="s">
        <v>16</v>
      </c>
      <c r="C9" t="s">
        <v>27</v>
      </c>
    </row>
    <row r="11" spans="2:3">
      <c r="B11" s="12" t="s">
        <v>315</v>
      </c>
      <c r="C11" t="s">
        <v>314</v>
      </c>
    </row>
    <row r="12" spans="2:3">
      <c r="B12" s="13" t="s">
        <v>23</v>
      </c>
      <c r="C12" s="14">
        <v>806</v>
      </c>
    </row>
    <row r="13" spans="2:3">
      <c r="B13" s="13" t="s">
        <v>19</v>
      </c>
      <c r="C13" s="14">
        <v>1502</v>
      </c>
    </row>
    <row r="14" spans="2:3">
      <c r="B14" s="13" t="s">
        <v>316</v>
      </c>
      <c r="C14" s="14">
        <v>2308</v>
      </c>
    </row>
    <row r="17" spans="2:6">
      <c r="B17" s="13" t="s">
        <v>320</v>
      </c>
    </row>
    <row r="19" spans="2:6">
      <c r="B19" s="12" t="s">
        <v>16</v>
      </c>
      <c r="C19" t="s">
        <v>27</v>
      </c>
    </row>
    <row r="21" spans="2:6">
      <c r="B21" s="12" t="s">
        <v>315</v>
      </c>
      <c r="C21" t="s">
        <v>321</v>
      </c>
    </row>
    <row r="22" spans="2:6">
      <c r="B22" s="13" t="s">
        <v>22</v>
      </c>
      <c r="C22" s="14">
        <v>0</v>
      </c>
    </row>
    <row r="23" spans="2:6">
      <c r="B23" s="13" t="s">
        <v>26</v>
      </c>
      <c r="C23" s="14">
        <v>0</v>
      </c>
    </row>
    <row r="24" spans="2:6">
      <c r="B24" s="13" t="s">
        <v>18</v>
      </c>
      <c r="C24" s="14">
        <v>990</v>
      </c>
    </row>
    <row r="25" spans="2:6">
      <c r="B25" s="13" t="s">
        <v>316</v>
      </c>
      <c r="C25" s="14">
        <v>990</v>
      </c>
    </row>
    <row r="26" spans="2:6">
      <c r="F26" s="17">
        <f>GETPIVOTDATA("EA Play Season Pass
Price",$B$21)</f>
        <v>990</v>
      </c>
    </row>
    <row r="28" spans="2:6">
      <c r="B28" s="13" t="s">
        <v>322</v>
      </c>
    </row>
    <row r="31" spans="2:6">
      <c r="B31" s="12" t="s">
        <v>16</v>
      </c>
      <c r="C31" t="s">
        <v>27</v>
      </c>
    </row>
    <row r="33" spans="2:6">
      <c r="B33" s="12" t="s">
        <v>315</v>
      </c>
      <c r="C33" t="s">
        <v>323</v>
      </c>
    </row>
    <row r="34" spans="2:6">
      <c r="B34" s="13" t="s">
        <v>22</v>
      </c>
      <c r="C34" s="14">
        <v>0</v>
      </c>
    </row>
    <row r="35" spans="2:6">
      <c r="B35" s="13" t="s">
        <v>26</v>
      </c>
      <c r="C35" s="14">
        <v>480</v>
      </c>
    </row>
    <row r="36" spans="2:6">
      <c r="B36" s="13" t="s">
        <v>18</v>
      </c>
      <c r="C36" s="14">
        <v>660</v>
      </c>
    </row>
    <row r="37" spans="2:6">
      <c r="B37" s="13" t="s">
        <v>316</v>
      </c>
      <c r="C37" s="14">
        <v>1140</v>
      </c>
      <c r="F37" s="17">
        <f>GETPIVOTDATA("Minecraft Season Pass Price",$B$33)</f>
        <v>1140</v>
      </c>
    </row>
    <row r="39" spans="2:6">
      <c r="B39" s="13" t="s">
        <v>324</v>
      </c>
      <c r="C39" s="19">
        <f>SMALL(Tabela1[Start Date],1)</f>
        <v>45292</v>
      </c>
      <c r="D39" t="str">
        <f>"teste " &amp; C39</f>
        <v>teste 45292</v>
      </c>
    </row>
    <row r="40" spans="2:6">
      <c r="B40" s="13" t="s">
        <v>325</v>
      </c>
      <c r="C40" s="19">
        <f>LARGE(Tabela1[Start Date],1)</f>
        <v>45642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C55E"/>
  </sheetPr>
  <dimension ref="A1:S202"/>
  <sheetViews>
    <sheetView showGridLines="0" showRowColHeaders="0" tabSelected="1" zoomScale="80" zoomScaleNormal="80" workbookViewId="0">
      <selection activeCell="C13" sqref="C13"/>
    </sheetView>
  </sheetViews>
  <sheetFormatPr defaultColWidth="0" defaultRowHeight="16.5" zeroHeight="1"/>
  <cols>
    <col min="1" max="1" width="29.25" style="25" customWidth="1"/>
    <col min="2" max="2" width="3.625" style="15" customWidth="1"/>
    <col min="3" max="4" width="9" style="15" customWidth="1"/>
    <col min="5" max="5" width="10.375" style="15" bestFit="1" customWidth="1"/>
    <col min="6" max="6" width="1.875" style="15" bestFit="1" customWidth="1"/>
    <col min="7" max="7" width="10.375" style="15" bestFit="1" customWidth="1"/>
    <col min="8" max="8" width="1.5" style="15" bestFit="1" customWidth="1"/>
    <col min="9" max="9" width="11.25" style="15" bestFit="1" customWidth="1"/>
    <col min="10" max="11" width="9" style="15" customWidth="1"/>
    <col min="12" max="12" width="6.625" style="15" customWidth="1"/>
    <col min="13" max="18" width="9" style="15" customWidth="1"/>
    <col min="19" max="19" width="7.875" style="15" customWidth="1"/>
    <col min="20" max="16384" width="9" style="15" hidden="1"/>
  </cols>
  <sheetData>
    <row r="1" spans="1:19" ht="14.25" customHeight="1"/>
    <row r="2" spans="1:19" ht="38.25" customHeight="1" thickBot="1">
      <c r="C2" s="26" t="s">
        <v>319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</row>
    <row r="3" spans="1:19" ht="14.25" customHeight="1" thickTop="1"/>
    <row r="4" spans="1:19" s="16" customFormat="1" ht="14.25" customHeight="1">
      <c r="A4" s="25"/>
      <c r="C4" s="21" t="s">
        <v>326</v>
      </c>
      <c r="D4" s="21"/>
      <c r="E4" s="23">
        <f>C̳álculos!C39</f>
        <v>45292</v>
      </c>
      <c r="F4" s="20" t="s">
        <v>311</v>
      </c>
      <c r="G4" s="22">
        <f>C̳álculos!C40</f>
        <v>45642</v>
      </c>
      <c r="H4" s="18" t="s">
        <v>327</v>
      </c>
      <c r="I4" s="18" t="s">
        <v>328</v>
      </c>
      <c r="J4" s="24">
        <f ca="1">NOW()</f>
        <v>45831.612727777778</v>
      </c>
      <c r="K4" s="24"/>
    </row>
    <row r="5" spans="1:19" s="16" customFormat="1" ht="14.25" customHeight="1">
      <c r="A5" s="25"/>
    </row>
    <row r="6" spans="1:19" s="16" customFormat="1" ht="14.25" customHeight="1">
      <c r="A6" s="25"/>
    </row>
    <row r="7" spans="1:19" s="16" customFormat="1" ht="72">
      <c r="A7" s="29" t="s">
        <v>329</v>
      </c>
    </row>
    <row r="8" spans="1:19" s="16" customFormat="1" ht="14.25" customHeight="1">
      <c r="A8" s="25"/>
    </row>
    <row r="9" spans="1:19" s="16" customFormat="1" ht="14.25" customHeight="1">
      <c r="A9" s="25"/>
    </row>
    <row r="10" spans="1:19" s="16" customFormat="1" ht="14.25" customHeight="1">
      <c r="A10" s="25"/>
    </row>
    <row r="11" spans="1:19" s="16" customFormat="1" ht="14.25" customHeight="1">
      <c r="A11" s="25"/>
    </row>
    <row r="12" spans="1:19" s="16" customFormat="1" ht="14.25" customHeight="1">
      <c r="A12" s="25"/>
    </row>
    <row r="13" spans="1:19" s="16" customFormat="1" ht="14.25" customHeight="1">
      <c r="A13" s="25"/>
    </row>
    <row r="14" spans="1:19" s="16" customFormat="1" ht="14.25" customHeight="1">
      <c r="A14" s="25"/>
    </row>
    <row r="15" spans="1:19" s="16" customFormat="1" ht="14.25" customHeight="1">
      <c r="A15" s="25"/>
    </row>
    <row r="16" spans="1:19" s="16" customFormat="1" ht="14.25" customHeight="1">
      <c r="A16" s="25"/>
    </row>
    <row r="17" spans="1:1" s="16" customFormat="1" ht="14.25" customHeight="1">
      <c r="A17" s="25"/>
    </row>
    <row r="18" spans="1:1" s="16" customFormat="1" ht="14.25" customHeight="1">
      <c r="A18" s="25"/>
    </row>
    <row r="19" spans="1:1" s="16" customFormat="1" ht="14.25" customHeight="1">
      <c r="A19" s="25"/>
    </row>
    <row r="20" spans="1:1" s="16" customFormat="1">
      <c r="A20" s="25"/>
    </row>
    <row r="21" spans="1:1" s="16" customFormat="1">
      <c r="A21" s="25"/>
    </row>
    <row r="22" spans="1:1" s="16" customFormat="1">
      <c r="A22" s="25"/>
    </row>
    <row r="23" spans="1:1" s="16" customFormat="1">
      <c r="A23" s="4"/>
    </row>
    <row r="24" spans="1:1" s="16" customFormat="1">
      <c r="A24" s="25"/>
    </row>
    <row r="25" spans="1:1" s="16" customFormat="1">
      <c r="A25" s="25"/>
    </row>
    <row r="26" spans="1:1" s="16" customFormat="1">
      <c r="A26" s="25"/>
    </row>
    <row r="27" spans="1:1" s="16" customFormat="1">
      <c r="A27" s="25"/>
    </row>
    <row r="28" spans="1:1" s="16" customFormat="1">
      <c r="A28" s="25"/>
    </row>
    <row r="29" spans="1:1" s="16" customFormat="1">
      <c r="A29" s="25"/>
    </row>
    <row r="30" spans="1:1" s="16" customFormat="1">
      <c r="A30" s="25"/>
    </row>
    <row r="31" spans="1:1" s="16" customFormat="1">
      <c r="A31" s="25"/>
    </row>
    <row r="32" spans="1:1" s="16" customFormat="1">
      <c r="A32" s="25"/>
    </row>
    <row r="33" spans="1:1" s="16" customFormat="1" hidden="1">
      <c r="A33" s="25"/>
    </row>
    <row r="34" spans="1:1" s="16" customFormat="1" hidden="1">
      <c r="A34" s="25"/>
    </row>
    <row r="35" spans="1:1" s="16" customFormat="1" hidden="1">
      <c r="A35" s="25"/>
    </row>
    <row r="36" spans="1:1" s="16" customFormat="1" hidden="1">
      <c r="A36" s="25"/>
    </row>
    <row r="37" spans="1:1" s="16" customFormat="1" hidden="1">
      <c r="A37" s="25"/>
    </row>
    <row r="38" spans="1:1" s="16" customFormat="1" hidden="1">
      <c r="A38" s="25"/>
    </row>
    <row r="39" spans="1:1" s="16" customFormat="1" hidden="1">
      <c r="A39" s="25"/>
    </row>
    <row r="40" spans="1:1" s="16" customFormat="1" hidden="1">
      <c r="A40" s="25"/>
    </row>
    <row r="41" spans="1:1" s="16" customFormat="1" hidden="1">
      <c r="A41" s="25"/>
    </row>
    <row r="42" spans="1:1" s="16" customFormat="1" hidden="1">
      <c r="A42" s="25"/>
    </row>
    <row r="43" spans="1:1" s="16" customFormat="1" hidden="1">
      <c r="A43" s="25"/>
    </row>
    <row r="44" spans="1:1" s="16" customFormat="1" hidden="1">
      <c r="A44" s="25"/>
    </row>
    <row r="45" spans="1:1" s="16" customFormat="1" hidden="1">
      <c r="A45" s="25"/>
    </row>
    <row r="46" spans="1:1" s="16" customFormat="1" hidden="1">
      <c r="A46" s="25"/>
    </row>
    <row r="47" spans="1:1" s="16" customFormat="1" hidden="1">
      <c r="A47" s="25"/>
    </row>
    <row r="48" spans="1:1" s="16" customFormat="1" hidden="1">
      <c r="A48" s="25"/>
    </row>
    <row r="49" spans="1:1" s="16" customFormat="1" hidden="1">
      <c r="A49" s="25"/>
    </row>
    <row r="50" spans="1:1" s="16" customFormat="1" hidden="1">
      <c r="A50" s="25"/>
    </row>
    <row r="51" spans="1:1" s="16" customFormat="1" hidden="1">
      <c r="A51" s="25"/>
    </row>
    <row r="52" spans="1:1" s="16" customFormat="1" hidden="1">
      <c r="A52" s="25"/>
    </row>
    <row r="53" spans="1:1" s="16" customFormat="1" hidden="1">
      <c r="A53" s="25"/>
    </row>
    <row r="54" spans="1:1" s="16" customFormat="1" hidden="1">
      <c r="A54" s="25"/>
    </row>
    <row r="55" spans="1:1" s="16" customFormat="1" hidden="1">
      <c r="A55" s="25"/>
    </row>
    <row r="56" spans="1:1" s="16" customFormat="1" hidden="1">
      <c r="A56" s="25"/>
    </row>
    <row r="57" spans="1:1" s="16" customFormat="1" hidden="1">
      <c r="A57" s="25"/>
    </row>
    <row r="58" spans="1:1" s="16" customFormat="1" hidden="1">
      <c r="A58" s="25"/>
    </row>
    <row r="59" spans="1:1" s="16" customFormat="1" hidden="1">
      <c r="A59" s="25"/>
    </row>
    <row r="60" spans="1:1" s="16" customFormat="1" hidden="1">
      <c r="A60" s="25"/>
    </row>
    <row r="61" spans="1:1" s="16" customFormat="1" hidden="1">
      <c r="A61" s="25"/>
    </row>
    <row r="62" spans="1:1" s="16" customFormat="1" hidden="1">
      <c r="A62" s="25"/>
    </row>
    <row r="63" spans="1:1" s="16" customFormat="1" hidden="1">
      <c r="A63" s="25"/>
    </row>
    <row r="64" spans="1:1" s="16" customFormat="1" hidden="1">
      <c r="A64" s="25"/>
    </row>
    <row r="65" spans="1:1" s="16" customFormat="1" hidden="1">
      <c r="A65" s="25"/>
    </row>
    <row r="66" spans="1:1" s="16" customFormat="1" hidden="1">
      <c r="A66" s="25"/>
    </row>
    <row r="67" spans="1:1" s="16" customFormat="1" hidden="1">
      <c r="A67" s="25"/>
    </row>
    <row r="68" spans="1:1" s="16" customFormat="1" hidden="1">
      <c r="A68" s="25"/>
    </row>
    <row r="69" spans="1:1" s="16" customFormat="1" hidden="1">
      <c r="A69" s="25"/>
    </row>
    <row r="70" spans="1:1" s="16" customFormat="1" hidden="1">
      <c r="A70" s="25"/>
    </row>
    <row r="71" spans="1:1" s="16" customFormat="1" hidden="1">
      <c r="A71" s="25"/>
    </row>
    <row r="72" spans="1:1" s="16" customFormat="1" hidden="1">
      <c r="A72" s="25"/>
    </row>
    <row r="73" spans="1:1" s="16" customFormat="1" hidden="1">
      <c r="A73" s="25"/>
    </row>
    <row r="74" spans="1:1" s="16" customFormat="1" hidden="1">
      <c r="A74" s="25"/>
    </row>
    <row r="75" spans="1:1" s="16" customFormat="1" hidden="1">
      <c r="A75" s="25"/>
    </row>
    <row r="76" spans="1:1" s="16" customFormat="1" hidden="1">
      <c r="A76" s="25"/>
    </row>
    <row r="77" spans="1:1" s="16" customFormat="1" hidden="1">
      <c r="A77" s="25"/>
    </row>
    <row r="78" spans="1:1" s="16" customFormat="1" hidden="1">
      <c r="A78" s="25"/>
    </row>
    <row r="79" spans="1:1" s="16" customFormat="1" hidden="1">
      <c r="A79" s="25"/>
    </row>
    <row r="80" spans="1:1" s="16" customFormat="1" hidden="1">
      <c r="A80" s="25"/>
    </row>
    <row r="81" spans="1:1" s="16" customFormat="1" hidden="1">
      <c r="A81" s="25"/>
    </row>
    <row r="82" spans="1:1" s="16" customFormat="1" hidden="1">
      <c r="A82" s="25"/>
    </row>
    <row r="83" spans="1:1" s="16" customFormat="1" hidden="1">
      <c r="A83" s="25"/>
    </row>
    <row r="84" spans="1:1" s="16" customFormat="1" hidden="1">
      <c r="A84" s="25"/>
    </row>
    <row r="85" spans="1:1" s="16" customFormat="1" hidden="1">
      <c r="A85" s="25"/>
    </row>
    <row r="86" spans="1:1" s="16" customFormat="1" hidden="1">
      <c r="A86" s="25"/>
    </row>
    <row r="87" spans="1:1" s="16" customFormat="1" hidden="1">
      <c r="A87" s="25"/>
    </row>
    <row r="88" spans="1:1" s="16" customFormat="1" hidden="1">
      <c r="A88" s="25"/>
    </row>
    <row r="89" spans="1:1" s="16" customFormat="1" hidden="1">
      <c r="A89" s="25"/>
    </row>
    <row r="90" spans="1:1" s="16" customFormat="1" hidden="1">
      <c r="A90" s="25"/>
    </row>
    <row r="91" spans="1:1" s="16" customFormat="1" hidden="1">
      <c r="A91" s="25"/>
    </row>
    <row r="92" spans="1:1" s="16" customFormat="1" hidden="1">
      <c r="A92" s="25"/>
    </row>
    <row r="93" spans="1:1" s="16" customFormat="1" hidden="1">
      <c r="A93" s="25"/>
    </row>
    <row r="94" spans="1:1" s="16" customFormat="1" hidden="1">
      <c r="A94" s="25"/>
    </row>
    <row r="95" spans="1:1" s="16" customFormat="1" hidden="1">
      <c r="A95" s="25"/>
    </row>
    <row r="96" spans="1:1" s="16" customFormat="1" hidden="1">
      <c r="A96" s="25"/>
    </row>
    <row r="97" spans="1:1" s="16" customFormat="1" hidden="1">
      <c r="A97" s="25"/>
    </row>
    <row r="98" spans="1:1" s="16" customFormat="1" hidden="1">
      <c r="A98" s="25"/>
    </row>
    <row r="99" spans="1:1" s="16" customFormat="1" hidden="1">
      <c r="A99" s="25"/>
    </row>
    <row r="100" spans="1:1" s="16" customFormat="1" hidden="1">
      <c r="A100" s="25"/>
    </row>
    <row r="101" spans="1:1" s="16" customFormat="1" hidden="1">
      <c r="A101" s="25"/>
    </row>
    <row r="102" spans="1:1" s="16" customFormat="1" hidden="1">
      <c r="A102" s="25"/>
    </row>
    <row r="103" spans="1:1" s="16" customFormat="1" hidden="1">
      <c r="A103" s="25"/>
    </row>
    <row r="104" spans="1:1" s="16" customFormat="1" hidden="1">
      <c r="A104" s="25"/>
    </row>
    <row r="105" spans="1:1" s="16" customFormat="1" hidden="1">
      <c r="A105" s="25"/>
    </row>
    <row r="106" spans="1:1" s="16" customFormat="1" hidden="1">
      <c r="A106" s="25"/>
    </row>
    <row r="107" spans="1:1" s="16" customFormat="1" hidden="1">
      <c r="A107" s="25"/>
    </row>
    <row r="108" spans="1:1" s="16" customFormat="1" hidden="1">
      <c r="A108" s="25"/>
    </row>
    <row r="109" spans="1:1" s="16" customFormat="1" hidden="1">
      <c r="A109" s="25"/>
    </row>
    <row r="110" spans="1:1" s="16" customFormat="1" hidden="1">
      <c r="A110" s="25"/>
    </row>
    <row r="111" spans="1:1" s="16" customFormat="1" hidden="1">
      <c r="A111" s="25"/>
    </row>
    <row r="112" spans="1:1" s="16" customFormat="1" hidden="1">
      <c r="A112" s="25"/>
    </row>
    <row r="113" spans="1:1" s="16" customFormat="1" hidden="1">
      <c r="A113" s="25"/>
    </row>
    <row r="114" spans="1:1" s="16" customFormat="1" hidden="1">
      <c r="A114" s="25"/>
    </row>
    <row r="115" spans="1:1" s="16" customFormat="1" hidden="1">
      <c r="A115" s="25"/>
    </row>
    <row r="116" spans="1:1" s="16" customFormat="1" hidden="1">
      <c r="A116" s="25"/>
    </row>
    <row r="117" spans="1:1" s="16" customFormat="1" hidden="1">
      <c r="A117" s="25"/>
    </row>
    <row r="118" spans="1:1" s="16" customFormat="1" hidden="1">
      <c r="A118" s="25"/>
    </row>
    <row r="119" spans="1:1" s="16" customFormat="1" hidden="1">
      <c r="A119" s="25"/>
    </row>
    <row r="120" spans="1:1" s="16" customFormat="1" hidden="1">
      <c r="A120" s="25"/>
    </row>
    <row r="121" spans="1:1" s="16" customFormat="1" hidden="1">
      <c r="A121" s="25"/>
    </row>
    <row r="122" spans="1:1" s="16" customFormat="1" hidden="1">
      <c r="A122" s="25"/>
    </row>
    <row r="123" spans="1:1" s="16" customFormat="1" hidden="1">
      <c r="A123" s="25"/>
    </row>
    <row r="124" spans="1:1" s="16" customFormat="1" hidden="1">
      <c r="A124" s="25"/>
    </row>
    <row r="125" spans="1:1" s="16" customFormat="1" hidden="1">
      <c r="A125" s="25"/>
    </row>
    <row r="126" spans="1:1" s="16" customFormat="1" hidden="1">
      <c r="A126" s="25"/>
    </row>
    <row r="127" spans="1:1" s="16" customFormat="1" hidden="1">
      <c r="A127" s="25"/>
    </row>
    <row r="128" spans="1:1" s="16" customFormat="1" hidden="1">
      <c r="A128" s="25"/>
    </row>
    <row r="129" spans="1:1" s="16" customFormat="1" hidden="1">
      <c r="A129" s="25"/>
    </row>
    <row r="130" spans="1:1" s="16" customFormat="1" hidden="1">
      <c r="A130" s="25"/>
    </row>
    <row r="131" spans="1:1" s="16" customFormat="1" hidden="1">
      <c r="A131" s="25"/>
    </row>
    <row r="132" spans="1:1" s="16" customFormat="1" hidden="1">
      <c r="A132" s="25"/>
    </row>
    <row r="133" spans="1:1" s="16" customFormat="1" hidden="1">
      <c r="A133" s="25"/>
    </row>
    <row r="134" spans="1:1" s="16" customFormat="1" hidden="1">
      <c r="A134" s="25"/>
    </row>
    <row r="135" spans="1:1" s="16" customFormat="1" hidden="1">
      <c r="A135" s="25"/>
    </row>
    <row r="136" spans="1:1" s="16" customFormat="1" hidden="1">
      <c r="A136" s="25"/>
    </row>
    <row r="137" spans="1:1" s="16" customFormat="1" hidden="1">
      <c r="A137" s="25"/>
    </row>
    <row r="138" spans="1:1" s="16" customFormat="1" hidden="1">
      <c r="A138" s="25"/>
    </row>
    <row r="139" spans="1:1" s="16" customFormat="1" hidden="1">
      <c r="A139" s="25"/>
    </row>
    <row r="140" spans="1:1" s="16" customFormat="1" hidden="1">
      <c r="A140" s="25"/>
    </row>
    <row r="141" spans="1:1" s="16" customFormat="1" hidden="1">
      <c r="A141" s="25"/>
    </row>
    <row r="142" spans="1:1" s="16" customFormat="1" hidden="1">
      <c r="A142" s="25"/>
    </row>
    <row r="143" spans="1:1" s="16" customFormat="1" hidden="1">
      <c r="A143" s="25"/>
    </row>
    <row r="144" spans="1:1" s="16" customFormat="1" hidden="1">
      <c r="A144" s="25"/>
    </row>
    <row r="145" spans="1:1" s="16" customFormat="1" hidden="1">
      <c r="A145" s="25"/>
    </row>
    <row r="146" spans="1:1" s="16" customFormat="1" hidden="1">
      <c r="A146" s="25"/>
    </row>
    <row r="147" spans="1:1" s="16" customFormat="1" hidden="1">
      <c r="A147" s="25"/>
    </row>
    <row r="148" spans="1:1" s="16" customFormat="1" hidden="1">
      <c r="A148" s="25"/>
    </row>
    <row r="149" spans="1:1" s="16" customFormat="1" hidden="1">
      <c r="A149" s="25"/>
    </row>
    <row r="150" spans="1:1" s="16" customFormat="1" hidden="1">
      <c r="A150" s="25"/>
    </row>
    <row r="151" spans="1:1" s="16" customFormat="1" hidden="1">
      <c r="A151" s="25"/>
    </row>
    <row r="152" spans="1:1" s="16" customFormat="1" hidden="1">
      <c r="A152" s="25"/>
    </row>
    <row r="153" spans="1:1" s="16" customFormat="1" hidden="1">
      <c r="A153" s="25"/>
    </row>
    <row r="154" spans="1:1" s="16" customFormat="1" hidden="1">
      <c r="A154" s="25"/>
    </row>
    <row r="155" spans="1:1" s="16" customFormat="1" hidden="1">
      <c r="A155" s="25"/>
    </row>
    <row r="156" spans="1:1" s="16" customFormat="1" hidden="1">
      <c r="A156" s="25"/>
    </row>
    <row r="157" spans="1:1" s="16" customFormat="1" hidden="1">
      <c r="A157" s="25"/>
    </row>
    <row r="158" spans="1:1" s="16" customFormat="1" hidden="1">
      <c r="A158" s="25"/>
    </row>
    <row r="159" spans="1:1" s="16" customFormat="1" hidden="1">
      <c r="A159" s="25"/>
    </row>
    <row r="160" spans="1:1" s="16" customFormat="1" hidden="1">
      <c r="A160" s="25"/>
    </row>
    <row r="161" spans="1:1" s="16" customFormat="1" hidden="1">
      <c r="A161" s="25"/>
    </row>
    <row r="162" spans="1:1" s="16" customFormat="1" hidden="1">
      <c r="A162" s="25"/>
    </row>
    <row r="163" spans="1:1" s="16" customFormat="1" hidden="1">
      <c r="A163" s="25"/>
    </row>
    <row r="164" spans="1:1" s="16" customFormat="1" hidden="1">
      <c r="A164" s="25"/>
    </row>
    <row r="165" spans="1:1" s="16" customFormat="1" hidden="1">
      <c r="A165" s="25"/>
    </row>
    <row r="166" spans="1:1" s="16" customFormat="1" hidden="1">
      <c r="A166" s="25"/>
    </row>
    <row r="167" spans="1:1" s="16" customFormat="1" hidden="1">
      <c r="A167" s="25"/>
    </row>
    <row r="168" spans="1:1" s="16" customFormat="1" hidden="1">
      <c r="A168" s="25"/>
    </row>
    <row r="169" spans="1:1" s="16" customFormat="1" hidden="1">
      <c r="A169" s="25"/>
    </row>
    <row r="170" spans="1:1" s="16" customFormat="1" hidden="1">
      <c r="A170" s="25"/>
    </row>
    <row r="171" spans="1:1" s="16" customFormat="1" hidden="1">
      <c r="A171" s="25"/>
    </row>
    <row r="172" spans="1:1" s="16" customFormat="1" hidden="1">
      <c r="A172" s="25"/>
    </row>
    <row r="173" spans="1:1" s="16" customFormat="1" hidden="1">
      <c r="A173" s="25"/>
    </row>
    <row r="174" spans="1:1" s="16" customFormat="1" hidden="1">
      <c r="A174" s="25"/>
    </row>
    <row r="175" spans="1:1" s="16" customFormat="1" hidden="1">
      <c r="A175" s="25"/>
    </row>
    <row r="176" spans="1:1" s="16" customFormat="1" hidden="1">
      <c r="A176" s="25"/>
    </row>
    <row r="177" spans="1:1" s="16" customFormat="1" hidden="1">
      <c r="A177" s="25"/>
    </row>
    <row r="178" spans="1:1" s="16" customFormat="1" hidden="1">
      <c r="A178" s="25"/>
    </row>
    <row r="179" spans="1:1" s="16" customFormat="1" hidden="1">
      <c r="A179" s="25"/>
    </row>
    <row r="180" spans="1:1" s="16" customFormat="1" hidden="1">
      <c r="A180" s="25"/>
    </row>
    <row r="181" spans="1:1" s="16" customFormat="1" hidden="1">
      <c r="A181" s="25"/>
    </row>
    <row r="182" spans="1:1" s="16" customFormat="1" hidden="1">
      <c r="A182" s="25"/>
    </row>
    <row r="183" spans="1:1" s="16" customFormat="1" hidden="1">
      <c r="A183" s="25"/>
    </row>
    <row r="184" spans="1:1" s="16" customFormat="1" hidden="1">
      <c r="A184" s="25"/>
    </row>
    <row r="185" spans="1:1" s="16" customFormat="1" hidden="1">
      <c r="A185" s="25"/>
    </row>
    <row r="186" spans="1:1" s="16" customFormat="1" hidden="1">
      <c r="A186" s="25"/>
    </row>
    <row r="187" spans="1:1" s="16" customFormat="1" hidden="1">
      <c r="A187" s="25"/>
    </row>
    <row r="188" spans="1:1" s="16" customFormat="1" hidden="1">
      <c r="A188" s="25"/>
    </row>
    <row r="189" spans="1:1" s="16" customFormat="1" hidden="1">
      <c r="A189" s="25"/>
    </row>
    <row r="190" spans="1:1" s="16" customFormat="1" hidden="1">
      <c r="A190" s="25"/>
    </row>
    <row r="191" spans="1:1" s="16" customFormat="1" hidden="1">
      <c r="A191" s="25"/>
    </row>
    <row r="192" spans="1:1" s="16" customFormat="1" hidden="1">
      <c r="A192" s="25"/>
    </row>
    <row r="193" spans="1:1" s="16" customFormat="1" hidden="1">
      <c r="A193" s="25"/>
    </row>
    <row r="194" spans="1:1" s="16" customFormat="1" hidden="1">
      <c r="A194" s="25"/>
    </row>
    <row r="195" spans="1:1" s="16" customFormat="1" hidden="1">
      <c r="A195" s="25"/>
    </row>
    <row r="196" spans="1:1" s="16" customFormat="1" hidden="1">
      <c r="A196" s="25"/>
    </row>
    <row r="197" spans="1:1" s="16" customFormat="1" hidden="1">
      <c r="A197" s="25"/>
    </row>
    <row r="198" spans="1:1" s="16" customFormat="1" hidden="1">
      <c r="A198" s="25"/>
    </row>
    <row r="199" spans="1:1" s="16" customFormat="1" hidden="1">
      <c r="A199" s="25"/>
    </row>
    <row r="200" spans="1:1" hidden="1"/>
    <row r="201" spans="1:1" hidden="1"/>
    <row r="202" spans="1:1" hidden="1"/>
  </sheetData>
  <sheetProtection sheet="1"/>
  <mergeCells count="2">
    <mergeCell ref="C4:D4"/>
    <mergeCell ref="J4:K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openxmlformats.org/package/2006/metadata/core-properties"/>
    <ds:schemaRef ds:uri="19483571-f922-4e8e-9c1c-26f0a2252132"/>
    <ds:schemaRef ds:uri="http://purl.org/dc/dcmitype/"/>
    <ds:schemaRef ds:uri="http://schemas.microsoft.com/office/2006/documentManagement/types"/>
    <ds:schemaRef ds:uri="http://purl.org/dc/terms/"/>
    <ds:schemaRef ds:uri="851b35d3-0456-4d6a-bc2f-da927e91d158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Leonardo Moreira Leodido</cp:lastModifiedBy>
  <dcterms:created xsi:type="dcterms:W3CDTF">2024-12-19T13:13:10Z</dcterms:created>
  <dcterms:modified xsi:type="dcterms:W3CDTF">2025-06-23T17:42:38Z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